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09_HP掲載(起案）\２回目\HP掲載用（ローマ字表記）\"/>
    </mc:Choice>
  </mc:AlternateContent>
  <bookViews>
    <workbookView xWindow="0" yWindow="0" windowWidth="20490" windowHeight="678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80CB8F96_30A8_4A01_A16A_E5B85CFD8E14_.wvu.Cols" localSheetId="2" hidden="1">'各会計、関係団体の財政状況及び健全化判断比率'!$EB:$XFD</definedName>
    <definedName name="Z_80CB8F96_30A8_4A01_A16A_E5B85CFD8E14_.wvu.Cols" localSheetId="12" hidden="1">基金残高に係る経年分析!$P:$XFD</definedName>
    <definedName name="Z_80CB8F96_30A8_4A01_A16A_E5B85CFD8E14_.wvu.Cols" localSheetId="4" hidden="1">'経常経費分析表（経常収支比率の分析）'!$DM:$XFD</definedName>
    <definedName name="Z_80CB8F96_30A8_4A01_A16A_E5B85CFD8E14_.wvu.Cols" localSheetId="5" hidden="1">'経常経費分析表（人件費・公債費・普通建設事業費の分析）'!$AU:$XFD</definedName>
    <definedName name="Z_80CB8F96_30A8_4A01_A16A_E5B85CFD8E14_.wvu.Cols" localSheetId="10" hidden="1">'実質公債費比率（分子）の構造'!$V:$XFD</definedName>
    <definedName name="Z_80CB8F96_30A8_4A01_A16A_E5B85CFD8E14_.wvu.Cols" localSheetId="8" hidden="1">実質収支比率等に係る経年分析!$Q:$XFD</definedName>
    <definedName name="Z_80CB8F96_30A8_4A01_A16A_E5B85CFD8E14_.wvu.Cols" localSheetId="11" hidden="1">'将来負担比率（分子）の構造'!$T:$XFD</definedName>
    <definedName name="Z_80CB8F96_30A8_4A01_A16A_E5B85CFD8E14_.wvu.Cols" localSheetId="6" hidden="1">'性質別歳出決算分析表（住民一人当たりのコスト）'!$DV:$XFD</definedName>
    <definedName name="Z_80CB8F96_30A8_4A01_A16A_E5B85CFD8E14_.wvu.Cols" localSheetId="0" hidden="1">総括表!$DP:$XFD</definedName>
    <definedName name="Z_80CB8F96_30A8_4A01_A16A_E5B85CFD8E14_.wvu.Cols" localSheetId="1" hidden="1">普通会計の状況!$EN:$XFD</definedName>
    <definedName name="Z_80CB8F96_30A8_4A01_A16A_E5B85CFD8E14_.wvu.Cols" localSheetId="7" hidden="1">'目的別歳出決算分析表（住民一人当たりのコスト）'!$DV:$XFD</definedName>
    <definedName name="Z_80CB8F96_30A8_4A01_A16A_E5B85CFD8E14_.wvu.Cols" localSheetId="9" hidden="1">連結実質赤字比率に係る赤字・黒字の構成分析!$Q:$XFD</definedName>
    <definedName name="Z_80CB8F96_30A8_4A01_A16A_E5B85CFD8E14_.wvu.Rows" localSheetId="2" hidden="1">'各会計、関係団体の財政状況及び健全化判断比率'!$136:$1048576,'各会計、関係団体の財政状況及び健全化判断比率'!$89:$101,'各会計、関係団体の財政状況及び健全化判断比率'!$135:$135</definedName>
    <definedName name="Z_80CB8F96_30A8_4A01_A16A_E5B85CFD8E14_.wvu.Rows" localSheetId="12" hidden="1">基金残高に係る経年分析!$65:$1048576</definedName>
    <definedName name="Z_80CB8F96_30A8_4A01_A16A_E5B85CFD8E14_.wvu.Rows" localSheetId="4" hidden="1">'経常経費分析表（経常収支比率の分析）'!$90:$1048576</definedName>
    <definedName name="Z_80CB8F96_30A8_4A01_A16A_E5B85CFD8E14_.wvu.Rows" localSheetId="5" hidden="1">'経常経費分析表（人件費・公債費・普通建設事業費の分析）'!$74:$1048576,'経常経費分析表（人件費・公債費・普通建設事業費の分析）'!$67:$73</definedName>
    <definedName name="Z_80CB8F96_30A8_4A01_A16A_E5B85CFD8E14_.wvu.Rows" localSheetId="10" hidden="1">'実質公債費比率（分子）の構造'!$65:$1048576</definedName>
    <definedName name="Z_80CB8F96_30A8_4A01_A16A_E5B85CFD8E14_.wvu.Rows" localSheetId="8" hidden="1">実質収支比率等に係る経年分析!$51:$1048576</definedName>
    <definedName name="Z_80CB8F96_30A8_4A01_A16A_E5B85CFD8E14_.wvu.Rows" localSheetId="11" hidden="1">'将来負担比率（分子）の構造'!$56:$1048576</definedName>
    <definedName name="Z_80CB8F96_30A8_4A01_A16A_E5B85CFD8E14_.wvu.Rows" localSheetId="6" hidden="1">'性質別歳出決算分析表（住民一人当たりのコスト）'!$122:$1048576,'性質別歳出決算分析表（住民一人当たりのコスト）'!$117:$121</definedName>
    <definedName name="Z_80CB8F96_30A8_4A01_A16A_E5B85CFD8E14_.wvu.Rows" localSheetId="0" hidden="1">総括表!$57:$1048576</definedName>
    <definedName name="Z_80CB8F96_30A8_4A01_A16A_E5B85CFD8E14_.wvu.Rows" localSheetId="1" hidden="1">普通会計の状況!$50:$1048576</definedName>
    <definedName name="Z_80CB8F96_30A8_4A01_A16A_E5B85CFD8E14_.wvu.Rows" localSheetId="7" hidden="1">'目的別歳出決算分析表（住民一人当たりのコスト）'!$117:$1048576</definedName>
    <definedName name="Z_80CB8F96_30A8_4A01_A16A_E5B85CFD8E14_.wvu.Rows" localSheetId="9" hidden="1">連結実質赤字比率に係る赤字・黒字の構成分析!$46:$1048576</definedName>
  </definedNames>
  <calcPr calcId="191029"/>
  <customWorkbookViews>
    <customWorkbookView name="藤ノ木 圭太 - 個人用ビュー" guid="{80CB8F96-30A8-4A01-A16A-E5B85CFD8E14}" mergeInterval="0" personalView="1" maximized="1" xWindow="-8" yWindow="-8" windowWidth="1382" windowHeight="74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40" i="1"/>
  <c r="AO39" i="1"/>
  <c r="AO38"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BW41" i="1"/>
  <c r="BE41" i="1"/>
  <c r="AM41" i="1"/>
  <c r="U41" i="1"/>
  <c r="BW40" i="1"/>
  <c r="BE40" i="1"/>
  <c r="U40" i="1"/>
  <c r="BW39" i="1"/>
  <c r="BE39" i="1"/>
  <c r="U39" i="1"/>
  <c r="BW38" i="1"/>
  <c r="BE38" i="1"/>
  <c r="U38" i="1"/>
  <c r="BW37" i="1"/>
  <c r="C34" i="1"/>
  <c r="C35" i="1" l="1"/>
  <c r="C36" i="1" s="1"/>
  <c r="C37" i="1" s="1"/>
  <c r="C38" i="1" s="1"/>
  <c r="C39" i="1" s="1"/>
  <c r="C40" i="1" s="1"/>
  <c r="C41" i="1" s="1"/>
  <c r="C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s="1"/>
  <c r="U37" i="1" s="1"/>
  <c r="AM34" i="1"/>
  <c r="AM35" i="1" s="1"/>
  <c r="AM36" i="1" s="1"/>
  <c r="AM37" i="1" s="1"/>
  <c r="AM38" i="1" s="1"/>
  <c r="AM39" i="1" s="1"/>
  <c r="AM40" i="1" s="1"/>
  <c r="BE34" i="1" l="1"/>
  <c r="BE35" i="1" s="1"/>
  <c r="BE36" i="1" s="1"/>
  <c r="BE37" i="1" s="1"/>
  <c r="BW34" i="1" l="1"/>
  <c r="BW35" i="1" s="1"/>
  <c r="BW36"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<sst xmlns="http://schemas.openxmlformats.org/spreadsheetml/2006/main" count="1096" uniqueCount="657">
  <si>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</si>
  <si>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</si>
  <si>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</si>
  <si>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</si>
  <si>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</si>
  <si>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</si>
  <si>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</si>
  <si>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</si>
  <si>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</si>
  <si>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</si>
  <si>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</si>
  <si>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</si>
  <si>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</si>
  <si>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</si>
  <si>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</si>
  <si>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</si>
  <si>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</si>
  <si>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</si>
  <si>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</si>
  <si>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</si>
  <si>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</si>
  <si>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</si>
  <si>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</si>
  <si>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</si>
  <si>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</si>
  <si>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</si>
  <si>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</si>
  <si>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</si>
  <si>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</si>
  <si>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</si>
  <si>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</si>
  <si>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</si>
  <si>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</si>
  <si>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</si>
  <si>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</si>
  <si>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</si>
  <si>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</si>
  <si>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</si>
  <si>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</si>
  <si>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</si>
  <si>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</si>
  <si>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</si>
  <si>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</si>
  <si>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</si>
  <si>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</si>
  <si>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</si>
  <si>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</si>
  <si>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</si>
  <si>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</si>
  <si>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</si>
  <si>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</si>
  <si>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</si>
  <si>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</si>
  <si>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</si>
  <si>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</si>
  <si>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</si>
  <si>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</si>
  <si>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</si>
  <si>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</si>
  <si>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</si>
  <si>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</si>
  <si>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</si>
  <si>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</si>
  <si>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</si>
  <si>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</si>
  <si>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</si>
  <si>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</si>
  <si>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</si>
  <si>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</si>
  <si>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</si>
  <si>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</si>
  <si>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</si>
  <si>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</si>
  <si>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</si>
  <si>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</si>
  <si>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</si>
  <si>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</si>
  <si>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</si>
  <si>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</si>
  <si>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</si>
  <si>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</si>
  <si>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</si>
  <si>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</si>
  <si>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</si>
  <si>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</si>
  <si>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</si>
  <si>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</si>
  <si>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</si>
  <si>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</si>
  <si>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</si>
  <si>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</si>
  <si>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</si>
  <si>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</si>
  <si>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</si>
  <si>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</si>
  <si>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</si>
  <si>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</si>
  <si>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</si>
  <si>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</si>
  <si>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</si>
  <si>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</si>
  <si>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</si>
  <si>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</si>
  <si>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</si>
  <si>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</si>
  <si>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</si>
  <si>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</si>
  <si>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</si>
  <si>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</si>
  <si>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</si>
  <si>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</si>
  <si>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</si>
  <si>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</si>
  <si>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</si>
  <si>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</si>
  <si>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</si>
  <si>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</si>
  <si>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</si>
  <si>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</si>
  <si>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</si>
  <si>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</si>
  <si>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</si>
  <si>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</si>
  <si>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</si>
  <si>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</si>
  <si>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</si>
  <si>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</si>
  <si>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</si>
  <si>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</si>
  <si>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</si>
  <si>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</si>
  <si>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</si>
  <si>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</si>
  <si>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</si>
  <si>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</si>
  <si>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</si>
  <si>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</si>
  <si>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</si>
  <si>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</si>
  <si>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</si>
  <si>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</si>
  <si>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</si>
  <si>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</si>
  <si>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</si>
  <si>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</si>
  <si>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</si>
  <si>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</si>
  <si>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</si>
  <si>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</si>
  <si>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</si>
  <si>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</si>
  <si>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</si>
  <si>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</si>
  <si>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</si>
  <si>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</si>
  <si>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</si>
  <si>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</si>
  <si>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</si>
  <si>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</si>
  <si>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</si>
  <si>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</si>
  <si>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</si>
  <si>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</si>
  <si>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</si>
  <si>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</si>
  <si>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</si>
  <si>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</si>
  <si>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</si>
  <si>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</si>
  <si>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</si>
  <si>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</si>
  <si>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</si>
  <si>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</si>
  <si>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</si>
  <si>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</si>
  <si>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</si>
  <si>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</si>
  <si>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</si>
  <si>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</si>
  <si>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</si>
  <si>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</si>
  <si>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</si>
  <si>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</si>
  <si>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</si>
  <si>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</si>
  <si>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</si>
  <si>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</si>
  <si>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</si>
  <si>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</si>
  <si>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</si>
  <si>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</si>
  <si>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</si>
  <si>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</si>
  <si>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</si>
  <si>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</si>
  <si>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</si>
  <si>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</si>
  <si>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</si>
  <si>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</si>
  <si>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</si>
  <si>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</si>
  <si>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</si>
  <si>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</si>
  <si>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</si>
  <si>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</si>
  <si>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</si>
  <si>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</si>
  <si>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</si>
  <si>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</si>
  <si>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</si>
  <si>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</si>
  <si>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</si>
  <si>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</si>
  <si>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</si>
  <si>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</si>
  <si>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</si>
  <si>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</si>
  <si>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</si>
  <si>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</si>
  <si>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</si>
  <si>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</si>
  <si>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</si>
  <si>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</si>
  <si>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</si>
  <si>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</si>
  <si>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</si>
  <si>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</si>
  <si>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</si>
  <si>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</si>
  <si>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</si>
  <si>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</si>
  <si>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</si>
  <si>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</si>
  <si>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</si>
  <si>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</si>
  <si>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</si>
  <si>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</si>
  <si>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</si>
  <si>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</si>
  <si>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</si>
  <si>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</si>
  <si>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</si>
  <si>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</si>
  <si>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</si>
  <si>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</si>
  <si>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</si>
  <si>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</si>
  <si>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</si>
  <si>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</si>
  <si>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</si>
  <si>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</si>
  <si>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</si>
  <si>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</si>
  <si>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</si>
  <si>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</si>
  <si>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</si>
  <si>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</si>
  <si>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</si>
  <si>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</si>
  <si>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</si>
  <si>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</si>
  <si>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</si>
  <si>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</si>
  <si>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</si>
  <si>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</si>
  <si>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</si>
  <si>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</si>
  <si>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</si>
  <si>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</si>
  <si>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</si>
  <si>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</si>
  <si>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</si>
  <si>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</si>
  <si>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</si>
  <si>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</si>
  <si>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</si>
  <si>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</si>
  <si>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</si>
  <si>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</si>
  <si>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</si>
  <si>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</si>
  <si>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</si>
  <si>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</si>
  <si>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</si>
  <si>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</si>
  <si>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</si>
  <si>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</si>
  <si>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</si>
  <si>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</si>
  <si>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</si>
  <si>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</si>
  <si>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</si>
  <si>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</si>
  <si>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</si>
  <si>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</si>
  <si>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</si>
  <si>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</si>
  <si>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</si>
  <si>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</si>
  <si>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</si>
  <si>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</si>
  <si>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</si>
  <si>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</si>
  <si>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</si>
  <si>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</si>
  <si>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</si>
  <si>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</si>
  <si>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</si>
  <si>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</si>
  <si>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</si>
  <si>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</si>
  <si>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</si>
  <si>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</si>
  <si>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</si>
  <si>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</si>
  <si>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</si>
  <si>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</si>
  <si>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</si>
  <si>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</si>
  <si>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</si>
  <si>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</si>
  <si>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</si>
  <si>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</si>
  <si>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</si>
  <si>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</si>
  <si>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</si>
  <si>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</si>
  <si>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</si>
  <si>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</si>
  <si>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</si>
  <si>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</si>
  <si>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</si>
  <si>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</si>
  <si>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</si>
  <si>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</si>
  <si>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</si>
  <si>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</si>
  <si>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</si>
  <si>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</si>
  <si>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</si>
  <si>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</si>
  <si>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</si>
  <si>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</si>
  <si>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</si>
  <si>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</si>
  <si>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</si>
  <si>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</si>
  <si>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</si>
  <si>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</si>
  <si>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</si>
  <si>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</si>
  <si>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</si>
  <si>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</si>
  <si>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</si>
  <si>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</si>
  <si>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</si>
  <si>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</si>
  <si>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</si>
  <si>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</si>
  <si>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</si>
  <si>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</si>
  <si>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</si>
  <si>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</si>
  <si>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</si>
  <si>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</si>
  <si>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</si>
  <si>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</si>
  <si>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</si>
  <si>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</si>
  <si>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</si>
  <si>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</si>
  <si>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</si>
  <si>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</si>
  <si>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</si>
  <si>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</si>
  <si>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</si>
  <si>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</si>
  <si>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</si>
  <si>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</si>
  <si>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</si>
  <si>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</si>
  <si>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</si>
  <si>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</si>
  <si>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</si>
  <si>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</si>
  <si>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</si>
  <si>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</si>
  <si>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</si>
  <si>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</si>
  <si>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</si>
  <si>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</si>
  <si>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</si>
  <si>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</si>
  <si>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</si>
  <si>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</si>
  <si>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</si>
  <si>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</si>
  <si>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</si>
  <si>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</si>
  <si>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</si>
  <si>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</si>
  <si>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</si>
  <si>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</si>
  <si>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</si>
  <si>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</si>
  <si>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</si>
  <si>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</si>
  <si>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</si>
  <si>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</si>
  <si>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</si>
  <si>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</si>
  <si>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</si>
  <si>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</si>
  <si>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</si>
  <si>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</si>
  <si>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</si>
  <si>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</si>
  <si>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</si>
  <si>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</si>
  <si>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</si>
  <si>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</si>
  <si>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法適用企業</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</si>
  <si>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</si>
  <si>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</si>
  <si>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</si>
  <si>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</si>
  <si>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</si>
  <si>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</si>
  <si>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</si>
  <si>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</si>
  <si>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</si>
  <si>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</si>
  <si>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</si>
  <si>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</si>
  <si>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</si>
  <si>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</si>
  <si>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</si>
  <si>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</si>
  <si>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</si>
  <si>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</si>
  <si>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</si>
  <si>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</si>
  <si>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</si>
  <si>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</si>
  <si>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</si>
  <si>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</si>
  <si>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</si>
  <si>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</si>
  <si>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</si>
  <si>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</si>
  <si>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</si>
  <si>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</si>
  <si>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</si>
  <si>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</si>
  <si>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</si>
  <si>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</si>
  <si>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</si>
  <si>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</si>
  <si>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</si>
  <si>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</si>
  <si>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</si>
  <si>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</si>
  <si>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</si>
  <si>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</si>
  <si>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</si>
  <si>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</si>
  <si>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</si>
  <si>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</si>
  <si>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</si>
  <si>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</si>
  <si>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</si>
  <si>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</si>
  <si>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</si>
  <si>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</si>
  <si>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</si>
  <si>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</si>
  <si>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</si>
  <si>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</si>
  <si>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</si>
  <si>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</si>
  <si>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</si>
  <si>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</si>
  <si>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</si>
  <si>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</si>
  <si>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</si>
  <si>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</si>
  <si>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</si>
  <si>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</si>
  <si>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</si>
  <si>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</si>
  <si>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</si>
  <si>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</si>
  <si>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</si>
  <si>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</si>
  <si>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</si>
  <si>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</si>
  <si>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</si>
  <si>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</si>
  <si>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</si>
  <si>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</si>
  <si>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</si>
  <si>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</si>
  <si>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</si>
  <si>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</si>
  <si>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</si>
  <si>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</si>
  <si>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</si>
  <si>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</si>
  <si>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</si>
  <si>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</si>
  <si>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</si>
  <si>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</si>
  <si>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</si>
  <si>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</si>
  <si>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</si>
  <si>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</si>
  <si>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</si>
  <si>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</si>
  <si>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</si>
  <si>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</si>
  <si>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</si>
  <si>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</si>
  <si>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</si>
  <si>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</si>
  <si>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</si>
  <si>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</si>
  <si>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</si>
  <si>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</si>
  <si>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</si>
  <si>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</si>
  <si>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</si>
  <si>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</si>
  <si>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</si>
  <si>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</si>
  <si>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</si>
  <si>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</si>
  <si>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</si>
  <si>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</si>
  <si>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</si>
  <si>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</si>
  <si>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</si>
  <si>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</si>
  <si>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</si>
  <si>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</si>
  <si>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</si>
  <si>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</si>
  <si>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</si>
  <si>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</si>
  <si>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</si>
  <si>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</si>
  <si>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</si>
  <si>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</si>
  <si>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</si>
  <si>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</si>
  <si>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</si>
  <si>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</si>
  <si>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</si>
  <si>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</si>
  <si>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</si>
  <si>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</si>
  <si>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</si>
  <si>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</si>
  <si>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</si>
  <si>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</si>
  <si>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</si>
  <si>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</si>
  <si>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</si>
  <si>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</si>
  <si>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</si>
  <si>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</si>
  <si>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</si>
  <si>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</si>
  <si>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</si>
  <si>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</si>
  <si>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</si>
  <si>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</si>
  <si>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</si>
  <si>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</si>
  <si>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 1.21</t>
  </si>
  <si>
    <t>▲ 0.02</t>
  </si>
  <si>
    <t>下水道事業会計</t>
  </si>
  <si>
    <t>水道事業会計</t>
  </si>
  <si>
    <t>国民健康保険事業費会計</t>
  </si>
  <si>
    <t>一般会計</t>
  </si>
  <si>
    <t>介護保険事業費会計</t>
  </si>
  <si>
    <t>病院事業会計</t>
  </si>
  <si>
    <t>工業用水道事業会計</t>
  </si>
  <si>
    <t>自動車事業会計</t>
  </si>
  <si>
    <t>その他会計（赤字）</t>
  </si>
  <si>
    <t>その他会計（黒字）</t>
  </si>
  <si>
    <t>（百万円）</t>
    <phoneticPr fontId="5"/>
  </si>
  <si>
    <t>H30</t>
    <phoneticPr fontId="5"/>
  </si>
  <si>
    <t>R01</t>
    <phoneticPr fontId="5"/>
  </si>
  <si>
    <t>R02</t>
    <phoneticPr fontId="5"/>
  </si>
  <si>
    <t>R03</t>
    <phoneticPr fontId="5"/>
  </si>
  <si>
    <t>R04</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</si>
  <si>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</si>
  <si>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</si>
  <si>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</si>
  <si>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</si>
  <si>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みどり基金</t>
    <rPh sb="3" eb="5">
      <t>キキン</t>
    </rPh>
    <phoneticPr fontId="5"/>
  </si>
  <si>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</si>
  <si>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</si>
  <si>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</si>
  <si>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</si>
  <si>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</si>
  <si>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</si>
  <si>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</si>
  <si>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</si>
  <si>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</si>
  <si>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</si>
  <si>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</si>
  <si>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</si>
  <si>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</si>
  <si>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</si>
  <si>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</si>
  <si>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</si>
  <si>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</si>
  <si>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</si>
  <si>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</si>
  <si>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</si>
  <si>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</si>
  <si>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</si>
  <si>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</si>
  <si>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</si>
  <si>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</si>
  <si>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</si>
  <si>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</si>
  <si>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</si>
  <si>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</si>
  <si>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</si>
  <si>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</si>
  <si>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</si>
  <si>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</si>
  <si>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</si>
  <si>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</si>
  <si>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</si>
  <si>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</si>
  <si>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</si>
  <si>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</si>
  <si>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</si>
  <si>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横浜市信用保証協会</t>
    <rPh sb="0" eb="3">
      <t>ヨコハマシ</t>
    </rPh>
    <rPh sb="3" eb="5">
      <t>シンヨウ</t>
    </rPh>
    <rPh sb="5" eb="7">
      <t>ホショウ</t>
    </rPh>
    <rPh sb="7" eb="9">
      <t>キョウカイ</t>
    </rPh>
    <phoneticPr fontId="21"/>
  </si>
  <si>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1"/>
  </si>
  <si>
    <t>社会福祉法人横浜市リハビリテーション事業団</t>
    <rPh sb="6" eb="9">
      <t>ヨコハマシ</t>
    </rPh>
    <rPh sb="18" eb="20">
      <t>ジギョウ</t>
    </rPh>
    <rPh sb="20" eb="21">
      <t>ダン</t>
    </rPh>
    <phoneticPr fontId="21"/>
  </si>
  <si>
    <t>▲843</t>
  </si>
  <si>
    <t>令和５年３月27日清算結了</t>
    <rPh sb="0" eb="2">
      <t>レイワ</t>
    </rPh>
    <rPh sb="3" eb="4">
      <t>ネン</t>
    </rPh>
    <rPh sb="5" eb="6">
      <t>ガツ</t>
    </rPh>
    <rPh sb="8" eb="9">
      <t>ニチ</t>
    </rPh>
    <rPh sb="9" eb="13">
      <t>セイサンケツリョウ</t>
    </rPh>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</si>
  <si>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</si>
  <si>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</si>
  <si>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本市の経年比較では、将来負担比率は、企業会計・外郭団体等の借入金等の返済を進めてきたことにより、減少傾向にあります。
有形固定資産減価償却率は、令和元年度及び２年度の一時的な減少要因は、市庁舎などの取得資産の減価償却が進んだことなどにより、令和３年度及び令和４年度は前年度と比較して増加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210" eb="211">
      <t>オヨ</t>
    </rPh>
    <rPh sb="212" eb="214">
      <t>レイワ</t>
    </rPh>
    <rPh sb="215" eb="217">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</si>
  <si>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</si>
  <si>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</si>
  <si>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</si>
  <si>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</si>
  <si>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</si>
  <si>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</si>
  <si>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本市の経年比較では、将来負担比率は、企業会計・外郭団体等の借入金等の返済を進めてきたことにより、減少傾向にあります。実質公債費比率については、令和２・３年度は、分子の構成要素である元利償還金等から減算する特定財源が減少したことにより比率がやや上昇しました。令和４年度は、分母の構成要素である標準財政規模の増加に加え、分子の構成要素である元利償還金等が減少したことにより比率は減少しました。</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</si>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</sst>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4" xfId="15"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8430-42DC-A5D5-BE253798B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62800</c:v>
                </c:pt>
                <c:pt idx="1">
                  <c:v>62653</c:v>
                </c:pt>
                <c:pt idx="2">
                  <c:v>60904</c:v>
                </c:pt>
                <c:pt idx="3">
                  <c:v>84110</c:v>
                </c:pt>
                <c:pt idx="4">
                  <c:v>55695</c:v>
                </c:pt>
              </c:numCache>
            </c:numRef>
          </c:val>
          <c:smooth val="0"/>
          <c:extLst>
            <c:ext xmlns:c16="http://schemas.microsoft.com/office/drawing/2014/chart" uri="{C3380CC4-5D6E-409C-BE32-E72D297353CC}">
              <c16:uniqueId val="{00000001-8430-42DC-A5D5-BE253798B7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0.51</c:v>
                </c:pt>
                <c:pt idx="1">
                  <c:v>0.86</c:v>
                </c:pt>
                <c:pt idx="2">
                  <c:v>0.7</c:v>
                </c:pt>
                <c:pt idx="3">
                  <c:v>1.4</c:v>
                </c:pt>
                <c:pt idx="4">
                  <c:v>2.0099999999999998</c:v>
                </c:pt>
              </c:numCache>
            </c:numRef>
          </c:val>
          <c:extLst>
            <c:ext xmlns:c16="http://schemas.microsoft.com/office/drawing/2014/chart" uri="{C3380CC4-5D6E-409C-BE32-E72D297353CC}">
              <c16:uniqueId val="{00000000-C67E-4C11-A1D1-6E8D71D5C0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c:v>
                </c:pt>
                <c:pt idx="1">
                  <c:v>0.84</c:v>
                </c:pt>
                <c:pt idx="2">
                  <c:v>1.19</c:v>
                </c:pt>
                <c:pt idx="3">
                  <c:v>3.13</c:v>
                </c:pt>
                <c:pt idx="4">
                  <c:v>3.19</c:v>
                </c:pt>
              </c:numCache>
            </c:numRef>
          </c:val>
          <c:extLst>
            <c:ext xmlns:c16="http://schemas.microsoft.com/office/drawing/2014/chart" uri="{C3380CC4-5D6E-409C-BE32-E72D297353CC}">
              <c16:uniqueId val="{00000001-C67E-4C11-A1D1-6E8D71D5C0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-1.75</c:v>
                </c:pt>
                <c:pt idx="1">
                  <c:v>-1.21</c:v>
                </c:pt>
                <c:pt idx="2">
                  <c:v>-0.02</c:v>
                </c:pt>
                <c:pt idx="3">
                  <c:v>2.4500000000000002</c:v>
                </c:pt>
                <c:pt idx="4">
                  <c:v>0.02</c:v>
                </c:pt>
              </c:numCache>
            </c:numRef>
          </c:val>
          <c:smooth val="0"/>
          <c:extLst>
            <c:ext xmlns:c16="http://schemas.microsoft.com/office/drawing/2014/chart" uri="{C3380CC4-5D6E-409C-BE32-E72D297353CC}">
              <c16:uniqueId val="{00000002-C67E-4C11-A1D1-6E8D71D5C0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1.44</c:v>
                </c:pt>
                <c:pt idx="2">
                  <c:v>#N/A</c:v>
                </c:pt>
                <c:pt idx="3">
                  <c:v>1.73</c:v>
                </c:pt>
                <c:pt idx="4">
                  <c:v>#N/A</c:v>
                </c:pt>
                <c:pt idx="5">
                  <c:v>0.54</c:v>
                </c:pt>
                <c:pt idx="6">
                  <c:v>#N/A</c:v>
                </c:pt>
                <c:pt idx="7">
                  <c:v>0.54</c:v>
                </c:pt>
                <c:pt idx="8">
                  <c:v>#N/A</c:v>
                </c:pt>
                <c:pt idx="9">
                  <c:v>0.23</c:v>
                </c:pt>
              </c:numCache>
            </c:numRef>
          </c:val>
          <c:extLst>
            <c:ext xmlns:c16="http://schemas.microsoft.com/office/drawing/2014/chart" uri="{C3380CC4-5D6E-409C-BE32-E72D297353CC}">
              <c16:uniqueId val="{00000000-C7C9-42E4-94CA-17606618F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C9-42E4-94CA-17606618FB5E}"/>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0.68</c:v>
                </c:pt>
                <c:pt idx="2">
                  <c:v>#N/A</c:v>
                </c:pt>
                <c:pt idx="3">
                  <c:v>0.68</c:v>
                </c:pt>
                <c:pt idx="4">
                  <c:v>#N/A</c:v>
                </c:pt>
                <c:pt idx="5">
                  <c:v>0.44</c:v>
                </c:pt>
                <c:pt idx="6">
                  <c:v>#N/A</c:v>
                </c:pt>
                <c:pt idx="7">
                  <c:v>0.44</c:v>
                </c:pt>
                <c:pt idx="8">
                  <c:v>#N/A</c:v>
                </c:pt>
                <c:pt idx="9">
                  <c:v>0.47</c:v>
                </c:pt>
              </c:numCache>
            </c:numRef>
          </c:val>
          <c:extLst>
            <c:ext xmlns:c16="http://schemas.microsoft.com/office/drawing/2014/chart" uri="{C3380CC4-5D6E-409C-BE32-E72D297353CC}">
              <c16:uniqueId val="{00000002-C7C9-42E4-94CA-17606618FB5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0.47</c:v>
                </c:pt>
                <c:pt idx="4">
                  <c:v>#N/A</c:v>
                </c:pt>
                <c:pt idx="5">
                  <c:v>0.48</c:v>
                </c:pt>
                <c:pt idx="6">
                  <c:v>#N/A</c:v>
                </c:pt>
                <c:pt idx="7">
                  <c:v>0.47</c:v>
                </c:pt>
                <c:pt idx="8">
                  <c:v>#N/A</c:v>
                </c:pt>
                <c:pt idx="9">
                  <c:v>0.49</c:v>
                </c:pt>
              </c:numCache>
            </c:numRef>
          </c:val>
          <c:extLst>
            <c:ext xmlns:c16="http://schemas.microsoft.com/office/drawing/2014/chart" uri="{C3380CC4-5D6E-409C-BE32-E72D297353CC}">
              <c16:uniqueId val="{00000003-C7C9-42E4-94CA-17606618FB5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0.25</c:v>
                </c:pt>
                <c:pt idx="4">
                  <c:v>#N/A</c:v>
                </c:pt>
                <c:pt idx="5">
                  <c:v>0.26</c:v>
                </c:pt>
                <c:pt idx="6">
                  <c:v>#N/A</c:v>
                </c:pt>
                <c:pt idx="7">
                  <c:v>0.57999999999999996</c:v>
                </c:pt>
                <c:pt idx="8">
                  <c:v>#N/A</c:v>
                </c:pt>
                <c:pt idx="9">
                  <c:v>0.75</c:v>
                </c:pt>
              </c:numCache>
            </c:numRef>
          </c:val>
          <c:extLst>
            <c:ext xmlns:c16="http://schemas.microsoft.com/office/drawing/2014/chart" uri="{C3380CC4-5D6E-409C-BE32-E72D297353CC}">
              <c16:uniqueId val="{00000004-C7C9-42E4-94CA-17606618FB5E}"/>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0.44</c:v>
                </c:pt>
                <c:pt idx="4">
                  <c:v>#N/A</c:v>
                </c:pt>
                <c:pt idx="5">
                  <c:v>1.21</c:v>
                </c:pt>
                <c:pt idx="6">
                  <c:v>#N/A</c:v>
                </c:pt>
                <c:pt idx="7">
                  <c:v>1.1599999999999999</c:v>
                </c:pt>
                <c:pt idx="8">
                  <c:v>#N/A</c:v>
                </c:pt>
                <c:pt idx="9">
                  <c:v>1.46</c:v>
                </c:pt>
              </c:numCache>
            </c:numRef>
          </c:val>
          <c:extLst>
            <c:ext xmlns:c16="http://schemas.microsoft.com/office/drawing/2014/chart" uri="{C3380CC4-5D6E-409C-BE32-E72D297353CC}">
              <c16:uniqueId val="{00000005-C7C9-42E4-94CA-17606618FB5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0.44</c:v>
                </c:pt>
                <c:pt idx="4">
                  <c:v>#N/A</c:v>
                </c:pt>
                <c:pt idx="5">
                  <c:v>0.56000000000000005</c:v>
                </c:pt>
                <c:pt idx="6">
                  <c:v>#N/A</c:v>
                </c:pt>
                <c:pt idx="7">
                  <c:v>1.1200000000000001</c:v>
                </c:pt>
                <c:pt idx="8">
                  <c:v>#N/A</c:v>
                </c:pt>
                <c:pt idx="9">
                  <c:v>1.55</c:v>
                </c:pt>
              </c:numCache>
            </c:numRef>
          </c:val>
          <c:extLst>
            <c:ext xmlns:c16="http://schemas.microsoft.com/office/drawing/2014/chart" uri="{C3380CC4-5D6E-409C-BE32-E72D297353CC}">
              <c16:uniqueId val="{00000006-C7C9-42E4-94CA-17606618FB5E}"/>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0.34</c:v>
                </c:pt>
                <c:pt idx="4">
                  <c:v>#N/A</c:v>
                </c:pt>
                <c:pt idx="5">
                  <c:v>0.86</c:v>
                </c:pt>
                <c:pt idx="6">
                  <c:v>#N/A</c:v>
                </c:pt>
                <c:pt idx="7">
                  <c:v>1.38</c:v>
                </c:pt>
                <c:pt idx="8">
                  <c:v>#N/A</c:v>
                </c:pt>
                <c:pt idx="9">
                  <c:v>1.59</c:v>
                </c:pt>
              </c:numCache>
            </c:numRef>
          </c:val>
          <c:extLst>
            <c:ext xmlns:c16="http://schemas.microsoft.com/office/drawing/2014/chart" uri="{C3380CC4-5D6E-409C-BE32-E72D297353CC}">
              <c16:uniqueId val="{00000007-C7C9-42E4-94CA-17606618F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2.34</c:v>
                </c:pt>
                <c:pt idx="4">
                  <c:v>#N/A</c:v>
                </c:pt>
                <c:pt idx="5">
                  <c:v>2.15</c:v>
                </c:pt>
                <c:pt idx="6">
                  <c:v>#N/A</c:v>
                </c:pt>
                <c:pt idx="7">
                  <c:v>2.4500000000000002</c:v>
                </c:pt>
                <c:pt idx="8">
                  <c:v>#N/A</c:v>
                </c:pt>
                <c:pt idx="9">
                  <c:v>3.01</c:v>
                </c:pt>
              </c:numCache>
            </c:numRef>
          </c:val>
          <c:extLst>
            <c:ext xmlns:c16="http://schemas.microsoft.com/office/drawing/2014/chart" uri="{C3380CC4-5D6E-409C-BE32-E72D297353CC}">
              <c16:uniqueId val="{00000008-C7C9-42E4-94CA-17606618FB5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4.3099999999999996</c:v>
                </c:pt>
                <c:pt idx="2">
                  <c:v>#N/A</c:v>
                </c:pt>
                <c:pt idx="3">
                  <c:v>4.46</c:v>
                </c:pt>
                <c:pt idx="4">
                  <c:v>#N/A</c:v>
                </c:pt>
                <c:pt idx="5">
                  <c:v>4.5</c:v>
                </c:pt>
                <c:pt idx="6">
                  <c:v>#N/A</c:v>
                </c:pt>
                <c:pt idx="7">
                  <c:v>4.82</c:v>
                </c:pt>
                <c:pt idx="8">
                  <c:v>#N/A</c:v>
                </c:pt>
                <c:pt idx="9">
                  <c:v>5.63</c:v>
                </c:pt>
              </c:numCache>
            </c:numRef>
          </c:val>
          <c:extLst>
            <c:ext xmlns:c16="http://schemas.microsoft.com/office/drawing/2014/chart" uri="{C3380CC4-5D6E-409C-BE32-E72D297353CC}">
              <c16:uniqueId val="{00000009-C7C9-42E4-94CA-17606618FB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183591</c:v>
                </c:pt>
                <c:pt idx="5">
                  <c:v>175855</c:v>
                </c:pt>
                <c:pt idx="8">
                  <c:v>166684</c:v>
                </c:pt>
                <c:pt idx="11">
                  <c:v>156175</c:v>
                </c:pt>
                <c:pt idx="14">
                  <c:v>169860</c:v>
                </c:pt>
              </c:numCache>
            </c:numRef>
          </c:val>
          <c:extLst>
            <c:ext xmlns:c16="http://schemas.microsoft.com/office/drawing/2014/chart" uri="{C3380CC4-5D6E-409C-BE32-E72D297353CC}">
              <c16:uniqueId val="{00000000-6112-4BB2-9FA2-166B0374A8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1-6112-4BB2-9FA2-166B0374A8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1655</c:v>
                </c:pt>
                <c:pt idx="3">
                  <c:v>2556</c:v>
                </c:pt>
                <c:pt idx="6">
                  <c:v>3804</c:v>
                </c:pt>
                <c:pt idx="9">
                  <c:v>3327</c:v>
                </c:pt>
                <c:pt idx="12">
                  <c:v>3328</c:v>
                </c:pt>
              </c:numCache>
            </c:numRef>
          </c:val>
          <c:extLst>
            <c:ext xmlns:c16="http://schemas.microsoft.com/office/drawing/2014/chart" uri="{C3380CC4-5D6E-409C-BE32-E72D297353CC}">
              <c16:uniqueId val="{00000002-6112-4BB2-9FA2-166B0374A8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2-4BB2-9FA2-166B0374A8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53308</c:v>
                </c:pt>
                <c:pt idx="3">
                  <c:v>48636</c:v>
                </c:pt>
                <c:pt idx="6">
                  <c:v>43151</c:v>
                </c:pt>
                <c:pt idx="9">
                  <c:v>43269</c:v>
                </c:pt>
                <c:pt idx="12">
                  <c:v>42493</c:v>
                </c:pt>
              </c:numCache>
            </c:numRef>
          </c:val>
          <c:extLst>
            <c:ext xmlns:c16="http://schemas.microsoft.com/office/drawing/2014/chart" uri="{C3380CC4-5D6E-409C-BE32-E72D297353CC}">
              <c16:uniqueId val="{00000004-6112-4BB2-9FA2-166B0374A8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66507</c:v>
                </c:pt>
                <c:pt idx="3">
                  <c:v>61378</c:v>
                </c:pt>
                <c:pt idx="6">
                  <c:v>60203</c:v>
                </c:pt>
                <c:pt idx="9">
                  <c:v>61101</c:v>
                </c:pt>
                <c:pt idx="12">
                  <c:v>61172</c:v>
                </c:pt>
              </c:numCache>
            </c:numRef>
          </c:val>
          <c:extLst>
            <c:ext xmlns:c16="http://schemas.microsoft.com/office/drawing/2014/chart" uri="{C3380CC4-5D6E-409C-BE32-E72D297353CC}">
              <c16:uniqueId val="{00000005-6112-4BB2-9FA2-166B0374A8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38039</c:v>
                </c:pt>
                <c:pt idx="3">
                  <c:v>37686</c:v>
                </c:pt>
                <c:pt idx="6">
                  <c:v>29478</c:v>
                </c:pt>
                <c:pt idx="9">
                  <c:v>23891</c:v>
                </c:pt>
                <c:pt idx="12">
                  <c:v>22518</c:v>
                </c:pt>
              </c:numCache>
            </c:numRef>
          </c:val>
          <c:extLst>
            <c:ext xmlns:c16="http://schemas.microsoft.com/office/drawing/2014/chart" uri="{C3380CC4-5D6E-409C-BE32-E72D297353CC}">
              <c16:uniqueId val="{00000006-6112-4BB2-9FA2-166B0374A8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105495</c:v>
                </c:pt>
                <c:pt idx="3">
                  <c:v>119475</c:v>
                </c:pt>
                <c:pt idx="6">
                  <c:v>122220</c:v>
                </c:pt>
                <c:pt idx="9">
                  <c:v>114468</c:v>
                </c:pt>
                <c:pt idx="12">
                  <c:v>114870</c:v>
                </c:pt>
              </c:numCache>
            </c:numRef>
          </c:val>
          <c:extLst>
            <c:ext xmlns:c16="http://schemas.microsoft.com/office/drawing/2014/chart" uri="{C3380CC4-5D6E-409C-BE32-E72D297353CC}">
              <c16:uniqueId val="{00000007-6112-4BB2-9FA2-166B0374A8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81413</c:v>
                </c:pt>
                <c:pt idx="2">
                  <c:v>#N/A</c:v>
                </c:pt>
                <c:pt idx="3">
                  <c:v>#N/A</c:v>
                </c:pt>
                <c:pt idx="4">
                  <c:v>93876</c:v>
                </c:pt>
                <c:pt idx="5">
                  <c:v>#N/A</c:v>
                </c:pt>
                <c:pt idx="6">
                  <c:v>#N/A</c:v>
                </c:pt>
                <c:pt idx="7">
                  <c:v>92175</c:v>
                </c:pt>
                <c:pt idx="8">
                  <c:v>#N/A</c:v>
                </c:pt>
                <c:pt idx="9">
                  <c:v>#N/A</c:v>
                </c:pt>
                <c:pt idx="10">
                  <c:v>89881</c:v>
                </c:pt>
                <c:pt idx="11">
                  <c:v>#N/A</c:v>
                </c:pt>
                <c:pt idx="12">
                  <c:v>#N/A</c:v>
                </c:pt>
                <c:pt idx="13">
                  <c:v>74521</c:v>
                </c:pt>
                <c:pt idx="14">
                  <c:v>#N/A</c:v>
                </c:pt>
              </c:numCache>
            </c:numRef>
          </c:val>
          <c:smooth val="0"/>
          <c:extLst>
            <c:ext xmlns:c16="http://schemas.microsoft.com/office/drawing/2014/chart" uri="{C3380CC4-5D6E-409C-BE32-E72D297353CC}">
              <c16:uniqueId val="{00000008-6112-4BB2-9FA2-166B0374A8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1377858</c:v>
                </c:pt>
                <c:pt idx="5">
                  <c:v>1367852</c:v>
                </c:pt>
                <c:pt idx="8">
                  <c:v>1348979</c:v>
                </c:pt>
                <c:pt idx="11">
                  <c:v>1344210</c:v>
                </c:pt>
                <c:pt idx="14">
                  <c:v>1306678</c:v>
                </c:pt>
              </c:numCache>
            </c:numRef>
          </c:val>
          <c:extLst>
            <c:ext xmlns:c16="http://schemas.microsoft.com/office/drawing/2014/chart" uri="{C3380CC4-5D6E-409C-BE32-E72D297353CC}">
              <c16:uniqueId val="{00000000-08F9-4CC9-A684-7E34094201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746716</c:v>
                </c:pt>
                <c:pt idx="5">
                  <c:v>777314</c:v>
                </c:pt>
                <c:pt idx="8">
                  <c:v>777426</c:v>
                </c:pt>
                <c:pt idx="11">
                  <c:v>691902</c:v>
                </c:pt>
                <c:pt idx="14">
                  <c:v>689257</c:v>
                </c:pt>
              </c:numCache>
            </c:numRef>
          </c:val>
          <c:extLst>
            <c:ext xmlns:c16="http://schemas.microsoft.com/office/drawing/2014/chart" uri="{C3380CC4-5D6E-409C-BE32-E72D297353CC}">
              <c16:uniqueId val="{00000001-08F9-4CC9-A684-7E34094201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182347</c:v>
                </c:pt>
                <c:pt idx="5">
                  <c:v>181000</c:v>
                </c:pt>
                <c:pt idx="8">
                  <c:v>183880</c:v>
                </c:pt>
                <c:pt idx="11">
                  <c:v>251655</c:v>
                </c:pt>
                <c:pt idx="14">
                  <c:v>301421</c:v>
                </c:pt>
              </c:numCache>
            </c:numRef>
          </c:val>
          <c:extLst>
            <c:ext xmlns:c16="http://schemas.microsoft.com/office/drawing/2014/chart" uri="{C3380CC4-5D6E-409C-BE32-E72D297353CC}">
              <c16:uniqueId val="{00000002-08F9-4CC9-A684-7E34094201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F9-4CC9-A684-7E34094201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F9-4CC9-A684-7E34094201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50501</c:v>
                </c:pt>
                <c:pt idx="3">
                  <c:v>38574</c:v>
                </c:pt>
                <c:pt idx="6">
                  <c:v>39544</c:v>
                </c:pt>
                <c:pt idx="9">
                  <c:v>10655</c:v>
                </c:pt>
                <c:pt idx="12">
                  <c:v>7981</c:v>
                </c:pt>
              </c:numCache>
            </c:numRef>
          </c:val>
          <c:extLst>
            <c:ext xmlns:c16="http://schemas.microsoft.com/office/drawing/2014/chart" uri="{C3380CC4-5D6E-409C-BE32-E72D297353CC}">
              <c16:uniqueId val="{00000005-08F9-4CC9-A684-7E34094201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207077</c:v>
                </c:pt>
                <c:pt idx="3">
                  <c:v>204782</c:v>
                </c:pt>
                <c:pt idx="6">
                  <c:v>205583</c:v>
                </c:pt>
                <c:pt idx="9">
                  <c:v>207868</c:v>
                </c:pt>
                <c:pt idx="12">
                  <c:v>207090</c:v>
                </c:pt>
              </c:numCache>
            </c:numRef>
          </c:val>
          <c:extLst>
            <c:ext xmlns:c16="http://schemas.microsoft.com/office/drawing/2014/chart" uri="{C3380CC4-5D6E-409C-BE32-E72D297353CC}">
              <c16:uniqueId val="{00000006-08F9-4CC9-A684-7E34094201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105</c:v>
                </c:pt>
                <c:pt idx="3">
                  <c:v>0</c:v>
                </c:pt>
                <c:pt idx="6">
                  <c:v>0</c:v>
                </c:pt>
                <c:pt idx="9">
                  <c:v>0</c:v>
                </c:pt>
                <c:pt idx="12">
                  <c:v>0</c:v>
                </c:pt>
              </c:numCache>
            </c:numRef>
          </c:val>
          <c:extLst>
            <c:ext xmlns:c16="http://schemas.microsoft.com/office/drawing/2014/chart" uri="{C3380CC4-5D6E-409C-BE32-E72D297353CC}">
              <c16:uniqueId val="{00000007-08F9-4CC9-A684-7E34094201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520361</c:v>
                </c:pt>
                <c:pt idx="3">
                  <c:v>493202</c:v>
                </c:pt>
                <c:pt idx="6">
                  <c:v>467958</c:v>
                </c:pt>
                <c:pt idx="9">
                  <c:v>454545</c:v>
                </c:pt>
                <c:pt idx="12">
                  <c:v>460674</c:v>
                </c:pt>
              </c:numCache>
            </c:numRef>
          </c:val>
          <c:extLst>
            <c:ext xmlns:c16="http://schemas.microsoft.com/office/drawing/2014/chart" uri="{C3380CC4-5D6E-409C-BE32-E72D297353CC}">
              <c16:uniqueId val="{00000008-08F9-4CC9-A684-7E34094201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41831</c:v>
                </c:pt>
                <c:pt idx="3">
                  <c:v>95988</c:v>
                </c:pt>
                <c:pt idx="6">
                  <c:v>91230</c:v>
                </c:pt>
                <c:pt idx="9">
                  <c:v>76748</c:v>
                </c:pt>
                <c:pt idx="12">
                  <c:v>61995</c:v>
                </c:pt>
              </c:numCache>
            </c:numRef>
          </c:val>
          <c:extLst>
            <c:ext xmlns:c16="http://schemas.microsoft.com/office/drawing/2014/chart" uri="{C3380CC4-5D6E-409C-BE32-E72D297353CC}">
              <c16:uniqueId val="{00000009-08F9-4CC9-A684-7E34094201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2639495</c:v>
                </c:pt>
                <c:pt idx="3">
                  <c:v>2671095</c:v>
                </c:pt>
                <c:pt idx="6">
                  <c:v>2678080</c:v>
                </c:pt>
                <c:pt idx="9">
                  <c:v>2701273</c:v>
                </c:pt>
                <c:pt idx="12">
                  <c:v>2699944</c:v>
                </c:pt>
              </c:numCache>
            </c:numRef>
          </c:val>
          <c:extLst>
            <c:ext xmlns:c16="http://schemas.microsoft.com/office/drawing/2014/chart" uri="{C3380CC4-5D6E-409C-BE32-E72D297353CC}">
              <c16:uniqueId val="{0000000A-08F9-4CC9-A684-7E34094201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1152448</c:v>
                </c:pt>
                <c:pt idx="2">
                  <c:v>#N/A</c:v>
                </c:pt>
                <c:pt idx="3">
                  <c:v>#N/A</c:v>
                </c:pt>
                <c:pt idx="4">
                  <c:v>1177474</c:v>
                </c:pt>
                <c:pt idx="5">
                  <c:v>#N/A</c:v>
                </c:pt>
                <c:pt idx="6">
                  <c:v>#N/A</c:v>
                </c:pt>
                <c:pt idx="7">
                  <c:v>1172110</c:v>
                </c:pt>
                <c:pt idx="8">
                  <c:v>#N/A</c:v>
                </c:pt>
                <c:pt idx="9">
                  <c:v>#N/A</c:v>
                </c:pt>
                <c:pt idx="10">
                  <c:v>1163322</c:v>
                </c:pt>
                <c:pt idx="11">
                  <c:v>#N/A</c:v>
                </c:pt>
                <c:pt idx="12">
                  <c:v>#N/A</c:v>
                </c:pt>
                <c:pt idx="13">
                  <c:v>1140329</c:v>
                </c:pt>
                <c:pt idx="14">
                  <c:v>#N/A</c:v>
                </c:pt>
              </c:numCache>
            </c:numRef>
          </c:val>
          <c:smooth val="0"/>
          <c:extLst>
            <c:ext xmlns:c16="http://schemas.microsoft.com/office/drawing/2014/chart" uri="{C3380CC4-5D6E-409C-BE32-E72D297353CC}">
              <c16:uniqueId val="{0000000B-08F9-4CC9-A684-7E34094201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11352</c:v>
                </c:pt>
                <c:pt idx="1">
                  <c:v>31319</c:v>
                </c:pt>
                <c:pt idx="2">
                  <c:v>31352</c:v>
                </c:pt>
              </c:numCache>
            </c:numRef>
          </c:val>
          <c:extLst>
            <c:ext xmlns:c16="http://schemas.microsoft.com/office/drawing/2014/chart" uri="{C3380CC4-5D6E-409C-BE32-E72D297353CC}">
              <c16:uniqueId val="{00000000-3A70-490A-A04E-950F382574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70-490A-A04E-950F382574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17419</c:v>
                </c:pt>
                <c:pt idx="1">
                  <c:v>18338</c:v>
                </c:pt>
                <c:pt idx="2">
                  <c:v>18475</c:v>
                </c:pt>
              </c:numCache>
            </c:numRef>
          </c:val>
          <c:extLst>
            <c:ext xmlns:c16="http://schemas.microsoft.com/office/drawing/2014/chart" uri="{C3380CC4-5D6E-409C-BE32-E72D297353CC}">
              <c16:uniqueId val="{00000002-3A70-490A-A04E-950F382574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{FAD7FF23-9E01-4EA8-8DF8-B9D763AED186}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AA6-4DD3-BCA2-C8E608A1E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{71B72C69-9091-4FCC-94AB-E81681E6997C}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A6-4DD3-BCA2-C8E608A1E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{2F02165F-B821-4653-9EB8-C9EA0737DE63}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A6-4DD3-BCA2-C8E608A1E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{3D920EAE-6D3F-432D-B832-A5D100531B68}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A6-4DD3-BCA2-C8E608A1E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{207DDBD8-DFE1-4617-8B69-444002AFE883}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A6-4DD3-BCA2-C8E608A1EC09}"/>
                </c:ext>
              </c:extLst>
            </c:dLbl>
            <c:dLbl>
              <c:idx val="8"/>
              <c:layout>
                <c:manualLayout>
                  <c:x val="-4.3394229595927265E-2"/>
                  <c:y val="-5.680780342662777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{D23C7B35-2768-4CA6-8127-15819FF6FFC6}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AA6-4DD3-BCA2-C8E608A1EC09}"/>
                </c:ext>
              </c:extLst>
            </c:dLbl>
            <c:dLbl>
              <c:idx val="16"/>
              <c:layout>
                <c:manualLayout>
                  <c:x val="-2.0637271704541188E-2"/>
                  <c:y val="-7.267028078510283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{F4146131-E731-43BA-A89E-AE5013EDD684}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AA6-4DD3-BCA2-C8E608A1EC0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{05590AE3-0B2C-4490-B2B3-27595A73BB5C}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AA6-4DD3-BCA2-C8E608A1EC0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{D12D6E1E-3C4E-43B3-A41B-40062E072995}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AA6-4DD3-BCA2-C8E608A1E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55.4</c:v>
                </c:pt>
                <c:pt idx="16">
                  <c:v>55.3</c:v>
                </c:pt>
                <c:pt idx="24">
                  <c:v>57.1</c:v>
                </c:pt>
                <c:pt idx="32">
                  <c:v>59</c:v>
                </c:pt>
              </c:numCache>
            </c:numRef>
          </c:xVal>
          <c:yVal>
            <c:numRef>
              <c:f>公会計指標分析・財政指標組合せ分析表!$BP$51:$DC$51</c:f>
              <c:numCache>
                <c:formatCode>#,##0.0;"▲ "#,##0.0</c:formatCode>
                <c:ptCount val="40"/>
                <c:pt idx="0">
                  <c:v>138.5</c:v>
                </c:pt>
                <c:pt idx="8">
                  <c:v>140.4</c:v>
                </c:pt>
                <c:pt idx="16">
                  <c:v>137.4</c:v>
                </c:pt>
                <c:pt idx="24">
                  <c:v>129.9</c:v>
                </c:pt>
                <c:pt idx="32">
                  <c:v>129.19999999999999</c:v>
                </c:pt>
              </c:numCache>
            </c:numRef>
          </c:yVal>
          <c:smooth val="0"/>
          <c:extLst>
            <c:ext xmlns:c16="http://schemas.microsoft.com/office/drawing/2014/chart" uri="{C3380CC4-5D6E-409C-BE32-E72D297353CC}">
              <c16:uniqueId val="{00000009-BAA6-4DD3-BCA2-C8E608A1EC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{1B380231-968F-47E5-A97C-C621511F68D6}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AA6-4DD3-BCA2-C8E608A1EC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{72B8D6FB-2364-484B-AF20-338ECC02C30E}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A6-4DD3-BCA2-C8E608A1E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{3B6145B5-5C9C-4B23-9365-D3CB7AF8A1A3}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A6-4DD3-BCA2-C8E608A1E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{A674277A-CFF6-4061-A99B-8FFCBC2BC2B7}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A6-4DD3-BCA2-C8E608A1E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{02E6B5D4-485E-4B3D-90C2-A9B614B8AB4F}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A6-4DD3-BCA2-C8E608A1EC0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{8FA663D1-1027-480B-A432-CA320BD15655}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AA6-4DD3-BCA2-C8E608A1EC0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{B8D49E88-A855-4053-8666-2F8D83EC09E1}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AA6-4DD3-BCA2-C8E608A1EC0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{FA86BAB0-EB7D-4547-83AC-A32F8A298254}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AA6-4DD3-BCA2-C8E608A1EC0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{2641A579-19DA-4C1A-AA7B-E6DD264008CA}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AA6-4DD3-BCA2-C8E608A1E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BAA6-4DD3-BCA2-C8E608A1EC0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{56FAEAF5-09E0-478E-B943-64F66513C015}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BD-4114-BE5A-69ECDE43D2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{787ED00D-3E8E-4604-A46D-213746AFAF9A}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BD-4114-BE5A-69ECDE43D2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{F91BD9B5-4D83-47C3-8634-5D5E6195C4B8}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BD-4114-BE5A-69ECDE43D2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{A2C0F285-BC64-4A23-8E75-87DD08CD508B}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BD-4114-BE5A-69ECDE43D2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{ACBC7ECF-12E4-4671-B0E0-53FE3FEA8970}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BD-4114-BE5A-69ECDE43D2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{931B9D5B-6807-4726-B82B-09155B54A7C1}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BD-4114-BE5A-69ECDE43D2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{44B6C50E-AFE3-40AA-A2F1-905156878578}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BD-4114-BE5A-69ECDE43D2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{22FD4719-22D7-4EDF-90B8-17D566859D09}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BD-4114-BE5A-69ECDE43D2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{9EF27B21-6B4B-41EE-990F-93016439E1DA}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BD-4114-BE5A-69ECDE43D2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10.5</c:v>
                </c:pt>
                <c:pt idx="24">
                  <c:v>10.6</c:v>
                </c:pt>
                <c:pt idx="32">
                  <c:v>9.6999999999999993</c:v>
                </c:pt>
              </c:numCache>
            </c:numRef>
          </c:xVal>
          <c:yVal>
            <c:numRef>
              <c:f>公会計指標分析・財政指標組合せ分析表!$BP$73:$DC$73</c:f>
              <c:numCache>
                <c:formatCode>#,##0.0;"▲ "#,##0.0</c:formatCode>
                <c:ptCount val="40"/>
                <c:pt idx="0">
                  <c:v>138.5</c:v>
                </c:pt>
                <c:pt idx="8">
                  <c:v>140.4</c:v>
                </c:pt>
                <c:pt idx="16">
                  <c:v>137.4</c:v>
                </c:pt>
                <c:pt idx="24">
                  <c:v>129.9</c:v>
                </c:pt>
                <c:pt idx="32">
                  <c:v>129.19999999999999</c:v>
                </c:pt>
              </c:numCache>
            </c:numRef>
          </c:yVal>
          <c:smooth val="0"/>
          <c:extLst>
            <c:ext xmlns:c16="http://schemas.microsoft.com/office/drawing/2014/chart" uri="{C3380CC4-5D6E-409C-BE32-E72D297353CC}">
              <c16:uniqueId val="{00000009-ECBD-4114-BE5A-69ECDE43D2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{F16EF9E7-A1DA-46A6-9408-169245AAA98B}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BD-4114-BE5A-69ECDE43D2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{699E9CE1-B3E4-408E-8698-9A2D03E0D05D}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BD-4114-BE5A-69ECDE43D2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{D0A944CE-730D-4C59-A6AC-5B916EC42593}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BD-4114-BE5A-69ECDE43D2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{875056B8-A184-41ED-AF3B-5D6E946809ED}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BD-4114-BE5A-69ECDE43D2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{445E7D81-FE95-446E-B1AB-C3E384D09170}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BD-4114-BE5A-69ECDE43D2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{FDB2527D-911C-4A22-980C-202E6A474868}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BD-4114-BE5A-69ECDE43D2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{0F8EA7EC-1EA8-4C57-9D8D-B1649A371B9E}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BD-4114-BE5A-69ECDE43D2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{094E4090-29A5-4CB4-8DF2-F0B8C44FF24F}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BD-4114-BE5A-69ECDE43D2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{4D0E8850-851E-46B6-B4DA-28F432FE7FA1}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BD-4114-BE5A-69ECDE43D2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ECBD-4114-BE5A-69ECDE43D25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39DCC6-6332-467C-885B-C5AF47C2D81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5CF7E34-C333-409E-A7C2-43A559C5CB76}"/>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F9E3C0-99E6-412D-B742-896B280F62AB}"/>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F9A49C-1D8E-4186-8FC8-1FA6F4D8363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3C6B67-32BA-4508-AF17-6D6EF100B0D7}"/>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1651B1-20B5-476A-9255-EB2C9D8AFCE9}"/>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A3B9090-D0B2-4702-A693-B185268BEB18}"/>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6E26957-876B-4032-9E9E-5BFDAEE1798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88A0C26-6B93-435D-9F3E-03B7C6E6F4B8}"/>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9CB5BD-038F-4560-A52A-E2493D54F070}"/>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2B9DCF6-6AA5-4D17-B6AC-16DB76F9842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50B40A-A925-414D-87F3-2089FD36D36A}"/>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D7A36A-DC71-4D11-A8E0-EDD3023698E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326949-F0C6-4E91-9697-6546F3A4577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1E4EDC-828A-4B3C-B68A-FB4AB6EF2D2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A34D43-7017-4974-8737-B30F4B4B708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65228DC-F9AD-45BE-A374-14669C69018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951DB57-0DB9-471C-BD05-8C43B788D4A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E2DB3E-FCAF-4E5F-8D63-D8ABDC7F3CB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8C7DCD7-71B5-4C91-BDBB-8B773C30566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C88FE9D-3890-45BF-8EE4-2A41897151D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586167-F6B5-43F0-AECB-D3B623B7B72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E8BFAF5-FDC0-402F-9EF5-2E0BB6B5F16C}"/>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B012D64-EC33-492E-BC03-9D06B0BEFA9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68CB13-D7A4-43C4-952E-4CD1CBD45CB7}"/>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351571-1A59-43C8-AA9B-153654D2998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308E17D-70C1-4DBA-A754-F9BAC29C205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0BAD96A-3A80-4050-BE09-4192D9AD893A}"/>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CDBA0D0-B2EA-406E-81A0-B639D96CC18D}"/>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EA28A4A-AA63-4010-B903-14D07A292B9F}"/>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574D83E-CDB9-4EF1-8865-1FA9E43B6CE2}"/>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FBF36D9-DD6C-475B-BD7E-53BAF5171799}"/>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E0732C6-DEFD-4139-B33C-ACB21AC6EA8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F5A960-8C37-42F9-A4A6-1E8298F467F1}"/>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68D77A6-9DFD-4A3C-B46E-D0425915D119}"/>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8C8C0F7-B803-4958-A287-990097D06EEF}"/>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17B3BC5-0E12-40BC-9A9E-C31121B05DE8}"/>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C1879CB-76EF-4A32-B433-68F1DB198CD7}"/>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3E445D5-5D13-46FF-9E1A-D2093B2F02C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9D73D80-B68D-43CF-86F6-1408FAF1EE2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8FA1D33-FE78-4AB2-A1C6-C92103648FF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F6EF344-3AA7-48B2-8D80-7D144EA23CB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90532E-08FD-49C1-9631-81E91B49F6F3}"/>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51F54AE-8EDC-4617-8BEB-AC281BFEF7C1}"/>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6F2700-0025-4D13-B1D0-B2A40787BBFA}"/>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376F65E-CCE8-4DED-A6E2-8C3EE3A5544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D537F71-D020-450B-B339-E1EC9D36F122}"/>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分子の構成要素である基準財政収入額が、市民税や固定資産税の増額算定等により増となったものの、分母の構成要素である基準財政需要額が、測定単位である国勢調査人口の増加等により、基準財政収入額以上に増となったため、令和４年度の財政力指数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」となりました。財政力指数は前年度比で減となっていますが、引き続き類似団体と比較して高い水準で推移しています。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53709F8-5958-4AA6-BFAF-C2493C0E749F}"/>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105150C-171F-49C1-AA24-FF93609D8674}"/>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965AB1-7725-415F-B25E-5287D6ECF437}"/>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C0CBAA4-9339-4298-AE4F-CDCA783EABE0}"/>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3CC4680-1C92-42E9-B324-E799799EC0D5}"/>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4637A1D-260E-4ACF-AE6D-2F5066310F97}"/>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8E6DD3E-7DA7-4B08-8B90-04059F148EB5}"/>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9FCD96E-1C3F-47D4-A1B6-A2086FA1280F}"/>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08F58A-870B-42A2-99A9-AC92F455CA0D}"/>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A97F5CC-D741-4C64-B81F-0503329DD39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BBC3DB9-9688-4B92-90CB-58EA2E550A93}"/>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FFCC721-07DD-44F4-907C-1BE2C1E12852}"/>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20EB38E-7010-42FD-BD83-0CE753BBA4A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B27CE45-4191-4F94-80CE-7215D29B2C5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66891DD-860D-4BE8-9A6C-8DA48D25E36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F8E2DDCB-7BB3-43D1-B915-4A21C2DA9556}"/>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320E1F5F-5668-4F1E-9DE7-18A167BD3BF1}"/>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A4FDB998-6412-4F66-B4F6-2FEB2C1B186E}"/>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CCCE7863-F439-4E10-BDD5-D5978AAF177E}"/>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98C15DF-A772-469A-BF43-C4E5103A0052}"/>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id="{2D26AC96-93DB-41C6-97B3-A60271D00FFD}"/>
            </a:ext>
          </a:extLst>
        </xdr:cNvPr>
        <xdr:cNvCxnSpPr/>
      </xdr:nvCxnSpPr>
      <xdr:spPr>
        <a:xfrm>
          <a:off x="3752850" y="59891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68B345FE-231D-4305-8805-6551B97C5251}"/>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3D5F22D4-EB40-4F7D-B7B1-94B173C028BA}"/>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FD02D398-25F0-41DA-8977-968D869B8BBB}"/>
            </a:ext>
          </a:extLst>
        </xdr:cNvPr>
        <xdr:cNvCxnSpPr/>
      </xdr:nvCxnSpPr>
      <xdr:spPr>
        <a:xfrm>
          <a:off x="2943225" y="5955242"/>
          <a:ext cx="809625"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D4987FF9-B71E-416F-AD65-B76B4B3D4F60}"/>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B3FDF792-8FE0-4527-9DF8-9E003B9D2AD8}"/>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57EE2DA6-FD62-49DF-894B-E44185EC5BBF}"/>
            </a:ext>
          </a:extLst>
        </xdr:cNvPr>
        <xdr:cNvCxnSpPr/>
      </xdr:nvCxnSpPr>
      <xdr:spPr>
        <a:xfrm>
          <a:off x="2124075" y="59552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1D52770B-7576-4057-ABAF-A575F0506D71}"/>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C259F36E-63BF-418D-903B-57B300B4A914}"/>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7249D2AE-3CCA-44AA-AEB1-F0A6814B2180}"/>
            </a:ext>
          </a:extLst>
        </xdr:cNvPr>
        <xdr:cNvCxnSpPr/>
      </xdr:nvCxnSpPr>
      <xdr:spPr>
        <a:xfrm>
          <a:off x="1333500" y="59552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D7504BE-DA38-4BDC-BAC4-2D450D0E5CFC}"/>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56B3C7AD-6F41-4E24-952E-7E82706E16FE}"/>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B8C525EE-8E96-4E40-AA67-B54C1FC63097}"/>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143BB8FC-C7C7-4682-9B14-A9B402C47671}"/>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A81F928-44FE-4991-8ABC-7585FF65A4D9}"/>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93506C-DCD1-4107-8741-6AB39E33605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DF056F-9284-4038-B56C-001CCF6871F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64AAF8B-E035-4F01-981C-E8019861EBF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2F93E0-5B97-491E-8FAE-DE207337492B}"/>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a:extLst>
            <a:ext uri="{FF2B5EF4-FFF2-40B4-BE49-F238E27FC236}">
              <a16:creationId xmlns:a16="http://schemas.microsoft.com/office/drawing/2014/main" id="{5643A883-0C63-4482-9DB2-4F34FB821C9F}"/>
            </a:ext>
          </a:extLst>
        </xdr:cNvPr>
        <xdr:cNvSpPr/>
      </xdr:nvSpPr>
      <xdr:spPr>
        <a:xfrm>
          <a:off x="4467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a:extLst>
            <a:ext uri="{FF2B5EF4-FFF2-40B4-BE49-F238E27FC236}">
              <a16:creationId xmlns:a16="http://schemas.microsoft.com/office/drawing/2014/main" id="{D73AEE28-6133-4E82-AB38-A050666CEBF3}"/>
            </a:ext>
          </a:extLst>
        </xdr:cNvPr>
        <xdr:cNvSpPr txBox="1"/>
      </xdr:nvSpPr>
      <xdr:spPr>
        <a:xfrm>
          <a:off x="4581525"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D92C3364-3BB2-4076-9823-4417F96F1EBD}"/>
            </a:ext>
          </a:extLst>
        </xdr:cNvPr>
        <xdr:cNvSpPr/>
      </xdr:nvSpPr>
      <xdr:spPr>
        <a:xfrm>
          <a:off x="3705225"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3BBBEE32-1854-42E6-A8CB-12CB69E59B4D}"/>
            </a:ext>
          </a:extLst>
        </xdr:cNvPr>
        <xdr:cNvSpPr txBox="1"/>
      </xdr:nvSpPr>
      <xdr:spPr>
        <a:xfrm>
          <a:off x="3409950" y="572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D2A49ECC-0DF7-4E64-B32A-5E5CEAA9857E}"/>
            </a:ext>
          </a:extLst>
        </xdr:cNvPr>
        <xdr:cNvSpPr/>
      </xdr:nvSpPr>
      <xdr:spPr>
        <a:xfrm>
          <a:off x="2886075" y="5907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D26BD432-51C4-45B1-8B6F-B1D0171D8687}"/>
            </a:ext>
          </a:extLst>
        </xdr:cNvPr>
        <xdr:cNvSpPr txBox="1"/>
      </xdr:nvSpPr>
      <xdr:spPr>
        <a:xfrm>
          <a:off x="260032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CA736240-13C9-4AC5-AEE4-B54B86692B82}"/>
            </a:ext>
          </a:extLst>
        </xdr:cNvPr>
        <xdr:cNvSpPr/>
      </xdr:nvSpPr>
      <xdr:spPr>
        <a:xfrm>
          <a:off x="2095500" y="5907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DD1ADC64-F7D5-4B13-88CA-2FD68ED28C02}"/>
            </a:ext>
          </a:extLst>
        </xdr:cNvPr>
        <xdr:cNvSpPr txBox="1"/>
      </xdr:nvSpPr>
      <xdr:spPr>
        <a:xfrm>
          <a:off x="178117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AEAAC3DB-8EDA-4D72-9836-573A0B67FF10}"/>
            </a:ext>
          </a:extLst>
        </xdr:cNvPr>
        <xdr:cNvSpPr/>
      </xdr:nvSpPr>
      <xdr:spPr>
        <a:xfrm>
          <a:off x="1285875" y="59076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78AC91B8-9BF6-4D05-85F4-0ED6A284E96E}"/>
            </a:ext>
          </a:extLst>
        </xdr:cNvPr>
        <xdr:cNvSpPr txBox="1"/>
      </xdr:nvSpPr>
      <xdr:spPr>
        <a:xfrm>
          <a:off x="971550"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ED56F63-3518-42F3-83D4-EDAC04293C3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B87D14-7B29-4738-A959-9409E98F7424}"/>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056297E-1BF6-4C4C-AB65-7BA42AA7E75A}"/>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835C158-A9EB-4431-B26A-A0610F4E816E}"/>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AE90CDB-014E-4AA3-8D81-4AA20FCB340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36FB23E-ED27-422A-8F83-B84FE544119B}"/>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6ED6F5-E457-4F4A-89D8-28BBA6523B0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CFC3A8-EAF1-4CB3-BE6A-957B63DE0BA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E57B3DC-79A0-4516-A5A1-F4940131B2F5}"/>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01F3489-42D0-4E09-94C6-055600EB494B}"/>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9590ADC-BDBE-48F3-BC76-FEEBC93F136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70C5097-D4FC-485F-9C8F-2EC4B35323C2}"/>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05D9B1B-8F8E-474B-B91E-769E8DC5D3EC}"/>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％台となり、以降</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％台で推移していましたが、令和元年度に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％を超えました。扶助費が年々増加する中で、それ以外の経費や経常一般財源等の状況により、増減しています。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用地先行取得債の償還に伴う公債費の増加などにより上昇、令和２年度は、県税交付金の増等に伴う経常一般財源等の増加などにより低下、令和３年度は、基準財政需要額の増等により地方交付税や臨時財政対策債の発行額が増加したことで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分子である経常経費充当一般財源のうち、原油価格・物価高騰への対応や社会保障経費の増等に伴い、物件費や扶助費などが増加したため、比率が上昇しており、類似団体との比較でも依然として高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FCAC5E4-752E-49C7-9B9A-C626422F966D}"/>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3D7C373-5F99-4CCA-AEF4-2BD43187BCEA}"/>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703F0E5-9E97-431D-BD75-3DA9DFC3176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87EEB8F-C907-4CD1-B091-2A7674026CFB}"/>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0CC08DB-739C-497A-B591-703ED20EA1AB}"/>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543026C-C9F4-40F1-AE76-115417145E3A}"/>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27656FDC-E483-4DEB-9957-C8B8A0ECEE9D}"/>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488B744C-9C6C-4EB3-AA2C-7A04B45E3F68}"/>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B080E2B-1FC2-445A-8976-6590CE2603B3}"/>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5396619-CA3A-4252-B5CD-5C62EE983904}"/>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DB83EE2-2018-4D1C-A1D0-CED91204998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CEDFF5B-7C53-42A3-B15D-C276D9DBD372}"/>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C811C58-0B08-4246-8FF1-06F07B25D342}"/>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DD93C0B-32CC-46AD-87A8-B5C9BFE48C1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8EAECAE-F833-492E-86FB-C89E364A03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144B169-8F36-43F7-8CE8-11666D949BD6}"/>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4FC43E46-CD4E-4562-BDBD-50089ABE45B5}"/>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58FA4CBF-33EB-491A-B067-54613D4EDB2C}"/>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F16EE4BC-D3F8-4C17-B0D4-E8DA6643E9DB}"/>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5590615D-951E-44B7-A368-1C21706BEFD1}"/>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135DD65D-6053-4257-B006-98D4624FF561}"/>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76905</xdr:rowOff>
    </xdr:to>
    <xdr:cxnSp macro="">
      <xdr:nvCxnSpPr>
        <xdr:cNvPr id="132" name="直線コネクタ 131">
          <a:extLst>
            <a:ext uri="{FF2B5EF4-FFF2-40B4-BE49-F238E27FC236}">
              <a16:creationId xmlns:a16="http://schemas.microsoft.com/office/drawing/2014/main" id="{21B850B1-F343-473E-B6B8-C2265D387657}"/>
            </a:ext>
          </a:extLst>
        </xdr:cNvPr>
        <xdr:cNvCxnSpPr/>
      </xdr:nvCxnSpPr>
      <xdr:spPr>
        <a:xfrm>
          <a:off x="3752850" y="10086975"/>
          <a:ext cx="762000" cy="3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20C23319-1DF3-4D5E-BDF4-A3F97D5D4A4B}"/>
            </a:ext>
          </a:extLst>
        </xdr:cNvPr>
        <xdr:cNvSpPr txBox="1"/>
      </xdr:nvSpPr>
      <xdr:spPr>
        <a:xfrm>
          <a:off x="4581525" y="100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8D7BD21-BDD0-4FFC-BB89-FBBE08AF212F}"/>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66</xdr:row>
      <xdr:rowOff>82550</xdr:rowOff>
    </xdr:to>
    <xdr:cxnSp macro="">
      <xdr:nvCxnSpPr>
        <xdr:cNvPr id="135" name="直線コネクタ 134">
          <a:extLst>
            <a:ext uri="{FF2B5EF4-FFF2-40B4-BE49-F238E27FC236}">
              <a16:creationId xmlns:a16="http://schemas.microsoft.com/office/drawing/2014/main" id="{1386F49A-E226-4DF4-A26C-0EC12099E815}"/>
            </a:ext>
          </a:extLst>
        </xdr:cNvPr>
        <xdr:cNvCxnSpPr/>
      </xdr:nvCxnSpPr>
      <xdr:spPr>
        <a:xfrm flipV="1">
          <a:off x="2943225" y="10086975"/>
          <a:ext cx="809625"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4857497C-6312-41CC-B745-6B848BC1A804}"/>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797C75C5-774F-4A08-B876-CC50C425919A}"/>
            </a:ext>
          </a:extLst>
        </xdr:cNvPr>
        <xdr:cNvSpPr txBox="1"/>
      </xdr:nvSpPr>
      <xdr:spPr>
        <a:xfrm>
          <a:off x="3409950" y="951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4939</xdr:rowOff>
    </xdr:to>
    <xdr:cxnSp macro="">
      <xdr:nvCxnSpPr>
        <xdr:cNvPr id="138" name="直線コネクタ 137">
          <a:extLst>
            <a:ext uri="{FF2B5EF4-FFF2-40B4-BE49-F238E27FC236}">
              <a16:creationId xmlns:a16="http://schemas.microsoft.com/office/drawing/2014/main" id="{36199739-77E7-4825-A196-BC2BE159FD3A}"/>
            </a:ext>
          </a:extLst>
        </xdr:cNvPr>
        <xdr:cNvCxnSpPr/>
      </xdr:nvCxnSpPr>
      <xdr:spPr>
        <a:xfrm flipV="1">
          <a:off x="2124075" y="10772775"/>
          <a:ext cx="81915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F8801A35-D257-42B0-A830-14C7D85BB9DE}"/>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28379C44-3A9B-4269-82E4-2D42EDEA9A1C}"/>
            </a:ext>
          </a:extLst>
        </xdr:cNvPr>
        <xdr:cNvSpPr txBox="1"/>
      </xdr:nvSpPr>
      <xdr:spPr>
        <a:xfrm>
          <a:off x="260032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67</xdr:row>
      <xdr:rowOff>4939</xdr:rowOff>
    </xdr:to>
    <xdr:cxnSp macro="">
      <xdr:nvCxnSpPr>
        <xdr:cNvPr id="141" name="直線コネクタ 140">
          <a:extLst>
            <a:ext uri="{FF2B5EF4-FFF2-40B4-BE49-F238E27FC236}">
              <a16:creationId xmlns:a16="http://schemas.microsoft.com/office/drawing/2014/main" id="{B10121DD-2D41-4D0E-98B1-D7D6B5A234EA}"/>
            </a:ext>
          </a:extLst>
        </xdr:cNvPr>
        <xdr:cNvCxnSpPr/>
      </xdr:nvCxnSpPr>
      <xdr:spPr>
        <a:xfrm>
          <a:off x="1333500" y="10410120"/>
          <a:ext cx="790575" cy="4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A280208B-8353-42BD-8F06-D5E2462D7E6C}"/>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ECF6F389-919D-47D2-A60C-AD9E66126EDF}"/>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1759A3FD-5BA1-42BD-90FA-26FAF3F18CF7}"/>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668A8DFF-3D50-4F0A-AC24-6DEAA35AF9D2}"/>
            </a:ext>
          </a:extLst>
        </xdr:cNvPr>
        <xdr:cNvSpPr txBox="1"/>
      </xdr:nvSpPr>
      <xdr:spPr>
        <a:xfrm>
          <a:off x="971550" y="100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B9212A4-1CB1-4F84-82DE-31BFC6F3D689}"/>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C8466E6-0679-491F-8206-788820A4C64C}"/>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F51406A-4C55-4791-9662-AA93856F2292}"/>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A804376-0589-472A-8DB7-3BFCBCA6D5B0}"/>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FF26676-B4C7-4228-BDBE-25A438B8CE1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51" name="楕円 150">
          <a:extLst>
            <a:ext uri="{FF2B5EF4-FFF2-40B4-BE49-F238E27FC236}">
              <a16:creationId xmlns:a16="http://schemas.microsoft.com/office/drawing/2014/main" id="{20C69C72-210E-4F6E-8B67-1D3D1F3BE348}"/>
            </a:ext>
          </a:extLst>
        </xdr:cNvPr>
        <xdr:cNvSpPr/>
      </xdr:nvSpPr>
      <xdr:spPr>
        <a:xfrm>
          <a:off x="4467225" y="10392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2" name="財政構造の弾力性該当値テキスト">
          <a:extLst>
            <a:ext uri="{FF2B5EF4-FFF2-40B4-BE49-F238E27FC236}">
              <a16:creationId xmlns:a16="http://schemas.microsoft.com/office/drawing/2014/main" id="{3C326939-7BFD-47CA-ACAD-1CADA68C6906}"/>
            </a:ext>
          </a:extLst>
        </xdr:cNvPr>
        <xdr:cNvSpPr txBox="1"/>
      </xdr:nvSpPr>
      <xdr:spPr>
        <a:xfrm>
          <a:off x="4581525"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FA61730D-B537-4DF5-8247-8292585DC1CB}"/>
            </a:ext>
          </a:extLst>
        </xdr:cNvPr>
        <xdr:cNvSpPr/>
      </xdr:nvSpPr>
      <xdr:spPr>
        <a:xfrm>
          <a:off x="370522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a:extLst>
            <a:ext uri="{FF2B5EF4-FFF2-40B4-BE49-F238E27FC236}">
              <a16:creationId xmlns:a16="http://schemas.microsoft.com/office/drawing/2014/main" id="{CFDDDDFA-648C-4A68-A0E7-972491AC892D}"/>
            </a:ext>
          </a:extLst>
        </xdr:cNvPr>
        <xdr:cNvSpPr txBox="1"/>
      </xdr:nvSpPr>
      <xdr:spPr>
        <a:xfrm>
          <a:off x="3409950" y="101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a:extLst>
            <a:ext uri="{FF2B5EF4-FFF2-40B4-BE49-F238E27FC236}">
              <a16:creationId xmlns:a16="http://schemas.microsoft.com/office/drawing/2014/main" id="{7878E1B1-B5D2-43B6-844A-06E538336B3F}"/>
            </a:ext>
          </a:extLst>
        </xdr:cNvPr>
        <xdr:cNvSpPr/>
      </xdr:nvSpPr>
      <xdr:spPr>
        <a:xfrm>
          <a:off x="2886075" y="10715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5AEB4B08-6DA3-4F7B-809C-99CE400BBE55}"/>
            </a:ext>
          </a:extLst>
        </xdr:cNvPr>
        <xdr:cNvSpPr txBox="1"/>
      </xdr:nvSpPr>
      <xdr:spPr>
        <a:xfrm>
          <a:off x="2600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125589</xdr:rowOff>
    </xdr:from>
    <xdr:to>
      <xdr:col>11</xdr:col>
      <xdr:colOff>82550</xdr:colOff>
      <xdr:row>67</xdr:row>
      <xdr:rowOff>55739</xdr:rowOff>
    </xdr:to>
    <xdr:sp macro="" textlink="">
      <xdr:nvSpPr>
        <xdr:cNvPr id="157" name="楕円 156">
          <a:extLst>
            <a:ext uri="{FF2B5EF4-FFF2-40B4-BE49-F238E27FC236}">
              <a16:creationId xmlns:a16="http://schemas.microsoft.com/office/drawing/2014/main" id="{6B7B09F6-18DF-4FB4-AE7D-B931B1FA8458}"/>
            </a:ext>
          </a:extLst>
        </xdr:cNvPr>
        <xdr:cNvSpPr/>
      </xdr:nvSpPr>
      <xdr:spPr>
        <a:xfrm>
          <a:off x="2095500" y="10809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40516</xdr:rowOff>
    </xdr:from>
    <xdr:ext cx="762000" cy="259045"/>
    <xdr:sp macro="" textlink="">
      <xdr:nvSpPr>
        <xdr:cNvPr id="158" name="テキスト ボックス 157">
          <a:extLst>
            <a:ext uri="{FF2B5EF4-FFF2-40B4-BE49-F238E27FC236}">
              <a16:creationId xmlns:a16="http://schemas.microsoft.com/office/drawing/2014/main" id="{DBD775CA-9998-490C-BE2C-A864241B70FE}"/>
            </a:ext>
          </a:extLst>
        </xdr:cNvPr>
        <xdr:cNvSpPr txBox="1"/>
      </xdr:nvSpPr>
      <xdr:spPr>
        <a:xfrm>
          <a:off x="1781175" y="1088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9" name="楕円 158">
          <a:extLst>
            <a:ext uri="{FF2B5EF4-FFF2-40B4-BE49-F238E27FC236}">
              <a16:creationId xmlns:a16="http://schemas.microsoft.com/office/drawing/2014/main" id="{6BC937C3-40D1-4B72-AE03-4F52F9427B85}"/>
            </a:ext>
          </a:extLst>
        </xdr:cNvPr>
        <xdr:cNvSpPr/>
      </xdr:nvSpPr>
      <xdr:spPr>
        <a:xfrm>
          <a:off x="1285875" y="103624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60" name="テキスト ボックス 159">
          <a:extLst>
            <a:ext uri="{FF2B5EF4-FFF2-40B4-BE49-F238E27FC236}">
              <a16:creationId xmlns:a16="http://schemas.microsoft.com/office/drawing/2014/main" id="{88A2270E-AE10-4B32-993D-A5E943473CF8}"/>
            </a:ext>
          </a:extLst>
        </xdr:cNvPr>
        <xdr:cNvSpPr txBox="1"/>
      </xdr:nvSpPr>
      <xdr:spPr>
        <a:xfrm>
          <a:off x="971550" y="104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34672AF-40B0-43B9-9300-877623629330}"/>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634B1E7-6F83-495C-989B-B24951685602}"/>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FB0BFD-1DC3-4049-A6B4-89A6DB2EC0B6}"/>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552E5E7-90AC-4F1F-A112-14DBA4CE3494}"/>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BAEE865-712C-43E7-9C86-A1245DF6D0E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8A65D4C-3FBD-42F7-881F-3C82E080DBC9}"/>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504462-B031-419B-A264-27313FD8FD0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F3E4444-1812-46C9-8A2A-AD5BEC29C8F6}"/>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1BCFA19-0F6F-45F1-9C09-69D0B2F4435A}"/>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A6B86BA-604D-4B28-9598-9FDD3827A06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7C36BF7-538D-47BC-ABC4-CC07BD84D098}"/>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E205CE46-8270-4BED-96B1-D30CF3A5E0E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F4786D2-B9FF-43BE-8634-289CFAF2659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人員増等に伴い、令和４年度を含め、毎年度の人件費は微増しているものの、「横浜市中期４か年計画」（</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そのため、人口１人あたりの人件費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97,092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円となっており、類似団体平均を下回っています（（</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）市町村性質別歳出決算分析表参照）。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令和２年度は、ＧＩＧＡスクール構想の実施に伴う児童生徒用タブレット購入に伴う物件費の増等、令和３年度は、新型コロナウイルスワクチン接種業務委託に伴う物件費の増等により上昇しました。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令和４年度は、給与改定等による人件費の増や、原油価格・物価高騰への対応等に伴う物件費の増のため上昇しましたが、引き続き、類似団体内では最少となっています。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9C28AF7-5207-4975-97E7-82337C5F443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9D573E-1E40-44C8-9225-2235ADEBDA0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808C609-3716-4D0F-8CE0-67149AD0D63E}"/>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D9745D59-4A8F-4759-85A9-756474840140}"/>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3C7284B-403E-427B-9518-679C04C8E2D9}"/>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1472AA9-409A-4887-AF60-9EFADA26A15A}"/>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6A1BC63-05AB-4704-B4E0-DE769E9C6009}"/>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316C32B-EE75-4A12-91C6-7C81F014B6F4}"/>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35F4AFE-B6D0-47BA-AE9A-E62DCCF9AE49}"/>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5E3095D2-2DB6-4B8D-A3DF-0DA38AB82AC7}"/>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273BB7F-6754-4B64-BE41-6FD05FE44E5D}"/>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5B29033-6F4A-4291-9F18-60289132B4F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7C27C94-73BC-448A-B48C-B9EF595F48B3}"/>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9F06842-3D41-442C-A9AC-CAC6A4FC48D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97A68A5C-39D7-4593-90C4-DEA8A37EC339}"/>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7DD9219-C03E-4602-B47B-943865431D58}"/>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5918EDD7-1844-4826-B13A-55D25D03F966}"/>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2D5255B6-FA23-4673-B780-42018E638DAE}"/>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7ACCA3C6-20A1-4650-942C-EEEBFC1413E7}"/>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168804</xdr:rowOff>
    </xdr:from>
    <xdr:to>
      <xdr:col>23</xdr:col>
      <xdr:colOff>133350</xdr:colOff>
      <xdr:row>83</xdr:row>
      <xdr:rowOff>142182</xdr:rowOff>
    </xdr:to>
    <xdr:cxnSp macro="">
      <xdr:nvCxnSpPr>
        <xdr:cNvPr id="193" name="直線コネクタ 192">
          <a:extLst>
            <a:ext uri="{FF2B5EF4-FFF2-40B4-BE49-F238E27FC236}">
              <a16:creationId xmlns:a16="http://schemas.microsoft.com/office/drawing/2014/main" id="{19404C16-00E2-4F88-AD0B-4D8E867A57E8}"/>
            </a:ext>
          </a:extLst>
        </xdr:cNvPr>
        <xdr:cNvCxnSpPr/>
      </xdr:nvCxnSpPr>
      <xdr:spPr>
        <a:xfrm>
          <a:off x="3752850" y="13437129"/>
          <a:ext cx="762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C8056735-853E-4B50-8259-C0E94CA7C3C6}"/>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11A76EC2-D0B0-418D-A7DD-4D5947E84F6B}"/>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119971</xdr:rowOff>
    </xdr:from>
    <xdr:to>
      <xdr:col>19</xdr:col>
      <xdr:colOff>133350</xdr:colOff>
      <xdr:row>82</xdr:row>
      <xdr:rowOff>168804</xdr:rowOff>
    </xdr:to>
    <xdr:cxnSp macro="">
      <xdr:nvCxnSpPr>
        <xdr:cNvPr id="196" name="直線コネクタ 195">
          <a:extLst>
            <a:ext uri="{FF2B5EF4-FFF2-40B4-BE49-F238E27FC236}">
              <a16:creationId xmlns:a16="http://schemas.microsoft.com/office/drawing/2014/main" id="{F38ADBE4-0530-4753-B4A0-3A56114698F5}"/>
            </a:ext>
          </a:extLst>
        </xdr:cNvPr>
        <xdr:cNvCxnSpPr/>
      </xdr:nvCxnSpPr>
      <xdr:spPr>
        <a:xfrm>
          <a:off x="2943225" y="13239071"/>
          <a:ext cx="809625" cy="1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231F88E-B8C7-4CB7-9894-C41D2D5336D4}"/>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244CD27B-59EE-46D8-BD59-369B8FBC4660}"/>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94664</xdr:rowOff>
    </xdr:from>
    <xdr:to>
      <xdr:col>15</xdr:col>
      <xdr:colOff>82550</xdr:colOff>
      <xdr:row>81</xdr:row>
      <xdr:rowOff>119971</xdr:rowOff>
    </xdr:to>
    <xdr:cxnSp macro="">
      <xdr:nvCxnSpPr>
        <xdr:cNvPr id="199" name="直線コネクタ 198">
          <a:extLst>
            <a:ext uri="{FF2B5EF4-FFF2-40B4-BE49-F238E27FC236}">
              <a16:creationId xmlns:a16="http://schemas.microsoft.com/office/drawing/2014/main" id="{729A8A92-FA67-4803-89BE-D8DA10BC266B}"/>
            </a:ext>
          </a:extLst>
        </xdr:cNvPr>
        <xdr:cNvCxnSpPr/>
      </xdr:nvCxnSpPr>
      <xdr:spPr>
        <a:xfrm>
          <a:off x="2124075" y="13048664"/>
          <a:ext cx="819150" cy="1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E553E229-0A30-4EAF-B295-76849D1D6310}"/>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886A0DFC-5052-4405-AD93-0D01C97A1A7C}"/>
            </a:ext>
          </a:extLst>
        </xdr:cNvPr>
        <xdr:cNvSpPr txBox="1"/>
      </xdr:nvSpPr>
      <xdr:spPr>
        <a:xfrm>
          <a:off x="2600325" y="136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29079</xdr:rowOff>
    </xdr:from>
    <xdr:to>
      <xdr:col>11</xdr:col>
      <xdr:colOff>31750</xdr:colOff>
      <xdr:row>80</xdr:row>
      <xdr:rowOff>94664</xdr:rowOff>
    </xdr:to>
    <xdr:cxnSp macro="">
      <xdr:nvCxnSpPr>
        <xdr:cNvPr id="202" name="直線コネクタ 201">
          <a:extLst>
            <a:ext uri="{FF2B5EF4-FFF2-40B4-BE49-F238E27FC236}">
              <a16:creationId xmlns:a16="http://schemas.microsoft.com/office/drawing/2014/main" id="{050F6C66-1B47-4C4E-B294-B3A1AB4BEA98}"/>
            </a:ext>
          </a:extLst>
        </xdr:cNvPr>
        <xdr:cNvCxnSpPr/>
      </xdr:nvCxnSpPr>
      <xdr:spPr>
        <a:xfrm>
          <a:off x="1333500" y="12979904"/>
          <a:ext cx="790575" cy="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75A06E7-3712-4B9B-A2EE-886ABC834D29}"/>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F7B3797E-F58A-44C2-B694-20EECBFFA2C1}"/>
            </a:ext>
          </a:extLst>
        </xdr:cNvPr>
        <xdr:cNvSpPr txBox="1"/>
      </xdr:nvSpPr>
      <xdr:spPr>
        <a:xfrm>
          <a:off x="1781175" y="13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184CA294-2466-4BA2-AB20-8B4F2C1C41DA}"/>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995235E2-2CC8-4A9D-ACA8-25677ADE89DC}"/>
            </a:ext>
          </a:extLst>
        </xdr:cNvPr>
        <xdr:cNvSpPr txBox="1"/>
      </xdr:nvSpPr>
      <xdr:spPr>
        <a:xfrm>
          <a:off x="971550" y="13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AE58B76-94B7-46B8-8EC2-44DB7D88D140}"/>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77A46FF-533A-4518-91BF-92B19874199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0902961-77D0-49A1-A939-BFCCD802DC52}"/>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C08BF01-6711-456C-B9A4-F8D48968CE6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75BF55-7AAF-4F37-9C0C-FDDD3932F159}"/>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91382</xdr:rowOff>
    </xdr:from>
    <xdr:to>
      <xdr:col>23</xdr:col>
      <xdr:colOff>184150</xdr:colOff>
      <xdr:row>84</xdr:row>
      <xdr:rowOff>21532</xdr:rowOff>
    </xdr:to>
    <xdr:sp macro="" textlink="">
      <xdr:nvSpPr>
        <xdr:cNvPr id="212" name="楕円 211">
          <a:extLst>
            <a:ext uri="{FF2B5EF4-FFF2-40B4-BE49-F238E27FC236}">
              <a16:creationId xmlns:a16="http://schemas.microsoft.com/office/drawing/2014/main" id="{17FF339A-F369-4A1D-9F40-226D51558E94}"/>
            </a:ext>
          </a:extLst>
        </xdr:cNvPr>
        <xdr:cNvSpPr/>
      </xdr:nvSpPr>
      <xdr:spPr>
        <a:xfrm>
          <a:off x="4467225" y="13527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12659</xdr:rowOff>
    </xdr:from>
    <xdr:ext cx="762000" cy="259045"/>
    <xdr:sp macro="" textlink="">
      <xdr:nvSpPr>
        <xdr:cNvPr id="213" name="人件費・物件費等の状況該当値テキスト">
          <a:extLst>
            <a:ext uri="{FF2B5EF4-FFF2-40B4-BE49-F238E27FC236}">
              <a16:creationId xmlns:a16="http://schemas.microsoft.com/office/drawing/2014/main" id="{94D410F7-1AB5-4687-948B-F325CAEBEA7F}"/>
            </a:ext>
          </a:extLst>
        </xdr:cNvPr>
        <xdr:cNvSpPr txBox="1"/>
      </xdr:nvSpPr>
      <xdr:spPr>
        <a:xfrm>
          <a:off x="4581525" y="134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118004</xdr:rowOff>
    </xdr:from>
    <xdr:to>
      <xdr:col>19</xdr:col>
      <xdr:colOff>184150</xdr:colOff>
      <xdr:row>83</xdr:row>
      <xdr:rowOff>48154</xdr:rowOff>
    </xdr:to>
    <xdr:sp macro="" textlink="">
      <xdr:nvSpPr>
        <xdr:cNvPr id="214" name="楕円 213">
          <a:extLst>
            <a:ext uri="{FF2B5EF4-FFF2-40B4-BE49-F238E27FC236}">
              <a16:creationId xmlns:a16="http://schemas.microsoft.com/office/drawing/2014/main" id="{EADB6378-2DC4-4744-9A78-9124C3F8256B}"/>
            </a:ext>
          </a:extLst>
        </xdr:cNvPr>
        <xdr:cNvSpPr/>
      </xdr:nvSpPr>
      <xdr:spPr>
        <a:xfrm>
          <a:off x="3705225" y="13399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58331</xdr:rowOff>
    </xdr:from>
    <xdr:ext cx="736600" cy="259045"/>
    <xdr:sp macro="" textlink="">
      <xdr:nvSpPr>
        <xdr:cNvPr id="215" name="テキスト ボックス 214">
          <a:extLst>
            <a:ext uri="{FF2B5EF4-FFF2-40B4-BE49-F238E27FC236}">
              <a16:creationId xmlns:a16="http://schemas.microsoft.com/office/drawing/2014/main" id="{6B26C535-C490-4546-807C-8BD95A5C4D98}"/>
            </a:ext>
          </a:extLst>
        </xdr:cNvPr>
        <xdr:cNvSpPr txBox="1"/>
      </xdr:nvSpPr>
      <xdr:spPr>
        <a:xfrm>
          <a:off x="3409950" y="1317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69171</xdr:rowOff>
    </xdr:from>
    <xdr:to>
      <xdr:col>15</xdr:col>
      <xdr:colOff>133350</xdr:colOff>
      <xdr:row>81</xdr:row>
      <xdr:rowOff>170771</xdr:rowOff>
    </xdr:to>
    <xdr:sp macro="" textlink="">
      <xdr:nvSpPr>
        <xdr:cNvPr id="216" name="楕円 215">
          <a:extLst>
            <a:ext uri="{FF2B5EF4-FFF2-40B4-BE49-F238E27FC236}">
              <a16:creationId xmlns:a16="http://schemas.microsoft.com/office/drawing/2014/main" id="{52A701F2-9C55-4D3A-8927-49998333D963}"/>
            </a:ext>
          </a:extLst>
        </xdr:cNvPr>
        <xdr:cNvSpPr/>
      </xdr:nvSpPr>
      <xdr:spPr>
        <a:xfrm>
          <a:off x="2886075" y="13181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9498</xdr:rowOff>
    </xdr:from>
    <xdr:ext cx="762000" cy="259045"/>
    <xdr:sp macro="" textlink="">
      <xdr:nvSpPr>
        <xdr:cNvPr id="217" name="テキスト ボックス 216">
          <a:extLst>
            <a:ext uri="{FF2B5EF4-FFF2-40B4-BE49-F238E27FC236}">
              <a16:creationId xmlns:a16="http://schemas.microsoft.com/office/drawing/2014/main" id="{60B529F3-6652-4AE5-B9EB-821D5E02132D}"/>
            </a:ext>
          </a:extLst>
        </xdr:cNvPr>
        <xdr:cNvSpPr txBox="1"/>
      </xdr:nvSpPr>
      <xdr:spPr>
        <a:xfrm>
          <a:off x="2600325" y="129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43864</xdr:rowOff>
    </xdr:from>
    <xdr:to>
      <xdr:col>11</xdr:col>
      <xdr:colOff>82550</xdr:colOff>
      <xdr:row>80</xdr:row>
      <xdr:rowOff>145464</xdr:rowOff>
    </xdr:to>
    <xdr:sp macro="" textlink="">
      <xdr:nvSpPr>
        <xdr:cNvPr id="218" name="楕円 217">
          <a:extLst>
            <a:ext uri="{FF2B5EF4-FFF2-40B4-BE49-F238E27FC236}">
              <a16:creationId xmlns:a16="http://schemas.microsoft.com/office/drawing/2014/main" id="{E30B6B2B-8D41-4245-80A4-01A669C947E7}"/>
            </a:ext>
          </a:extLst>
        </xdr:cNvPr>
        <xdr:cNvSpPr/>
      </xdr:nvSpPr>
      <xdr:spPr>
        <a:xfrm>
          <a:off x="2095500" y="13001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155641</xdr:rowOff>
    </xdr:from>
    <xdr:ext cx="762000" cy="259045"/>
    <xdr:sp macro="" textlink="">
      <xdr:nvSpPr>
        <xdr:cNvPr id="219" name="テキスト ボックス 218">
          <a:extLst>
            <a:ext uri="{FF2B5EF4-FFF2-40B4-BE49-F238E27FC236}">
              <a16:creationId xmlns:a16="http://schemas.microsoft.com/office/drawing/2014/main" id="{1515EE8A-9316-4F8C-A78D-2D460E96FED5}"/>
            </a:ext>
          </a:extLst>
        </xdr:cNvPr>
        <xdr:cNvSpPr txBox="1"/>
      </xdr:nvSpPr>
      <xdr:spPr>
        <a:xfrm>
          <a:off x="1781175" y="127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149729</xdr:rowOff>
    </xdr:from>
    <xdr:to>
      <xdr:col>7</xdr:col>
      <xdr:colOff>31750</xdr:colOff>
      <xdr:row>80</xdr:row>
      <xdr:rowOff>79879</xdr:rowOff>
    </xdr:to>
    <xdr:sp macro="" textlink="">
      <xdr:nvSpPr>
        <xdr:cNvPr id="220" name="楕円 219">
          <a:extLst>
            <a:ext uri="{FF2B5EF4-FFF2-40B4-BE49-F238E27FC236}">
              <a16:creationId xmlns:a16="http://schemas.microsoft.com/office/drawing/2014/main" id="{B80E3F19-2AAB-4BC1-8895-E2860DC908B3}"/>
            </a:ext>
          </a:extLst>
        </xdr:cNvPr>
        <xdr:cNvSpPr/>
      </xdr:nvSpPr>
      <xdr:spPr>
        <a:xfrm>
          <a:off x="1285875" y="129418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90056</xdr:rowOff>
    </xdr:from>
    <xdr:ext cx="762000" cy="259045"/>
    <xdr:sp macro="" textlink="">
      <xdr:nvSpPr>
        <xdr:cNvPr id="221" name="テキスト ボックス 220">
          <a:extLst>
            <a:ext uri="{FF2B5EF4-FFF2-40B4-BE49-F238E27FC236}">
              <a16:creationId xmlns:a16="http://schemas.microsoft.com/office/drawing/2014/main" id="{06A2E7AF-5A16-44B3-873E-C40E9EFBEE79}"/>
            </a:ext>
          </a:extLst>
        </xdr:cNvPr>
        <xdr:cNvSpPr txBox="1"/>
      </xdr:nvSpPr>
      <xdr:spPr>
        <a:xfrm>
          <a:off x="971550" y="127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FBFE9C9-3430-44E7-B475-918F957597D9}"/>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03B1783-ED8D-4B33-A7BA-F9A98F4AB73A}"/>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F4A91CB-8066-4CB2-8051-136E2DAC114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E9460B8-6BEA-4049-B590-0EB9F46153D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C624482-AC6A-4F18-8125-3221F74E12D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0454818-4350-4F17-9703-022F77B46D97}"/>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CAE0E54-C223-466B-8CB8-0F9AE40BBE5A}"/>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73174B-B4F6-4169-A45B-1CFE5C42ED2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78D31E5-9A9B-4BF7-AFA2-61C7A507F6D0}"/>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867976B-CD58-4E84-A69E-E849D8EDAEF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8F7842B-270C-4080-AAAA-84894804F86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B63324A-4A61-4FE0-A3E6-9EB7C766BD7A}"/>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A8064AB-C304-48AE-83C1-600FF2F28677}"/>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年４月１日現在）、令和２年度（令和２年４月１日現在）及び令和３年度（令和３年４月１日現在）は、それぞれの年度の採用者・退職者の影響により、前年度と比較して令和元年度は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令和４年度（令和４年４月１日現在）は、当該年度の採用者・退職者の影響により、前年度と比較して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B651976-9D3D-492F-9EF4-5821619E9AF5}"/>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2960C10-532C-48B5-B223-865084BB16BC}"/>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829C1A7-8FA1-4F06-AC83-716FD8AB5B90}"/>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21CD2394-69B8-4828-B914-FA248A105570}"/>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C9DFE90-E3B5-4A77-A263-5EAA97BBA71E}"/>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6842A93-4D45-49DC-B935-5B297EFB6D5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AFDCF69-E3C4-448C-96D1-5DAF7E8BC16E}"/>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C27AEC38-474C-4076-A1D9-9F4E068C64DA}"/>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4DB1005-BFA1-45A6-B340-BF5CEAD0B493}"/>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FB33B367-6823-45B2-8433-15009228DA6F}"/>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9DAEEDF-E123-4C2F-B88E-D64CD57E08F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E750905-4539-4265-80B3-3949A5DA0234}"/>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056B97E-0B3E-482C-9D68-FB7102406D89}"/>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F747B60-4CA0-4D0D-B6F8-5D35BD3AFEA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C622925-A0E6-4D52-956F-5CB65329C500}"/>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64AA4A4D-6E04-45D5-8F87-731F74B2C9D6}"/>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C2C0EDF-4CFB-4E45-AB86-18581D317833}"/>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ADC3AD9A-5CDB-4413-B122-AAD4C83225F0}"/>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9E94A57D-776F-4041-94EE-76BD6699E8FB}"/>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1FCF4F8-416A-493A-A92D-B2294A8686E3}"/>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C312D445-A194-4975-84EC-4ECF8973E496}"/>
            </a:ext>
          </a:extLst>
        </xdr:cNvPr>
        <xdr:cNvCxnSpPr/>
      </xdr:nvCxnSpPr>
      <xdr:spPr>
        <a:xfrm>
          <a:off x="14716125" y="13772091"/>
          <a:ext cx="762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CC11C6F4-D745-4CCD-8E8E-1194B7D355D1}"/>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81CF7BF2-21F5-457A-9134-EE3A08AAED37}"/>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DD4990A7-4F91-4B7B-AEF4-B731C6FCABCA}"/>
            </a:ext>
          </a:extLst>
        </xdr:cNvPr>
        <xdr:cNvCxnSpPr/>
      </xdr:nvCxnSpPr>
      <xdr:spPr>
        <a:xfrm flipV="1">
          <a:off x="13906500" y="13772091"/>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C48848C-58C6-45B5-BE4D-6F8026DE02CB}"/>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34FB44BE-633F-4EA4-A6DC-5358C6ADC9AC}"/>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1" name="直線コネクタ 260">
          <a:extLst>
            <a:ext uri="{FF2B5EF4-FFF2-40B4-BE49-F238E27FC236}">
              <a16:creationId xmlns:a16="http://schemas.microsoft.com/office/drawing/2014/main" id="{B8A0B244-6D85-4A08-BCDD-33F8F008A648}"/>
            </a:ext>
          </a:extLst>
        </xdr:cNvPr>
        <xdr:cNvCxnSpPr/>
      </xdr:nvCxnSpPr>
      <xdr:spPr>
        <a:xfrm flipV="1">
          <a:off x="13106400" y="1381230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DD2E1444-0CEE-4AC4-9D44-67639B4CE1D6}"/>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733EB0F6-8184-46B2-AE9A-397E86566D58}"/>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B2CB4F68-2DAB-4FFF-8161-5AA54D23E195}"/>
            </a:ext>
          </a:extLst>
        </xdr:cNvPr>
        <xdr:cNvCxnSpPr/>
      </xdr:nvCxnSpPr>
      <xdr:spPr>
        <a:xfrm flipV="1">
          <a:off x="12296775" y="13832416"/>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A1AE65D6-E07C-4163-A0E4-2C8FCC5B9E86}"/>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DC21A512-BF02-4F57-8472-2F2510D2DE4E}"/>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FEB0E17D-0699-40D5-B303-BE66889FE02F}"/>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8734E16C-7C17-4FED-80B4-25840E499C45}"/>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9FC1EE1-7171-4510-9BD2-84A856FBCF51}"/>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ECE10C8-FA40-40B2-97AA-FA0F28876E29}"/>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BCEC22A-3EF3-493E-8015-6495F9E8DC5A}"/>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22F6B3-49D5-48C5-A649-538FD4A8948A}"/>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7F8C2B7-70AD-4E1F-A75A-4B191F067BB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9C98A9BF-FF1E-4A9B-B94A-844716DE325B}"/>
            </a:ext>
          </a:extLst>
        </xdr:cNvPr>
        <xdr:cNvSpPr/>
      </xdr:nvSpPr>
      <xdr:spPr>
        <a:xfrm>
          <a:off x="15430500" y="137646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E603089C-69A2-4EED-A9DD-8AD806C2D2B2}"/>
            </a:ext>
          </a:extLst>
        </xdr:cNvPr>
        <xdr:cNvSpPr txBox="1"/>
      </xdr:nvSpPr>
      <xdr:spPr>
        <a:xfrm>
          <a:off x="15563850" y="1374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B8A2E29D-0426-4E4E-A7D1-D0E7AFB4A7BC}"/>
            </a:ext>
          </a:extLst>
        </xdr:cNvPr>
        <xdr:cNvSpPr/>
      </xdr:nvSpPr>
      <xdr:spPr>
        <a:xfrm>
          <a:off x="14668500" y="137339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B53BB442-B4A6-4B1C-8E65-CD752BBE83BA}"/>
            </a:ext>
          </a:extLst>
        </xdr:cNvPr>
        <xdr:cNvSpPr txBox="1"/>
      </xdr:nvSpPr>
      <xdr:spPr>
        <a:xfrm>
          <a:off x="14373225" y="1381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31822CA2-079A-47C9-AB23-F04F78B945A3}"/>
            </a:ext>
          </a:extLst>
        </xdr:cNvPr>
        <xdr:cNvSpPr/>
      </xdr:nvSpPr>
      <xdr:spPr>
        <a:xfrm>
          <a:off x="13868400" y="13764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a:extLst>
            <a:ext uri="{FF2B5EF4-FFF2-40B4-BE49-F238E27FC236}">
              <a16:creationId xmlns:a16="http://schemas.microsoft.com/office/drawing/2014/main" id="{D4EB9372-AC10-480D-85CA-AA35033578C5}"/>
            </a:ext>
          </a:extLst>
        </xdr:cNvPr>
        <xdr:cNvSpPr txBox="1"/>
      </xdr:nvSpPr>
      <xdr:spPr>
        <a:xfrm>
          <a:off x="13554075" y="1384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8E30F780-7D62-4AAA-AF3A-07A145284BBD}"/>
            </a:ext>
          </a:extLst>
        </xdr:cNvPr>
        <xdr:cNvSpPr/>
      </xdr:nvSpPr>
      <xdr:spPr>
        <a:xfrm>
          <a:off x="13058775" y="13784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46D6C087-1E70-4E37-AF7E-D53D3D046621}"/>
            </a:ext>
          </a:extLst>
        </xdr:cNvPr>
        <xdr:cNvSpPr txBox="1"/>
      </xdr:nvSpPr>
      <xdr:spPr>
        <a:xfrm>
          <a:off x="12763500" y="138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5A5B72E5-AD41-4610-8488-0565BDE13B17}"/>
            </a:ext>
          </a:extLst>
        </xdr:cNvPr>
        <xdr:cNvSpPr/>
      </xdr:nvSpPr>
      <xdr:spPr>
        <a:xfrm>
          <a:off x="12239625" y="1384829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EADEABAE-420A-4132-8037-535560791B7F}"/>
            </a:ext>
          </a:extLst>
        </xdr:cNvPr>
        <xdr:cNvSpPr txBox="1"/>
      </xdr:nvSpPr>
      <xdr:spPr>
        <a:xfrm>
          <a:off x="119538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9033664-6FB8-4380-BE8B-A0505B4E933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E0159E1-7B6D-4564-BD37-E82F00FFA4FE}"/>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579EF4C-EA30-4AA3-A110-58ADC7407E24}"/>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2013609-AA39-42F8-A99C-33614AF01305}"/>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43BD0A8-2471-4AE5-8600-E5C9B4A93A2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E8456DB-E22F-43C4-AB7C-51FD27B3A6A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68B19F00-95D9-4F2F-99CC-6CA43D79D780}"/>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81320AF-2CC9-41FB-BB06-AE74038375E8}"/>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7CE3721-1CB0-4B7D-9D39-63B6901C06E5}"/>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DCFDD82-74EF-4934-9144-051EBA8594E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7B2E11C-8141-4721-8E45-FE2EB456D83C}"/>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7CDA3D8-36F9-4992-AFF7-24784B06D86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003A562-B300-49B0-B4EE-2CAAD05299F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「横浜市中期４か年計画」（</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人当たりの職員数は、類似団体の平均を大きく下回っています。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DA0681F-1687-4857-886D-D6ADD0B9252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FA1CEC3-3B80-4F36-ACC8-F99B5662433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872BD60-177E-49CA-975E-2F1A0D423CD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913CECD-2640-45D0-B646-4F5FC7AAC62C}"/>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C214D462-AC89-4178-87E4-37D9EA50A329}"/>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EC0FDB0A-AC30-4D58-90B8-E7BDDE7E146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099DB53-990D-4432-A706-82B51A5E896D}"/>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23EA6D6-2359-452F-8A91-BF84BA763A59}"/>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8CEB9B1-6CAF-4052-A798-507780FDB89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1CAAF11-4C04-45A8-93C2-141B5DFAE4DA}"/>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7CFE30B7-A384-4A3C-BAC1-6CB9DBA1FB5C}"/>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55D67981-9F65-4530-B705-197813208ED1}"/>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74EBABF6-008D-4702-B871-D60FEFBA77F5}"/>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10EC562-276B-491D-A375-3739261BA4C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E3F9C53-E8F2-4EE0-A8F3-57762169A57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445DE6B-0C8A-4791-8295-A2308819279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73660</xdr:rowOff>
    </xdr:from>
    <xdr:to>
      <xdr:col>81</xdr:col>
      <xdr:colOff>44450</xdr:colOff>
      <xdr:row>66</xdr:row>
      <xdr:rowOff>90594</xdr:rowOff>
    </xdr:to>
    <xdr:cxnSp macro="">
      <xdr:nvCxnSpPr>
        <xdr:cNvPr id="313" name="直線コネクタ 312">
          <a:extLst>
            <a:ext uri="{FF2B5EF4-FFF2-40B4-BE49-F238E27FC236}">
              <a16:creationId xmlns:a16="http://schemas.microsoft.com/office/drawing/2014/main" id="{4DE77341-A24B-444D-8C42-41C82A940163}"/>
            </a:ext>
          </a:extLst>
        </xdr:cNvPr>
        <xdr:cNvCxnSpPr/>
      </xdr:nvCxnSpPr>
      <xdr:spPr>
        <a:xfrm flipV="1">
          <a:off x="15478125" y="978916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62671</xdr:rowOff>
    </xdr:from>
    <xdr:ext cx="762000" cy="259045"/>
    <xdr:sp macro="" textlink="">
      <xdr:nvSpPr>
        <xdr:cNvPr id="314" name="定員管理の状況最小値テキスト">
          <a:extLst>
            <a:ext uri="{FF2B5EF4-FFF2-40B4-BE49-F238E27FC236}">
              <a16:creationId xmlns:a16="http://schemas.microsoft.com/office/drawing/2014/main" id="{CEB66B6A-F9B0-45D8-9096-717D5CB2799C}"/>
            </a:ext>
          </a:extLst>
        </xdr:cNvPr>
        <xdr:cNvSpPr txBox="1"/>
      </xdr:nvSpPr>
      <xdr:spPr>
        <a:xfrm>
          <a:off x="15563850" y="107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90594</xdr:rowOff>
    </xdr:from>
    <xdr:to>
      <xdr:col>81</xdr:col>
      <xdr:colOff>133350</xdr:colOff>
      <xdr:row>66</xdr:row>
      <xdr:rowOff>90594</xdr:rowOff>
    </xdr:to>
    <xdr:cxnSp macro="">
      <xdr:nvCxnSpPr>
        <xdr:cNvPr id="315" name="直線コネクタ 314">
          <a:extLst>
            <a:ext uri="{FF2B5EF4-FFF2-40B4-BE49-F238E27FC236}">
              <a16:creationId xmlns:a16="http://schemas.microsoft.com/office/drawing/2014/main" id="{7960FE48-7A3D-4C03-94A6-7C76C2E8096D}"/>
            </a:ext>
          </a:extLst>
        </xdr:cNvPr>
        <xdr:cNvCxnSpPr/>
      </xdr:nvCxnSpPr>
      <xdr:spPr>
        <a:xfrm>
          <a:off x="15401925" y="10774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160037</xdr:rowOff>
    </xdr:from>
    <xdr:ext cx="762000" cy="259045"/>
    <xdr:sp macro="" textlink="">
      <xdr:nvSpPr>
        <xdr:cNvPr id="316" name="定員管理の状況最大値テキスト">
          <a:extLst>
            <a:ext uri="{FF2B5EF4-FFF2-40B4-BE49-F238E27FC236}">
              <a16:creationId xmlns:a16="http://schemas.microsoft.com/office/drawing/2014/main" id="{2479C6D0-6DCC-4F5E-865B-2C2383D0989C}"/>
            </a:ext>
          </a:extLst>
        </xdr:cNvPr>
        <xdr:cNvSpPr txBox="1"/>
      </xdr:nvSpPr>
      <xdr:spPr>
        <a:xfrm>
          <a:off x="1556385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73660</xdr:rowOff>
    </xdr:from>
    <xdr:to>
      <xdr:col>81</xdr:col>
      <xdr:colOff>133350</xdr:colOff>
      <xdr:row>60</xdr:row>
      <xdr:rowOff>73660</xdr:rowOff>
    </xdr:to>
    <xdr:cxnSp macro="">
      <xdr:nvCxnSpPr>
        <xdr:cNvPr id="317" name="直線コネクタ 316">
          <a:extLst>
            <a:ext uri="{FF2B5EF4-FFF2-40B4-BE49-F238E27FC236}">
              <a16:creationId xmlns:a16="http://schemas.microsoft.com/office/drawing/2014/main" id="{C54F3CA9-A187-4F4D-9E12-E3C1BC47ACF0}"/>
            </a:ext>
          </a:extLst>
        </xdr:cNvPr>
        <xdr:cNvCxnSpPr/>
      </xdr:nvCxnSpPr>
      <xdr:spPr>
        <a:xfrm>
          <a:off x="15401925" y="9789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26881</xdr:rowOff>
    </xdr:to>
    <xdr:cxnSp macro="">
      <xdr:nvCxnSpPr>
        <xdr:cNvPr id="318" name="直線コネクタ 317">
          <a:extLst>
            <a:ext uri="{FF2B5EF4-FFF2-40B4-BE49-F238E27FC236}">
              <a16:creationId xmlns:a16="http://schemas.microsoft.com/office/drawing/2014/main" id="{E37CB22A-3A6B-42A7-A2E3-DE0CF77D0FE4}"/>
            </a:ext>
          </a:extLst>
        </xdr:cNvPr>
        <xdr:cNvCxnSpPr/>
      </xdr:nvCxnSpPr>
      <xdr:spPr>
        <a:xfrm>
          <a:off x="14716125" y="988737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47642</xdr:rowOff>
    </xdr:from>
    <xdr:ext cx="762000" cy="259045"/>
    <xdr:sp macro="" textlink="">
      <xdr:nvSpPr>
        <xdr:cNvPr id="319" name="定員管理の状況平均値テキスト">
          <a:extLst>
            <a:ext uri="{FF2B5EF4-FFF2-40B4-BE49-F238E27FC236}">
              <a16:creationId xmlns:a16="http://schemas.microsoft.com/office/drawing/2014/main" id="{C6A9AE66-C0DA-4996-A9E7-1BCB9222631A}"/>
            </a:ext>
          </a:extLst>
        </xdr:cNvPr>
        <xdr:cNvSpPr txBox="1"/>
      </xdr:nvSpPr>
      <xdr:spPr>
        <a:xfrm>
          <a:off x="1556385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20" name="フローチャート: 判断 319">
          <a:extLst>
            <a:ext uri="{FF2B5EF4-FFF2-40B4-BE49-F238E27FC236}">
              <a16:creationId xmlns:a16="http://schemas.microsoft.com/office/drawing/2014/main" id="{403FEFEC-DDAD-4502-B6A1-73759B393F30}"/>
            </a:ext>
          </a:extLst>
        </xdr:cNvPr>
        <xdr:cNvSpPr/>
      </xdr:nvSpPr>
      <xdr:spPr>
        <a:xfrm>
          <a:off x="15430500" y="10276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6773</xdr:rowOff>
    </xdr:to>
    <xdr:cxnSp macro="">
      <xdr:nvCxnSpPr>
        <xdr:cNvPr id="321" name="直線コネクタ 320">
          <a:extLst>
            <a:ext uri="{FF2B5EF4-FFF2-40B4-BE49-F238E27FC236}">
              <a16:creationId xmlns:a16="http://schemas.microsoft.com/office/drawing/2014/main" id="{EEAB84BE-B567-4D09-9AFA-5E095ECA8278}"/>
            </a:ext>
          </a:extLst>
        </xdr:cNvPr>
        <xdr:cNvCxnSpPr/>
      </xdr:nvCxnSpPr>
      <xdr:spPr>
        <a:xfrm>
          <a:off x="13906500" y="9880177"/>
          <a:ext cx="809625"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67521</xdr:rowOff>
    </xdr:from>
    <xdr:to>
      <xdr:col>77</xdr:col>
      <xdr:colOff>95250</xdr:colOff>
      <xdr:row>63</xdr:row>
      <xdr:rowOff>169121</xdr:rowOff>
    </xdr:to>
    <xdr:sp macro="" textlink="">
      <xdr:nvSpPr>
        <xdr:cNvPr id="322" name="フローチャート: 判断 321">
          <a:extLst>
            <a:ext uri="{FF2B5EF4-FFF2-40B4-BE49-F238E27FC236}">
              <a16:creationId xmlns:a16="http://schemas.microsoft.com/office/drawing/2014/main" id="{950A9697-F0A4-4D74-B351-30DDB2B3B386}"/>
            </a:ext>
          </a:extLst>
        </xdr:cNvPr>
        <xdr:cNvSpPr/>
      </xdr:nvSpPr>
      <xdr:spPr>
        <a:xfrm>
          <a:off x="14668500" y="10265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23" name="テキスト ボックス 322">
          <a:extLst>
            <a:ext uri="{FF2B5EF4-FFF2-40B4-BE49-F238E27FC236}">
              <a16:creationId xmlns:a16="http://schemas.microsoft.com/office/drawing/2014/main" id="{490BCDC0-3237-4075-94DC-C0EBDEFB33F2}"/>
            </a:ext>
          </a:extLst>
        </xdr:cNvPr>
        <xdr:cNvSpPr txBox="1"/>
      </xdr:nvSpPr>
      <xdr:spPr>
        <a:xfrm>
          <a:off x="14373225" y="1035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61</xdr:row>
      <xdr:rowOff>2752</xdr:rowOff>
    </xdr:to>
    <xdr:cxnSp macro="">
      <xdr:nvCxnSpPr>
        <xdr:cNvPr id="324" name="直線コネクタ 323">
          <a:extLst>
            <a:ext uri="{FF2B5EF4-FFF2-40B4-BE49-F238E27FC236}">
              <a16:creationId xmlns:a16="http://schemas.microsoft.com/office/drawing/2014/main" id="{80A8B092-7198-47D9-A985-4A6B77B08A7C}"/>
            </a:ext>
          </a:extLst>
        </xdr:cNvPr>
        <xdr:cNvCxnSpPr/>
      </xdr:nvCxnSpPr>
      <xdr:spPr>
        <a:xfrm>
          <a:off x="13106400" y="976587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55456</xdr:rowOff>
    </xdr:from>
    <xdr:to>
      <xdr:col>73</xdr:col>
      <xdr:colOff>44450</xdr:colOff>
      <xdr:row>63</xdr:row>
      <xdr:rowOff>157056</xdr:rowOff>
    </xdr:to>
    <xdr:sp macro="" textlink="">
      <xdr:nvSpPr>
        <xdr:cNvPr id="325" name="フローチャート: 判断 324">
          <a:extLst>
            <a:ext uri="{FF2B5EF4-FFF2-40B4-BE49-F238E27FC236}">
              <a16:creationId xmlns:a16="http://schemas.microsoft.com/office/drawing/2014/main" id="{B514E120-9CB4-40C5-8E1F-A1DB9BC6252B}"/>
            </a:ext>
          </a:extLst>
        </xdr:cNvPr>
        <xdr:cNvSpPr/>
      </xdr:nvSpPr>
      <xdr:spPr>
        <a:xfrm>
          <a:off x="13868400" y="102567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26" name="テキスト ボックス 325">
          <a:extLst>
            <a:ext uri="{FF2B5EF4-FFF2-40B4-BE49-F238E27FC236}">
              <a16:creationId xmlns:a16="http://schemas.microsoft.com/office/drawing/2014/main" id="{EFCF9D4A-A2B7-4265-8CCA-6C984B811B95}"/>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60</xdr:row>
      <xdr:rowOff>53552</xdr:rowOff>
    </xdr:to>
    <xdr:cxnSp macro="">
      <xdr:nvCxnSpPr>
        <xdr:cNvPr id="327" name="直線コネクタ 326">
          <a:extLst>
            <a:ext uri="{FF2B5EF4-FFF2-40B4-BE49-F238E27FC236}">
              <a16:creationId xmlns:a16="http://schemas.microsoft.com/office/drawing/2014/main" id="{F249EF50-5228-47A7-A751-39C1AC6CEC55}"/>
            </a:ext>
          </a:extLst>
        </xdr:cNvPr>
        <xdr:cNvCxnSpPr/>
      </xdr:nvCxnSpPr>
      <xdr:spPr>
        <a:xfrm>
          <a:off x="12296775" y="9697296"/>
          <a:ext cx="80962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70062</xdr:rowOff>
    </xdr:from>
    <xdr:to>
      <xdr:col>68</xdr:col>
      <xdr:colOff>203200</xdr:colOff>
      <xdr:row>63</xdr:row>
      <xdr:rowOff>212</xdr:rowOff>
    </xdr:to>
    <xdr:sp macro="" textlink="">
      <xdr:nvSpPr>
        <xdr:cNvPr id="328" name="フローチャート: 判断 327">
          <a:extLst>
            <a:ext uri="{FF2B5EF4-FFF2-40B4-BE49-F238E27FC236}">
              <a16:creationId xmlns:a16="http://schemas.microsoft.com/office/drawing/2014/main" id="{3CE174FA-936F-459A-A22D-43673637A5EE}"/>
            </a:ext>
          </a:extLst>
        </xdr:cNvPr>
        <xdr:cNvSpPr/>
      </xdr:nvSpPr>
      <xdr:spPr>
        <a:xfrm>
          <a:off x="13058775" y="10106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29" name="テキスト ボックス 328">
          <a:extLst>
            <a:ext uri="{FF2B5EF4-FFF2-40B4-BE49-F238E27FC236}">
              <a16:creationId xmlns:a16="http://schemas.microsoft.com/office/drawing/2014/main" id="{7FD7AA12-2B7E-4047-8909-0A9A231A9628}"/>
            </a:ext>
          </a:extLst>
        </xdr:cNvPr>
        <xdr:cNvSpPr txBox="1"/>
      </xdr:nvSpPr>
      <xdr:spPr>
        <a:xfrm>
          <a:off x="127635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30" name="フローチャート: 判断 329">
          <a:extLst>
            <a:ext uri="{FF2B5EF4-FFF2-40B4-BE49-F238E27FC236}">
              <a16:creationId xmlns:a16="http://schemas.microsoft.com/office/drawing/2014/main" id="{7888879D-86C5-4DE3-B333-94F85CF6DB06}"/>
            </a:ext>
          </a:extLst>
        </xdr:cNvPr>
        <xdr:cNvSpPr/>
      </xdr:nvSpPr>
      <xdr:spPr>
        <a:xfrm>
          <a:off x="12239625" y="100459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31" name="テキスト ボックス 330">
          <a:extLst>
            <a:ext uri="{FF2B5EF4-FFF2-40B4-BE49-F238E27FC236}">
              <a16:creationId xmlns:a16="http://schemas.microsoft.com/office/drawing/2014/main" id="{2EB88990-9EF5-47A8-B260-95D3213D9D97}"/>
            </a:ext>
          </a:extLst>
        </xdr:cNvPr>
        <xdr:cNvSpPr txBox="1"/>
      </xdr:nvSpPr>
      <xdr:spPr>
        <a:xfrm>
          <a:off x="11953875"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AA7AD29-EE34-4F40-B832-382BC557BD34}"/>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1399219-6613-40D1-A49A-657BEF01A02D}"/>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01BCA94-BE7A-4389-9C43-8730248E47D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A30C7D-7B58-45FE-91A3-EC426CCB243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27745B-E330-4550-93A5-87A46BD0B8A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a:extLst>
            <a:ext uri="{FF2B5EF4-FFF2-40B4-BE49-F238E27FC236}">
              <a16:creationId xmlns:a16="http://schemas.microsoft.com/office/drawing/2014/main" id="{D714E326-497C-4019-8960-12A3480F5E21}"/>
            </a:ext>
          </a:extLst>
        </xdr:cNvPr>
        <xdr:cNvSpPr/>
      </xdr:nvSpPr>
      <xdr:spPr>
        <a:xfrm>
          <a:off x="15430500" y="9859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68808</xdr:rowOff>
    </xdr:from>
    <xdr:ext cx="762000" cy="259045"/>
    <xdr:sp macro="" textlink="">
      <xdr:nvSpPr>
        <xdr:cNvPr id="338" name="定員管理の状況該当値テキスト">
          <a:extLst>
            <a:ext uri="{FF2B5EF4-FFF2-40B4-BE49-F238E27FC236}">
              <a16:creationId xmlns:a16="http://schemas.microsoft.com/office/drawing/2014/main" id="{EAB5ACB5-694C-431B-8D62-1523ED475E2E}"/>
            </a:ext>
          </a:extLst>
        </xdr:cNvPr>
        <xdr:cNvSpPr txBox="1"/>
      </xdr:nvSpPr>
      <xdr:spPr>
        <a:xfrm>
          <a:off x="1556385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39" name="楕円 338">
          <a:extLst>
            <a:ext uri="{FF2B5EF4-FFF2-40B4-BE49-F238E27FC236}">
              <a16:creationId xmlns:a16="http://schemas.microsoft.com/office/drawing/2014/main" id="{683C5E7A-E49E-4996-AB0A-464363EC2CE8}"/>
            </a:ext>
          </a:extLst>
        </xdr:cNvPr>
        <xdr:cNvSpPr/>
      </xdr:nvSpPr>
      <xdr:spPr>
        <a:xfrm>
          <a:off x="14668500" y="9839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0" name="テキスト ボックス 339">
          <a:extLst>
            <a:ext uri="{FF2B5EF4-FFF2-40B4-BE49-F238E27FC236}">
              <a16:creationId xmlns:a16="http://schemas.microsoft.com/office/drawing/2014/main" id="{41629E9F-48BA-4AC2-80BC-9074075BD463}"/>
            </a:ext>
          </a:extLst>
        </xdr:cNvPr>
        <xdr:cNvSpPr txBox="1"/>
      </xdr:nvSpPr>
      <xdr:spPr>
        <a:xfrm>
          <a:off x="14373225" y="961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a:extLst>
            <a:ext uri="{FF2B5EF4-FFF2-40B4-BE49-F238E27FC236}">
              <a16:creationId xmlns:a16="http://schemas.microsoft.com/office/drawing/2014/main" id="{3C4EEF34-6CAA-4A0F-8834-BB709DF6F7D7}"/>
            </a:ext>
          </a:extLst>
        </xdr:cNvPr>
        <xdr:cNvSpPr/>
      </xdr:nvSpPr>
      <xdr:spPr>
        <a:xfrm>
          <a:off x="13868400" y="9842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2" name="テキスト ボックス 341">
          <a:extLst>
            <a:ext uri="{FF2B5EF4-FFF2-40B4-BE49-F238E27FC236}">
              <a16:creationId xmlns:a16="http://schemas.microsoft.com/office/drawing/2014/main" id="{EA2D07B3-9601-429D-90BD-E3E0566F7CF6}"/>
            </a:ext>
          </a:extLst>
        </xdr:cNvPr>
        <xdr:cNvSpPr txBox="1"/>
      </xdr:nvSpPr>
      <xdr:spPr>
        <a:xfrm>
          <a:off x="13554075" y="962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a:extLst>
            <a:ext uri="{FF2B5EF4-FFF2-40B4-BE49-F238E27FC236}">
              <a16:creationId xmlns:a16="http://schemas.microsoft.com/office/drawing/2014/main" id="{63E9A1E3-2F38-4094-8129-53A560E0D37F}"/>
            </a:ext>
          </a:extLst>
        </xdr:cNvPr>
        <xdr:cNvSpPr/>
      </xdr:nvSpPr>
      <xdr:spPr>
        <a:xfrm>
          <a:off x="13058775" y="9718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a:extLst>
            <a:ext uri="{FF2B5EF4-FFF2-40B4-BE49-F238E27FC236}">
              <a16:creationId xmlns:a16="http://schemas.microsoft.com/office/drawing/2014/main" id="{AC8C9CE8-0E04-432A-B11D-9B260B65530A}"/>
            </a:ext>
          </a:extLst>
        </xdr:cNvPr>
        <xdr:cNvSpPr txBox="1"/>
      </xdr:nvSpPr>
      <xdr:spPr>
        <a:xfrm>
          <a:off x="12763500" y="9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25916301-0F45-4B13-A2E0-64DD76D014D7}"/>
            </a:ext>
          </a:extLst>
        </xdr:cNvPr>
        <xdr:cNvSpPr/>
      </xdr:nvSpPr>
      <xdr:spPr>
        <a:xfrm>
          <a:off x="12239625" y="964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6CD7B2B0-CEA2-4A8D-8A32-CED482C296B8}"/>
            </a:ext>
          </a:extLst>
        </xdr:cNvPr>
        <xdr:cNvSpPr txBox="1"/>
      </xdr:nvSpPr>
      <xdr:spPr>
        <a:xfrm>
          <a:off x="11953875" y="94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6E0F6D6-42F0-49A5-82FA-771DF0E30C80}"/>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3FC0AA9-305E-4868-8A35-4908F921D7D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56A0EF0-9418-47CF-A7B5-114226B64EFE}"/>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544DCB9-C5C0-4F7E-936F-7A156FFA45D3}"/>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8010F13-E364-4B28-96AB-2DCE8E41ECE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256FD2A-A831-42B6-8E3F-A30384E6F3C8}"/>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A5BA130-3788-4EF2-A82F-932F7F7E458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E477999-13A3-4ED5-B7D8-05A90951BFF5}"/>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B6B7BA-BA0A-4F7B-9000-52664A114CB0}"/>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1D57481-D07C-43A9-9D27-6F8169C8CEC9}"/>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2092676-0C65-4D7E-84DC-FC8A236A93B2}"/>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47067C5-FD9C-4AFB-8AF0-320EFBD1090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9071F45-91CB-4A34-8579-A763A2DA7AE8}"/>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経済事情の変動による公債費の財源不足に伴い減債基金の一部を活用し、算定上の積立不足額が生じていることなどから、類似団体の中では高い水準となっています。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令和４年度単年度数値における分子の構成要素である市債の元利償還金の減少や、減債基金残高の増に伴う減債基金積立不足算定額の減少などにより、比率が改善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0C420CF-8BEA-4608-9A48-2C6C07C30DC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359B71F-FAB0-42BC-A1EE-5C9DB1DC08D9}"/>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BA90336-CEA7-4676-B154-4E7DED923F4A}"/>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2BBB82E-80FE-4A9D-A391-932763A485B1}"/>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BB3E188-5BC0-4FFA-B02A-4D130AA009C0}"/>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4287AE7-BC4A-419E-B377-6ED39EE6118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B6A2F24-131F-4200-B2B5-3CCB5C229C3E}"/>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D23241D-B70F-4904-874E-7723449E3696}"/>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50C26878-D56B-49BE-8B15-CA660826899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F04ABE8-FCD5-49CC-954D-5DE32F5FFAFD}"/>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4C99EDB-7C39-4130-86C3-B9A90B48E49F}"/>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004F980-D834-45F6-8BB6-FD4DD975D741}"/>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B040C21B-9E5F-4C2F-A579-5FCBB966580D}"/>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BB6FF8A-0746-4C93-B1BF-A56B0D08E7AB}"/>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94DC551-A1EB-4AFF-B775-E0EAF6E2E65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AA728F09-DE30-4647-8CA1-AE2551E03FEA}"/>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D107961F-A324-4A56-B705-595067C6041C}"/>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D0C440F-FB62-412F-AE33-3DDF50D266B7}"/>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4109A0A3-ACC0-46ED-BB29-C7C433A09236}"/>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7F847513-F1BF-40BD-8500-167CD7689F8C}"/>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108655</xdr:rowOff>
    </xdr:from>
    <xdr:to>
      <xdr:col>81</xdr:col>
      <xdr:colOff>44450</xdr:colOff>
      <xdr:row>44</xdr:row>
      <xdr:rowOff>57855</xdr:rowOff>
    </xdr:to>
    <xdr:cxnSp macro="">
      <xdr:nvCxnSpPr>
        <xdr:cNvPr id="380" name="直線コネクタ 379">
          <a:extLst>
            <a:ext uri="{FF2B5EF4-FFF2-40B4-BE49-F238E27FC236}">
              <a16:creationId xmlns:a16="http://schemas.microsoft.com/office/drawing/2014/main" id="{EA5C7BB1-ACA8-44CE-9205-5AEFE03BF537}"/>
            </a:ext>
          </a:extLst>
        </xdr:cNvPr>
        <xdr:cNvCxnSpPr/>
      </xdr:nvCxnSpPr>
      <xdr:spPr>
        <a:xfrm flipV="1">
          <a:off x="14716125" y="7068255"/>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0920569B-F3E5-416C-9EB9-4511F6980F98}"/>
            </a:ext>
          </a:extLst>
        </xdr:cNvPr>
        <xdr:cNvSpPr txBox="1"/>
      </xdr:nvSpPr>
      <xdr:spPr>
        <a:xfrm>
          <a:off x="15563850" y="650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B3A5EBDA-C28F-4062-81B3-4A5EB6F54EEA}"/>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57855</xdr:rowOff>
    </xdr:to>
    <xdr:cxnSp macro="">
      <xdr:nvCxnSpPr>
        <xdr:cNvPr id="383" name="直線コネクタ 382">
          <a:extLst>
            <a:ext uri="{FF2B5EF4-FFF2-40B4-BE49-F238E27FC236}">
              <a16:creationId xmlns:a16="http://schemas.microsoft.com/office/drawing/2014/main" id="{E7039F3F-F9E0-4BFD-A883-692A1161F55C}"/>
            </a:ext>
          </a:extLst>
        </xdr:cNvPr>
        <xdr:cNvCxnSpPr/>
      </xdr:nvCxnSpPr>
      <xdr:spPr>
        <a:xfrm>
          <a:off x="13906500" y="7172325"/>
          <a:ext cx="809625"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B7DCFECD-882A-490B-BA44-260EB20EBD32}"/>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66768445-475B-468C-A900-80EAF28F339C}"/>
            </a:ext>
          </a:extLst>
        </xdr:cNvPr>
        <xdr:cNvSpPr txBox="1"/>
      </xdr:nvSpPr>
      <xdr:spPr>
        <a:xfrm>
          <a:off x="14373225" y="647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6" name="直線コネクタ 385">
          <a:extLst>
            <a:ext uri="{FF2B5EF4-FFF2-40B4-BE49-F238E27FC236}">
              <a16:creationId xmlns:a16="http://schemas.microsoft.com/office/drawing/2014/main" id="{70D7F84B-ADE4-4A71-985F-A3B32D0D5B4C}"/>
            </a:ext>
          </a:extLst>
        </xdr:cNvPr>
        <xdr:cNvCxnSpPr/>
      </xdr:nvCxnSpPr>
      <xdr:spPr>
        <a:xfrm>
          <a:off x="13106400" y="7132108"/>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D93A7015-8CEF-4A5C-855B-AABBC3C86523}"/>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5E9F2E84-0E9A-45B7-A426-6F98E37141F5}"/>
            </a:ext>
          </a:extLst>
        </xdr:cNvPr>
        <xdr:cNvSpPr txBox="1"/>
      </xdr:nvSpPr>
      <xdr:spPr>
        <a:xfrm>
          <a:off x="13554075"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138289</xdr:rowOff>
    </xdr:to>
    <xdr:cxnSp macro="">
      <xdr:nvCxnSpPr>
        <xdr:cNvPr id="389" name="直線コネクタ 388">
          <a:extLst>
            <a:ext uri="{FF2B5EF4-FFF2-40B4-BE49-F238E27FC236}">
              <a16:creationId xmlns:a16="http://schemas.microsoft.com/office/drawing/2014/main" id="{D06A995F-926E-446D-ADF3-1AF57C141E92}"/>
            </a:ext>
          </a:extLst>
        </xdr:cNvPr>
        <xdr:cNvCxnSpPr/>
      </xdr:nvCxnSpPr>
      <xdr:spPr>
        <a:xfrm flipV="1">
          <a:off x="12296775" y="7132108"/>
          <a:ext cx="809625"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954F8446-E582-4FD9-BD87-041F874F555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E27DAF3F-5CCA-4FFE-82BD-F8968B8DFDAA}"/>
            </a:ext>
          </a:extLst>
        </xdr:cNvPr>
        <xdr:cNvSpPr txBox="1"/>
      </xdr:nvSpPr>
      <xdr:spPr>
        <a:xfrm>
          <a:off x="12763500"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B97EF73D-A6D9-4BF9-AAF0-8735E469E3B3}"/>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A61109C0-CFF3-493C-90E6-4575FD918F09}"/>
            </a:ext>
          </a:extLst>
        </xdr:cNvPr>
        <xdr:cNvSpPr txBox="1"/>
      </xdr:nvSpPr>
      <xdr:spPr>
        <a:xfrm>
          <a:off x="11953875"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D9D905-C8B3-4EFF-96CE-35F304D20671}"/>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B7A49DC-E180-42A7-8346-FCFB74F909B7}"/>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1237BD-3CB0-435B-90B4-361533B69086}"/>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486EEFF-BA65-4A95-BBFD-050089F2608B}"/>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6C88687-4B1D-4200-975A-51B75E4211B6}"/>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399" name="楕円 398">
          <a:extLst>
            <a:ext uri="{FF2B5EF4-FFF2-40B4-BE49-F238E27FC236}">
              <a16:creationId xmlns:a16="http://schemas.microsoft.com/office/drawing/2014/main" id="{480D9D50-26C0-4FB6-9CE3-A766EA3A7416}"/>
            </a:ext>
          </a:extLst>
        </xdr:cNvPr>
        <xdr:cNvSpPr/>
      </xdr:nvSpPr>
      <xdr:spPr>
        <a:xfrm>
          <a:off x="15430500" y="7020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0" name="公債費負担の状況該当値テキスト">
          <a:extLst>
            <a:ext uri="{FF2B5EF4-FFF2-40B4-BE49-F238E27FC236}">
              <a16:creationId xmlns:a16="http://schemas.microsoft.com/office/drawing/2014/main" id="{361D542F-21D2-4425-8343-277F5293FF05}"/>
            </a:ext>
          </a:extLst>
        </xdr:cNvPr>
        <xdr:cNvSpPr txBox="1"/>
      </xdr:nvSpPr>
      <xdr:spPr>
        <a:xfrm>
          <a:off x="15563850" y="69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1" name="楕円 400">
          <a:extLst>
            <a:ext uri="{FF2B5EF4-FFF2-40B4-BE49-F238E27FC236}">
              <a16:creationId xmlns:a16="http://schemas.microsoft.com/office/drawing/2014/main" id="{0664F6BC-4019-4F8A-ADDA-5F666EA45E86}"/>
            </a:ext>
          </a:extLst>
        </xdr:cNvPr>
        <xdr:cNvSpPr/>
      </xdr:nvSpPr>
      <xdr:spPr>
        <a:xfrm>
          <a:off x="14668500" y="713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2" name="テキスト ボックス 401">
          <a:extLst>
            <a:ext uri="{FF2B5EF4-FFF2-40B4-BE49-F238E27FC236}">
              <a16:creationId xmlns:a16="http://schemas.microsoft.com/office/drawing/2014/main" id="{1D535C0A-E858-41A2-91E2-C66AB25939E2}"/>
            </a:ext>
          </a:extLst>
        </xdr:cNvPr>
        <xdr:cNvSpPr txBox="1"/>
      </xdr:nvSpPr>
      <xdr:spPr>
        <a:xfrm>
          <a:off x="14373225" y="72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2BB54F42-49AC-41BF-8F85-A07F95388674}"/>
            </a:ext>
          </a:extLst>
        </xdr:cNvPr>
        <xdr:cNvSpPr/>
      </xdr:nvSpPr>
      <xdr:spPr>
        <a:xfrm>
          <a:off x="138684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A56089E8-5F87-481D-B753-4554D98A67AD}"/>
            </a:ext>
          </a:extLst>
        </xdr:cNvPr>
        <xdr:cNvSpPr txBox="1"/>
      </xdr:nvSpPr>
      <xdr:spPr>
        <a:xfrm>
          <a:off x="135540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C93AB820-0DB5-4DFA-9058-E838E9570A0F}"/>
            </a:ext>
          </a:extLst>
        </xdr:cNvPr>
        <xdr:cNvSpPr/>
      </xdr:nvSpPr>
      <xdr:spPr>
        <a:xfrm>
          <a:off x="13058775"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F9645556-E48B-486F-B062-AEF782459B1C}"/>
            </a:ext>
          </a:extLst>
        </xdr:cNvPr>
        <xdr:cNvSpPr txBox="1"/>
      </xdr:nvSpPr>
      <xdr:spPr>
        <a:xfrm>
          <a:off x="12763500"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07" name="楕円 406">
          <a:extLst>
            <a:ext uri="{FF2B5EF4-FFF2-40B4-BE49-F238E27FC236}">
              <a16:creationId xmlns:a16="http://schemas.microsoft.com/office/drawing/2014/main" id="{A999F553-0990-498E-899F-46A90CEFCF86}"/>
            </a:ext>
          </a:extLst>
        </xdr:cNvPr>
        <xdr:cNvSpPr/>
      </xdr:nvSpPr>
      <xdr:spPr>
        <a:xfrm>
          <a:off x="12239625" y="7209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08" name="テキスト ボックス 407">
          <a:extLst>
            <a:ext uri="{FF2B5EF4-FFF2-40B4-BE49-F238E27FC236}">
              <a16:creationId xmlns:a16="http://schemas.microsoft.com/office/drawing/2014/main" id="{7062A44F-FF92-4092-95DE-4E88CE3A5651}"/>
            </a:ext>
          </a:extLst>
        </xdr:cNvPr>
        <xdr:cNvSpPr txBox="1"/>
      </xdr:nvSpPr>
      <xdr:spPr>
        <a:xfrm>
          <a:off x="11953875" y="7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9AE9AEC-D158-4D34-B95A-7CC0F4FE2E8E}"/>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ECCF56E2-B4D7-4E7B-B2B7-A5883E64D90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24FDA15-0C7C-4A08-B9E3-312733D94B85}"/>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57361ECB-6347-48F1-B878-B56852F7CCB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9AA691B-6324-4F1C-ABAD-EA3C07DFBB71}"/>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9374375-2B1A-4F2C-96C3-4E8A7F19AF0C}"/>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710D2ED-715C-4E33-BAE3-B068BE3C0B7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399115E-3976-433C-BCC1-7A7E69EA6A2F}"/>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5344752C-960D-448A-9693-6770EC709FB1}"/>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240C0AB-D1BF-4879-90FB-3B9422F0AE2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444E5F3-9425-4740-A906-466CEB812FF2}"/>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D8E9EEA-D13C-4D48-A51C-6B7DB495B92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120650</xdr:colOff>
      <xdr:row>12</xdr:row>
      <xdr:rowOff>101600</xdr:rowOff>
    </xdr:from>
    <xdr:to>
      <xdr:col>114</xdr:col>
      <xdr:colOff>133350</xdr:colOff>
      <xdr:row>25</xdr:row>
      <xdr:rowOff>85725</xdr:rowOff>
    </xdr:to>
    <xdr:sp macro="" textlink="" fLocksText="0">
      <xdr:nvSpPr>
        <xdr:cNvPr id="421" name="テキスト ボックス 420">
          <a:extLst>
            <a:ext uri="{FF2B5EF4-FFF2-40B4-BE49-F238E27FC236}">
              <a16:creationId xmlns:a16="http://schemas.microsoft.com/office/drawing/2014/main" id="{6283D36B-96F4-4BE6-8CCC-009E864B482E}"/>
            </a:ext>
          </a:extLst>
        </xdr:cNvPr>
        <xdr:cNvSpPr txBox="1"/>
      </xdr:nvSpPr>
      <xdr:spPr>
        <a:xfrm>
          <a:off x="16503650" y="2044700"/>
          <a:ext cx="5346700" cy="2089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過去５年間において減少幅が最も大きい</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令和４年度は、横浜北西線の立替施行に伴う後年度支払など返済が進捗したことにより、債務負担行為に基づく支出予定額が減少したため、分子である将来負担額が減少したことなどから、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ポイント減少しましたが、依然として類似団体の中で高い水準となっています。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13598508-2C19-44BB-93BC-2277C73599F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6AE16C5-131A-4196-B9DD-FA0CB1E8F6D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95291BE-1CD0-4846-8961-2F10AC54902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69AC7FEA-9026-420E-A05C-8B4103ACE0F3}"/>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606BA79C-746D-4CDC-B4FE-53E9405AD395}"/>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AF33521B-A249-4627-B2A5-8C1955B2DC6A}"/>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EAB75DDF-F73D-4F19-A2B4-5E5EB0B3A6C8}"/>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817CD67-E233-44EA-BA7B-D5032D9FA4B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ADB458F8-7255-4010-9E5A-666112451CB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64E654B-C97F-47EB-872B-19C210E6A8A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9C9CF89C-B39E-4541-8CB7-062A0DA92D2A}"/>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81DF4E46-6E04-4D2E-8036-B8B9C4C14EF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EDF35EB8-747F-42FE-8953-AEF345823A57}"/>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5520800A-A8EE-43AB-8D33-FA95C0F795FA}"/>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9CB5F605-C211-4029-A4EF-F81DC0845187}"/>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0A1DC37B-37E7-4A43-B789-B542F7BBB799}"/>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BC35B557-75E6-442A-9E45-A62176251EBB}"/>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2ACCF827-5F44-4F26-A7DD-179125F39BD1}"/>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97A05CF8-5A49-41A0-8C19-08FBE441AE79}"/>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EABFD06C-5B9D-4E03-B02E-7E1828122F1A}"/>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152316</xdr:rowOff>
    </xdr:from>
    <xdr:to>
      <xdr:col>81</xdr:col>
      <xdr:colOff>44450</xdr:colOff>
      <xdr:row>19</xdr:row>
      <xdr:rowOff>157946</xdr:rowOff>
    </xdr:to>
    <xdr:cxnSp macro="">
      <xdr:nvCxnSpPr>
        <xdr:cNvPr id="442" name="直線コネクタ 441">
          <a:extLst>
            <a:ext uri="{FF2B5EF4-FFF2-40B4-BE49-F238E27FC236}">
              <a16:creationId xmlns:a16="http://schemas.microsoft.com/office/drawing/2014/main" id="{F016A183-81F0-445B-91EA-EFC3F250BBCF}"/>
            </a:ext>
          </a:extLst>
        </xdr:cNvPr>
        <xdr:cNvCxnSpPr/>
      </xdr:nvCxnSpPr>
      <xdr:spPr>
        <a:xfrm flipV="1">
          <a:off x="14716125" y="3228891"/>
          <a:ext cx="762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C957A5CA-D463-4E3A-B5EF-94ACE094E664}"/>
            </a:ext>
          </a:extLst>
        </xdr:cNvPr>
        <xdr:cNvSpPr txBox="1"/>
      </xdr:nvSpPr>
      <xdr:spPr>
        <a:xfrm>
          <a:off x="15563850" y="25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7F2C91F9-3B9A-4016-8897-FD051586C783}"/>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46821</xdr:rowOff>
    </xdr:to>
    <xdr:cxnSp macro="">
      <xdr:nvCxnSpPr>
        <xdr:cNvPr id="445" name="直線コネクタ 444">
          <a:extLst>
            <a:ext uri="{FF2B5EF4-FFF2-40B4-BE49-F238E27FC236}">
              <a16:creationId xmlns:a16="http://schemas.microsoft.com/office/drawing/2014/main" id="{85E8C4BD-5DF6-47A9-9436-90D231F95DF6}"/>
            </a:ext>
          </a:extLst>
        </xdr:cNvPr>
        <xdr:cNvCxnSpPr/>
      </xdr:nvCxnSpPr>
      <xdr:spPr>
        <a:xfrm flipV="1">
          <a:off x="13906500" y="3237696"/>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57323341-78A8-484C-B2E3-161ED024253A}"/>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00E7D3DE-4A5A-4158-AE80-E2F39ED58B89}"/>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46821</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62FF7E94-56A7-43F2-9F87-E2B36CCD05B1}"/>
            </a:ext>
          </a:extLst>
        </xdr:cNvPr>
        <xdr:cNvCxnSpPr/>
      </xdr:nvCxnSpPr>
      <xdr:spPr>
        <a:xfrm flipV="1">
          <a:off x="13106400" y="3288496"/>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AB64607E-7EE2-4D03-AC3A-16B0886E566E}"/>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BED383CB-3AC1-4BFA-961B-BFD9291667E1}"/>
            </a:ext>
          </a:extLst>
        </xdr:cNvPr>
        <xdr:cNvSpPr txBox="1"/>
      </xdr:nvSpPr>
      <xdr:spPr>
        <a:xfrm>
          <a:off x="13554075" y="262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70951</xdr:rowOff>
    </xdr:to>
    <xdr:cxnSp macro="">
      <xdr:nvCxnSpPr>
        <xdr:cNvPr id="451" name="直線コネクタ 450">
          <a:extLst>
            <a:ext uri="{FF2B5EF4-FFF2-40B4-BE49-F238E27FC236}">
              <a16:creationId xmlns:a16="http://schemas.microsoft.com/office/drawing/2014/main" id="{63C0C70A-99A1-42AA-B2D9-959122522845}"/>
            </a:ext>
          </a:extLst>
        </xdr:cNvPr>
        <xdr:cNvCxnSpPr/>
      </xdr:nvCxnSpPr>
      <xdr:spPr>
        <a:xfrm>
          <a:off x="12296775" y="3294168"/>
          <a:ext cx="809625"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0F81D454-2E60-4EFD-9F54-34287F6DEF50}"/>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FF5BA6B-F11A-4A70-B4E9-B4A198C962FA}"/>
            </a:ext>
          </a:extLst>
        </xdr:cNvPr>
        <xdr:cNvSpPr txBox="1"/>
      </xdr:nvSpPr>
      <xdr:spPr>
        <a:xfrm>
          <a:off x="12763500" y="26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AEA9966E-127C-49FE-9972-CB5EB0CB5D23}"/>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0EBCB5E-A072-4E65-911E-A78E073607A5}"/>
            </a:ext>
          </a:extLst>
        </xdr:cNvPr>
        <xdr:cNvSpPr txBox="1"/>
      </xdr:nvSpPr>
      <xdr:spPr>
        <a:xfrm>
          <a:off x="11953875" y="27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DBE6501-45D1-4954-ACED-E4A69B1DC83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872A287-A44C-44AF-9E3E-48A254E773A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DDC6EED-5297-41D3-AB98-838FBE5487B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A473592-2D38-4922-A80E-B421FA805743}"/>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D7F8B8-AA88-452F-ABFD-BE237D78D426}"/>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101516</xdr:rowOff>
    </xdr:from>
    <xdr:to>
      <xdr:col>81</xdr:col>
      <xdr:colOff>95250</xdr:colOff>
      <xdr:row>20</xdr:row>
      <xdr:rowOff>31666</xdr:rowOff>
    </xdr:to>
    <xdr:sp macro="" textlink="">
      <xdr:nvSpPr>
        <xdr:cNvPr id="461" name="楕円 460">
          <a:extLst>
            <a:ext uri="{FF2B5EF4-FFF2-40B4-BE49-F238E27FC236}">
              <a16:creationId xmlns:a16="http://schemas.microsoft.com/office/drawing/2014/main" id="{09677724-4EEA-4F4B-9DCC-D304C5374613}"/>
            </a:ext>
          </a:extLst>
        </xdr:cNvPr>
        <xdr:cNvSpPr/>
      </xdr:nvSpPr>
      <xdr:spPr>
        <a:xfrm>
          <a:off x="15430500" y="31812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73593</xdr:rowOff>
    </xdr:from>
    <xdr:ext cx="762000" cy="259045"/>
    <xdr:sp macro="" textlink="">
      <xdr:nvSpPr>
        <xdr:cNvPr id="462" name="将来負担の状況該当値テキスト">
          <a:extLst>
            <a:ext uri="{FF2B5EF4-FFF2-40B4-BE49-F238E27FC236}">
              <a16:creationId xmlns:a16="http://schemas.microsoft.com/office/drawing/2014/main" id="{1BAE7D06-C7C4-4EB5-86F7-0D18E15BAD29}"/>
            </a:ext>
          </a:extLst>
        </xdr:cNvPr>
        <xdr:cNvSpPr txBox="1"/>
      </xdr:nvSpPr>
      <xdr:spPr>
        <a:xfrm>
          <a:off x="15563850" y="315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107146</xdr:rowOff>
    </xdr:from>
    <xdr:to>
      <xdr:col>77</xdr:col>
      <xdr:colOff>95250</xdr:colOff>
      <xdr:row>20</xdr:row>
      <xdr:rowOff>37296</xdr:rowOff>
    </xdr:to>
    <xdr:sp macro="" textlink="">
      <xdr:nvSpPr>
        <xdr:cNvPr id="463" name="楕円 462">
          <a:extLst>
            <a:ext uri="{FF2B5EF4-FFF2-40B4-BE49-F238E27FC236}">
              <a16:creationId xmlns:a16="http://schemas.microsoft.com/office/drawing/2014/main" id="{03DBE326-0EFA-4C33-9D9A-A2F2C1E762C9}"/>
            </a:ext>
          </a:extLst>
        </xdr:cNvPr>
        <xdr:cNvSpPr/>
      </xdr:nvSpPr>
      <xdr:spPr>
        <a:xfrm>
          <a:off x="14668500" y="31805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22073</xdr:rowOff>
    </xdr:from>
    <xdr:ext cx="736600" cy="259045"/>
    <xdr:sp macro="" textlink="">
      <xdr:nvSpPr>
        <xdr:cNvPr id="464" name="テキスト ボックス 463">
          <a:extLst>
            <a:ext uri="{FF2B5EF4-FFF2-40B4-BE49-F238E27FC236}">
              <a16:creationId xmlns:a16="http://schemas.microsoft.com/office/drawing/2014/main" id="{B2045084-5233-4FD3-B0A3-D97E8B02517D}"/>
            </a:ext>
          </a:extLst>
        </xdr:cNvPr>
        <xdr:cNvSpPr txBox="1"/>
      </xdr:nvSpPr>
      <xdr:spPr>
        <a:xfrm>
          <a:off x="14373225" y="326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167471</xdr:rowOff>
    </xdr:from>
    <xdr:to>
      <xdr:col>73</xdr:col>
      <xdr:colOff>44450</xdr:colOff>
      <xdr:row>20</xdr:row>
      <xdr:rowOff>97621</xdr:rowOff>
    </xdr:to>
    <xdr:sp macro="" textlink="">
      <xdr:nvSpPr>
        <xdr:cNvPr id="465" name="楕円 464">
          <a:extLst>
            <a:ext uri="{FF2B5EF4-FFF2-40B4-BE49-F238E27FC236}">
              <a16:creationId xmlns:a16="http://schemas.microsoft.com/office/drawing/2014/main" id="{EC8B3F04-01EC-46A8-8E97-D0C5DB74E9D1}"/>
            </a:ext>
          </a:extLst>
        </xdr:cNvPr>
        <xdr:cNvSpPr/>
      </xdr:nvSpPr>
      <xdr:spPr>
        <a:xfrm>
          <a:off x="13868400" y="32408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82398</xdr:rowOff>
    </xdr:from>
    <xdr:ext cx="762000" cy="259045"/>
    <xdr:sp macro="" textlink="">
      <xdr:nvSpPr>
        <xdr:cNvPr id="466" name="テキスト ボックス 465">
          <a:extLst>
            <a:ext uri="{FF2B5EF4-FFF2-40B4-BE49-F238E27FC236}">
              <a16:creationId xmlns:a16="http://schemas.microsoft.com/office/drawing/2014/main" id="{BBD4EFA6-6E1B-4DB6-8CAB-AA5F6FEF0F18}"/>
            </a:ext>
          </a:extLst>
        </xdr:cNvPr>
        <xdr:cNvSpPr txBox="1"/>
      </xdr:nvSpPr>
      <xdr:spPr>
        <a:xfrm>
          <a:off x="13554075" y="332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20151</xdr:rowOff>
    </xdr:from>
    <xdr:to>
      <xdr:col>68</xdr:col>
      <xdr:colOff>203200</xdr:colOff>
      <xdr:row>20</xdr:row>
      <xdr:rowOff>121751</xdr:rowOff>
    </xdr:to>
    <xdr:sp macro="" textlink="">
      <xdr:nvSpPr>
        <xdr:cNvPr id="467" name="楕円 466">
          <a:extLst>
            <a:ext uri="{FF2B5EF4-FFF2-40B4-BE49-F238E27FC236}">
              <a16:creationId xmlns:a16="http://schemas.microsoft.com/office/drawing/2014/main" id="{263FDC8C-7F31-4DB3-BCAB-C066358BEB1E}"/>
            </a:ext>
          </a:extLst>
        </xdr:cNvPr>
        <xdr:cNvSpPr/>
      </xdr:nvSpPr>
      <xdr:spPr>
        <a:xfrm>
          <a:off x="13058775" y="3258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106528</xdr:rowOff>
    </xdr:from>
    <xdr:ext cx="762000" cy="259045"/>
    <xdr:sp macro="" textlink="">
      <xdr:nvSpPr>
        <xdr:cNvPr id="468" name="テキスト ボックス 467">
          <a:extLst>
            <a:ext uri="{FF2B5EF4-FFF2-40B4-BE49-F238E27FC236}">
              <a16:creationId xmlns:a16="http://schemas.microsoft.com/office/drawing/2014/main" id="{7067CCBE-7CEA-4BA9-B84A-725206AC7386}"/>
            </a:ext>
          </a:extLst>
        </xdr:cNvPr>
        <xdr:cNvSpPr txBox="1"/>
      </xdr:nvSpPr>
      <xdr:spPr>
        <a:xfrm>
          <a:off x="12763500" y="334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4868</xdr:rowOff>
    </xdr:from>
    <xdr:to>
      <xdr:col>64</xdr:col>
      <xdr:colOff>152400</xdr:colOff>
      <xdr:row>20</xdr:row>
      <xdr:rowOff>106468</xdr:rowOff>
    </xdr:to>
    <xdr:sp macro="" textlink="">
      <xdr:nvSpPr>
        <xdr:cNvPr id="469" name="楕円 468">
          <a:extLst>
            <a:ext uri="{FF2B5EF4-FFF2-40B4-BE49-F238E27FC236}">
              <a16:creationId xmlns:a16="http://schemas.microsoft.com/office/drawing/2014/main" id="{F05BCCC3-DF55-4641-8C71-B2B3A1FC3FF4}"/>
            </a:ext>
          </a:extLst>
        </xdr:cNvPr>
        <xdr:cNvSpPr/>
      </xdr:nvSpPr>
      <xdr:spPr>
        <a:xfrm>
          <a:off x="12239625" y="324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91245</xdr:rowOff>
    </xdr:from>
    <xdr:ext cx="762000" cy="259045"/>
    <xdr:sp macro="" textlink="">
      <xdr:nvSpPr>
        <xdr:cNvPr id="470" name="テキスト ボックス 469">
          <a:extLst>
            <a:ext uri="{FF2B5EF4-FFF2-40B4-BE49-F238E27FC236}">
              <a16:creationId xmlns:a16="http://schemas.microsoft.com/office/drawing/2014/main" id="{1308C6A5-E698-4920-AB0F-E041CC67C5B9}"/>
            </a:ext>
          </a:extLst>
        </xdr:cNvPr>
        <xdr:cNvSpPr txBox="1"/>
      </xdr:nvSpPr>
      <xdr:spPr>
        <a:xfrm>
          <a:off x="11953875" y="332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人員増等に伴い、令和４年度を含め、毎年度の人件費は微増しているものの、「横浜市中期４か年計画」（</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2022</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2025</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そのため、人件費は類似団体平均を下回っています。</a:t>
          </a: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年度以降は概ね同水準で推移しており、令和３年度は、経常一般財源の増により低下しましたが、令和４年度は給与改定等の影響により増加しました。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84138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9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155575</xdr:rowOff>
    </xdr:from>
    <xdr:to>
      <xdr:col>15</xdr:col>
      <xdr:colOff>98425</xdr:colOff>
      <xdr:row>37</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9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37</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7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33338</xdr:rowOff>
    </xdr:from>
    <xdr:to>
      <xdr:col>24</xdr:col>
      <xdr:colOff>76200</xdr:colOff>
      <xdr:row>37</xdr:row>
      <xdr:rowOff>134938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49865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104775</xdr:rowOff>
    </xdr:from>
    <xdr:to>
      <xdr:col>15</xdr:col>
      <xdr:colOff>149225</xdr:colOff>
      <xdr:row>38</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令和元年度は、学校への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支援員派遣経費の増などにより上昇し、令和２年度は、会計年度任用職員制度の導入（物件費から人件費への移行）などにより低下、令和３年度は、経常一般財源の増により低下しました。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令和４年度は、原油価格・物価高騰への対応に伴い需用費が増加したこと等により上昇しました。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15</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4456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14</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69850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576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166007</xdr:rowOff>
    </xdr:from>
    <xdr:to>
      <xdr:col>78</xdr:col>
      <xdr:colOff>120650</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80934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48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40113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待機児童対策などの子育て支援施策の増、障害者支援施設の増加や施設利用者数の増などにより、扶助費は上昇傾向にあり、他都市より高い水準にあります。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い施設型給付費などが大幅に増加したことにより上昇、令和２年度は、新型コロナウイルス感染症感染拡大の影響により医療費助成が減少したことなどにより低下、令和３年度は、障害者支援施設数及び施設利用者数の増加等による増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令和４年度は、保育・教育施設の対象児童数や障害者支援施設数及び施設利用者数の増加等により上昇しました。</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833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143328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その他のうち主なものは繰出金（</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8.8</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％）となっています。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高齢化に伴い、介護保険事業費会計や後期高齢者医療事業費会計に対する繰出金が増加傾向にあります。令和元年度及び２年度は、給付費の増等により上昇し、令和３年度は、給付費の増等により介護保険事業費会計に対する繰出金の増加は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令和４年度は、給付費の増等に伴い、後期高齢者医療事業費会計に対する繰出金が増加したものの、経常一般財源の増により横ばいとなりました。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本市は、地下鉄、病院、下水道等の公営企業会計への繰出しが多額になっており、類似団体の中で最大となっています。</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令和元年度及び令和２年度はともに、下水道事業会計への繰出金の減等により低下し、令和３年度は、経常一般財源の増により低下しました。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令和４年度は、下水道事業会計への繰出金の増等により上昇しました。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134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31750</xdr:rowOff>
    </xdr:from>
    <xdr:to>
      <xdr:col>82</xdr:col>
      <xdr:colOff>196850</xdr:colOff>
      <xdr:row>40</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813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111777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813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107950</xdr:rowOff>
    </xdr:from>
    <xdr:to>
      <xdr:col>73</xdr:col>
      <xdr:colOff>180975</xdr:colOff>
      <xdr:row>41</xdr:row>
      <xdr:rowOff>69850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107950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38100</xdr:rowOff>
    </xdr:from>
    <xdr:to>
      <xdr:col>69</xdr:col>
      <xdr:colOff>142875</xdr:colOff>
      <xdr:row>37</xdr:row>
      <xdr:rowOff>139700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60977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57150</xdr:rowOff>
    </xdr:from>
    <xdr:to>
      <xdr:col>74</xdr:col>
      <xdr:colOff>31750</xdr:colOff>
      <xdr:row>40</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57150</xdr:rowOff>
    </xdr:from>
    <xdr:to>
      <xdr:col>65</xdr:col>
      <xdr:colOff>53975</xdr:colOff>
      <xdr:row>41</xdr:row>
      <xdr:rowOff>158750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143527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令和元年度は、用地先行取得債の償還に伴い上昇、令和２年度は、土地売払収入などの特定財源の減に伴い、公債費充当一般財源が増加したことにより上昇、令和３年度は、用地先行取得債取得土地に係る元金償還額が減少したほか、経常一般財源の増により低下しました。</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令和４年度は、土地売払収入などの特定財源の増に伴い、公債費充当一般財源が減少したことにより低下しました。</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04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78</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08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12700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77</xdr:row>
      <xdr:rowOff>31750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令和元年度までは、公債費以外の経費は上昇しており、占める割合の高い扶助費と同様の状況となっていました。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う施設型給付費の増等による扶助費の増により上昇し、令和２年度は、下水道事業会計への繰出金の減等による補助費等の減等により低下し、令和３年度は、障害者支援施設数及び施設利用者数の増加による扶助費の増等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令和４年度は、給与改定等の影響による人件費の増、保育・教育施設の対象児童数や障害者支援施設数及び施設利用者数の増加などにより上昇しました。</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1191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1191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151493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79</xdr:row>
      <xdr:rowOff>151493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478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14033</xdr:rowOff>
    </xdr:from>
    <xdr:to>
      <xdr:col>29</xdr:col>
      <xdr:colOff>127000</xdr:colOff>
      <xdr:row>17</xdr:row>
      <xdr:rowOff>66078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308"/>
          <a:ext cx="6477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66078</xdr:rowOff>
    </xdr:from>
    <xdr:to>
      <xdr:col>26</xdr:col>
      <xdr:colOff>50800</xdr:colOff>
      <xdr:row>17</xdr:row>
      <xdr:rowOff>80404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8353"/>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80404</xdr:rowOff>
    </xdr:from>
    <xdr:to>
      <xdr:col>22</xdr:col>
      <xdr:colOff>114300</xdr:colOff>
      <xdr:row>17</xdr:row>
      <xdr:rowOff>118008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118008</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134683</xdr:rowOff>
    </xdr:from>
    <xdr:to>
      <xdr:col>29</xdr:col>
      <xdr:colOff>177800</xdr:colOff>
      <xdr:row>17</xdr:row>
      <xdr:rowOff>64833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15278</xdr:rowOff>
    </xdr:from>
    <xdr:to>
      <xdr:col>26</xdr:col>
      <xdr:colOff>101600</xdr:colOff>
      <xdr:row>17</xdr:row>
      <xdr:rowOff>116878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101655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29604</xdr:rowOff>
    </xdr:from>
    <xdr:to>
      <xdr:col>22</xdr:col>
      <xdr:colOff>165100</xdr:colOff>
      <xdr:row>17</xdr:row>
      <xdr:rowOff>131204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67208</xdr:rowOff>
    </xdr:from>
    <xdr:to>
      <xdr:col>19</xdr:col>
      <xdr:colOff>38100</xdr:colOff>
      <xdr:row>17</xdr:row>
      <xdr:rowOff>168808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34379</xdr:rowOff>
    </xdr:from>
    <xdr:to>
      <xdr:col>29</xdr:col>
      <xdr:colOff>127000</xdr:colOff>
      <xdr:row>35</xdr:row>
      <xdr:rowOff>189750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44729"/>
          <a:ext cx="647700" cy="15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12129</xdr:rowOff>
    </xdr:from>
    <xdr:to>
      <xdr:col>26</xdr:col>
      <xdr:colOff>50800</xdr:colOff>
      <xdr:row>35</xdr:row>
      <xdr:rowOff>34379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2479"/>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336474</xdr:rowOff>
    </xdr:from>
    <xdr:to>
      <xdr:col>22</xdr:col>
      <xdr:colOff>114300</xdr:colOff>
      <xdr:row>35</xdr:row>
      <xdr:rowOff>12129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3924"/>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336474</xdr:rowOff>
    </xdr:from>
    <xdr:to>
      <xdr:col>18</xdr:col>
      <xdr:colOff>177800</xdr:colOff>
      <xdr:row>35</xdr:row>
      <xdr:rowOff>118084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3924"/>
          <a:ext cx="698500" cy="1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138950</xdr:rowOff>
    </xdr:from>
    <xdr:to>
      <xdr:col>29</xdr:col>
      <xdr:colOff>177800</xdr:colOff>
      <xdr:row>35</xdr:row>
      <xdr:rowOff>240550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326927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326479</xdr:rowOff>
    </xdr:from>
    <xdr:to>
      <xdr:col>26</xdr:col>
      <xdr:colOff>101600</xdr:colOff>
      <xdr:row>35</xdr:row>
      <xdr:rowOff>85179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95356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304229</xdr:rowOff>
    </xdr:from>
    <xdr:to>
      <xdr:col>22</xdr:col>
      <xdr:colOff>165100</xdr:colOff>
      <xdr:row>35</xdr:row>
      <xdr:rowOff>62929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285674</xdr:rowOff>
    </xdr:from>
    <xdr:to>
      <xdr:col>19</xdr:col>
      <xdr:colOff>38100</xdr:colOff>
      <xdr:row>35</xdr:row>
      <xdr:rowOff>44374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67284</xdr:rowOff>
    </xdr:from>
    <xdr:to>
      <xdr:col>15</xdr:col>
      <xdr:colOff>101600</xdr:colOff>
      <xdr:row>35</xdr:row>
      <xdr:rowOff>168884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79045</xdr:rowOff>
    </xdr:from>
    <xdr:to>
      <xdr:col>24</xdr:col>
      <xdr:colOff>63500</xdr:colOff>
      <xdr:row>35</xdr:row>
      <xdr:rowOff>123812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9795"/>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123812</xdr:rowOff>
    </xdr:from>
    <xdr:to>
      <xdr:col>19</xdr:col>
      <xdr:colOff>177800</xdr:colOff>
      <xdr:row>35</xdr:row>
      <xdr:rowOff>139509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456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139509</xdr:rowOff>
    </xdr:from>
    <xdr:to>
      <xdr:col>15</xdr:col>
      <xdr:colOff>50800</xdr:colOff>
      <xdr:row>36</xdr:row>
      <xdr:rowOff>30010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30010</xdr:rowOff>
    </xdr:from>
    <xdr:to>
      <xdr:col>10</xdr:col>
      <xdr:colOff>114300</xdr:colOff>
      <xdr:row>36</xdr:row>
      <xdr:rowOff>52184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28245</xdr:rowOff>
    </xdr:from>
    <xdr:to>
      <xdr:col>24</xdr:col>
      <xdr:colOff>114300</xdr:colOff>
      <xdr:row>35</xdr:row>
      <xdr:rowOff>129845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73012</xdr:rowOff>
    </xdr:from>
    <xdr:to>
      <xdr:col>20</xdr:col>
      <xdr:colOff>38100</xdr:colOff>
      <xdr:row>36</xdr:row>
      <xdr:rowOff>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165739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88709</xdr:rowOff>
    </xdr:from>
    <xdr:to>
      <xdr:col>15</xdr:col>
      <xdr:colOff>101600</xdr:colOff>
      <xdr:row>36</xdr:row>
      <xdr:rowOff>18859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150660</xdr:rowOff>
    </xdr:from>
    <xdr:to>
      <xdr:col>10</xdr:col>
      <xdr:colOff>165100</xdr:colOff>
      <xdr:row>36</xdr:row>
      <xdr:rowOff>80810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71937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xdr:rowOff>
    </xdr:from>
    <xdr:to>
      <xdr:col>6</xdr:col>
      <xdr:colOff>38100</xdr:colOff>
      <xdr:row>36</xdr:row>
      <xdr:rowOff>102984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581</xdr:rowOff>
    </xdr:from>
    <xdr:to>
      <xdr:col>24</xdr:col>
      <xdr:colOff>63500</xdr:colOff>
      <xdr:row>55</xdr:row>
      <xdr:rowOff>142639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0331"/>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142639</xdr:rowOff>
    </xdr:from>
    <xdr:to>
      <xdr:col>19</xdr:col>
      <xdr:colOff>177800</xdr:colOff>
      <xdr:row>57</xdr:row>
      <xdr:rowOff>92217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2389"/>
          <a:ext cx="8890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92217</xdr:rowOff>
    </xdr:from>
    <xdr:to>
      <xdr:col>15</xdr:col>
      <xdr:colOff>50800</xdr:colOff>
      <xdr:row>58</xdr:row>
      <xdr:rowOff>109558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109558</xdr:rowOff>
    </xdr:from>
    <xdr:to>
      <xdr:col>10</xdr:col>
      <xdr:colOff>114300</xdr:colOff>
      <xdr:row>59</xdr:row>
      <xdr:rowOff>5642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121231</xdr:rowOff>
    </xdr:from>
    <xdr:to>
      <xdr:col>24</xdr:col>
      <xdr:colOff>114300</xdr:colOff>
      <xdr:row>55</xdr:row>
      <xdr:rowOff>51381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99658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91839</xdr:rowOff>
    </xdr:from>
    <xdr:to>
      <xdr:col>20</xdr:col>
      <xdr:colOff>38100</xdr:colOff>
      <xdr:row>56</xdr:row>
      <xdr:rowOff>21989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41417</xdr:rowOff>
    </xdr:from>
    <xdr:to>
      <xdr:col>15</xdr:col>
      <xdr:colOff>101600</xdr:colOff>
      <xdr:row>57</xdr:row>
      <xdr:rowOff>143017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134144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58758</xdr:rowOff>
    </xdr:from>
    <xdr:to>
      <xdr:col>10</xdr:col>
      <xdr:colOff>165100</xdr:colOff>
      <xdr:row>58</xdr:row>
      <xdr:rowOff>160358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151485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126292</xdr:rowOff>
    </xdr:from>
    <xdr:to>
      <xdr:col>6</xdr:col>
      <xdr:colOff>38100</xdr:colOff>
      <xdr:row>59</xdr:row>
      <xdr:rowOff>56442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47569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19957</xdr:rowOff>
    </xdr:from>
    <xdr:to>
      <xdr:col>24</xdr:col>
      <xdr:colOff>63500</xdr:colOff>
      <xdr:row>79</xdr:row>
      <xdr:rowOff>52178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564507"/>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42818</xdr:rowOff>
    </xdr:from>
    <xdr:to>
      <xdr:col>19</xdr:col>
      <xdr:colOff>177800</xdr:colOff>
      <xdr:row>79</xdr:row>
      <xdr:rowOff>52178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8736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42818</xdr:rowOff>
    </xdr:from>
    <xdr:to>
      <xdr:col>15</xdr:col>
      <xdr:colOff>50800</xdr:colOff>
      <xdr:row>79</xdr:row>
      <xdr:rowOff>61759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873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61759</xdr:rowOff>
    </xdr:from>
    <xdr:to>
      <xdr:col>10</xdr:col>
      <xdr:colOff>114300</xdr:colOff>
      <xdr:row>79</xdr:row>
      <xdr:rowOff>69814</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60630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140607</xdr:rowOff>
    </xdr:from>
    <xdr:to>
      <xdr:col>24</xdr:col>
      <xdr:colOff>114300</xdr:colOff>
      <xdr:row>79</xdr:row>
      <xdr:rowOff>70757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5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55534</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4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xdr:rowOff>
    </xdr:from>
    <xdr:to>
      <xdr:col>20</xdr:col>
      <xdr:colOff>38100</xdr:colOff>
      <xdr:row>79</xdr:row>
      <xdr:rowOff>102978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94105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6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163468</xdr:rowOff>
    </xdr:from>
    <xdr:to>
      <xdr:col>15</xdr:col>
      <xdr:colOff>101600</xdr:colOff>
      <xdr:row>79</xdr:row>
      <xdr:rowOff>93618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84745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2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10959</xdr:rowOff>
    </xdr:from>
    <xdr:to>
      <xdr:col>10</xdr:col>
      <xdr:colOff>165100</xdr:colOff>
      <xdr:row>79</xdr:row>
      <xdr:rowOff>112559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103686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19014</xdr:rowOff>
    </xdr:from>
    <xdr:to>
      <xdr:col>6</xdr:col>
      <xdr:colOff>38100</xdr:colOff>
      <xdr:row>79</xdr:row>
      <xdr:rowOff>120614</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111741</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65460</xdr:rowOff>
    </xdr:from>
    <xdr:to>
      <xdr:col>24</xdr:col>
      <xdr:colOff>63500</xdr:colOff>
      <xdr:row>95</xdr:row>
      <xdr:rowOff>115816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53210"/>
          <a:ext cx="8382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65460</xdr:rowOff>
    </xdr:from>
    <xdr:to>
      <xdr:col>19</xdr:col>
      <xdr:colOff>177800</xdr:colOff>
      <xdr:row>96</xdr:row>
      <xdr:rowOff>147428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53210"/>
          <a:ext cx="889000" cy="2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147428</xdr:rowOff>
    </xdr:from>
    <xdr:to>
      <xdr:col>15</xdr:col>
      <xdr:colOff>50800</xdr:colOff>
      <xdr:row>97</xdr:row>
      <xdr:rowOff>37691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06628"/>
          <a:ext cx="889000" cy="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37691</xdr:rowOff>
    </xdr:from>
    <xdr:to>
      <xdr:col>10</xdr:col>
      <xdr:colOff>114300</xdr:colOff>
      <xdr:row>97</xdr:row>
      <xdr:rowOff>101305</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68341"/>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65016</xdr:rowOff>
    </xdr:from>
    <xdr:to>
      <xdr:col>24</xdr:col>
      <xdr:colOff>114300</xdr:colOff>
      <xdr:row>95</xdr:row>
      <xdr:rowOff>166616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3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43443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14660</xdr:rowOff>
    </xdr:from>
    <xdr:to>
      <xdr:col>20</xdr:col>
      <xdr:colOff>38100</xdr:colOff>
      <xdr:row>95</xdr:row>
      <xdr:rowOff>116260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107387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96628</xdr:rowOff>
    </xdr:from>
    <xdr:to>
      <xdr:col>15</xdr:col>
      <xdr:colOff>101600</xdr:colOff>
      <xdr:row>97</xdr:row>
      <xdr:rowOff>26778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17905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4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158341</xdr:rowOff>
    </xdr:from>
    <xdr:to>
      <xdr:col>10</xdr:col>
      <xdr:colOff>165100</xdr:colOff>
      <xdr:row>97</xdr:row>
      <xdr:rowOff>88491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79618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7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50505</xdr:rowOff>
    </xdr:from>
    <xdr:to>
      <xdr:col>6</xdr:col>
      <xdr:colOff>38100</xdr:colOff>
      <xdr:row>97</xdr:row>
      <xdr:rowOff>152105</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143232</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34963</xdr:rowOff>
    </xdr:from>
    <xdr:to>
      <xdr:col>55</xdr:col>
      <xdr:colOff>0</xdr:colOff>
      <xdr:row>38</xdr:row>
      <xdr:rowOff>63741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50063"/>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63741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00650"/>
          <a:ext cx="8890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157150</xdr:rowOff>
    </xdr:from>
    <xdr:to>
      <xdr:col>45</xdr:col>
      <xdr:colOff>177800</xdr:colOff>
      <xdr:row>38</xdr:row>
      <xdr:rowOff>112014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112014</xdr:rowOff>
    </xdr:from>
    <xdr:to>
      <xdr:col>41</xdr:col>
      <xdr:colOff>50800</xdr:colOff>
      <xdr:row>38</xdr:row>
      <xdr:rowOff>116472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155613</xdr:rowOff>
    </xdr:from>
    <xdr:to>
      <xdr:col>55</xdr:col>
      <xdr:colOff>50800</xdr:colOff>
      <xdr:row>38</xdr:row>
      <xdr:rowOff>85763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134040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12941</xdr:rowOff>
    </xdr:from>
    <xdr:to>
      <xdr:col>50</xdr:col>
      <xdr:colOff>165100</xdr:colOff>
      <xdr:row>38</xdr:row>
      <xdr:rowOff>114541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106350</xdr:rowOff>
    </xdr:from>
    <xdr:to>
      <xdr:col>46</xdr:col>
      <xdr:colOff>38100</xdr:colOff>
      <xdr:row>31</xdr:row>
      <xdr:rowOff>36500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53027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61214</xdr:rowOff>
    </xdr:from>
    <xdr:to>
      <xdr:col>41</xdr:col>
      <xdr:colOff>101600</xdr:colOff>
      <xdr:row>38</xdr:row>
      <xdr:rowOff>162814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7891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65672</xdr:rowOff>
    </xdr:from>
    <xdr:to>
      <xdr:col>36</xdr:col>
      <xdr:colOff>165100</xdr:colOff>
      <xdr:row>38</xdr:row>
      <xdr:rowOff>167272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54</xdr:row>
      <xdr:rowOff>9513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618245"/>
          <a:ext cx="838200" cy="6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45745</xdr:rowOff>
    </xdr:from>
    <xdr:to>
      <xdr:col>50</xdr:col>
      <xdr:colOff>114300</xdr:colOff>
      <xdr:row>53</xdr:row>
      <xdr:rowOff>61885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61824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21903</xdr:rowOff>
    </xdr:from>
    <xdr:to>
      <xdr:col>45</xdr:col>
      <xdr:colOff>177800</xdr:colOff>
      <xdr:row>53</xdr:row>
      <xdr:rowOff>61885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53</xdr:row>
      <xdr:rowOff>21903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130163</xdr:rowOff>
    </xdr:from>
    <xdr:to>
      <xdr:col>55</xdr:col>
      <xdr:colOff>50800</xdr:colOff>
      <xdr:row>54</xdr:row>
      <xdr:rowOff>60313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108590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166395</xdr:rowOff>
    </xdr:from>
    <xdr:to>
      <xdr:col>50</xdr:col>
      <xdr:colOff>165100</xdr:colOff>
      <xdr:row>50</xdr:row>
      <xdr:rowOff>96545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113072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3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11085</xdr:rowOff>
    </xdr:from>
    <xdr:to>
      <xdr:col>46</xdr:col>
      <xdr:colOff>38100</xdr:colOff>
      <xdr:row>53</xdr:row>
      <xdr:rowOff>112685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129212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142553</xdr:rowOff>
    </xdr:from>
    <xdr:to>
      <xdr:col>41</xdr:col>
      <xdr:colOff>101600</xdr:colOff>
      <xdr:row>53</xdr:row>
      <xdr:rowOff>72703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89230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139192</xdr:rowOff>
    </xdr:from>
    <xdr:to>
      <xdr:col>36</xdr:col>
      <xdr:colOff>165100</xdr:colOff>
      <xdr:row>53</xdr:row>
      <xdr:rowOff>69342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85869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74</xdr:row>
      <xdr:rowOff>65039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265650"/>
          <a:ext cx="8382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92700</xdr:rowOff>
    </xdr:from>
    <xdr:to>
      <xdr:col>50</xdr:col>
      <xdr:colOff>114300</xdr:colOff>
      <xdr:row>72</xdr:row>
      <xdr:rowOff>126533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26565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72</xdr:row>
      <xdr:rowOff>126533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77978</xdr:rowOff>
    </xdr:from>
    <xdr:to>
      <xdr:col>41</xdr:col>
      <xdr:colOff>50800</xdr:colOff>
      <xdr:row>71</xdr:row>
      <xdr:rowOff>5512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14239</xdr:rowOff>
    </xdr:from>
    <xdr:to>
      <xdr:col>55</xdr:col>
      <xdr:colOff>50800</xdr:colOff>
      <xdr:row>74</xdr:row>
      <xdr:rowOff>115839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37116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41900</xdr:rowOff>
    </xdr:from>
    <xdr:to>
      <xdr:col>50</xdr:col>
      <xdr:colOff>165100</xdr:colOff>
      <xdr:row>71</xdr:row>
      <xdr:rowOff>143500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160027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9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75733</xdr:rowOff>
    </xdr:from>
    <xdr:to>
      <xdr:col>46</xdr:col>
      <xdr:colOff>38100</xdr:colOff>
      <xdr:row>73</xdr:row>
      <xdr:rowOff>5883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22410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27178</xdr:rowOff>
    </xdr:from>
    <xdr:to>
      <xdr:col>41</xdr:col>
      <xdr:colOff>101600</xdr:colOff>
      <xdr:row>70</xdr:row>
      <xdr:rowOff>128778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145305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126162</xdr:rowOff>
    </xdr:from>
    <xdr:to>
      <xdr:col>36</xdr:col>
      <xdr:colOff>165100</xdr:colOff>
      <xdr:row>71</xdr:row>
      <xdr:rowOff>56312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72839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143652</xdr:rowOff>
    </xdr:from>
    <xdr:to>
      <xdr:col>55</xdr:col>
      <xdr:colOff>0</xdr:colOff>
      <xdr:row>98</xdr:row>
      <xdr:rowOff>17138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74302"/>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126572</xdr:rowOff>
    </xdr:from>
    <xdr:to>
      <xdr:col>50</xdr:col>
      <xdr:colOff>114300</xdr:colOff>
      <xdr:row>98</xdr:row>
      <xdr:rowOff>17138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5722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126572</xdr:rowOff>
    </xdr:from>
    <xdr:to>
      <xdr:col>45</xdr:col>
      <xdr:colOff>177800</xdr:colOff>
      <xdr:row>98</xdr:row>
      <xdr:rowOff>156942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7222"/>
          <a:ext cx="889000" cy="20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80395</xdr:rowOff>
    </xdr:from>
    <xdr:to>
      <xdr:col>41</xdr:col>
      <xdr:colOff>50800</xdr:colOff>
      <xdr:row>98</xdr:row>
      <xdr:rowOff>156942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82495"/>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92852</xdr:rowOff>
    </xdr:from>
    <xdr:to>
      <xdr:col>55</xdr:col>
      <xdr:colOff>50800</xdr:colOff>
      <xdr:row>98</xdr:row>
      <xdr:rowOff>23002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71279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137788</xdr:rowOff>
    </xdr:from>
    <xdr:to>
      <xdr:col>50</xdr:col>
      <xdr:colOff>165100</xdr:colOff>
      <xdr:row>98</xdr:row>
      <xdr:rowOff>67938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75772</xdr:rowOff>
    </xdr:from>
    <xdr:to>
      <xdr:col>46</xdr:col>
      <xdr:colOff>38100</xdr:colOff>
      <xdr:row>98</xdr:row>
      <xdr:rowOff>5922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168499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106142</xdr:rowOff>
    </xdr:from>
    <xdr:to>
      <xdr:col>41</xdr:col>
      <xdr:colOff>101600</xdr:colOff>
      <xdr:row>99</xdr:row>
      <xdr:rowOff>36292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27419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70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29595</xdr:rowOff>
    </xdr:from>
    <xdr:to>
      <xdr:col>36</xdr:col>
      <xdr:colOff>165100</xdr:colOff>
      <xdr:row>98</xdr:row>
      <xdr:rowOff>131195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122322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38953</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38953</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159603</xdr:rowOff>
    </xdr:from>
    <xdr:to>
      <xdr:col>76</xdr:col>
      <xdr:colOff>165100</xdr:colOff>
      <xdr:row>39</xdr:row>
      <xdr:rowOff>89753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80880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32639</xdr:rowOff>
    </xdr:from>
    <xdr:to>
      <xdr:col>85</xdr:col>
      <xdr:colOff>127000</xdr:colOff>
      <xdr:row>76</xdr:row>
      <xdr:rowOff>113601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91389"/>
          <a:ext cx="8382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62319</xdr:rowOff>
    </xdr:from>
    <xdr:to>
      <xdr:col>81</xdr:col>
      <xdr:colOff>50800</xdr:colOff>
      <xdr:row>76</xdr:row>
      <xdr:rowOff>113601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9251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62319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60871</xdr:rowOff>
    </xdr:from>
    <xdr:to>
      <xdr:col>71</xdr:col>
      <xdr:colOff>177800</xdr:colOff>
      <xdr:row>76</xdr:row>
      <xdr:rowOff>131318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153289</xdr:rowOff>
    </xdr:from>
    <xdr:to>
      <xdr:col>85</xdr:col>
      <xdr:colOff>177800</xdr:colOff>
      <xdr:row>75</xdr:row>
      <xdr:rowOff>83439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62801</xdr:rowOff>
    </xdr:from>
    <xdr:to>
      <xdr:col>81</xdr:col>
      <xdr:colOff>101600</xdr:colOff>
      <xdr:row>76</xdr:row>
      <xdr:rowOff>164401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11519</xdr:rowOff>
    </xdr:from>
    <xdr:to>
      <xdr:col>76</xdr:col>
      <xdr:colOff>165100</xdr:colOff>
      <xdr:row>76</xdr:row>
      <xdr:rowOff>113119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104246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10071</xdr:rowOff>
    </xdr:from>
    <xdr:to>
      <xdr:col>72</xdr:col>
      <xdr:colOff>38100</xdr:colOff>
      <xdr:row>76</xdr:row>
      <xdr:rowOff>111671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102798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80518</xdr:rowOff>
    </xdr:from>
    <xdr:to>
      <xdr:col>67</xdr:col>
      <xdr:colOff>101600</xdr:colOff>
      <xdr:row>77</xdr:row>
      <xdr:rowOff>10668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1795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125222</xdr:rowOff>
    </xdr:from>
    <xdr:to>
      <xdr:col>85</xdr:col>
      <xdr:colOff>127000</xdr:colOff>
      <xdr:row>97</xdr:row>
      <xdr:rowOff>65329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412972"/>
          <a:ext cx="8382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125222</xdr:rowOff>
    </xdr:from>
    <xdr:to>
      <xdr:col>81</xdr:col>
      <xdr:colOff>50800</xdr:colOff>
      <xdr:row>97</xdr:row>
      <xdr:rowOff>153415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12972"/>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153415</xdr:rowOff>
    </xdr:from>
    <xdr:to>
      <xdr:col>76</xdr:col>
      <xdr:colOff>114300</xdr:colOff>
      <xdr:row>98</xdr:row>
      <xdr:rowOff>33782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784065"/>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98</xdr:row>
      <xdr:rowOff>33782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653308"/>
          <a:ext cx="889000" cy="1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14529</xdr:rowOff>
    </xdr:from>
    <xdr:to>
      <xdr:col>85</xdr:col>
      <xdr:colOff>177800</xdr:colOff>
      <xdr:row>97</xdr:row>
      <xdr:rowOff>116129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164406</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74422</xdr:rowOff>
    </xdr:from>
    <xdr:to>
      <xdr:col>81</xdr:col>
      <xdr:colOff>101600</xdr:colOff>
      <xdr:row>96</xdr:row>
      <xdr:rowOff>4572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167149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102615</xdr:rowOff>
    </xdr:from>
    <xdr:to>
      <xdr:col>76</xdr:col>
      <xdr:colOff>165100</xdr:colOff>
      <xdr:row>98</xdr:row>
      <xdr:rowOff>32765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23892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154432</xdr:rowOff>
    </xdr:from>
    <xdr:to>
      <xdr:col>72</xdr:col>
      <xdr:colOff>38100</xdr:colOff>
      <xdr:row>98</xdr:row>
      <xdr:rowOff>84582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75709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143308</xdr:rowOff>
    </xdr:from>
    <xdr:to>
      <xdr:col>67</xdr:col>
      <xdr:colOff>101600</xdr:colOff>
      <xdr:row>97</xdr:row>
      <xdr:rowOff>73458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89985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3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44668</xdr:rowOff>
    </xdr:from>
    <xdr:to>
      <xdr:col>116</xdr:col>
      <xdr:colOff>63500</xdr:colOff>
      <xdr:row>37</xdr:row>
      <xdr:rowOff>40749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045418"/>
          <a:ext cx="838200" cy="3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113574</xdr:rowOff>
    </xdr:from>
    <xdr:to>
      <xdr:col>111</xdr:col>
      <xdr:colOff>177800</xdr:colOff>
      <xdr:row>37</xdr:row>
      <xdr:rowOff>40749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8577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160274</xdr:rowOff>
    </xdr:from>
    <xdr:to>
      <xdr:col>107</xdr:col>
      <xdr:colOff>50800</xdr:colOff>
      <xdr:row>36</xdr:row>
      <xdr:rowOff>113574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989574"/>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160274</xdr:rowOff>
    </xdr:from>
    <xdr:to>
      <xdr:col>102</xdr:col>
      <xdr:colOff>114300</xdr:colOff>
      <xdr:row>35</xdr:row>
      <xdr:rowOff>71120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98957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165318</xdr:rowOff>
    </xdr:from>
    <xdr:to>
      <xdr:col>116</xdr:col>
      <xdr:colOff>114300</xdr:colOff>
      <xdr:row>35</xdr:row>
      <xdr:rowOff>95468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16745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8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161399</xdr:rowOff>
    </xdr:from>
    <xdr:to>
      <xdr:col>112</xdr:col>
      <xdr:colOff>38100</xdr:colOff>
      <xdr:row>37</xdr:row>
      <xdr:rowOff>91549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82676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62774</xdr:rowOff>
    </xdr:from>
    <xdr:to>
      <xdr:col>107</xdr:col>
      <xdr:colOff>101600</xdr:colOff>
      <xdr:row>36</xdr:row>
      <xdr:rowOff>164374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155501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109474</xdr:rowOff>
    </xdr:from>
    <xdr:to>
      <xdr:col>102</xdr:col>
      <xdr:colOff>165100</xdr:colOff>
      <xdr:row>35</xdr:row>
      <xdr:rowOff>39624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56151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20320</xdr:rowOff>
    </xdr:from>
    <xdr:to>
      <xdr:col>98</xdr:col>
      <xdr:colOff>38100</xdr:colOff>
      <xdr:row>35</xdr:row>
      <xdr:rowOff>121920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138447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38071</xdr:rowOff>
    </xdr:from>
    <xdr:to>
      <xdr:col>116</xdr:col>
      <xdr:colOff>63500</xdr:colOff>
      <xdr:row>57</xdr:row>
      <xdr:rowOff>14003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39271"/>
          <a:ext cx="8382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12359</xdr:rowOff>
    </xdr:from>
    <xdr:to>
      <xdr:col>111</xdr:col>
      <xdr:colOff>177800</xdr:colOff>
      <xdr:row>56</xdr:row>
      <xdr:rowOff>38071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613559"/>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12359</xdr:rowOff>
    </xdr:from>
    <xdr:to>
      <xdr:col>107</xdr:col>
      <xdr:colOff>50800</xdr:colOff>
      <xdr:row>58</xdr:row>
      <xdr:rowOff>148441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613559"/>
          <a:ext cx="889000" cy="4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60012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148441</xdr:rowOff>
    </xdr:from>
    <xdr:to>
      <xdr:col>102</xdr:col>
      <xdr:colOff>114300</xdr:colOff>
      <xdr:row>58</xdr:row>
      <xdr:rowOff>152709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9254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134653</xdr:rowOff>
    </xdr:from>
    <xdr:to>
      <xdr:col>116</xdr:col>
      <xdr:colOff>114300</xdr:colOff>
      <xdr:row>57</xdr:row>
      <xdr:rowOff>64803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157530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158721</xdr:rowOff>
    </xdr:from>
    <xdr:to>
      <xdr:col>112</xdr:col>
      <xdr:colOff>38100</xdr:colOff>
      <xdr:row>56</xdr:row>
      <xdr:rowOff>88871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105398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133009</xdr:rowOff>
    </xdr:from>
    <xdr:to>
      <xdr:col>107</xdr:col>
      <xdr:colOff>101600</xdr:colOff>
      <xdr:row>56</xdr:row>
      <xdr:rowOff>63159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79686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3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97641</xdr:rowOff>
    </xdr:from>
    <xdr:to>
      <xdr:col>102</xdr:col>
      <xdr:colOff>165100</xdr:colOff>
      <xdr:row>59</xdr:row>
      <xdr:rowOff>27791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18918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101909</xdr:rowOff>
    </xdr:from>
    <xdr:to>
      <xdr:col>98</xdr:col>
      <xdr:colOff>38100</xdr:colOff>
      <xdr:row>59</xdr:row>
      <xdr:rowOff>32059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23186</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1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104229</xdr:rowOff>
    </xdr:from>
    <xdr:to>
      <xdr:col>116</xdr:col>
      <xdr:colOff>63500</xdr:colOff>
      <xdr:row>76</xdr:row>
      <xdr:rowOff>116497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13442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116497</xdr:rowOff>
    </xdr:from>
    <xdr:to>
      <xdr:col>111</xdr:col>
      <xdr:colOff>177800</xdr:colOff>
      <xdr:row>76</xdr:row>
      <xdr:rowOff>143511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146697"/>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134480</xdr:rowOff>
    </xdr:from>
    <xdr:to>
      <xdr:col>107</xdr:col>
      <xdr:colOff>50800</xdr:colOff>
      <xdr:row>76</xdr:row>
      <xdr:rowOff>143511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110440</xdr:rowOff>
    </xdr:from>
    <xdr:to>
      <xdr:col>102</xdr:col>
      <xdr:colOff>114300</xdr:colOff>
      <xdr:row>76</xdr:row>
      <xdr:rowOff>134480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53429</xdr:rowOff>
    </xdr:from>
    <xdr:to>
      <xdr:col>116</xdr:col>
      <xdr:colOff>114300</xdr:colOff>
      <xdr:row>76</xdr:row>
      <xdr:rowOff>155029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31856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65697</xdr:rowOff>
    </xdr:from>
    <xdr:to>
      <xdr:col>112</xdr:col>
      <xdr:colOff>38100</xdr:colOff>
      <xdr:row>76</xdr:row>
      <xdr:rowOff>167297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158424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92711</xdr:rowOff>
    </xdr:from>
    <xdr:to>
      <xdr:col>107</xdr:col>
      <xdr:colOff>101600</xdr:colOff>
      <xdr:row>77</xdr:row>
      <xdr:rowOff>22861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13988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83680</xdr:rowOff>
    </xdr:from>
    <xdr:to>
      <xdr:col>102</xdr:col>
      <xdr:colOff>165100</xdr:colOff>
      <xdr:row>77</xdr:row>
      <xdr:rowOff>13830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4957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59640</xdr:rowOff>
    </xdr:from>
    <xdr:to>
      <xdr:col>98</xdr:col>
      <xdr:colOff>38100</xdr:colOff>
      <xdr:row>76</xdr:row>
      <xdr:rowOff>161240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152367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34925</xdr:rowOff>
    </xdr:from>
    <xdr:to>
      <xdr:col>120</xdr:col>
      <xdr:colOff>82550</xdr:colOff>
      <xdr:row>114</xdr:row>
      <xdr:rowOff>130175</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11200" y="17179925"/>
          <a:ext cx="19945350" cy="16383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時点の人口）となっています。各経費の住民一人当たりのコストは、概ね類似団体平均を下回っています。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97,092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円となっています。令和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４年度は給与改定等により増加しましたが、「横浜市中期４か年計画」（</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て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物件費は、住民一人当たり</a:t>
          </a:r>
          <a:r>
            <a:rPr lang="en-US" altLang="ja-JP" sz="900">
              <a:effectLst/>
              <a:latin typeface="ＭＳ ゴシック" panose="020B0609070205080204" pitchFamily="49" charset="-128"/>
              <a:ea typeface="ＭＳ ゴシック" panose="020B0609070205080204" pitchFamily="49" charset="-128"/>
            </a:rPr>
            <a:t>64,010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円となっており、前年度から増加しました。主な要因は、新型コロナウイルス感染症対策関連経費は前年度に比べて減少したものの、原油価格・物価高騰に伴う光熱費の増等によるものです。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151,444</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55,695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主な要因は、新規整備のうち令和３年度に実施した（一財）横浜市道路建設事業団の解散に向けた補助及び資産購入事業費の減少等によるものです。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公債費は、住民一人当たり</a:t>
          </a:r>
          <a:r>
            <a:rPr lang="en-US" altLang="ja-JP" sz="900">
              <a:effectLst/>
              <a:latin typeface="ＭＳ ゴシック" panose="020B0609070205080204" pitchFamily="49" charset="-128"/>
              <a:ea typeface="ＭＳ ゴシック" panose="020B0609070205080204" pitchFamily="49" charset="-128"/>
            </a:rPr>
            <a:t>58,310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円となっており、前年度から増加しました。主な要因は、土地売払収入を減債基金に積み立てたことによる元利償還金の増等によるものです。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積立金は、住民一人当たり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4,226</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後年度の事業充当のために一時的に令和３年度に積み立てた財政調整基金積立金の減少によるものです。なお、令和４年度から令和５年度にかけ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億円の財源の年度間調整</a:t>
          </a:r>
          <a:r>
            <a:rPr kumimoji="1" lang="en-US" altLang="ja-JP" sz="900" baseline="30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を行いました。（令和３年度から令和４年度は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本市では、予算の効率的・効果的な執行等により財源を捻出し、財政調整基金に積み立てて翌年度の財源として活用しています。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貸付金は、住民一人当たり</a:t>
          </a:r>
          <a:r>
            <a:rPr lang="en-US" altLang="ja-JP" sz="900">
              <a:effectLst/>
              <a:latin typeface="ＭＳ ゴシック" panose="020B0609070205080204" pitchFamily="49" charset="-128"/>
              <a:ea typeface="ＭＳ ゴシック" panose="020B0609070205080204" pitchFamily="49" charset="-128"/>
            </a:rPr>
            <a:t>39,297</a:t>
          </a:r>
          <a:r>
            <a:rPr lang="ja-JP" altLang="en-US" sz="900">
              <a:effectLst/>
              <a:latin typeface="ＭＳ ゴシック" panose="020B0609070205080204" pitchFamily="49" charset="-128"/>
              <a:ea typeface="ＭＳ ゴシック" panose="020B0609070205080204" pitchFamily="49" charset="-128"/>
            </a:rPr>
            <a:t>円となっており、前年度から減少しました。主な要因は、中小企業融資事業の預託金の減等によるものです。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118473</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8050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108676</xdr:rowOff>
    </xdr:from>
    <xdr:to>
      <xdr:col>19</xdr:col>
      <xdr:colOff>177800</xdr:colOff>
      <xdr:row>39</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95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95613</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72572</xdr:rowOff>
    </xdr:from>
    <xdr:to>
      <xdr:col>20</xdr:col>
      <xdr:colOff>38100</xdr:colOff>
      <xdr:row>40</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165299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57876</xdr:rowOff>
    </xdr:from>
    <xdr:to>
      <xdr:col>15</xdr:col>
      <xdr:colOff>101600</xdr:colOff>
      <xdr:row>39</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150603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44813</xdr:rowOff>
    </xdr:from>
    <xdr:to>
      <xdr:col>10</xdr:col>
      <xdr:colOff>165100</xdr:colOff>
      <xdr:row>39</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137540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46446</xdr:rowOff>
    </xdr:from>
    <xdr:to>
      <xdr:col>6</xdr:col>
      <xdr:colOff>38100</xdr:colOff>
      <xdr:row>39</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139173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33604</xdr:rowOff>
    </xdr:from>
    <xdr:to>
      <xdr:col>24</xdr:col>
      <xdr:colOff>63500</xdr:colOff>
      <xdr:row>59</xdr:row>
      <xdr:rowOff>63627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4915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59</xdr:row>
      <xdr:rowOff>33604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99461"/>
          <a:ext cx="8890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155511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58</xdr:row>
      <xdr:rowOff>147562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xdr:rowOff>
    </xdr:from>
    <xdr:to>
      <xdr:col>24</xdr:col>
      <xdr:colOff>114300</xdr:colOff>
      <xdr:row>59</xdr:row>
      <xdr:rowOff>114427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99204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154254</xdr:rowOff>
    </xdr:from>
    <xdr:to>
      <xdr:col>20</xdr:col>
      <xdr:colOff>38100</xdr:colOff>
      <xdr:row>59</xdr:row>
      <xdr:rowOff>84404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75531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104711</xdr:rowOff>
    </xdr:from>
    <xdr:to>
      <xdr:col>15</xdr:col>
      <xdr:colOff>101600</xdr:colOff>
      <xdr:row>52</xdr:row>
      <xdr:rowOff>34861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25988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96762</xdr:rowOff>
    </xdr:from>
    <xdr:to>
      <xdr:col>10</xdr:col>
      <xdr:colOff>165100</xdr:colOff>
      <xdr:row>59</xdr:row>
      <xdr:rowOff>26912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90691</xdr:rowOff>
    </xdr:from>
    <xdr:to>
      <xdr:col>6</xdr:col>
      <xdr:colOff>38100</xdr:colOff>
      <xdr:row>59</xdr:row>
      <xdr:rowOff>20841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37368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156662</xdr:rowOff>
    </xdr:from>
    <xdr:to>
      <xdr:col>24</xdr:col>
      <xdr:colOff>63500</xdr:colOff>
      <xdr:row>75</xdr:row>
      <xdr:rowOff>166793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15412"/>
          <a:ext cx="8382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156662</xdr:rowOff>
    </xdr:from>
    <xdr:to>
      <xdr:col>19</xdr:col>
      <xdr:colOff>177800</xdr:colOff>
      <xdr:row>77</xdr:row>
      <xdr:rowOff>19118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5412"/>
          <a:ext cx="889000" cy="2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19118</xdr:rowOff>
    </xdr:from>
    <xdr:to>
      <xdr:col>15</xdr:col>
      <xdr:colOff>50800</xdr:colOff>
      <xdr:row>77</xdr:row>
      <xdr:rowOff>74211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0768"/>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74211</xdr:rowOff>
    </xdr:from>
    <xdr:to>
      <xdr:col>10</xdr:col>
      <xdr:colOff>114300</xdr:colOff>
      <xdr:row>77</xdr:row>
      <xdr:rowOff>123379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5861"/>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115994</xdr:rowOff>
    </xdr:from>
    <xdr:to>
      <xdr:col>24</xdr:col>
      <xdr:colOff>114300</xdr:colOff>
      <xdr:row>76</xdr:row>
      <xdr:rowOff>46143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105862</xdr:rowOff>
    </xdr:from>
    <xdr:to>
      <xdr:col>20</xdr:col>
      <xdr:colOff>38100</xdr:colOff>
      <xdr:row>76</xdr:row>
      <xdr:rowOff>36012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139768</xdr:rowOff>
    </xdr:from>
    <xdr:to>
      <xdr:col>15</xdr:col>
      <xdr:colOff>101600</xdr:colOff>
      <xdr:row>77</xdr:row>
      <xdr:rowOff>69918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23411</xdr:rowOff>
    </xdr:from>
    <xdr:to>
      <xdr:col>10</xdr:col>
      <xdr:colOff>165100</xdr:colOff>
      <xdr:row>77</xdr:row>
      <xdr:rowOff>125011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116138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72579</xdr:rowOff>
    </xdr:from>
    <xdr:to>
      <xdr:col>6</xdr:col>
      <xdr:colOff>38100</xdr:colOff>
      <xdr:row>78</xdr:row>
      <xdr:rowOff>2729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95</xdr:row>
      <xdr:rowOff>83807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50000"/>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62250</xdr:rowOff>
    </xdr:from>
    <xdr:to>
      <xdr:col>19</xdr:col>
      <xdr:colOff>177800</xdr:colOff>
      <xdr:row>97</xdr:row>
      <xdr:rowOff>57975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0000"/>
          <a:ext cx="8890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57975</xdr:rowOff>
    </xdr:from>
    <xdr:to>
      <xdr:col>15</xdr:col>
      <xdr:colOff>50800</xdr:colOff>
      <xdr:row>97</xdr:row>
      <xdr:rowOff>153005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153005</xdr:rowOff>
    </xdr:from>
    <xdr:to>
      <xdr:col>10</xdr:col>
      <xdr:colOff>114300</xdr:colOff>
      <xdr:row>97</xdr:row>
      <xdr:rowOff>155702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33007</xdr:rowOff>
    </xdr:from>
    <xdr:to>
      <xdr:col>24</xdr:col>
      <xdr:colOff>114300</xdr:colOff>
      <xdr:row>95</xdr:row>
      <xdr:rowOff>134607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11450</xdr:rowOff>
    </xdr:from>
    <xdr:to>
      <xdr:col>20</xdr:col>
      <xdr:colOff>38100</xdr:colOff>
      <xdr:row>95</xdr:row>
      <xdr:rowOff>113050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104177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7175</xdr:rowOff>
    </xdr:from>
    <xdr:to>
      <xdr:col>15</xdr:col>
      <xdr:colOff>101600</xdr:colOff>
      <xdr:row>97</xdr:row>
      <xdr:rowOff>108775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102205</xdr:rowOff>
    </xdr:from>
    <xdr:to>
      <xdr:col>10</xdr:col>
      <xdr:colOff>165100</xdr:colOff>
      <xdr:row>98</xdr:row>
      <xdr:rowOff>32355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104902</xdr:rowOff>
    </xdr:from>
    <xdr:to>
      <xdr:col>6</xdr:col>
      <xdr:colOff>38100</xdr:colOff>
      <xdr:row>98</xdr:row>
      <xdr:rowOff>35052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68580</xdr:rowOff>
    </xdr:from>
    <xdr:to>
      <xdr:col>55</xdr:col>
      <xdr:colOff>0</xdr:colOff>
      <xdr:row>35</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6933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128270</xdr:rowOff>
    </xdr:from>
    <xdr:to>
      <xdr:col>50</xdr:col>
      <xdr:colOff>114300</xdr:colOff>
      <xdr:row>36</xdr:row>
      <xdr:rowOff>29210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290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119380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119380</xdr:rowOff>
    </xdr:from>
    <xdr:to>
      <xdr:col>41</xdr:col>
      <xdr:colOff>50800</xdr:colOff>
      <xdr:row>36</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91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17780</xdr:rowOff>
    </xdr:from>
    <xdr:to>
      <xdr:col>55</xdr:col>
      <xdr:colOff>50800</xdr:colOff>
      <xdr:row>35</xdr:row>
      <xdr:rowOff>119380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40657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6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24147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68580</xdr:rowOff>
    </xdr:from>
    <xdr:to>
      <xdr:col>41</xdr:col>
      <xdr:colOff>101600</xdr:colOff>
      <xdr:row>36</xdr:row>
      <xdr:rowOff>170180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69850</xdr:rowOff>
    </xdr:from>
    <xdr:to>
      <xdr:col>36</xdr:col>
      <xdr:colOff>165100</xdr:colOff>
      <xdr:row>37</xdr:row>
      <xdr:rowOff>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162577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150114</xdr:rowOff>
    </xdr:from>
    <xdr:to>
      <xdr:col>55</xdr:col>
      <xdr:colOff>0</xdr:colOff>
      <xdr:row>58</xdr:row>
      <xdr:rowOff>156464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421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156464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81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154051</xdr:rowOff>
    </xdr:from>
    <xdr:to>
      <xdr:col>45</xdr:col>
      <xdr:colOff>177800</xdr:colOff>
      <xdr:row>58</xdr:row>
      <xdr:rowOff>154432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99314</xdr:rowOff>
    </xdr:from>
    <xdr:to>
      <xdr:col>55</xdr:col>
      <xdr:colOff>50800</xdr:colOff>
      <xdr:row>59</xdr:row>
      <xdr:rowOff>29464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14241</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105664</xdr:rowOff>
    </xdr:from>
    <xdr:to>
      <xdr:col>50</xdr:col>
      <xdr:colOff>165100</xdr:colOff>
      <xdr:row>59</xdr:row>
      <xdr:rowOff>35814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26941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4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103251</xdr:rowOff>
    </xdr:from>
    <xdr:to>
      <xdr:col>46</xdr:col>
      <xdr:colOff>38100</xdr:colOff>
      <xdr:row>59</xdr:row>
      <xdr:rowOff>33401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24528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103632</xdr:rowOff>
    </xdr:from>
    <xdr:to>
      <xdr:col>36</xdr:col>
      <xdr:colOff>165100</xdr:colOff>
      <xdr:row>59</xdr:row>
      <xdr:rowOff>33782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24909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166740</xdr:rowOff>
    </xdr:from>
    <xdr:to>
      <xdr:col>55</xdr:col>
      <xdr:colOff>0</xdr:colOff>
      <xdr:row>76</xdr:row>
      <xdr:rowOff>112040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5490"/>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111963</xdr:rowOff>
    </xdr:from>
    <xdr:to>
      <xdr:col>50</xdr:col>
      <xdr:colOff>114300</xdr:colOff>
      <xdr:row>75</xdr:row>
      <xdr:rowOff>166740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071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111963</xdr:rowOff>
    </xdr:from>
    <xdr:to>
      <xdr:col>45</xdr:col>
      <xdr:colOff>177800</xdr:colOff>
      <xdr:row>78</xdr:row>
      <xdr:rowOff>111789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0713"/>
          <a:ext cx="889000" cy="5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111789</xdr:rowOff>
    </xdr:from>
    <xdr:to>
      <xdr:col>41</xdr:col>
      <xdr:colOff>50800</xdr:colOff>
      <xdr:row>78</xdr:row>
      <xdr:rowOff>126299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4889"/>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61240</xdr:rowOff>
    </xdr:from>
    <xdr:to>
      <xdr:col>55</xdr:col>
      <xdr:colOff>50800</xdr:colOff>
      <xdr:row>76</xdr:row>
      <xdr:rowOff>162840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84117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115940</xdr:rowOff>
    </xdr:from>
    <xdr:to>
      <xdr:col>50</xdr:col>
      <xdr:colOff>165100</xdr:colOff>
      <xdr:row>76</xdr:row>
      <xdr:rowOff>46090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62617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61163</xdr:rowOff>
    </xdr:from>
    <xdr:to>
      <xdr:col>46</xdr:col>
      <xdr:colOff>38100</xdr:colOff>
      <xdr:row>75</xdr:row>
      <xdr:rowOff>162762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19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60989</xdr:rowOff>
    </xdr:from>
    <xdr:to>
      <xdr:col>41</xdr:col>
      <xdr:colOff>101600</xdr:colOff>
      <xdr:row>78</xdr:row>
      <xdr:rowOff>162589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75499</xdr:rowOff>
    </xdr:from>
    <xdr:to>
      <xdr:col>36</xdr:col>
      <xdr:colOff>165100</xdr:colOff>
      <xdr:row>79</xdr:row>
      <xdr:rowOff>5649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86847</xdr:rowOff>
    </xdr:from>
    <xdr:to>
      <xdr:col>55</xdr:col>
      <xdr:colOff>0</xdr:colOff>
      <xdr:row>95</xdr:row>
      <xdr:rowOff>89430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688797"/>
          <a:ext cx="838200" cy="6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86847</xdr:rowOff>
    </xdr:from>
    <xdr:to>
      <xdr:col>50</xdr:col>
      <xdr:colOff>114300</xdr:colOff>
      <xdr:row>95</xdr:row>
      <xdr:rowOff>32876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688797"/>
          <a:ext cx="889000" cy="6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32876</xdr:rowOff>
    </xdr:from>
    <xdr:to>
      <xdr:col>45</xdr:col>
      <xdr:colOff>177800</xdr:colOff>
      <xdr:row>95</xdr:row>
      <xdr:rowOff>56032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20626"/>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22977</xdr:rowOff>
    </xdr:from>
    <xdr:to>
      <xdr:col>41</xdr:col>
      <xdr:colOff>50800</xdr:colOff>
      <xdr:row>95</xdr:row>
      <xdr:rowOff>56032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10727"/>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38630</xdr:rowOff>
    </xdr:from>
    <xdr:to>
      <xdr:col>55</xdr:col>
      <xdr:colOff>50800</xdr:colOff>
      <xdr:row>95</xdr:row>
      <xdr:rowOff>140230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36047</xdr:rowOff>
    </xdr:from>
    <xdr:to>
      <xdr:col>50</xdr:col>
      <xdr:colOff>165100</xdr:colOff>
      <xdr:row>91</xdr:row>
      <xdr:rowOff>137647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154174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153526</xdr:rowOff>
    </xdr:from>
    <xdr:to>
      <xdr:col>46</xdr:col>
      <xdr:colOff>38100</xdr:colOff>
      <xdr:row>95</xdr:row>
      <xdr:rowOff>83676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100203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5232</xdr:rowOff>
    </xdr:from>
    <xdr:to>
      <xdr:col>41</xdr:col>
      <xdr:colOff>101600</xdr:colOff>
      <xdr:row>95</xdr:row>
      <xdr:rowOff>106832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143627</xdr:rowOff>
    </xdr:from>
    <xdr:to>
      <xdr:col>36</xdr:col>
      <xdr:colOff>165100</xdr:colOff>
      <xdr:row>95</xdr:row>
      <xdr:rowOff>73777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134965</xdr:rowOff>
    </xdr:from>
    <xdr:to>
      <xdr:col>85</xdr:col>
      <xdr:colOff>127000</xdr:colOff>
      <xdr:row>36</xdr:row>
      <xdr:rowOff>69650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5715"/>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69650</xdr:rowOff>
    </xdr:from>
    <xdr:to>
      <xdr:col>81</xdr:col>
      <xdr:colOff>50800</xdr:colOff>
      <xdr:row>36</xdr:row>
      <xdr:rowOff>70140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18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64589</xdr:rowOff>
    </xdr:from>
    <xdr:to>
      <xdr:col>71</xdr:col>
      <xdr:colOff>177800</xdr:colOff>
      <xdr:row>36</xdr:row>
      <xdr:rowOff>122555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84165</xdr:rowOff>
    </xdr:from>
    <xdr:to>
      <xdr:col>85</xdr:col>
      <xdr:colOff>177800</xdr:colOff>
      <xdr:row>36</xdr:row>
      <xdr:rowOff>14315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62592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18850</xdr:rowOff>
    </xdr:from>
    <xdr:to>
      <xdr:col>81</xdr:col>
      <xdr:colOff>101600</xdr:colOff>
      <xdr:row>36</xdr:row>
      <xdr:rowOff>120450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19340</xdr:rowOff>
    </xdr:from>
    <xdr:to>
      <xdr:col>76</xdr:col>
      <xdr:colOff>165100</xdr:colOff>
      <xdr:row>36</xdr:row>
      <xdr:rowOff>120940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112067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13789</xdr:rowOff>
    </xdr:from>
    <xdr:to>
      <xdr:col>72</xdr:col>
      <xdr:colOff>38100</xdr:colOff>
      <xdr:row>35</xdr:row>
      <xdr:rowOff>115389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106516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23761</xdr:rowOff>
    </xdr:from>
    <xdr:to>
      <xdr:col>85</xdr:col>
      <xdr:colOff>127000</xdr:colOff>
      <xdr:row>55</xdr:row>
      <xdr:rowOff>155969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53511"/>
          <a:ext cx="8382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55</xdr:row>
      <xdr:rowOff>155969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58541"/>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56</xdr:row>
      <xdr:rowOff>162675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162675</xdr:rowOff>
    </xdr:from>
    <xdr:to>
      <xdr:col>71</xdr:col>
      <xdr:colOff>177800</xdr:colOff>
      <xdr:row>57</xdr:row>
      <xdr:rowOff>5855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144411</xdr:rowOff>
    </xdr:from>
    <xdr:to>
      <xdr:col>85</xdr:col>
      <xdr:colOff>177800</xdr:colOff>
      <xdr:row>55</xdr:row>
      <xdr:rowOff>74561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122838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105169</xdr:rowOff>
    </xdr:from>
    <xdr:to>
      <xdr:col>81</xdr:col>
      <xdr:colOff>101600</xdr:colOff>
      <xdr:row>56</xdr:row>
      <xdr:rowOff>35319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26446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149441</xdr:rowOff>
    </xdr:from>
    <xdr:to>
      <xdr:col>76</xdr:col>
      <xdr:colOff>165100</xdr:colOff>
      <xdr:row>55</xdr:row>
      <xdr:rowOff>79591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70718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111875</xdr:rowOff>
    </xdr:from>
    <xdr:to>
      <xdr:col>72</xdr:col>
      <xdr:colOff>38100</xdr:colOff>
      <xdr:row>57</xdr:row>
      <xdr:rowOff>42025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33152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126505</xdr:rowOff>
    </xdr:from>
    <xdr:to>
      <xdr:col>67</xdr:col>
      <xdr:colOff>101600</xdr:colOff>
      <xdr:row>57</xdr:row>
      <xdr:rowOff>56655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38953</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38953</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159603</xdr:rowOff>
    </xdr:from>
    <xdr:to>
      <xdr:col>76</xdr:col>
      <xdr:colOff>165100</xdr:colOff>
      <xdr:row>79</xdr:row>
      <xdr:rowOff>89753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80880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5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30353</xdr:rowOff>
    </xdr:from>
    <xdr:to>
      <xdr:col>85</xdr:col>
      <xdr:colOff>127000</xdr:colOff>
      <xdr:row>96</xdr:row>
      <xdr:rowOff>107505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18103"/>
          <a:ext cx="8382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55804</xdr:rowOff>
    </xdr:from>
    <xdr:to>
      <xdr:col>81</xdr:col>
      <xdr:colOff>50800</xdr:colOff>
      <xdr:row>96</xdr:row>
      <xdr:rowOff>107505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15004"/>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55804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54966</xdr:rowOff>
    </xdr:from>
    <xdr:to>
      <xdr:col>71</xdr:col>
      <xdr:colOff>177800</xdr:colOff>
      <xdr:row>96</xdr:row>
      <xdr:rowOff>124803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151003</xdr:rowOff>
    </xdr:from>
    <xdr:to>
      <xdr:col>85</xdr:col>
      <xdr:colOff>177800</xdr:colOff>
      <xdr:row>95</xdr:row>
      <xdr:rowOff>81153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56705</xdr:rowOff>
    </xdr:from>
    <xdr:to>
      <xdr:col>81</xdr:col>
      <xdr:colOff>101600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5004</xdr:rowOff>
    </xdr:from>
    <xdr:to>
      <xdr:col>76</xdr:col>
      <xdr:colOff>165100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4166</xdr:rowOff>
    </xdr:from>
    <xdr:to>
      <xdr:col>72</xdr:col>
      <xdr:colOff>38100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74003</xdr:rowOff>
    </xdr:from>
    <xdr:to>
      <xdr:col>67</xdr:col>
      <xdr:colOff>101600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42672</xdr:rowOff>
    </xdr:from>
    <xdr:to>
      <xdr:col>116</xdr:col>
      <xdr:colOff>63500</xdr:colOff>
      <xdr:row>36</xdr:row>
      <xdr:rowOff>79248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214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79248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3608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63881</xdr:rowOff>
    </xdr:from>
    <xdr:to>
      <xdr:col>107</xdr:col>
      <xdr:colOff>50800</xdr:colOff>
      <xdr:row>36</xdr:row>
      <xdr:rowOff>85344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48514</xdr:rowOff>
    </xdr:from>
    <xdr:to>
      <xdr:col>102</xdr:col>
      <xdr:colOff>114300</xdr:colOff>
      <xdr:row>36</xdr:row>
      <xdr:rowOff>85344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163322</xdr:rowOff>
    </xdr:from>
    <xdr:to>
      <xdr:col>116</xdr:col>
      <xdr:colOff>114300</xdr:colOff>
      <xdr:row>36</xdr:row>
      <xdr:rowOff>93472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14749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28448</xdr:rowOff>
    </xdr:from>
    <xdr:to>
      <xdr:col>112</xdr:col>
      <xdr:colOff>38100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146575</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13081</xdr:rowOff>
    </xdr:from>
    <xdr:to>
      <xdr:col>107</xdr:col>
      <xdr:colOff>101600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34544</xdr:rowOff>
    </xdr:from>
    <xdr:to>
      <xdr:col>102</xdr:col>
      <xdr:colOff>165100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169164</xdr:rowOff>
    </xdr:from>
    <xdr:to>
      <xdr:col>98</xdr:col>
      <xdr:colOff>38100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時点の人口）となっています。各経費の住民一人当たりコストは、概ね類似団体平均を下回っています。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203,287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44,945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円となっており、前年度から減少しました。主な要因は、重症・中等症患者等入院受入奨励事業等の新型コロナウイルス感染症対策関連経費の減等によるものです。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46,041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円となっており、前年度から減少しました。主な要因は、中小企業制度融資事業貸付金の減等に伴う中小企業融資事業費の減等によるものです。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64,699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円となっており、前年度から大きく減少しました。主な要因は、令和３年度に実施した（一財）横浜市道路建設事業団の解散に向けた補助及び資産購入事業費の減等によるものです。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88,543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円となっており、前年度から増加しました。主な要因は、新増改築校の工事費の増に伴う小中学校整備事業の増等によるものです。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58,370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円となっており、前年度から増加しました。主な要因は、土地売払収入を減債基金に積み立てたことによる元利償還金の増等によるものです。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令和４年度は、「歳入歳出差引」が増加したものの、財政調整基金の取崩額が大きかったこと等から、「実質単年度収支」は前年度よりも減少しましたが、２年連続で黒字となりました。</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なお、財政調整基金については、毎年度、決算剰余金の</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の積立てに加え、近年、効率的・効果的な執行により捻出した財源を一旦積み立て、翌年度の財源として活用（財源の年度間調整</a:t>
          </a:r>
          <a:r>
            <a:rPr kumimoji="1" lang="en-US" altLang="ja-JP" sz="800" baseline="30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）しています。（令和４年度：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億円、令和３年度：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70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億円）これに伴う各年度の積立額と取崩額の変動は、実質単年度収支に大きな影響を与えています。</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財源の年度間調整分等を除いた場合、表中の基金残高は、</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1.35</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0.79</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0.62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0.92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％となります。</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については、年度間調整分の他に、</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以降に活用予定の財源（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億円）を除いています。</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年度は、引き続き全会計が黒字のため、連結実質赤字比率は発生していません。また、標準財政規模比の全体の黒字額は前年度に比べて増加しており、ほぼすべての会計で比率が増加しています。</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比での増加幅が大きい会計について見てみると、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水道事業会計は、前年度に比べ企業債発行による現金収入が増加したこと及び企業債償還による現金流出が減少したことを主要因として現金・預金などの流動資産が増加し、資金剰余額が増加しました。水道事業会計は、料金改定を実施したことによる水道料金収入の増や、一般会計出資金の増などにより、主に現金・預金が増加したことにより流動資産が増加し、資金剰余額が増加しました。</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一般会計は、市税収入</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見込を上回ったこと等により歳入歳出差引が増加したため比率が増加しました。</a:t>
          </a:r>
          <a:endParaRPr kumimoji="0" lang="ja-JP" altLang="ja-JP" sz="1400" b="0" i="0" u="none" strike="sng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今後は、企業会計を中心に施設やインフラ設備の老朽化による保全・更新経費等の上昇が見込まれますが、経営計画等により、計画的な財政運営を行っていきます。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は前年度に比べて、元利償還金や満期一括償還地方債に係る年度割相当額は増加したものの、減債基金積立不足算定額や公営企業債の元利償還金に対する繰入金等が減少となった結果、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また、特定財源の増等に伴い算入公債費等（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）についても増加となった結果、実質公債費比率の分子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は減少となりました。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平成初期に計画に基づき行った公共投資のために、多くの市債を発行しました。これにより、一般会計等に係る地方債の現在高および公営企業債等繰入見込額が高い割合を示しています。</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これまで、企業会計・外郭団体の借入金等の返済を進めてきたことにより、比率は年々減少傾向にあります。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債務負担行為に基づく支出予定額の減少等に伴い、「将来負担額</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」が減少したこと等により、将来負担比率が減少しました。</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財政調整基金の残高が微増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みどり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緑の保全及び創造に資する事業の充実を図るため</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に活用</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上記のうち、墓地運営等基金は施設使用料等の歳入により残高が増加する見込みですが、令和８年度に工事完了予定の（仮称）舞岡墓園の使用者募集終了後は残高が減少する見込みです。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残高は微増し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百万円（*）、令和４年度：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tx1"/>
              </a:solidFill>
              <a:effectLst/>
              <a:latin typeface="+mn-lt"/>
              <a:ea typeface="+mn-ea"/>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図書館</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消防施設</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などがあり、低くなっている施設には、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庁舎</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橋りょう・トンネル</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道路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等があります。</a:t>
          </a:r>
        </a:p>
        <a:p>
          <a:pPr eaLnBrk="1" fontAlgn="auto" latinLnBrk="0" hangingPunct="1"/>
          <a:r>
            <a:rPr kumimoji="1" lang="ja-JP" altLang="en-US" sz="800" b="0" i="0" baseline="0">
              <a:solidFill>
                <a:schemeClr val="tx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本市では、施設の老朽化の進行に対しては、「公共施設等総合管理計画」や、施設ごとの「個別施設計画」に沿って、長寿命化を基本とした計画的かつ効果的な保全更新を着実に進めています。</a:t>
          </a:r>
        </a:p>
        <a:p>
          <a:pPr eaLnBrk="1" fontAlgn="auto" latinLnBrk="0" hangingPunct="1"/>
          <a:r>
            <a:rPr kumimoji="1" lang="ja-JP" altLang="en-US" sz="800" b="0" i="0" baseline="0">
              <a:solidFill>
                <a:schemeClr val="tx1"/>
              </a:solidFill>
              <a:effectLst/>
              <a:latin typeface="+mn-lt"/>
              <a:ea typeface="+mn-ea"/>
              <a:cs typeface="+mn-cs"/>
            </a:rPr>
            <a:t>また、公共施設が提供する機能・サービスの持続的な維持・向上のため、施設の規模・数量、質、保全更新コスト等の適正化を進めていきます。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157269</xdr:rowOff>
    </xdr:to>
    <xdr:cxnSp macro="">
      <xdr:nvCxnSpPr>
        <xdr:cNvPr id="65" name="直線コネクタ 64"/>
        <xdr:cNvCxnSpPr/>
      </xdr:nvCxnSpPr>
      <xdr:spPr>
        <a:xfrm flipV="1">
          <a:off x="4760595" y="5600700"/>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161096</xdr:rowOff>
    </xdr:from>
    <xdr:ext cx="405111" cy="259045"/>
    <xdr:sp macro="" textlink="">
      <xdr:nvSpPr>
        <xdr:cNvPr id="66" name="有形固定資産減価償却率最小値テキスト"/>
        <xdr:cNvSpPr txBox="1"/>
      </xdr:nvSpPr>
      <xdr:spPr>
        <a:xfrm>
          <a:off x="4813300" y="659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157269</xdr:rowOff>
    </xdr:from>
    <xdr:to>
      <xdr:col>23</xdr:col>
      <xdr:colOff>174625</xdr:colOff>
      <xdr:row>33</xdr:row>
      <xdr:rowOff>157269</xdr:rowOff>
    </xdr:to>
    <xdr:cxnSp macro="">
      <xdr:nvCxnSpPr>
        <xdr:cNvPr id="67" name="直線コネクタ 66"/>
        <xdr:cNvCxnSpPr/>
      </xdr:nvCxnSpPr>
      <xdr:spPr>
        <a:xfrm>
          <a:off x="4673600" y="658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8"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9" name="直線コネクタ 68"/>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16298</xdr:rowOff>
    </xdr:from>
    <xdr:to>
      <xdr:col>15</xdr:col>
      <xdr:colOff>187325</xdr:colOff>
      <xdr:row>30</xdr:row>
      <xdr:rowOff>117898</xdr:rowOff>
    </xdr:to>
    <xdr:sp macro="" textlink="">
      <xdr:nvSpPr>
        <xdr:cNvPr id="73" name="フローチャート: 判断 72"/>
        <xdr:cNvSpPr/>
      </xdr:nvSpPr>
      <xdr:spPr>
        <a:xfrm>
          <a:off x="3238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4" name="フローチャート: 判断 73"/>
        <xdr:cNvSpPr/>
      </xdr:nvSpPr>
      <xdr:spPr>
        <a:xfrm>
          <a:off x="2476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1" name="楕円 80"/>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102252</xdr:rowOff>
    </xdr:from>
    <xdr:ext cx="405111" cy="259045"/>
    <xdr:sp macro="" textlink="">
      <xdr:nvSpPr>
        <xdr:cNvPr id="82" name="有形固定資産減価償却率該当値テキスト"/>
        <xdr:cNvSpPr txBox="1"/>
      </xdr:nvSpPr>
      <xdr:spPr>
        <a:xfrm>
          <a:off x="48133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12488</xdr:rowOff>
    </xdr:from>
    <xdr:to>
      <xdr:col>19</xdr:col>
      <xdr:colOff>187325</xdr:colOff>
      <xdr:row>27</xdr:row>
      <xdr:rowOff>114088</xdr:rowOff>
    </xdr:to>
    <xdr:sp macro="" textlink="">
      <xdr:nvSpPr>
        <xdr:cNvPr id="83" name="楕円 82"/>
        <xdr:cNvSpPr/>
      </xdr:nvSpPr>
      <xdr:spPr>
        <a:xfrm>
          <a:off x="4000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28</xdr:row>
      <xdr:rowOff>28575</xdr:rowOff>
    </xdr:to>
    <xdr:cxnSp macro="">
      <xdr:nvCxnSpPr>
        <xdr:cNvPr id="84" name="直線コネクタ 83"/>
        <xdr:cNvCxnSpPr/>
      </xdr:nvCxnSpPr>
      <xdr:spPr>
        <a:xfrm>
          <a:off x="4051300" y="5463963"/>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54398</xdr:rowOff>
    </xdr:from>
    <xdr:to>
      <xdr:col>15</xdr:col>
      <xdr:colOff>187325</xdr:colOff>
      <xdr:row>26</xdr:row>
      <xdr:rowOff>155998</xdr:rowOff>
    </xdr:to>
    <xdr:sp macro="" textlink="">
      <xdr:nvSpPr>
        <xdr:cNvPr id="85" name="楕円 84"/>
        <xdr:cNvSpPr/>
      </xdr:nvSpPr>
      <xdr:spPr>
        <a:xfrm>
          <a:off x="3238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105198</xdr:rowOff>
    </xdr:from>
    <xdr:to>
      <xdr:col>19</xdr:col>
      <xdr:colOff>136525</xdr:colOff>
      <xdr:row>27</xdr:row>
      <xdr:rowOff>63288</xdr:rowOff>
    </xdr:to>
    <xdr:cxnSp macro="">
      <xdr:nvCxnSpPr>
        <xdr:cNvPr id="86" name="直線コネクタ 85"/>
        <xdr:cNvCxnSpPr/>
      </xdr:nvCxnSpPr>
      <xdr:spPr>
        <a:xfrm>
          <a:off x="3289300" y="533442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87" name="楕円 86"/>
        <xdr:cNvSpPr/>
      </xdr:nvSpPr>
      <xdr:spPr>
        <a:xfrm>
          <a:off x="2476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105198</xdr:rowOff>
    </xdr:from>
    <xdr:to>
      <xdr:col>15</xdr:col>
      <xdr:colOff>136525</xdr:colOff>
      <xdr:row>26</xdr:row>
      <xdr:rowOff>112395</xdr:rowOff>
    </xdr:to>
    <xdr:cxnSp macro="">
      <xdr:nvCxnSpPr>
        <xdr:cNvPr id="88" name="直線コネクタ 87"/>
        <xdr:cNvCxnSpPr/>
      </xdr:nvCxnSpPr>
      <xdr:spPr>
        <a:xfrm flipV="1">
          <a:off x="2527300" y="533442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133562</xdr:rowOff>
    </xdr:from>
    <xdr:to>
      <xdr:col>7</xdr:col>
      <xdr:colOff>187325</xdr:colOff>
      <xdr:row>27</xdr:row>
      <xdr:rowOff>63712</xdr:rowOff>
    </xdr:to>
    <xdr:sp macro="" textlink="">
      <xdr:nvSpPr>
        <xdr:cNvPr id="89" name="楕円 88"/>
        <xdr:cNvSpPr/>
      </xdr:nvSpPr>
      <xdr:spPr>
        <a:xfrm>
          <a:off x="1714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12912</xdr:rowOff>
    </xdr:to>
    <xdr:cxnSp macro="">
      <xdr:nvCxnSpPr>
        <xdr:cNvPr id="90" name="直線コネクタ 89"/>
        <xdr:cNvCxnSpPr/>
      </xdr:nvCxnSpPr>
      <xdr:spPr>
        <a:xfrm flipV="1">
          <a:off x="1765300" y="534162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2345</xdr:rowOff>
    </xdr:from>
    <xdr:ext cx="405111" cy="259045"/>
    <xdr:sp macro="" textlink="">
      <xdr:nvSpPr>
        <xdr:cNvPr id="91" name="n_1aveValue有形固定資産減価償却率"/>
        <xdr:cNvSpPr txBox="1"/>
      </xdr:nvSpPr>
      <xdr:spPr>
        <a:xfrm>
          <a:off x="38360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109025</xdr:rowOff>
    </xdr:from>
    <xdr:ext cx="405111" cy="259045"/>
    <xdr:sp macro="" textlink="">
      <xdr:nvSpPr>
        <xdr:cNvPr id="92" name="n_2aveValue有形固定資産減価償却率"/>
        <xdr:cNvSpPr txBox="1"/>
      </xdr:nvSpPr>
      <xdr:spPr>
        <a:xfrm>
          <a:off x="3086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44255</xdr:rowOff>
    </xdr:from>
    <xdr:ext cx="405111" cy="259045"/>
    <xdr:sp macro="" textlink="">
      <xdr:nvSpPr>
        <xdr:cNvPr id="93" name="n_3aveValue有形固定資産減価償却率"/>
        <xdr:cNvSpPr txBox="1"/>
      </xdr:nvSpPr>
      <xdr:spPr>
        <a:xfrm>
          <a:off x="2324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4"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130615</xdr:rowOff>
    </xdr:from>
    <xdr:ext cx="405111" cy="259045"/>
    <xdr:sp macro="" textlink="">
      <xdr:nvSpPr>
        <xdr:cNvPr id="95" name="n_1mainValue有形固定資産減価償却率"/>
        <xdr:cNvSpPr txBox="1"/>
      </xdr:nvSpPr>
      <xdr:spPr>
        <a:xfrm>
          <a:off x="38360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xdr:rowOff>
    </xdr:from>
    <xdr:ext cx="405111" cy="259045"/>
    <xdr:sp macro="" textlink="">
      <xdr:nvSpPr>
        <xdr:cNvPr id="96" name="n_2mainValue有形固定資産減価償却率"/>
        <xdr:cNvSpPr txBox="1"/>
      </xdr:nvSpPr>
      <xdr:spPr>
        <a:xfrm>
          <a:off x="30867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97" name="n_3mainValue有形固定資産減価償却率"/>
        <xdr:cNvSpPr txBox="1"/>
      </xdr:nvSpPr>
      <xdr:spPr>
        <a:xfrm>
          <a:off x="2324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80239</xdr:rowOff>
    </xdr:from>
    <xdr:ext cx="405111" cy="259045"/>
    <xdr:sp macro="" textlink="">
      <xdr:nvSpPr>
        <xdr:cNvPr id="98" name="n_4mainValue有形固定資産減価償却率"/>
        <xdr:cNvSpPr txBox="1"/>
      </xdr:nvSpPr>
      <xdr:spPr>
        <a:xfrm>
          <a:off x="15627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tx1"/>
              </a:solidFill>
              <a:effectLst/>
              <a:latin typeface="+mn-lt"/>
              <a:ea typeface="+mn-ea"/>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４年度は３年度と比較して、減債基金残高等が増加したことに伴い、分子である充当可能財源が増加したことや、臨時財政対策債の活用額の減等に伴い、分母である経常一般財源等が減少したこと等により、比率が上昇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endParaRPr lang="ja-JP" altLang="ja-JP" sz="4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28" name="直線コネクタ 127"/>
        <xdr:cNvCxnSpPr/>
      </xdr:nvCxnSpPr>
      <xdr:spPr>
        <a:xfrm flipV="1">
          <a:off x="14793595" y="5411788"/>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29" name="債務償還比率最小値テキスト"/>
        <xdr:cNvSpPr txBox="1"/>
      </xdr:nvSpPr>
      <xdr:spPr>
        <a:xfrm>
          <a:off x="14846300" y="67474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0" name="直線コネクタ 129"/>
        <xdr:cNvCxnSpPr/>
      </xdr:nvCxnSpPr>
      <xdr:spPr>
        <a:xfrm>
          <a:off x="14706600" y="674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1" name="債務償還比率最大値テキスト"/>
        <xdr:cNvSpPr txBox="1"/>
      </xdr:nvSpPr>
      <xdr:spPr>
        <a:xfrm>
          <a:off x="14846300" y="5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2" name="直線コネクタ 131"/>
        <xdr:cNvCxnSpPr/>
      </xdr:nvCxnSpPr>
      <xdr:spPr>
        <a:xfrm>
          <a:off x="14706600" y="541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3" name="債務償還比率平均値テキスト"/>
        <xdr:cNvSpPr txBox="1"/>
      </xdr:nvSpPr>
      <xdr:spPr>
        <a:xfrm>
          <a:off x="14846300" y="5810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4" name="フローチャート: 判断 133"/>
        <xdr:cNvSpPr/>
      </xdr:nvSpPr>
      <xdr:spPr>
        <a:xfrm>
          <a:off x="14744700" y="595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5" name="フローチャート: 判断 134"/>
        <xdr:cNvSpPr/>
      </xdr:nvSpPr>
      <xdr:spPr>
        <a:xfrm>
          <a:off x="14033500" y="578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6" name="フローチャート: 判断 135"/>
        <xdr:cNvSpPr/>
      </xdr:nvSpPr>
      <xdr:spPr>
        <a:xfrm>
          <a:off x="13271500" y="61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7" name="フローチャート: 判断 136"/>
        <xdr:cNvSpPr/>
      </xdr:nvSpPr>
      <xdr:spPr>
        <a:xfrm>
          <a:off x="12509500" y="61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38" name="フローチャート: 判断 137"/>
        <xdr:cNvSpPr/>
      </xdr:nvSpPr>
      <xdr:spPr>
        <a:xfrm>
          <a:off x="11747500" y="61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146748</xdr:rowOff>
    </xdr:from>
    <xdr:to>
      <xdr:col>76</xdr:col>
      <xdr:colOff>73025</xdr:colOff>
      <xdr:row>32</xdr:row>
      <xdr:rowOff>76898</xdr:rowOff>
    </xdr:to>
    <xdr:sp macro="" textlink="">
      <xdr:nvSpPr>
        <xdr:cNvPr id="144" name="楕円 143"/>
        <xdr:cNvSpPr/>
      </xdr:nvSpPr>
      <xdr:spPr>
        <a:xfrm>
          <a:off x="14744700" y="6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125175</xdr:rowOff>
    </xdr:from>
    <xdr:ext cx="560923" cy="259045"/>
    <xdr:sp macro="" textlink="">
      <xdr:nvSpPr>
        <xdr:cNvPr id="145" name="債務償還比率該当値テキスト"/>
        <xdr:cNvSpPr txBox="1"/>
      </xdr:nvSpPr>
      <xdr:spPr>
        <a:xfrm>
          <a:off x="14846300" y="621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86586</xdr:rowOff>
    </xdr:from>
    <xdr:to>
      <xdr:col>72</xdr:col>
      <xdr:colOff>123825</xdr:colOff>
      <xdr:row>31</xdr:row>
      <xdr:rowOff>16736</xdr:rowOff>
    </xdr:to>
    <xdr:sp macro="" textlink="">
      <xdr:nvSpPr>
        <xdr:cNvPr id="146" name="楕円 145"/>
        <xdr:cNvSpPr/>
      </xdr:nvSpPr>
      <xdr:spPr>
        <a:xfrm>
          <a:off x="14033500" y="60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137386</xdr:rowOff>
    </xdr:from>
    <xdr:to>
      <xdr:col>76</xdr:col>
      <xdr:colOff>22225</xdr:colOff>
      <xdr:row>32</xdr:row>
      <xdr:rowOff>26098</xdr:rowOff>
    </xdr:to>
    <xdr:cxnSp macro="">
      <xdr:nvCxnSpPr>
        <xdr:cNvPr id="147" name="直線コネクタ 146"/>
        <xdr:cNvCxnSpPr/>
      </xdr:nvCxnSpPr>
      <xdr:spPr>
        <a:xfrm>
          <a:off x="14084300" y="6052411"/>
          <a:ext cx="711200" cy="2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143221</xdr:rowOff>
    </xdr:from>
    <xdr:to>
      <xdr:col>68</xdr:col>
      <xdr:colOff>123825</xdr:colOff>
      <xdr:row>33</xdr:row>
      <xdr:rowOff>73371</xdr:rowOff>
    </xdr:to>
    <xdr:sp macro="" textlink="">
      <xdr:nvSpPr>
        <xdr:cNvPr id="148" name="楕円 147"/>
        <xdr:cNvSpPr/>
      </xdr:nvSpPr>
      <xdr:spPr>
        <a:xfrm>
          <a:off x="13271500" y="6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137386</xdr:rowOff>
    </xdr:from>
    <xdr:to>
      <xdr:col>72</xdr:col>
      <xdr:colOff>73025</xdr:colOff>
      <xdr:row>33</xdr:row>
      <xdr:rowOff>22571</xdr:rowOff>
    </xdr:to>
    <xdr:cxnSp macro="">
      <xdr:nvCxnSpPr>
        <xdr:cNvPr id="149" name="直線コネクタ 148"/>
        <xdr:cNvCxnSpPr/>
      </xdr:nvCxnSpPr>
      <xdr:spPr>
        <a:xfrm flipV="1">
          <a:off x="13322300" y="6052411"/>
          <a:ext cx="762000" cy="3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94834</xdr:rowOff>
    </xdr:from>
    <xdr:to>
      <xdr:col>64</xdr:col>
      <xdr:colOff>123825</xdr:colOff>
      <xdr:row>34</xdr:row>
      <xdr:rowOff>24984</xdr:rowOff>
    </xdr:to>
    <xdr:sp macro="" textlink="">
      <xdr:nvSpPr>
        <xdr:cNvPr id="150" name="楕円 149"/>
        <xdr:cNvSpPr/>
      </xdr:nvSpPr>
      <xdr:spPr>
        <a:xfrm>
          <a:off x="12509500" y="65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22571</xdr:rowOff>
    </xdr:from>
    <xdr:to>
      <xdr:col>68</xdr:col>
      <xdr:colOff>73025</xdr:colOff>
      <xdr:row>33</xdr:row>
      <xdr:rowOff>145634</xdr:rowOff>
    </xdr:to>
    <xdr:cxnSp macro="">
      <xdr:nvCxnSpPr>
        <xdr:cNvPr id="151" name="直線コネクタ 150"/>
        <xdr:cNvCxnSpPr/>
      </xdr:nvCxnSpPr>
      <xdr:spPr>
        <a:xfrm flipV="1">
          <a:off x="12560300" y="6451946"/>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89006</xdr:rowOff>
    </xdr:from>
    <xdr:to>
      <xdr:col>60</xdr:col>
      <xdr:colOff>123825</xdr:colOff>
      <xdr:row>33</xdr:row>
      <xdr:rowOff>19156</xdr:rowOff>
    </xdr:to>
    <xdr:sp macro="" textlink="">
      <xdr:nvSpPr>
        <xdr:cNvPr id="152" name="楕円 151"/>
        <xdr:cNvSpPr/>
      </xdr:nvSpPr>
      <xdr:spPr>
        <a:xfrm>
          <a:off x="11747500" y="63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139806</xdr:rowOff>
    </xdr:from>
    <xdr:to>
      <xdr:col>64</xdr:col>
      <xdr:colOff>73025</xdr:colOff>
      <xdr:row>33</xdr:row>
      <xdr:rowOff>145634</xdr:rowOff>
    </xdr:to>
    <xdr:cxnSp macro="">
      <xdr:nvCxnSpPr>
        <xdr:cNvPr id="153" name="直線コネクタ 152"/>
        <xdr:cNvCxnSpPr/>
      </xdr:nvCxnSpPr>
      <xdr:spPr>
        <a:xfrm>
          <a:off x="11798300" y="6397731"/>
          <a:ext cx="762000" cy="1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4" name="n_1aveValue債務償還比率"/>
        <xdr:cNvSpPr txBox="1"/>
      </xdr:nvSpPr>
      <xdr:spPr>
        <a:xfrm>
          <a:off x="13836727" y="555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5" name="n_2aveValue債務償還比率"/>
        <xdr:cNvSpPr txBox="1"/>
      </xdr:nvSpPr>
      <xdr:spPr>
        <a:xfrm>
          <a:off x="13041838" y="5904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6" name="n_3aveValue債務償還比率"/>
        <xdr:cNvSpPr txBox="1"/>
      </xdr:nvSpPr>
      <xdr:spPr>
        <a:xfrm>
          <a:off x="12279838" y="59218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7" name="n_4aveValue債務償還比率"/>
        <xdr:cNvSpPr txBox="1"/>
      </xdr:nvSpPr>
      <xdr:spPr>
        <a:xfrm>
          <a:off x="11517838" y="5905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7863</xdr:rowOff>
    </xdr:from>
    <xdr:ext cx="469744" cy="259045"/>
    <xdr:sp macro="" textlink="">
      <xdr:nvSpPr>
        <xdr:cNvPr id="158" name="n_1mainValue債務償還比率"/>
        <xdr:cNvSpPr txBox="1"/>
      </xdr:nvSpPr>
      <xdr:spPr>
        <a:xfrm>
          <a:off x="13836727" y="60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64498</xdr:rowOff>
    </xdr:from>
    <xdr:ext cx="560923" cy="259045"/>
    <xdr:sp macro="" textlink="">
      <xdr:nvSpPr>
        <xdr:cNvPr id="159" name="n_2mainValue債務償還比率"/>
        <xdr:cNvSpPr txBox="1"/>
      </xdr:nvSpPr>
      <xdr:spPr>
        <a:xfrm>
          <a:off x="13041838" y="64938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16111</xdr:rowOff>
    </xdr:from>
    <xdr:ext cx="560923" cy="259045"/>
    <xdr:sp macro="" textlink="">
      <xdr:nvSpPr>
        <xdr:cNvPr id="160" name="n_3mainValue債務償還比率"/>
        <xdr:cNvSpPr txBox="1"/>
      </xdr:nvSpPr>
      <xdr:spPr>
        <a:xfrm>
          <a:off x="12279838" y="66169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10283</xdr:rowOff>
    </xdr:from>
    <xdr:ext cx="560923" cy="259045"/>
    <xdr:sp macro="" textlink="">
      <xdr:nvSpPr>
        <xdr:cNvPr id="161" name="n_4mainValue債務償還比率"/>
        <xdr:cNvSpPr txBox="1"/>
      </xdr:nvSpPr>
      <xdr:spPr>
        <a:xfrm>
          <a:off x="11517838" y="6439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71" name="楕円 70"/>
        <xdr:cNvSpPr/>
      </xdr:nvSpPr>
      <xdr:spPr>
        <a:xfrm>
          <a:off x="4584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103141</xdr:rowOff>
    </xdr:from>
    <xdr:ext cx="405111" cy="259045"/>
    <xdr:sp macro="" textlink="">
      <xdr:nvSpPr>
        <xdr:cNvPr id="72" name="【道路】&#10;有形固定資産減価償却率該当値テキスト"/>
        <xdr:cNvSpPr txBox="1"/>
      </xdr:nvSpPr>
      <xdr:spPr>
        <a:xfrm>
          <a:off x="4673600" y="627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37</xdr:row>
      <xdr:rowOff>133350</xdr:rowOff>
    </xdr:to>
    <xdr:cxnSp macro="">
      <xdr:nvCxnSpPr>
        <xdr:cNvPr id="74" name="直線コネクタ 73"/>
        <xdr:cNvCxnSpPr/>
      </xdr:nvCxnSpPr>
      <xdr:spPr>
        <a:xfrm flipV="1">
          <a:off x="3797300" y="6474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141986</xdr:rowOff>
    </xdr:from>
    <xdr:to>
      <xdr:col>15</xdr:col>
      <xdr:colOff>101600</xdr:colOff>
      <xdr:row>37</xdr:row>
      <xdr:rowOff>72136</xdr:rowOff>
    </xdr:to>
    <xdr:sp macro="" textlink="">
      <xdr:nvSpPr>
        <xdr:cNvPr id="75" name="楕円 74"/>
        <xdr:cNvSpPr/>
      </xdr:nvSpPr>
      <xdr:spPr>
        <a:xfrm>
          <a:off x="2857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133350</xdr:rowOff>
    </xdr:to>
    <xdr:cxnSp macro="">
      <xdr:nvCxnSpPr>
        <xdr:cNvPr id="76" name="直線コネクタ 75"/>
        <xdr:cNvCxnSpPr/>
      </xdr:nvCxnSpPr>
      <xdr:spPr>
        <a:xfrm>
          <a:off x="2908300" y="636498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7" name="楕円 76"/>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21336</xdr:rowOff>
    </xdr:to>
    <xdr:cxnSp macro="">
      <xdr:nvCxnSpPr>
        <xdr:cNvPr id="78" name="直線コネクタ 77"/>
        <xdr:cNvCxnSpPr/>
      </xdr:nvCxnSpPr>
      <xdr:spPr>
        <a:xfrm>
          <a:off x="2019300" y="63421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79" name="楕円 78"/>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169926</xdr:rowOff>
    </xdr:from>
    <xdr:to>
      <xdr:col>10</xdr:col>
      <xdr:colOff>114300</xdr:colOff>
      <xdr:row>38</xdr:row>
      <xdr:rowOff>144780</xdr:rowOff>
    </xdr:to>
    <xdr:cxnSp macro="">
      <xdr:nvCxnSpPr>
        <xdr:cNvPr id="80" name="直線コネクタ 79"/>
        <xdr:cNvCxnSpPr/>
      </xdr:nvCxnSpPr>
      <xdr:spPr>
        <a:xfrm flipV="1">
          <a:off x="1130300" y="634212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5"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88663</xdr:rowOff>
    </xdr:from>
    <xdr:ext cx="405111" cy="259045"/>
    <xdr:sp macro="" textlink="">
      <xdr:nvSpPr>
        <xdr:cNvPr id="86" name="n_2mainValue【道路】&#10;有形固定資産減価償却率"/>
        <xdr:cNvSpPr txBox="1"/>
      </xdr:nvSpPr>
      <xdr:spPr>
        <a:xfrm>
          <a:off x="2705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65803</xdr:rowOff>
    </xdr:from>
    <xdr:ext cx="405111" cy="259045"/>
    <xdr:sp macro="" textlink="">
      <xdr:nvSpPr>
        <xdr:cNvPr id="87" name="n_3mainValue【道路】&#10;有形固定資産減価償却率"/>
        <xdr:cNvSpPr txBox="1"/>
      </xdr:nvSpPr>
      <xdr:spPr>
        <a:xfrm>
          <a:off x="1816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8" name="n_4mainValue【道路】&#10;有形固定資産減価償却率"/>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80772</xdr:rowOff>
    </xdr:from>
    <xdr:to>
      <xdr:col>55</xdr:col>
      <xdr:colOff>50800</xdr:colOff>
      <xdr:row>41</xdr:row>
      <xdr:rowOff>10922</xdr:rowOff>
    </xdr:to>
    <xdr:sp macro="" textlink="">
      <xdr:nvSpPr>
        <xdr:cNvPr id="128" name="楕円 127"/>
        <xdr:cNvSpPr/>
      </xdr:nvSpPr>
      <xdr:spPr>
        <a:xfrm>
          <a:off x="104267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167149</xdr:rowOff>
    </xdr:from>
    <xdr:ext cx="469744" cy="259045"/>
    <xdr:sp macro="" textlink="">
      <xdr:nvSpPr>
        <xdr:cNvPr id="129" name="【道路】&#10;一人当たり延長該当値テキスト"/>
        <xdr:cNvSpPr txBox="1"/>
      </xdr:nvSpPr>
      <xdr:spPr>
        <a:xfrm>
          <a:off x="10515600" y="68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80899</xdr:rowOff>
    </xdr:from>
    <xdr:to>
      <xdr:col>50</xdr:col>
      <xdr:colOff>165100</xdr:colOff>
      <xdr:row>41</xdr:row>
      <xdr:rowOff>11049</xdr:rowOff>
    </xdr:to>
    <xdr:sp macro="" textlink="">
      <xdr:nvSpPr>
        <xdr:cNvPr id="130" name="楕円 129"/>
        <xdr:cNvSpPr/>
      </xdr:nvSpPr>
      <xdr:spPr>
        <a:xfrm>
          <a:off x="95885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131572</xdr:rowOff>
    </xdr:from>
    <xdr:to>
      <xdr:col>55</xdr:col>
      <xdr:colOff>0</xdr:colOff>
      <xdr:row>40</xdr:row>
      <xdr:rowOff>131699</xdr:rowOff>
    </xdr:to>
    <xdr:cxnSp macro="">
      <xdr:nvCxnSpPr>
        <xdr:cNvPr id="131" name="直線コネクタ 130"/>
        <xdr:cNvCxnSpPr/>
      </xdr:nvCxnSpPr>
      <xdr:spPr>
        <a:xfrm flipV="1">
          <a:off x="9639300" y="698957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81280</xdr:rowOff>
    </xdr:from>
    <xdr:to>
      <xdr:col>46</xdr:col>
      <xdr:colOff>38100</xdr:colOff>
      <xdr:row>41</xdr:row>
      <xdr:rowOff>11430</xdr:rowOff>
    </xdr:to>
    <xdr:sp macro="" textlink="">
      <xdr:nvSpPr>
        <xdr:cNvPr id="132" name="楕円 131"/>
        <xdr:cNvSpPr/>
      </xdr:nvSpPr>
      <xdr:spPr>
        <a:xfrm>
          <a:off x="8699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131699</xdr:rowOff>
    </xdr:from>
    <xdr:to>
      <xdr:col>50</xdr:col>
      <xdr:colOff>114300</xdr:colOff>
      <xdr:row>40</xdr:row>
      <xdr:rowOff>132080</xdr:rowOff>
    </xdr:to>
    <xdr:cxnSp macro="">
      <xdr:nvCxnSpPr>
        <xdr:cNvPr id="133" name="直線コネクタ 132"/>
        <xdr:cNvCxnSpPr/>
      </xdr:nvCxnSpPr>
      <xdr:spPr>
        <a:xfrm flipV="1">
          <a:off x="8750300" y="69896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81153</xdr:rowOff>
    </xdr:from>
    <xdr:to>
      <xdr:col>41</xdr:col>
      <xdr:colOff>101600</xdr:colOff>
      <xdr:row>41</xdr:row>
      <xdr:rowOff>11303</xdr:rowOff>
    </xdr:to>
    <xdr:sp macro="" textlink="">
      <xdr:nvSpPr>
        <xdr:cNvPr id="134" name="楕円 133"/>
        <xdr:cNvSpPr/>
      </xdr:nvSpPr>
      <xdr:spPr>
        <a:xfrm>
          <a:off x="7810500" y="69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131953</xdr:rowOff>
    </xdr:from>
    <xdr:to>
      <xdr:col>45</xdr:col>
      <xdr:colOff>177800</xdr:colOff>
      <xdr:row>40</xdr:row>
      <xdr:rowOff>132080</xdr:rowOff>
    </xdr:to>
    <xdr:cxnSp macro="">
      <xdr:nvCxnSpPr>
        <xdr:cNvPr id="135" name="直線コネクタ 134"/>
        <xdr:cNvCxnSpPr/>
      </xdr:nvCxnSpPr>
      <xdr:spPr>
        <a:xfrm>
          <a:off x="7861300" y="698995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80772</xdr:rowOff>
    </xdr:from>
    <xdr:to>
      <xdr:col>36</xdr:col>
      <xdr:colOff>165100</xdr:colOff>
      <xdr:row>41</xdr:row>
      <xdr:rowOff>10922</xdr:rowOff>
    </xdr:to>
    <xdr:sp macro="" textlink="">
      <xdr:nvSpPr>
        <xdr:cNvPr id="136" name="楕円 135"/>
        <xdr:cNvSpPr/>
      </xdr:nvSpPr>
      <xdr:spPr>
        <a:xfrm>
          <a:off x="69215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131572</xdr:rowOff>
    </xdr:from>
    <xdr:to>
      <xdr:col>41</xdr:col>
      <xdr:colOff>50800</xdr:colOff>
      <xdr:row>40</xdr:row>
      <xdr:rowOff>131953</xdr:rowOff>
    </xdr:to>
    <xdr:cxnSp macro="">
      <xdr:nvCxnSpPr>
        <xdr:cNvPr id="137" name="直線コネクタ 136"/>
        <xdr:cNvCxnSpPr/>
      </xdr:nvCxnSpPr>
      <xdr:spPr>
        <a:xfrm>
          <a:off x="6972300" y="69895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2176</xdr:rowOff>
    </xdr:from>
    <xdr:ext cx="469744" cy="259045"/>
    <xdr:sp macro="" textlink="">
      <xdr:nvSpPr>
        <xdr:cNvPr id="142" name="n_1mainValue【道路】&#10;一人当たり延長"/>
        <xdr:cNvSpPr txBox="1"/>
      </xdr:nvSpPr>
      <xdr:spPr>
        <a:xfrm>
          <a:off x="9391727" y="70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2557</xdr:rowOff>
    </xdr:from>
    <xdr:ext cx="469744" cy="259045"/>
    <xdr:sp macro="" textlink="">
      <xdr:nvSpPr>
        <xdr:cNvPr id="143" name="n_2mainValue【道路】&#10;一人当たり延長"/>
        <xdr:cNvSpPr txBox="1"/>
      </xdr:nvSpPr>
      <xdr:spPr>
        <a:xfrm>
          <a:off x="85154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2430</xdr:rowOff>
    </xdr:from>
    <xdr:ext cx="469744" cy="259045"/>
    <xdr:sp macro="" textlink="">
      <xdr:nvSpPr>
        <xdr:cNvPr id="144" name="n_3mainValue【道路】&#10;一人当たり延長"/>
        <xdr:cNvSpPr txBox="1"/>
      </xdr:nvSpPr>
      <xdr:spPr>
        <a:xfrm>
          <a:off x="7626427" y="70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2049</xdr:rowOff>
    </xdr:from>
    <xdr:ext cx="469744" cy="259045"/>
    <xdr:sp macro="" textlink="">
      <xdr:nvSpPr>
        <xdr:cNvPr id="145" name="n_4mainValue【道路】&#10;一人当たり延長"/>
        <xdr:cNvSpPr txBox="1"/>
      </xdr:nvSpPr>
      <xdr:spPr>
        <a:xfrm>
          <a:off x="6737427" y="70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5" name="楕円 184"/>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6" name="【橋りょう・トンネル】&#10;有形固定資産減価償却率該当値テキスト"/>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7" name="楕円 186"/>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0</xdr:rowOff>
    </xdr:to>
    <xdr:cxnSp macro="">
      <xdr:nvCxnSpPr>
        <xdr:cNvPr id="188" name="直線コネクタ 187"/>
        <xdr:cNvCxnSpPr/>
      </xdr:nvCxnSpPr>
      <xdr:spPr>
        <a:xfrm>
          <a:off x="3797300" y="1043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9" name="楕円 188"/>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152400</xdr:rowOff>
    </xdr:to>
    <xdr:cxnSp macro="">
      <xdr:nvCxnSpPr>
        <xdr:cNvPr id="190" name="直線コネクタ 189"/>
        <xdr:cNvCxnSpPr/>
      </xdr:nvCxnSpPr>
      <xdr:spPr>
        <a:xfrm>
          <a:off x="2908300" y="1041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123825</xdr:rowOff>
    </xdr:to>
    <xdr:cxnSp macro="">
      <xdr:nvCxnSpPr>
        <xdr:cNvPr id="192" name="直線コネクタ 191"/>
        <xdr:cNvCxnSpPr/>
      </xdr:nvCxnSpPr>
      <xdr:spPr>
        <a:xfrm>
          <a:off x="2019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3" name="楕円 192"/>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99060</xdr:rowOff>
    </xdr:to>
    <xdr:cxnSp macro="">
      <xdr:nvCxnSpPr>
        <xdr:cNvPr id="194" name="直線コネクタ 193"/>
        <xdr:cNvCxnSpPr/>
      </xdr:nvCxnSpPr>
      <xdr:spPr>
        <a:xfrm>
          <a:off x="1130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48277</xdr:rowOff>
    </xdr:from>
    <xdr:ext cx="405111" cy="259045"/>
    <xdr:sp macro="" textlink="">
      <xdr:nvSpPr>
        <xdr:cNvPr id="199" name="n_1mainValue【橋りょう・トンネル】&#10;有形固定資産減価償却率"/>
        <xdr:cNvSpPr txBox="1"/>
      </xdr:nvSpPr>
      <xdr:spPr>
        <a:xfrm>
          <a:off x="3582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200" name="n_2mainValue【橋りょう・トンネ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201" name="n_3mainValue【橋りょう・トンネル】&#10;有形固定資産減価償却率"/>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134002</xdr:rowOff>
    </xdr:from>
    <xdr:ext cx="405111" cy="259045"/>
    <xdr:sp macro="" textlink="">
      <xdr:nvSpPr>
        <xdr:cNvPr id="202" name="n_4mainValue【橋りょう・トンネル】&#10;有形固定資産減価償却率"/>
        <xdr:cNvSpPr txBox="1"/>
      </xdr:nvSpPr>
      <xdr:spPr>
        <a:xfrm>
          <a:off x="927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60532</xdr:rowOff>
    </xdr:from>
    <xdr:to>
      <xdr:col>55</xdr:col>
      <xdr:colOff>50800</xdr:colOff>
      <xdr:row>61</xdr:row>
      <xdr:rowOff>162132</xdr:rowOff>
    </xdr:to>
    <xdr:sp macro="" textlink="">
      <xdr:nvSpPr>
        <xdr:cNvPr id="242" name="楕円 241"/>
        <xdr:cNvSpPr/>
      </xdr:nvSpPr>
      <xdr:spPr>
        <a:xfrm>
          <a:off x="10426700" y="105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83409</xdr:rowOff>
    </xdr:from>
    <xdr:ext cx="599010" cy="259045"/>
    <xdr:sp macro="" textlink="">
      <xdr:nvSpPr>
        <xdr:cNvPr id="243" name="【橋りょう・トンネル】&#10;一人当たり有形固定資産（償却資産）額該当値テキスト"/>
        <xdr:cNvSpPr txBox="1"/>
      </xdr:nvSpPr>
      <xdr:spPr>
        <a:xfrm>
          <a:off x="10515600" y="1037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67733</xdr:rowOff>
    </xdr:from>
    <xdr:to>
      <xdr:col>50</xdr:col>
      <xdr:colOff>165100</xdr:colOff>
      <xdr:row>61</xdr:row>
      <xdr:rowOff>169333</xdr:rowOff>
    </xdr:to>
    <xdr:sp macro="" textlink="">
      <xdr:nvSpPr>
        <xdr:cNvPr id="244" name="楕円 243"/>
        <xdr:cNvSpPr/>
      </xdr:nvSpPr>
      <xdr:spPr>
        <a:xfrm>
          <a:off x="9588500" y="105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111332</xdr:rowOff>
    </xdr:from>
    <xdr:to>
      <xdr:col>55</xdr:col>
      <xdr:colOff>0</xdr:colOff>
      <xdr:row>61</xdr:row>
      <xdr:rowOff>118533</xdr:rowOff>
    </xdr:to>
    <xdr:cxnSp macro="">
      <xdr:nvCxnSpPr>
        <xdr:cNvPr id="245" name="直線コネクタ 244"/>
        <xdr:cNvCxnSpPr/>
      </xdr:nvCxnSpPr>
      <xdr:spPr>
        <a:xfrm flipV="1">
          <a:off x="9639300" y="1056978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69192</xdr:rowOff>
    </xdr:from>
    <xdr:to>
      <xdr:col>46</xdr:col>
      <xdr:colOff>38100</xdr:colOff>
      <xdr:row>61</xdr:row>
      <xdr:rowOff>170792</xdr:rowOff>
    </xdr:to>
    <xdr:sp macro="" textlink="">
      <xdr:nvSpPr>
        <xdr:cNvPr id="246" name="楕円 245"/>
        <xdr:cNvSpPr/>
      </xdr:nvSpPr>
      <xdr:spPr>
        <a:xfrm>
          <a:off x="8699500" y="10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118533</xdr:rowOff>
    </xdr:from>
    <xdr:to>
      <xdr:col>50</xdr:col>
      <xdr:colOff>114300</xdr:colOff>
      <xdr:row>61</xdr:row>
      <xdr:rowOff>119992</xdr:rowOff>
    </xdr:to>
    <xdr:cxnSp macro="">
      <xdr:nvCxnSpPr>
        <xdr:cNvPr id="247" name="直線コネクタ 246"/>
        <xdr:cNvCxnSpPr/>
      </xdr:nvCxnSpPr>
      <xdr:spPr>
        <a:xfrm flipV="1">
          <a:off x="8750300" y="1057698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71219</xdr:rowOff>
    </xdr:from>
    <xdr:to>
      <xdr:col>41</xdr:col>
      <xdr:colOff>101600</xdr:colOff>
      <xdr:row>62</xdr:row>
      <xdr:rowOff>1369</xdr:rowOff>
    </xdr:to>
    <xdr:sp macro="" textlink="">
      <xdr:nvSpPr>
        <xdr:cNvPr id="248" name="楕円 247"/>
        <xdr:cNvSpPr/>
      </xdr:nvSpPr>
      <xdr:spPr>
        <a:xfrm>
          <a:off x="7810500" y="105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119992</xdr:rowOff>
    </xdr:from>
    <xdr:to>
      <xdr:col>45</xdr:col>
      <xdr:colOff>177800</xdr:colOff>
      <xdr:row>61</xdr:row>
      <xdr:rowOff>122019</xdr:rowOff>
    </xdr:to>
    <xdr:cxnSp macro="">
      <xdr:nvCxnSpPr>
        <xdr:cNvPr id="249" name="直線コネクタ 248"/>
        <xdr:cNvCxnSpPr/>
      </xdr:nvCxnSpPr>
      <xdr:spPr>
        <a:xfrm flipV="1">
          <a:off x="7861300" y="1057844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70095</xdr:rowOff>
    </xdr:from>
    <xdr:to>
      <xdr:col>36</xdr:col>
      <xdr:colOff>165100</xdr:colOff>
      <xdr:row>62</xdr:row>
      <xdr:rowOff>245</xdr:rowOff>
    </xdr:to>
    <xdr:sp macro="" textlink="">
      <xdr:nvSpPr>
        <xdr:cNvPr id="250" name="楕円 249"/>
        <xdr:cNvSpPr/>
      </xdr:nvSpPr>
      <xdr:spPr>
        <a:xfrm>
          <a:off x="6921500" y="105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120895</xdr:rowOff>
    </xdr:from>
    <xdr:to>
      <xdr:col>41</xdr:col>
      <xdr:colOff>50800</xdr:colOff>
      <xdr:row>61</xdr:row>
      <xdr:rowOff>122019</xdr:rowOff>
    </xdr:to>
    <xdr:cxnSp macro="">
      <xdr:nvCxnSpPr>
        <xdr:cNvPr id="251" name="直線コネクタ 250"/>
        <xdr:cNvCxnSpPr/>
      </xdr:nvCxnSpPr>
      <xdr:spPr>
        <a:xfrm>
          <a:off x="6972300" y="1057934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14410</xdr:rowOff>
    </xdr:from>
    <xdr:ext cx="599010" cy="259045"/>
    <xdr:sp macro="" textlink="">
      <xdr:nvSpPr>
        <xdr:cNvPr id="256" name="n_1mainValue【橋りょう・トンネル】&#10;一人当たり有形固定資産（償却資産）額"/>
        <xdr:cNvSpPr txBox="1"/>
      </xdr:nvSpPr>
      <xdr:spPr>
        <a:xfrm>
          <a:off x="9327095" y="1030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15869</xdr:rowOff>
    </xdr:from>
    <xdr:ext cx="599010" cy="259045"/>
    <xdr:sp macro="" textlink="">
      <xdr:nvSpPr>
        <xdr:cNvPr id="257" name="n_2mainValue【橋りょう・トンネル】&#10;一人当たり有形固定資産（償却資産）額"/>
        <xdr:cNvSpPr txBox="1"/>
      </xdr:nvSpPr>
      <xdr:spPr>
        <a:xfrm>
          <a:off x="8450795" y="103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17896</xdr:rowOff>
    </xdr:from>
    <xdr:ext cx="599010" cy="259045"/>
    <xdr:sp macro="" textlink="">
      <xdr:nvSpPr>
        <xdr:cNvPr id="258" name="n_3mainValue【橋りょう・トンネル】&#10;一人当たり有形固定資産（償却資産）額"/>
        <xdr:cNvSpPr txBox="1"/>
      </xdr:nvSpPr>
      <xdr:spPr>
        <a:xfrm>
          <a:off x="7561795" y="103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16772</xdr:rowOff>
    </xdr:from>
    <xdr:ext cx="599010" cy="259045"/>
    <xdr:sp macro="" textlink="">
      <xdr:nvSpPr>
        <xdr:cNvPr id="259" name="n_4mainValue【橋りょう・トンネル】&#10;一人当たり有形固定資産（償却資産）額"/>
        <xdr:cNvSpPr txBox="1"/>
      </xdr:nvSpPr>
      <xdr:spPr>
        <a:xfrm>
          <a:off x="6672795" y="1030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98" name="楕円 297"/>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97045</xdr:rowOff>
    </xdr:from>
    <xdr:ext cx="405111" cy="259045"/>
    <xdr:sp macro="" textlink="">
      <xdr:nvSpPr>
        <xdr:cNvPr id="299" name="【公営住宅】&#10;有形固定資産減価償却率該当値テキスト"/>
        <xdr:cNvSpPr txBox="1"/>
      </xdr:nvSpPr>
      <xdr:spPr>
        <a:xfrm>
          <a:off x="4673600" y="1398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0" name="楕円 299"/>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124968</xdr:rowOff>
    </xdr:to>
    <xdr:cxnSp macro="">
      <xdr:nvCxnSpPr>
        <xdr:cNvPr id="301" name="直線コネクタ 300"/>
        <xdr:cNvCxnSpPr/>
      </xdr:nvCxnSpPr>
      <xdr:spPr>
        <a:xfrm>
          <a:off x="3797300" y="141427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302" name="楕円 301"/>
        <xdr:cNvSpPr/>
      </xdr:nvSpPr>
      <xdr:spPr>
        <a:xfrm>
          <a:off x="2857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19813</xdr:rowOff>
    </xdr:from>
    <xdr:to>
      <xdr:col>19</xdr:col>
      <xdr:colOff>177800</xdr:colOff>
      <xdr:row>82</xdr:row>
      <xdr:rowOff>83820</xdr:rowOff>
    </xdr:to>
    <xdr:cxnSp macro="">
      <xdr:nvCxnSpPr>
        <xdr:cNvPr id="303" name="直線コネクタ 302"/>
        <xdr:cNvCxnSpPr/>
      </xdr:nvCxnSpPr>
      <xdr:spPr>
        <a:xfrm>
          <a:off x="2908300" y="140787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04" name="楕円 303"/>
        <xdr:cNvSpPr/>
      </xdr:nvSpPr>
      <xdr:spPr>
        <a:xfrm>
          <a:off x="1968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19813</xdr:rowOff>
    </xdr:to>
    <xdr:cxnSp macro="">
      <xdr:nvCxnSpPr>
        <xdr:cNvPr id="305" name="直線コネクタ 304"/>
        <xdr:cNvCxnSpPr/>
      </xdr:nvCxnSpPr>
      <xdr:spPr>
        <a:xfrm>
          <a:off x="2019300" y="140238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6" name="楕円 305"/>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136398</xdr:rowOff>
    </xdr:to>
    <xdr:cxnSp macro="">
      <xdr:nvCxnSpPr>
        <xdr:cNvPr id="307" name="直線コネクタ 306"/>
        <xdr:cNvCxnSpPr/>
      </xdr:nvCxnSpPr>
      <xdr:spPr>
        <a:xfrm>
          <a:off x="1130300" y="13973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2"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87140</xdr:rowOff>
    </xdr:from>
    <xdr:ext cx="405111" cy="259045"/>
    <xdr:sp macro="" textlink="">
      <xdr:nvSpPr>
        <xdr:cNvPr id="313" name="n_2mainValue【公営住宅】&#10;有形固定資産減価償却率"/>
        <xdr:cNvSpPr txBox="1"/>
      </xdr:nvSpPr>
      <xdr:spPr>
        <a:xfrm>
          <a:off x="2705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32275</xdr:rowOff>
    </xdr:from>
    <xdr:ext cx="405111" cy="259045"/>
    <xdr:sp macro="" textlink="">
      <xdr:nvSpPr>
        <xdr:cNvPr id="314" name="n_3mainValue【公営住宅】&#10;有形固定資産減価償却率"/>
        <xdr:cNvSpPr txBox="1"/>
      </xdr:nvSpPr>
      <xdr:spPr>
        <a:xfrm>
          <a:off x="1816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153433</xdr:rowOff>
    </xdr:from>
    <xdr:ext cx="405111" cy="259045"/>
    <xdr:sp macro="" textlink="">
      <xdr:nvSpPr>
        <xdr:cNvPr id="315" name="n_4mainValue【公営住宅】&#10;有形固定資産減価償却率"/>
        <xdr:cNvSpPr txBox="1"/>
      </xdr:nvSpPr>
      <xdr:spPr>
        <a:xfrm>
          <a:off x="927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53" name="楕円 352"/>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54" name="【公営住宅】&#10;一人当たり面積該当値テキスト"/>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108001</xdr:rowOff>
    </xdr:from>
    <xdr:to>
      <xdr:col>50</xdr:col>
      <xdr:colOff>165100</xdr:colOff>
      <xdr:row>85</xdr:row>
      <xdr:rowOff>38151</xdr:rowOff>
    </xdr:to>
    <xdr:sp macro="" textlink="">
      <xdr:nvSpPr>
        <xdr:cNvPr id="355" name="楕円 354"/>
        <xdr:cNvSpPr/>
      </xdr:nvSpPr>
      <xdr:spPr>
        <a:xfrm>
          <a:off x="95885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159258</xdr:rowOff>
    </xdr:to>
    <xdr:cxnSp macro="">
      <xdr:nvCxnSpPr>
        <xdr:cNvPr id="356" name="直線コネクタ 355"/>
        <xdr:cNvCxnSpPr/>
      </xdr:nvCxnSpPr>
      <xdr:spPr>
        <a:xfrm>
          <a:off x="9639300" y="1456060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57" name="楕円 356"/>
        <xdr:cNvSpPr/>
      </xdr:nvSpPr>
      <xdr:spPr>
        <a:xfrm>
          <a:off x="8699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158801</xdr:rowOff>
    </xdr:from>
    <xdr:to>
      <xdr:col>50</xdr:col>
      <xdr:colOff>114300</xdr:colOff>
      <xdr:row>84</xdr:row>
      <xdr:rowOff>164288</xdr:rowOff>
    </xdr:to>
    <xdr:cxnSp macro="">
      <xdr:nvCxnSpPr>
        <xdr:cNvPr id="358" name="直線コネクタ 357"/>
        <xdr:cNvCxnSpPr/>
      </xdr:nvCxnSpPr>
      <xdr:spPr>
        <a:xfrm flipV="1">
          <a:off x="8750300" y="145606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359" name="楕円 358"/>
        <xdr:cNvSpPr/>
      </xdr:nvSpPr>
      <xdr:spPr>
        <a:xfrm>
          <a:off x="7810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164288</xdr:rowOff>
    </xdr:from>
    <xdr:to>
      <xdr:col>45</xdr:col>
      <xdr:colOff>177800</xdr:colOff>
      <xdr:row>84</xdr:row>
      <xdr:rowOff>164745</xdr:rowOff>
    </xdr:to>
    <xdr:cxnSp macro="">
      <xdr:nvCxnSpPr>
        <xdr:cNvPr id="360" name="直線コネクタ 359"/>
        <xdr:cNvCxnSpPr/>
      </xdr:nvCxnSpPr>
      <xdr:spPr>
        <a:xfrm flipV="1">
          <a:off x="7861300" y="145660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114858</xdr:rowOff>
    </xdr:from>
    <xdr:to>
      <xdr:col>36</xdr:col>
      <xdr:colOff>165100</xdr:colOff>
      <xdr:row>85</xdr:row>
      <xdr:rowOff>45008</xdr:rowOff>
    </xdr:to>
    <xdr:sp macro="" textlink="">
      <xdr:nvSpPr>
        <xdr:cNvPr id="361" name="楕円 360"/>
        <xdr:cNvSpPr/>
      </xdr:nvSpPr>
      <xdr:spPr>
        <a:xfrm>
          <a:off x="6921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84</xdr:row>
      <xdr:rowOff>165658</xdr:rowOff>
    </xdr:to>
    <xdr:cxnSp macro="">
      <xdr:nvCxnSpPr>
        <xdr:cNvPr id="362" name="直線コネクタ 361"/>
        <xdr:cNvCxnSpPr/>
      </xdr:nvCxnSpPr>
      <xdr:spPr>
        <a:xfrm flipV="1">
          <a:off x="6972300" y="1456654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29278</xdr:rowOff>
    </xdr:from>
    <xdr:ext cx="469744" cy="259045"/>
    <xdr:sp macro="" textlink="">
      <xdr:nvSpPr>
        <xdr:cNvPr id="367" name="n_1mainValue【公営住宅】&#10;一人当たり面積"/>
        <xdr:cNvSpPr txBox="1"/>
      </xdr:nvSpPr>
      <xdr:spPr>
        <a:xfrm>
          <a:off x="9391727" y="1460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68" name="n_2main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35222</xdr:rowOff>
    </xdr:from>
    <xdr:ext cx="469744" cy="259045"/>
    <xdr:sp macro="" textlink="">
      <xdr:nvSpPr>
        <xdr:cNvPr id="369" name="n_3mainValue【公営住宅】&#10;一人当たり面積"/>
        <xdr:cNvSpPr txBox="1"/>
      </xdr:nvSpPr>
      <xdr:spPr>
        <a:xfrm>
          <a:off x="7626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36135</xdr:rowOff>
    </xdr:from>
    <xdr:ext cx="469744" cy="259045"/>
    <xdr:sp macro="" textlink="">
      <xdr:nvSpPr>
        <xdr:cNvPr id="370" name="n_4mainValue【公営住宅】&#10;一人当たり面積"/>
        <xdr:cNvSpPr txBox="1"/>
      </xdr:nvSpPr>
      <xdr:spPr>
        <a:xfrm>
          <a:off x="6737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141605</xdr:rowOff>
    </xdr:from>
    <xdr:to>
      <xdr:col>24</xdr:col>
      <xdr:colOff>114300</xdr:colOff>
      <xdr:row>107</xdr:row>
      <xdr:rowOff>71755</xdr:rowOff>
    </xdr:to>
    <xdr:sp macro="" textlink="">
      <xdr:nvSpPr>
        <xdr:cNvPr id="410" name="楕円 409"/>
        <xdr:cNvSpPr/>
      </xdr:nvSpPr>
      <xdr:spPr>
        <a:xfrm>
          <a:off x="4584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164482</xdr:rowOff>
    </xdr:from>
    <xdr:ext cx="405111" cy="259045"/>
    <xdr:sp macro="" textlink="">
      <xdr:nvSpPr>
        <xdr:cNvPr id="411" name="【港湾・漁港】&#10;有形固定資産減価償却率該当値テキスト"/>
        <xdr:cNvSpPr txBox="1"/>
      </xdr:nvSpPr>
      <xdr:spPr>
        <a:xfrm>
          <a:off x="4673600"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412" name="楕円 411"/>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51436</xdr:rowOff>
    </xdr:from>
    <xdr:to>
      <xdr:col>24</xdr:col>
      <xdr:colOff>63500</xdr:colOff>
      <xdr:row>107</xdr:row>
      <xdr:rowOff>20955</xdr:rowOff>
    </xdr:to>
    <xdr:cxnSp macro="">
      <xdr:nvCxnSpPr>
        <xdr:cNvPr id="413" name="直線コネクタ 412"/>
        <xdr:cNvCxnSpPr/>
      </xdr:nvCxnSpPr>
      <xdr:spPr>
        <a:xfrm>
          <a:off x="3797300" y="1822513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14" name="楕円 413"/>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51436</xdr:rowOff>
    </xdr:to>
    <xdr:cxnSp macro="">
      <xdr:nvCxnSpPr>
        <xdr:cNvPr id="415" name="直線コネクタ 414"/>
        <xdr:cNvCxnSpPr/>
      </xdr:nvCxnSpPr>
      <xdr:spPr>
        <a:xfrm>
          <a:off x="2908300" y="18190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416" name="楕円 415"/>
        <xdr:cNvSpPr/>
      </xdr:nvSpPr>
      <xdr:spPr>
        <a:xfrm>
          <a:off x="1968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17145</xdr:rowOff>
    </xdr:from>
    <xdr:to>
      <xdr:col>15</xdr:col>
      <xdr:colOff>50800</xdr:colOff>
      <xdr:row>106</xdr:row>
      <xdr:rowOff>17145</xdr:rowOff>
    </xdr:to>
    <xdr:cxnSp macro="">
      <xdr:nvCxnSpPr>
        <xdr:cNvPr id="417" name="直線コネクタ 416"/>
        <xdr:cNvCxnSpPr/>
      </xdr:nvCxnSpPr>
      <xdr:spPr>
        <a:xfrm>
          <a:off x="2019300" y="18190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101600</xdr:rowOff>
    </xdr:from>
    <xdr:to>
      <xdr:col>6</xdr:col>
      <xdr:colOff>38100</xdr:colOff>
      <xdr:row>106</xdr:row>
      <xdr:rowOff>31750</xdr:rowOff>
    </xdr:to>
    <xdr:sp macro="" textlink="">
      <xdr:nvSpPr>
        <xdr:cNvPr id="418" name="楕円 417"/>
        <xdr:cNvSpPr/>
      </xdr:nvSpPr>
      <xdr:spPr>
        <a:xfrm>
          <a:off x="107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152400</xdr:rowOff>
    </xdr:from>
    <xdr:to>
      <xdr:col>10</xdr:col>
      <xdr:colOff>114300</xdr:colOff>
      <xdr:row>106</xdr:row>
      <xdr:rowOff>17145</xdr:rowOff>
    </xdr:to>
    <xdr:cxnSp macro="">
      <xdr:nvCxnSpPr>
        <xdr:cNvPr id="419" name="直線コネクタ 418"/>
        <xdr:cNvCxnSpPr/>
      </xdr:nvCxnSpPr>
      <xdr:spPr>
        <a:xfrm>
          <a:off x="1130300" y="1815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118763</xdr:rowOff>
    </xdr:from>
    <xdr:ext cx="405111" cy="259045"/>
    <xdr:sp macro="" textlink="">
      <xdr:nvSpPr>
        <xdr:cNvPr id="424" name="n_1mainValue【港湾・漁港】&#10;有形固定資産減価償却率"/>
        <xdr:cNvSpPr txBox="1"/>
      </xdr:nvSpPr>
      <xdr:spPr>
        <a:xfrm>
          <a:off x="3582044" y="1794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84472</xdr:rowOff>
    </xdr:from>
    <xdr:ext cx="405111" cy="259045"/>
    <xdr:sp macro="" textlink="">
      <xdr:nvSpPr>
        <xdr:cNvPr id="425" name="n_2mainValue【港湾・漁港】&#10;有形固定資産減価償却率"/>
        <xdr:cNvSpPr txBox="1"/>
      </xdr:nvSpPr>
      <xdr:spPr>
        <a:xfrm>
          <a:off x="27057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84472</xdr:rowOff>
    </xdr:from>
    <xdr:ext cx="405111" cy="259045"/>
    <xdr:sp macro="" textlink="">
      <xdr:nvSpPr>
        <xdr:cNvPr id="426" name="n_3mainValue【港湾・漁港】&#10;有形固定資産減価償却率"/>
        <xdr:cNvSpPr txBox="1"/>
      </xdr:nvSpPr>
      <xdr:spPr>
        <a:xfrm>
          <a:off x="18167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main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121138</xdr:rowOff>
    </xdr:from>
    <xdr:to>
      <xdr:col>55</xdr:col>
      <xdr:colOff>50800</xdr:colOff>
      <xdr:row>102</xdr:row>
      <xdr:rowOff>51288</xdr:rowOff>
    </xdr:to>
    <xdr:sp macro="" textlink="">
      <xdr:nvSpPr>
        <xdr:cNvPr id="465" name="楕円 464"/>
        <xdr:cNvSpPr/>
      </xdr:nvSpPr>
      <xdr:spPr>
        <a:xfrm>
          <a:off x="10426700" y="174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144015</xdr:rowOff>
    </xdr:from>
    <xdr:ext cx="599010" cy="259045"/>
    <xdr:sp macro="" textlink="">
      <xdr:nvSpPr>
        <xdr:cNvPr id="466" name="【港湾・漁港】&#10;一人当たり有形固定資産（償却資産）額該当値テキスト"/>
        <xdr:cNvSpPr txBox="1"/>
      </xdr:nvSpPr>
      <xdr:spPr>
        <a:xfrm>
          <a:off x="10515600" y="172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59288</xdr:rowOff>
    </xdr:from>
    <xdr:to>
      <xdr:col>50</xdr:col>
      <xdr:colOff>165100</xdr:colOff>
      <xdr:row>103</xdr:row>
      <xdr:rowOff>160888</xdr:rowOff>
    </xdr:to>
    <xdr:sp macro="" textlink="">
      <xdr:nvSpPr>
        <xdr:cNvPr id="467" name="楕円 466"/>
        <xdr:cNvSpPr/>
      </xdr:nvSpPr>
      <xdr:spPr>
        <a:xfrm>
          <a:off x="9588500" y="177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488</xdr:rowOff>
    </xdr:from>
    <xdr:to>
      <xdr:col>55</xdr:col>
      <xdr:colOff>0</xdr:colOff>
      <xdr:row>103</xdr:row>
      <xdr:rowOff>110088</xdr:rowOff>
    </xdr:to>
    <xdr:cxnSp macro="">
      <xdr:nvCxnSpPr>
        <xdr:cNvPr id="468" name="直線コネクタ 467"/>
        <xdr:cNvCxnSpPr/>
      </xdr:nvCxnSpPr>
      <xdr:spPr>
        <a:xfrm flipV="1">
          <a:off x="9639300" y="17488388"/>
          <a:ext cx="838200" cy="2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63046</xdr:rowOff>
    </xdr:from>
    <xdr:to>
      <xdr:col>46</xdr:col>
      <xdr:colOff>38100</xdr:colOff>
      <xdr:row>103</xdr:row>
      <xdr:rowOff>164646</xdr:rowOff>
    </xdr:to>
    <xdr:sp macro="" textlink="">
      <xdr:nvSpPr>
        <xdr:cNvPr id="469" name="楕円 468"/>
        <xdr:cNvSpPr/>
      </xdr:nvSpPr>
      <xdr:spPr>
        <a:xfrm>
          <a:off x="8699500" y="17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110088</xdr:rowOff>
    </xdr:from>
    <xdr:to>
      <xdr:col>50</xdr:col>
      <xdr:colOff>114300</xdr:colOff>
      <xdr:row>103</xdr:row>
      <xdr:rowOff>113846</xdr:rowOff>
    </xdr:to>
    <xdr:cxnSp macro="">
      <xdr:nvCxnSpPr>
        <xdr:cNvPr id="470" name="直線コネクタ 469"/>
        <xdr:cNvCxnSpPr/>
      </xdr:nvCxnSpPr>
      <xdr:spPr>
        <a:xfrm flipV="1">
          <a:off x="8750300" y="1776943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88329</xdr:rowOff>
    </xdr:from>
    <xdr:to>
      <xdr:col>41</xdr:col>
      <xdr:colOff>101600</xdr:colOff>
      <xdr:row>104</xdr:row>
      <xdr:rowOff>18479</xdr:rowOff>
    </xdr:to>
    <xdr:sp macro="" textlink="">
      <xdr:nvSpPr>
        <xdr:cNvPr id="471" name="楕円 470"/>
        <xdr:cNvSpPr/>
      </xdr:nvSpPr>
      <xdr:spPr>
        <a:xfrm>
          <a:off x="7810500" y="177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113846</xdr:rowOff>
    </xdr:from>
    <xdr:to>
      <xdr:col>45</xdr:col>
      <xdr:colOff>177800</xdr:colOff>
      <xdr:row>103</xdr:row>
      <xdr:rowOff>139129</xdr:rowOff>
    </xdr:to>
    <xdr:cxnSp macro="">
      <xdr:nvCxnSpPr>
        <xdr:cNvPr id="472" name="直線コネクタ 471"/>
        <xdr:cNvCxnSpPr/>
      </xdr:nvCxnSpPr>
      <xdr:spPr>
        <a:xfrm flipV="1">
          <a:off x="7861300" y="17773196"/>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85623</xdr:rowOff>
    </xdr:from>
    <xdr:to>
      <xdr:col>36</xdr:col>
      <xdr:colOff>165100</xdr:colOff>
      <xdr:row>104</xdr:row>
      <xdr:rowOff>15773</xdr:rowOff>
    </xdr:to>
    <xdr:sp macro="" textlink="">
      <xdr:nvSpPr>
        <xdr:cNvPr id="473" name="楕円 472"/>
        <xdr:cNvSpPr/>
      </xdr:nvSpPr>
      <xdr:spPr>
        <a:xfrm>
          <a:off x="6921500" y="17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136423</xdr:rowOff>
    </xdr:from>
    <xdr:to>
      <xdr:col>41</xdr:col>
      <xdr:colOff>50800</xdr:colOff>
      <xdr:row>103</xdr:row>
      <xdr:rowOff>139129</xdr:rowOff>
    </xdr:to>
    <xdr:cxnSp macro="">
      <xdr:nvCxnSpPr>
        <xdr:cNvPr id="474" name="直線コネクタ 473"/>
        <xdr:cNvCxnSpPr/>
      </xdr:nvCxnSpPr>
      <xdr:spPr>
        <a:xfrm>
          <a:off x="6972300" y="1779577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5965</xdr:rowOff>
    </xdr:from>
    <xdr:ext cx="534377" cy="259045"/>
    <xdr:sp macro="" textlink="">
      <xdr:nvSpPr>
        <xdr:cNvPr id="479" name="n_1mainValue【港湾・漁港】&#10;一人当たり有形固定資産（償却資産）額"/>
        <xdr:cNvSpPr txBox="1"/>
      </xdr:nvSpPr>
      <xdr:spPr>
        <a:xfrm>
          <a:off x="9359411" y="174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9723</xdr:rowOff>
    </xdr:from>
    <xdr:ext cx="534377" cy="259045"/>
    <xdr:sp macro="" textlink="">
      <xdr:nvSpPr>
        <xdr:cNvPr id="480" name="n_2mainValue【港湾・漁港】&#10;一人当たり有形固定資産（償却資産）額"/>
        <xdr:cNvSpPr txBox="1"/>
      </xdr:nvSpPr>
      <xdr:spPr>
        <a:xfrm>
          <a:off x="8483111" y="174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35006</xdr:rowOff>
    </xdr:from>
    <xdr:ext cx="534377" cy="259045"/>
    <xdr:sp macro="" textlink="">
      <xdr:nvSpPr>
        <xdr:cNvPr id="481" name="n_3mainValue【港湾・漁港】&#10;一人当たり有形固定資産（償却資産）額"/>
        <xdr:cNvSpPr txBox="1"/>
      </xdr:nvSpPr>
      <xdr:spPr>
        <a:xfrm>
          <a:off x="7594111" y="175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32300</xdr:rowOff>
    </xdr:from>
    <xdr:ext cx="534377" cy="259045"/>
    <xdr:sp macro="" textlink="">
      <xdr:nvSpPr>
        <xdr:cNvPr id="482" name="n_4mainValue【港湾・漁港】&#10;一人当たり有形固定資産（償却資産）額"/>
        <xdr:cNvSpPr txBox="1"/>
      </xdr:nvSpPr>
      <xdr:spPr>
        <a:xfrm>
          <a:off x="6705111" y="175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525" name="楕円 524"/>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526" name="【認定こども園・幼稚園・保育所】&#10;有形固定資産減価償却率該当値テキスト"/>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527" name="楕円 526"/>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117022</xdr:rowOff>
    </xdr:to>
    <xdr:cxnSp macro="">
      <xdr:nvCxnSpPr>
        <xdr:cNvPr id="528" name="直線コネクタ 527"/>
        <xdr:cNvCxnSpPr/>
      </xdr:nvCxnSpPr>
      <xdr:spPr>
        <a:xfrm>
          <a:off x="15481300" y="6411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529" name="楕円 528"/>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xdr:rowOff>
    </xdr:from>
    <xdr:to>
      <xdr:col>81</xdr:col>
      <xdr:colOff>50800</xdr:colOff>
      <xdr:row>37</xdr:row>
      <xdr:rowOff>68036</xdr:rowOff>
    </xdr:to>
    <xdr:cxnSp macro="">
      <xdr:nvCxnSpPr>
        <xdr:cNvPr id="530" name="直線コネクタ 529"/>
        <xdr:cNvCxnSpPr/>
      </xdr:nvCxnSpPr>
      <xdr:spPr>
        <a:xfrm>
          <a:off x="14592300" y="63496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531" name="楕円 530"/>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5987</xdr:rowOff>
    </xdr:to>
    <xdr:cxnSp macro="">
      <xdr:nvCxnSpPr>
        <xdr:cNvPr id="532" name="直線コネクタ 531"/>
        <xdr:cNvCxnSpPr/>
      </xdr:nvCxnSpPr>
      <xdr:spPr>
        <a:xfrm>
          <a:off x="13703300" y="63137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170724</xdr:rowOff>
    </xdr:from>
    <xdr:to>
      <xdr:col>67</xdr:col>
      <xdr:colOff>101600</xdr:colOff>
      <xdr:row>36</xdr:row>
      <xdr:rowOff>100874</xdr:rowOff>
    </xdr:to>
    <xdr:sp macro="" textlink="">
      <xdr:nvSpPr>
        <xdr:cNvPr id="533" name="楕円 532"/>
        <xdr:cNvSpPr/>
      </xdr:nvSpPr>
      <xdr:spPr>
        <a:xfrm>
          <a:off x="1276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50074</xdr:rowOff>
    </xdr:from>
    <xdr:to>
      <xdr:col>71</xdr:col>
      <xdr:colOff>177800</xdr:colOff>
      <xdr:row>36</xdr:row>
      <xdr:rowOff>141514</xdr:rowOff>
    </xdr:to>
    <xdr:cxnSp macro="">
      <xdr:nvCxnSpPr>
        <xdr:cNvPr id="534" name="直線コネクタ 533"/>
        <xdr:cNvCxnSpPr/>
      </xdr:nvCxnSpPr>
      <xdr:spPr>
        <a:xfrm>
          <a:off x="12814300" y="62222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539" name="n_1main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540" name="n_2mainValue【認定こども園・幼稚園・保育所】&#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541" name="n_3mainValue【認定こども園・幼稚園・保育所】&#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542" name="n_4mainValue【認定こども園・幼稚園・保育所】&#10;有形固定資産減価償却率"/>
        <xdr:cNvSpPr txBox="1"/>
      </xdr:nvSpPr>
      <xdr:spPr>
        <a:xfrm>
          <a:off x="12611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584" name="楕円 583"/>
        <xdr:cNvSpPr/>
      </xdr:nvSpPr>
      <xdr:spPr>
        <a:xfrm>
          <a:off x="221107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158042</xdr:rowOff>
    </xdr:from>
    <xdr:ext cx="469744" cy="259045"/>
    <xdr:sp macro="" textlink="">
      <xdr:nvSpPr>
        <xdr:cNvPr id="585" name="【認定こども園・幼稚園・保育所】&#10;一人当たり面積該当値テキスト"/>
        <xdr:cNvSpPr txBox="1"/>
      </xdr:nvSpPr>
      <xdr:spPr>
        <a:xfrm>
          <a:off x="22199600" y="70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586" name="楕円 585"/>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122465</xdr:rowOff>
    </xdr:to>
    <xdr:cxnSp macro="">
      <xdr:nvCxnSpPr>
        <xdr:cNvPr id="587" name="直線コネクタ 586"/>
        <xdr:cNvCxnSpPr/>
      </xdr:nvCxnSpPr>
      <xdr:spPr>
        <a:xfrm>
          <a:off x="21323300" y="7141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49893</xdr:rowOff>
    </xdr:from>
    <xdr:to>
      <xdr:col>107</xdr:col>
      <xdr:colOff>101600</xdr:colOff>
      <xdr:row>41</xdr:row>
      <xdr:rowOff>151493</xdr:rowOff>
    </xdr:to>
    <xdr:sp macro="" textlink="">
      <xdr:nvSpPr>
        <xdr:cNvPr id="588" name="楕円 587"/>
        <xdr:cNvSpPr/>
      </xdr:nvSpPr>
      <xdr:spPr>
        <a:xfrm>
          <a:off x="2038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100693</xdr:rowOff>
    </xdr:from>
    <xdr:to>
      <xdr:col>111</xdr:col>
      <xdr:colOff>177800</xdr:colOff>
      <xdr:row>41</xdr:row>
      <xdr:rowOff>111578</xdr:rowOff>
    </xdr:to>
    <xdr:cxnSp macro="">
      <xdr:nvCxnSpPr>
        <xdr:cNvPr id="589" name="直線コネクタ 588"/>
        <xdr:cNvCxnSpPr/>
      </xdr:nvCxnSpPr>
      <xdr:spPr>
        <a:xfrm>
          <a:off x="20434300" y="7130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90" name="楕円 589"/>
        <xdr:cNvSpPr/>
      </xdr:nvSpPr>
      <xdr:spPr>
        <a:xfrm>
          <a:off x="19494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100693</xdr:rowOff>
    </xdr:to>
    <xdr:cxnSp macro="">
      <xdr:nvCxnSpPr>
        <xdr:cNvPr id="591" name="直線コネクタ 590"/>
        <xdr:cNvCxnSpPr/>
      </xdr:nvCxnSpPr>
      <xdr:spPr>
        <a:xfrm>
          <a:off x="19545300" y="711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89807</xdr:rowOff>
    </xdr:to>
    <xdr:cxnSp macro="">
      <xdr:nvCxnSpPr>
        <xdr:cNvPr id="593" name="直線コネクタ 592"/>
        <xdr:cNvCxnSpPr/>
      </xdr:nvCxnSpPr>
      <xdr:spPr>
        <a:xfrm>
          <a:off x="18656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98" name="n_1mainValue【認定こども園・幼稚園・保育所】&#10;一人当たり面積"/>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142620</xdr:rowOff>
    </xdr:from>
    <xdr:ext cx="469744" cy="259045"/>
    <xdr:sp macro="" textlink="">
      <xdr:nvSpPr>
        <xdr:cNvPr id="599" name="n_2mainValue【認定こども園・幼稚園・保育所】&#10;一人当たり面積"/>
        <xdr:cNvSpPr txBox="1"/>
      </xdr:nvSpPr>
      <xdr:spPr>
        <a:xfrm>
          <a:off x="20199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600" name="n_3mainValue【認定こども園・幼稚園・保育所】&#10;一人当たり面積"/>
        <xdr:cNvSpPr txBox="1"/>
      </xdr:nvSpPr>
      <xdr:spPr>
        <a:xfrm>
          <a:off x="19310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640" name="楕円 639"/>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157243</xdr:rowOff>
    </xdr:from>
    <xdr:ext cx="405111" cy="259045"/>
    <xdr:sp macro="" textlink="">
      <xdr:nvSpPr>
        <xdr:cNvPr id="641" name="【学校施設】&#10;有形固定資産減価償却率該当値テキスト"/>
        <xdr:cNvSpPr txBox="1"/>
      </xdr:nvSpPr>
      <xdr:spPr>
        <a:xfrm>
          <a:off x="16357600" y="101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642" name="楕円 641"/>
        <xdr:cNvSpPr/>
      </xdr:nvSpPr>
      <xdr:spPr>
        <a:xfrm>
          <a:off x="15430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13716</xdr:rowOff>
    </xdr:to>
    <xdr:cxnSp macro="">
      <xdr:nvCxnSpPr>
        <xdr:cNvPr id="643" name="直線コネクタ 642"/>
        <xdr:cNvCxnSpPr/>
      </xdr:nvCxnSpPr>
      <xdr:spPr>
        <a:xfrm>
          <a:off x="15481300" y="10259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644" name="楕円 643"/>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144018</xdr:rowOff>
    </xdr:to>
    <xdr:cxnSp macro="">
      <xdr:nvCxnSpPr>
        <xdr:cNvPr id="645" name="直線コネクタ 644"/>
        <xdr:cNvCxnSpPr/>
      </xdr:nvCxnSpPr>
      <xdr:spPr>
        <a:xfrm>
          <a:off x="14592300" y="10236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646" name="楕円 645"/>
        <xdr:cNvSpPr/>
      </xdr:nvSpPr>
      <xdr:spPr>
        <a:xfrm>
          <a:off x="1365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59</xdr:row>
      <xdr:rowOff>121158</xdr:rowOff>
    </xdr:to>
    <xdr:cxnSp macro="">
      <xdr:nvCxnSpPr>
        <xdr:cNvPr id="647" name="直線コネクタ 646"/>
        <xdr:cNvCxnSpPr/>
      </xdr:nvCxnSpPr>
      <xdr:spPr>
        <a:xfrm>
          <a:off x="13703300" y="10227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648" name="楕円 647"/>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59</xdr:row>
      <xdr:rowOff>112014</xdr:rowOff>
    </xdr:to>
    <xdr:cxnSp macro="">
      <xdr:nvCxnSpPr>
        <xdr:cNvPr id="649" name="直線コネクタ 648"/>
        <xdr:cNvCxnSpPr/>
      </xdr:nvCxnSpPr>
      <xdr:spPr>
        <a:xfrm>
          <a:off x="12814300" y="102138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39895</xdr:rowOff>
    </xdr:from>
    <xdr:ext cx="405111" cy="259045"/>
    <xdr:sp macro="" textlink="">
      <xdr:nvSpPr>
        <xdr:cNvPr id="654" name="n_1mainValue【学校施設】&#10;有形固定資産減価償却率"/>
        <xdr:cNvSpPr txBox="1"/>
      </xdr:nvSpPr>
      <xdr:spPr>
        <a:xfrm>
          <a:off x="152660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655" name="n_2mainValue【学校施設】&#10;有形固定資産減価償却率"/>
        <xdr:cNvSpPr txBox="1"/>
      </xdr:nvSpPr>
      <xdr:spPr>
        <a:xfrm>
          <a:off x="14389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656" name="n_3mainValue【学校施設】&#10;有形固定資産減価償却率"/>
        <xdr:cNvSpPr txBox="1"/>
      </xdr:nvSpPr>
      <xdr:spPr>
        <a:xfrm>
          <a:off x="13500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657" name="n_4mainValue【学校施設】&#10;有形固定資産減価償却率"/>
        <xdr:cNvSpPr txBox="1"/>
      </xdr:nvSpPr>
      <xdr:spPr>
        <a:xfrm>
          <a:off x="12611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6" name="楕円 695"/>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97" name="【学校施設】&#10;一人当たり面積該当値テキスト"/>
        <xdr:cNvSpPr txBox="1"/>
      </xdr:nvSpPr>
      <xdr:spPr>
        <a:xfrm>
          <a:off x="22199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98" name="楕円 697"/>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699" name="直線コネクタ 698"/>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0" name="楕円 699"/>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701" name="直線コネクタ 700"/>
        <xdr:cNvCxnSpPr/>
      </xdr:nvCxnSpPr>
      <xdr:spPr>
        <a:xfrm flipV="1">
          <a:off x="20434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2" name="楕円 701"/>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66294</xdr:rowOff>
    </xdr:to>
    <xdr:cxnSp macro="">
      <xdr:nvCxnSpPr>
        <xdr:cNvPr id="703" name="直線コネクタ 702"/>
        <xdr:cNvCxnSpPr/>
      </xdr:nvCxnSpPr>
      <xdr:spPr>
        <a:xfrm flipV="1">
          <a:off x="19545300" y="10835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楕円 703"/>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68580</xdr:rowOff>
    </xdr:to>
    <xdr:cxnSp macro="">
      <xdr:nvCxnSpPr>
        <xdr:cNvPr id="705" name="直線コネクタ 704"/>
        <xdr:cNvCxnSpPr/>
      </xdr:nvCxnSpPr>
      <xdr:spPr>
        <a:xfrm flipV="1">
          <a:off x="18656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0" name="n_1mainValue【学校施設】&#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1" name="n_2mainValue【学校施設】&#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2" name="n_3mainValue【学校施設】&#10;一人当たり面積"/>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13" name="n_4mainValue【学校施設】&#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がありますが、これは、横浜北西線など近年整備した道路の取得価格が全体に占める割合が大きいことによるものです。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64787</xdr:rowOff>
    </xdr:from>
    <xdr:ext cx="405111" cy="259045"/>
    <xdr:sp macro="" textlink="">
      <xdr:nvSpPr>
        <xdr:cNvPr id="74" name="【図書館】&#10;有形固定資産減価償却率該当値テキスト"/>
        <xdr:cNvSpPr txBox="1"/>
      </xdr:nvSpPr>
      <xdr:spPr>
        <a:xfrm>
          <a:off x="4673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137160</xdr:rowOff>
    </xdr:to>
    <xdr:cxnSp macro="">
      <xdr:nvCxnSpPr>
        <xdr:cNvPr id="76" name="直線コネクタ 75"/>
        <xdr:cNvCxnSpPr/>
      </xdr:nvCxnSpPr>
      <xdr:spPr>
        <a:xfrm>
          <a:off x="3797300" y="64198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76200</xdr:rowOff>
    </xdr:to>
    <xdr:cxnSp macro="">
      <xdr:nvCxnSpPr>
        <xdr:cNvPr id="78" name="直線コネクタ 77"/>
        <xdr:cNvCxnSpPr/>
      </xdr:nvCxnSpPr>
      <xdr:spPr>
        <a:xfrm>
          <a:off x="2908300" y="6347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37</xdr:row>
      <xdr:rowOff>3810</xdr:rowOff>
    </xdr:to>
    <xdr:cxnSp macro="">
      <xdr:nvCxnSpPr>
        <xdr:cNvPr id="80" name="直線コネクタ 79"/>
        <xdr:cNvCxnSpPr/>
      </xdr:nvCxnSpPr>
      <xdr:spPr>
        <a:xfrm>
          <a:off x="2019300" y="6267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95250</xdr:rowOff>
    </xdr:to>
    <xdr:cxnSp macro="">
      <xdr:nvCxnSpPr>
        <xdr:cNvPr id="82" name="直線コネクタ 81"/>
        <xdr:cNvCxnSpPr/>
      </xdr:nvCxnSpPr>
      <xdr:spPr>
        <a:xfrm>
          <a:off x="1130300" y="6183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7" name="n_1main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8" name="n_2mainValue【図書館】&#10;有形固定資産減価償却率"/>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137177</xdr:rowOff>
    </xdr:from>
    <xdr:ext cx="405111" cy="259045"/>
    <xdr:sp macro="" textlink="">
      <xdr:nvSpPr>
        <xdr:cNvPr id="89" name="n_3mainValue【図書館】&#10;有形固定資産減価償却率"/>
        <xdr:cNvSpPr txBox="1"/>
      </xdr:nvSpPr>
      <xdr:spPr>
        <a:xfrm>
          <a:off x="1816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90" name="n_4mainValue【図書館】&#10;有形固定資産減価償却率"/>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91" name="楕円 190"/>
        <xdr:cNvSpPr/>
      </xdr:nvSpPr>
      <xdr:spPr>
        <a:xfrm>
          <a:off x="4584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92" name="【体育館・プール】&#10;有形固定資産減価償却率該当値テキスト"/>
        <xdr:cNvSpPr txBox="1"/>
      </xdr:nvSpPr>
      <xdr:spPr>
        <a:xfrm>
          <a:off x="4673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3" name="楕円 192"/>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65315</xdr:rowOff>
    </xdr:to>
    <xdr:cxnSp macro="">
      <xdr:nvCxnSpPr>
        <xdr:cNvPr id="194" name="直線コネクタ 193"/>
        <xdr:cNvCxnSpPr/>
      </xdr:nvCxnSpPr>
      <xdr:spPr>
        <a:xfrm>
          <a:off x="3797300" y="99538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68399</xdr:rowOff>
    </xdr:from>
    <xdr:to>
      <xdr:col>15</xdr:col>
      <xdr:colOff>101600</xdr:colOff>
      <xdr:row>57</xdr:row>
      <xdr:rowOff>169999</xdr:rowOff>
    </xdr:to>
    <xdr:sp macro="" textlink="">
      <xdr:nvSpPr>
        <xdr:cNvPr id="195" name="楕円 194"/>
        <xdr:cNvSpPr/>
      </xdr:nvSpPr>
      <xdr:spPr>
        <a:xfrm>
          <a:off x="2857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119199</xdr:rowOff>
    </xdr:from>
    <xdr:to>
      <xdr:col>19</xdr:col>
      <xdr:colOff>177800</xdr:colOff>
      <xdr:row>58</xdr:row>
      <xdr:rowOff>9797</xdr:rowOff>
    </xdr:to>
    <xdr:cxnSp macro="">
      <xdr:nvCxnSpPr>
        <xdr:cNvPr id="196" name="直線コネクタ 195"/>
        <xdr:cNvCxnSpPr/>
      </xdr:nvCxnSpPr>
      <xdr:spPr>
        <a:xfrm>
          <a:off x="2908300" y="98918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65133</xdr:rowOff>
    </xdr:from>
    <xdr:to>
      <xdr:col>10</xdr:col>
      <xdr:colOff>165100</xdr:colOff>
      <xdr:row>57</xdr:row>
      <xdr:rowOff>166733</xdr:rowOff>
    </xdr:to>
    <xdr:sp macro="" textlink="">
      <xdr:nvSpPr>
        <xdr:cNvPr id="197" name="楕円 196"/>
        <xdr:cNvSpPr/>
      </xdr:nvSpPr>
      <xdr:spPr>
        <a:xfrm>
          <a:off x="1968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57</xdr:row>
      <xdr:rowOff>119199</xdr:rowOff>
    </xdr:to>
    <xdr:cxnSp macro="">
      <xdr:nvCxnSpPr>
        <xdr:cNvPr id="198" name="直線コネクタ 197"/>
        <xdr:cNvCxnSpPr/>
      </xdr:nvCxnSpPr>
      <xdr:spPr>
        <a:xfrm>
          <a:off x="2019300" y="9888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39007</xdr:rowOff>
    </xdr:from>
    <xdr:to>
      <xdr:col>6</xdr:col>
      <xdr:colOff>38100</xdr:colOff>
      <xdr:row>57</xdr:row>
      <xdr:rowOff>140607</xdr:rowOff>
    </xdr:to>
    <xdr:sp macro="" textlink="">
      <xdr:nvSpPr>
        <xdr:cNvPr id="199" name="楕円 198"/>
        <xdr:cNvSpPr/>
      </xdr:nvSpPr>
      <xdr:spPr>
        <a:xfrm>
          <a:off x="1079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89807</xdr:rowOff>
    </xdr:from>
    <xdr:to>
      <xdr:col>10</xdr:col>
      <xdr:colOff>114300</xdr:colOff>
      <xdr:row>57</xdr:row>
      <xdr:rowOff>115933</xdr:rowOff>
    </xdr:to>
    <xdr:cxnSp macro="">
      <xdr:nvCxnSpPr>
        <xdr:cNvPr id="200" name="直線コネクタ 199"/>
        <xdr:cNvCxnSpPr/>
      </xdr:nvCxnSpPr>
      <xdr:spPr>
        <a:xfrm>
          <a:off x="1130300" y="98624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05" name="n_1mainValue【体育館・プール】&#10;有形固定資産減価償却率"/>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15076</xdr:rowOff>
    </xdr:from>
    <xdr:ext cx="405111" cy="259045"/>
    <xdr:sp macro="" textlink="">
      <xdr:nvSpPr>
        <xdr:cNvPr id="206" name="n_2mainValue【体育館・プール】&#10;有形固定資産減価償却率"/>
        <xdr:cNvSpPr txBox="1"/>
      </xdr:nvSpPr>
      <xdr:spPr>
        <a:xfrm>
          <a:off x="2705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11810</xdr:rowOff>
    </xdr:from>
    <xdr:ext cx="405111" cy="259045"/>
    <xdr:sp macro="" textlink="">
      <xdr:nvSpPr>
        <xdr:cNvPr id="207" name="n_3mainValue【体育館・プール】&#10;有形固定資産減価償却率"/>
        <xdr:cNvSpPr txBox="1"/>
      </xdr:nvSpPr>
      <xdr:spPr>
        <a:xfrm>
          <a:off x="1816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157134</xdr:rowOff>
    </xdr:from>
    <xdr:ext cx="405111" cy="259045"/>
    <xdr:sp macro="" textlink="">
      <xdr:nvSpPr>
        <xdr:cNvPr id="208" name="n_4mainValue【体育館・プール】&#10;有形固定資産減価償却率"/>
        <xdr:cNvSpPr txBox="1"/>
      </xdr:nvSpPr>
      <xdr:spPr>
        <a:xfrm>
          <a:off x="927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9" name="楕円 248"/>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50"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1" name="楕円 250"/>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2" name="直線コネクタ 251"/>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3" name="楕円 252"/>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4" name="直線コネクタ 253"/>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5" name="楕円 254"/>
        <xdr:cNvSpPr/>
      </xdr:nvSpPr>
      <xdr:spPr>
        <a:xfrm>
          <a:off x="7810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95250</xdr:rowOff>
    </xdr:to>
    <xdr:cxnSp macro="">
      <xdr:nvCxnSpPr>
        <xdr:cNvPr id="256" name="直線コネクタ 255"/>
        <xdr:cNvCxnSpPr/>
      </xdr:nvCxnSpPr>
      <xdr:spPr>
        <a:xfrm>
          <a:off x="7861300" y="1088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31750</xdr:rowOff>
    </xdr:from>
    <xdr:to>
      <xdr:col>36</xdr:col>
      <xdr:colOff>165100</xdr:colOff>
      <xdr:row>63</xdr:row>
      <xdr:rowOff>133350</xdr:rowOff>
    </xdr:to>
    <xdr:sp macro="" textlink="">
      <xdr:nvSpPr>
        <xdr:cNvPr id="257" name="楕円 256"/>
        <xdr:cNvSpPr/>
      </xdr:nvSpPr>
      <xdr:spPr>
        <a:xfrm>
          <a:off x="6921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82550</xdr:rowOff>
    </xdr:from>
    <xdr:to>
      <xdr:col>41</xdr:col>
      <xdr:colOff>50800</xdr:colOff>
      <xdr:row>63</xdr:row>
      <xdr:rowOff>82550</xdr:rowOff>
    </xdr:to>
    <xdr:cxnSp macro="">
      <xdr:nvCxnSpPr>
        <xdr:cNvPr id="258" name="直線コネクタ 257"/>
        <xdr:cNvCxnSpPr/>
      </xdr:nvCxnSpPr>
      <xdr:spPr>
        <a:xfrm>
          <a:off x="6972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3"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4" name="n_2mainValue【体育館・プール】&#10;一人当たり面積"/>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5" name="n_3mainValue【体育館・プール】&#10;一人当たり面積"/>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124477</xdr:rowOff>
    </xdr:from>
    <xdr:ext cx="469744" cy="259045"/>
    <xdr:sp macro="" textlink="">
      <xdr:nvSpPr>
        <xdr:cNvPr id="266" name="n_4mainValue【体育館・プール】&#10;一人当たり面積"/>
        <xdr:cNvSpPr txBox="1"/>
      </xdr:nvSpPr>
      <xdr:spPr>
        <a:xfrm>
          <a:off x="6737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9" name="楕円 308"/>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10" name="【福祉施設】&#10;有形固定資産減価償却率該当値テキスト"/>
        <xdr:cNvSpPr txBox="1"/>
      </xdr:nvSpPr>
      <xdr:spPr>
        <a:xfrm>
          <a:off x="46736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11" name="楕円 310"/>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87086</xdr:rowOff>
    </xdr:to>
    <xdr:cxnSp macro="">
      <xdr:nvCxnSpPr>
        <xdr:cNvPr id="312" name="直線コネクタ 311"/>
        <xdr:cNvCxnSpPr/>
      </xdr:nvCxnSpPr>
      <xdr:spPr>
        <a:xfrm>
          <a:off x="3797300" y="14080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313" name="楕円 312"/>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82</xdr:row>
      <xdr:rowOff>21771</xdr:rowOff>
    </xdr:to>
    <xdr:cxnSp macro="">
      <xdr:nvCxnSpPr>
        <xdr:cNvPr id="314" name="直線コネクタ 313"/>
        <xdr:cNvCxnSpPr/>
      </xdr:nvCxnSpPr>
      <xdr:spPr>
        <a:xfrm>
          <a:off x="2908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15" name="楕円 314"/>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124642</xdr:rowOff>
    </xdr:to>
    <xdr:cxnSp macro="">
      <xdr:nvCxnSpPr>
        <xdr:cNvPr id="316" name="直線コネクタ 315"/>
        <xdr:cNvCxnSpPr/>
      </xdr:nvCxnSpPr>
      <xdr:spPr>
        <a:xfrm>
          <a:off x="2019300" y="1395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7" name="楕円 316"/>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65858</xdr:rowOff>
    </xdr:to>
    <xdr:cxnSp macro="">
      <xdr:nvCxnSpPr>
        <xdr:cNvPr id="318" name="直線コネクタ 317"/>
        <xdr:cNvCxnSpPr/>
      </xdr:nvCxnSpPr>
      <xdr:spPr>
        <a:xfrm>
          <a:off x="1130300" y="139108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23" name="n_1mainValue【福祉施設】&#10;有形固定資産減価償却率"/>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24" name="n_2main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25" name="n_3main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6" name="n_4mainValue【福祉施設】&#10;有形固定資産減価償却率"/>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126093</xdr:rowOff>
    </xdr:from>
    <xdr:to>
      <xdr:col>55</xdr:col>
      <xdr:colOff>50800</xdr:colOff>
      <xdr:row>80</xdr:row>
      <xdr:rowOff>56243</xdr:rowOff>
    </xdr:to>
    <xdr:sp macro="" textlink="">
      <xdr:nvSpPr>
        <xdr:cNvPr id="368" name="楕円 367"/>
        <xdr:cNvSpPr/>
      </xdr:nvSpPr>
      <xdr:spPr>
        <a:xfrm>
          <a:off x="10426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148970</xdr:rowOff>
    </xdr:from>
    <xdr:ext cx="469744" cy="259045"/>
    <xdr:sp macro="" textlink="">
      <xdr:nvSpPr>
        <xdr:cNvPr id="369" name="【福祉施設】&#10;一人当たり面積該当値テキスト"/>
        <xdr:cNvSpPr txBox="1"/>
      </xdr:nvSpPr>
      <xdr:spPr>
        <a:xfrm>
          <a:off x="105156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3629</xdr:rowOff>
    </xdr:from>
    <xdr:to>
      <xdr:col>50</xdr:col>
      <xdr:colOff>165100</xdr:colOff>
      <xdr:row>80</xdr:row>
      <xdr:rowOff>105229</xdr:rowOff>
    </xdr:to>
    <xdr:sp macro="" textlink="">
      <xdr:nvSpPr>
        <xdr:cNvPr id="370" name="楕円 369"/>
        <xdr:cNvSpPr/>
      </xdr:nvSpPr>
      <xdr:spPr>
        <a:xfrm>
          <a:off x="958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5443</xdr:rowOff>
    </xdr:from>
    <xdr:to>
      <xdr:col>55</xdr:col>
      <xdr:colOff>0</xdr:colOff>
      <xdr:row>80</xdr:row>
      <xdr:rowOff>54429</xdr:rowOff>
    </xdr:to>
    <xdr:cxnSp macro="">
      <xdr:nvCxnSpPr>
        <xdr:cNvPr id="371" name="直線コネクタ 370"/>
        <xdr:cNvCxnSpPr/>
      </xdr:nvCxnSpPr>
      <xdr:spPr>
        <a:xfrm flipV="1">
          <a:off x="9639300" y="13721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72" name="楕円 371"/>
        <xdr:cNvSpPr/>
      </xdr:nvSpPr>
      <xdr:spPr>
        <a:xfrm>
          <a:off x="869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54429</xdr:rowOff>
    </xdr:from>
    <xdr:to>
      <xdr:col>50</xdr:col>
      <xdr:colOff>114300</xdr:colOff>
      <xdr:row>80</xdr:row>
      <xdr:rowOff>70757</xdr:rowOff>
    </xdr:to>
    <xdr:cxnSp macro="">
      <xdr:nvCxnSpPr>
        <xdr:cNvPr id="373" name="直線コネクタ 372"/>
        <xdr:cNvCxnSpPr/>
      </xdr:nvCxnSpPr>
      <xdr:spPr>
        <a:xfrm flipV="1">
          <a:off x="8750300" y="13770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4" name="楕円 373"/>
        <xdr:cNvSpPr/>
      </xdr:nvSpPr>
      <xdr:spPr>
        <a:xfrm>
          <a:off x="781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5" name="直線コネクタ 374"/>
        <xdr:cNvCxnSpPr/>
      </xdr:nvCxnSpPr>
      <xdr:spPr>
        <a:xfrm>
          <a:off x="7861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6" name="楕円 375"/>
        <xdr:cNvSpPr/>
      </xdr:nvSpPr>
      <xdr:spPr>
        <a:xfrm>
          <a:off x="692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7" name="直線コネクタ 376"/>
        <xdr:cNvCxnSpPr/>
      </xdr:nvCxnSpPr>
      <xdr:spPr>
        <a:xfrm>
          <a:off x="6972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121756</xdr:rowOff>
    </xdr:from>
    <xdr:ext cx="469744" cy="259045"/>
    <xdr:sp macro="" textlink="">
      <xdr:nvSpPr>
        <xdr:cNvPr id="382" name="n_1mainValue【福祉施設】&#10;一人当たり面積"/>
        <xdr:cNvSpPr txBox="1"/>
      </xdr:nvSpPr>
      <xdr:spPr>
        <a:xfrm>
          <a:off x="9391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83" name="n_2mainValue【福祉施設】&#10;一人当たり面積"/>
        <xdr:cNvSpPr txBox="1"/>
      </xdr:nvSpPr>
      <xdr:spPr>
        <a:xfrm>
          <a:off x="851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4" name="n_3mainValue【福祉施設】&#10;一人当たり面積"/>
        <xdr:cNvSpPr txBox="1"/>
      </xdr:nvSpPr>
      <xdr:spPr>
        <a:xfrm>
          <a:off x="7626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5" name="n_4mainValue【福祉施設】&#10;一人当たり面積"/>
        <xdr:cNvSpPr txBox="1"/>
      </xdr:nvSpPr>
      <xdr:spPr>
        <a:xfrm>
          <a:off x="6737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426" name="楕円 425"/>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427" name="【市民会館】&#10;有形固定資産減価償却率該当値テキスト"/>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428" name="楕円 427"/>
        <xdr:cNvSpPr/>
      </xdr:nvSpPr>
      <xdr:spPr>
        <a:xfrm>
          <a:off x="3746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60961</xdr:rowOff>
    </xdr:to>
    <xdr:cxnSp macro="">
      <xdr:nvCxnSpPr>
        <xdr:cNvPr id="429" name="直線コネクタ 428"/>
        <xdr:cNvCxnSpPr/>
      </xdr:nvCxnSpPr>
      <xdr:spPr>
        <a:xfrm>
          <a:off x="3797300" y="176345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30" name="楕円 429"/>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7620</xdr:rowOff>
    </xdr:to>
    <xdr:cxnSp macro="">
      <xdr:nvCxnSpPr>
        <xdr:cNvPr id="431" name="直線コネクタ 430"/>
        <xdr:cNvCxnSpPr/>
      </xdr:nvCxnSpPr>
      <xdr:spPr>
        <a:xfrm flipV="1">
          <a:off x="2908300" y="17634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124461</xdr:rowOff>
    </xdr:from>
    <xdr:to>
      <xdr:col>10</xdr:col>
      <xdr:colOff>165100</xdr:colOff>
      <xdr:row>103</xdr:row>
      <xdr:rowOff>54611</xdr:rowOff>
    </xdr:to>
    <xdr:sp macro="" textlink="">
      <xdr:nvSpPr>
        <xdr:cNvPr id="432" name="楕円 431"/>
        <xdr:cNvSpPr/>
      </xdr:nvSpPr>
      <xdr:spPr>
        <a:xfrm>
          <a:off x="1968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3811</xdr:rowOff>
    </xdr:from>
    <xdr:to>
      <xdr:col>15</xdr:col>
      <xdr:colOff>50800</xdr:colOff>
      <xdr:row>103</xdr:row>
      <xdr:rowOff>7620</xdr:rowOff>
    </xdr:to>
    <xdr:cxnSp macro="">
      <xdr:nvCxnSpPr>
        <xdr:cNvPr id="433" name="直線コネクタ 432"/>
        <xdr:cNvCxnSpPr/>
      </xdr:nvCxnSpPr>
      <xdr:spPr>
        <a:xfrm>
          <a:off x="2019300" y="17663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90170</xdr:rowOff>
    </xdr:from>
    <xdr:to>
      <xdr:col>6</xdr:col>
      <xdr:colOff>38100</xdr:colOff>
      <xdr:row>103</xdr:row>
      <xdr:rowOff>20320</xdr:rowOff>
    </xdr:to>
    <xdr:sp macro="" textlink="">
      <xdr:nvSpPr>
        <xdr:cNvPr id="434" name="楕円 433"/>
        <xdr:cNvSpPr/>
      </xdr:nvSpPr>
      <xdr:spPr>
        <a:xfrm>
          <a:off x="107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140970</xdr:rowOff>
    </xdr:from>
    <xdr:to>
      <xdr:col>10</xdr:col>
      <xdr:colOff>114300</xdr:colOff>
      <xdr:row>103</xdr:row>
      <xdr:rowOff>3811</xdr:rowOff>
    </xdr:to>
    <xdr:cxnSp macro="">
      <xdr:nvCxnSpPr>
        <xdr:cNvPr id="435" name="直線コネクタ 434"/>
        <xdr:cNvCxnSpPr/>
      </xdr:nvCxnSpPr>
      <xdr:spPr>
        <a:xfrm>
          <a:off x="1130300" y="17628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440" name="n_1mainValue【市民会館】&#10;有形固定資産減価償却率"/>
        <xdr:cNvSpPr txBox="1"/>
      </xdr:nvSpPr>
      <xdr:spPr>
        <a:xfrm>
          <a:off x="3582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41"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71138</xdr:rowOff>
    </xdr:from>
    <xdr:ext cx="405111" cy="259045"/>
    <xdr:sp macro="" textlink="">
      <xdr:nvSpPr>
        <xdr:cNvPr id="442" name="n_3mainValue【市民会館】&#10;有形固定資産減価償却率"/>
        <xdr:cNvSpPr txBox="1"/>
      </xdr:nvSpPr>
      <xdr:spPr>
        <a:xfrm>
          <a:off x="1816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36847</xdr:rowOff>
    </xdr:from>
    <xdr:ext cx="405111" cy="259045"/>
    <xdr:sp macro="" textlink="">
      <xdr:nvSpPr>
        <xdr:cNvPr id="443" name="n_4mainValue【市民会館】&#10;有形固定資産減価償却率"/>
        <xdr:cNvSpPr txBox="1"/>
      </xdr:nvSpPr>
      <xdr:spPr>
        <a:xfrm>
          <a:off x="927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81" name="楕円 480"/>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82"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83" name="楕円 482"/>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84" name="直線コネクタ 483"/>
        <xdr:cNvCxnSpPr/>
      </xdr:nvCxnSpPr>
      <xdr:spPr>
        <a:xfrm flipV="1">
          <a:off x="9639300" y="1825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85" name="楕円 484"/>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89915</xdr:rowOff>
    </xdr:to>
    <xdr:cxnSp macro="">
      <xdr:nvCxnSpPr>
        <xdr:cNvPr id="486" name="直線コネクタ 485"/>
        <xdr:cNvCxnSpPr/>
      </xdr:nvCxnSpPr>
      <xdr:spPr>
        <a:xfrm flipV="1">
          <a:off x="8750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7" name="楕円 486"/>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99061</xdr:rowOff>
    </xdr:to>
    <xdr:cxnSp macro="">
      <xdr:nvCxnSpPr>
        <xdr:cNvPr id="488" name="直線コネクタ 487"/>
        <xdr:cNvCxnSpPr/>
      </xdr:nvCxnSpPr>
      <xdr:spPr>
        <a:xfrm flipV="1">
          <a:off x="7861300" y="1826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9" name="楕円 488"/>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90" name="直線コネクタ 489"/>
        <xdr:cNvCxnSpPr/>
      </xdr:nvCxnSpPr>
      <xdr:spPr>
        <a:xfrm>
          <a:off x="6972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152671</xdr:rowOff>
    </xdr:from>
    <xdr:ext cx="469744" cy="259045"/>
    <xdr:sp macro="" textlink="">
      <xdr:nvSpPr>
        <xdr:cNvPr id="495" name="n_1main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6" name="n_2main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7" name="n_3mainValue【市民会館】&#10;一人当たり面積"/>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8" name="n_4mainValue【市民会館】&#10;一人当たり面積"/>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20828</xdr:rowOff>
    </xdr:from>
    <xdr:to>
      <xdr:col>85</xdr:col>
      <xdr:colOff>177800</xdr:colOff>
      <xdr:row>40</xdr:row>
      <xdr:rowOff>122428</xdr:rowOff>
    </xdr:to>
    <xdr:sp macro="" textlink="">
      <xdr:nvSpPr>
        <xdr:cNvPr id="537" name="楕円 536"/>
        <xdr:cNvSpPr/>
      </xdr:nvSpPr>
      <xdr:spPr>
        <a:xfrm>
          <a:off x="16268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107205</xdr:rowOff>
    </xdr:from>
    <xdr:ext cx="405111" cy="259045"/>
    <xdr:sp macro="" textlink="">
      <xdr:nvSpPr>
        <xdr:cNvPr id="538" name="【一般廃棄物処理施設】&#10;有形固定資産減価償却率該当値テキスト"/>
        <xdr:cNvSpPr txBox="1"/>
      </xdr:nvSpPr>
      <xdr:spPr>
        <a:xfrm>
          <a:off x="16357600" y="679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80264</xdr:rowOff>
    </xdr:from>
    <xdr:to>
      <xdr:col>81</xdr:col>
      <xdr:colOff>101600</xdr:colOff>
      <xdr:row>41</xdr:row>
      <xdr:rowOff>10414</xdr:rowOff>
    </xdr:to>
    <xdr:sp macro="" textlink="">
      <xdr:nvSpPr>
        <xdr:cNvPr id="539" name="楕円 538"/>
        <xdr:cNvSpPr/>
      </xdr:nvSpPr>
      <xdr:spPr>
        <a:xfrm>
          <a:off x="1543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71628</xdr:rowOff>
    </xdr:from>
    <xdr:to>
      <xdr:col>85</xdr:col>
      <xdr:colOff>127000</xdr:colOff>
      <xdr:row>40</xdr:row>
      <xdr:rowOff>131064</xdr:rowOff>
    </xdr:to>
    <xdr:cxnSp macro="">
      <xdr:nvCxnSpPr>
        <xdr:cNvPr id="540" name="直線コネクタ 539"/>
        <xdr:cNvCxnSpPr/>
      </xdr:nvCxnSpPr>
      <xdr:spPr>
        <a:xfrm flipV="1">
          <a:off x="15481300" y="6929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164846</xdr:rowOff>
    </xdr:from>
    <xdr:to>
      <xdr:col>76</xdr:col>
      <xdr:colOff>165100</xdr:colOff>
      <xdr:row>40</xdr:row>
      <xdr:rowOff>94996</xdr:rowOff>
    </xdr:to>
    <xdr:sp macro="" textlink="">
      <xdr:nvSpPr>
        <xdr:cNvPr id="541" name="楕円 540"/>
        <xdr:cNvSpPr/>
      </xdr:nvSpPr>
      <xdr:spPr>
        <a:xfrm>
          <a:off x="1454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44196</xdr:rowOff>
    </xdr:from>
    <xdr:to>
      <xdr:col>81</xdr:col>
      <xdr:colOff>50800</xdr:colOff>
      <xdr:row>40</xdr:row>
      <xdr:rowOff>131064</xdr:rowOff>
    </xdr:to>
    <xdr:cxnSp macro="">
      <xdr:nvCxnSpPr>
        <xdr:cNvPr id="542" name="直線コネクタ 541"/>
        <xdr:cNvCxnSpPr/>
      </xdr:nvCxnSpPr>
      <xdr:spPr>
        <a:xfrm>
          <a:off x="14592300" y="6902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3" name="楕円 542"/>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40</xdr:row>
      <xdr:rowOff>44196</xdr:rowOff>
    </xdr:to>
    <xdr:cxnSp macro="">
      <xdr:nvCxnSpPr>
        <xdr:cNvPr id="544" name="直線コネクタ 543"/>
        <xdr:cNvCxnSpPr/>
      </xdr:nvCxnSpPr>
      <xdr:spPr>
        <a:xfrm>
          <a:off x="13703300" y="6797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125984</xdr:rowOff>
    </xdr:from>
    <xdr:to>
      <xdr:col>67</xdr:col>
      <xdr:colOff>101600</xdr:colOff>
      <xdr:row>39</xdr:row>
      <xdr:rowOff>56134</xdr:rowOff>
    </xdr:to>
    <xdr:sp macro="" textlink="">
      <xdr:nvSpPr>
        <xdr:cNvPr id="545" name="楕円 544"/>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xdr:rowOff>
    </xdr:from>
    <xdr:to>
      <xdr:col>71</xdr:col>
      <xdr:colOff>177800</xdr:colOff>
      <xdr:row>39</xdr:row>
      <xdr:rowOff>110490</xdr:rowOff>
    </xdr:to>
    <xdr:cxnSp macro="">
      <xdr:nvCxnSpPr>
        <xdr:cNvPr id="546" name="直線コネクタ 545"/>
        <xdr:cNvCxnSpPr/>
      </xdr:nvCxnSpPr>
      <xdr:spPr>
        <a:xfrm>
          <a:off x="12814300" y="6691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1541</xdr:rowOff>
    </xdr:from>
    <xdr:ext cx="405111" cy="259045"/>
    <xdr:sp macro="" textlink="">
      <xdr:nvSpPr>
        <xdr:cNvPr id="551" name="n_1mainValue【一般廃棄物処理施設】&#10;有形固定資産減価償却率"/>
        <xdr:cNvSpPr txBox="1"/>
      </xdr:nvSpPr>
      <xdr:spPr>
        <a:xfrm>
          <a:off x="15266044"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86123</xdr:rowOff>
    </xdr:from>
    <xdr:ext cx="405111" cy="259045"/>
    <xdr:sp macro="" textlink="">
      <xdr:nvSpPr>
        <xdr:cNvPr id="552" name="n_2mainValue【一般廃棄物処理施設】&#10;有形固定資産減価償却率"/>
        <xdr:cNvSpPr txBox="1"/>
      </xdr:nvSpPr>
      <xdr:spPr>
        <a:xfrm>
          <a:off x="14389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53" name="n_3mainValue【一般廃棄物処理施設】&#10;有形固定資産減価償却率"/>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47261</xdr:rowOff>
    </xdr:from>
    <xdr:ext cx="405111" cy="259045"/>
    <xdr:sp macro="" textlink="">
      <xdr:nvSpPr>
        <xdr:cNvPr id="554" name="n_4mainValue【一般廃棄物処理施設】&#10;有形固定資産減価償却率"/>
        <xdr:cNvSpPr txBox="1"/>
      </xdr:nvSpPr>
      <xdr:spPr>
        <a:xfrm>
          <a:off x="12611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597" name="楕円 596"/>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82204</xdr:rowOff>
    </xdr:from>
    <xdr:ext cx="534377" cy="259045"/>
    <xdr:sp macro="" textlink="">
      <xdr:nvSpPr>
        <xdr:cNvPr id="598" name="【一般廃棄物処理施設】&#10;一人当たり有形固定資産（償却資産）額該当値テキスト"/>
        <xdr:cNvSpPr txBox="1"/>
      </xdr:nvSpPr>
      <xdr:spPr>
        <a:xfrm>
          <a:off x="22199600" y="65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145807</xdr:rowOff>
    </xdr:from>
    <xdr:to>
      <xdr:col>112</xdr:col>
      <xdr:colOff>38100</xdr:colOff>
      <xdr:row>39</xdr:row>
      <xdr:rowOff>75957</xdr:rowOff>
    </xdr:to>
    <xdr:sp macro="" textlink="">
      <xdr:nvSpPr>
        <xdr:cNvPr id="599" name="楕円 598"/>
        <xdr:cNvSpPr/>
      </xdr:nvSpPr>
      <xdr:spPr>
        <a:xfrm>
          <a:off x="21272500" y="66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39</xdr:row>
      <xdr:rowOff>25157</xdr:rowOff>
    </xdr:to>
    <xdr:cxnSp macro="">
      <xdr:nvCxnSpPr>
        <xdr:cNvPr id="600" name="直線コネクタ 599"/>
        <xdr:cNvCxnSpPr/>
      </xdr:nvCxnSpPr>
      <xdr:spPr>
        <a:xfrm flipV="1">
          <a:off x="21323300" y="6669677"/>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148910</xdr:rowOff>
    </xdr:from>
    <xdr:to>
      <xdr:col>107</xdr:col>
      <xdr:colOff>101600</xdr:colOff>
      <xdr:row>39</xdr:row>
      <xdr:rowOff>79060</xdr:rowOff>
    </xdr:to>
    <xdr:sp macro="" textlink="">
      <xdr:nvSpPr>
        <xdr:cNvPr id="601" name="楕円 600"/>
        <xdr:cNvSpPr/>
      </xdr:nvSpPr>
      <xdr:spPr>
        <a:xfrm>
          <a:off x="203835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25157</xdr:rowOff>
    </xdr:from>
    <xdr:to>
      <xdr:col>111</xdr:col>
      <xdr:colOff>177800</xdr:colOff>
      <xdr:row>39</xdr:row>
      <xdr:rowOff>28260</xdr:rowOff>
    </xdr:to>
    <xdr:cxnSp macro="">
      <xdr:nvCxnSpPr>
        <xdr:cNvPr id="602" name="直線コネクタ 601"/>
        <xdr:cNvCxnSpPr/>
      </xdr:nvCxnSpPr>
      <xdr:spPr>
        <a:xfrm flipV="1">
          <a:off x="20434300" y="671170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149432</xdr:rowOff>
    </xdr:from>
    <xdr:to>
      <xdr:col>102</xdr:col>
      <xdr:colOff>165100</xdr:colOff>
      <xdr:row>39</xdr:row>
      <xdr:rowOff>79582</xdr:rowOff>
    </xdr:to>
    <xdr:sp macro="" textlink="">
      <xdr:nvSpPr>
        <xdr:cNvPr id="603" name="楕円 602"/>
        <xdr:cNvSpPr/>
      </xdr:nvSpPr>
      <xdr:spPr>
        <a:xfrm>
          <a:off x="19494500" y="66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28260</xdr:rowOff>
    </xdr:from>
    <xdr:to>
      <xdr:col>107</xdr:col>
      <xdr:colOff>50800</xdr:colOff>
      <xdr:row>39</xdr:row>
      <xdr:rowOff>28782</xdr:rowOff>
    </xdr:to>
    <xdr:cxnSp macro="">
      <xdr:nvCxnSpPr>
        <xdr:cNvPr id="604" name="直線コネクタ 603"/>
        <xdr:cNvCxnSpPr/>
      </xdr:nvCxnSpPr>
      <xdr:spPr>
        <a:xfrm flipV="1">
          <a:off x="19545300" y="671481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144827</xdr:rowOff>
    </xdr:from>
    <xdr:to>
      <xdr:col>98</xdr:col>
      <xdr:colOff>38100</xdr:colOff>
      <xdr:row>39</xdr:row>
      <xdr:rowOff>74977</xdr:rowOff>
    </xdr:to>
    <xdr:sp macro="" textlink="">
      <xdr:nvSpPr>
        <xdr:cNvPr id="605" name="楕円 604"/>
        <xdr:cNvSpPr/>
      </xdr:nvSpPr>
      <xdr:spPr>
        <a:xfrm>
          <a:off x="18605500" y="66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24177</xdr:rowOff>
    </xdr:from>
    <xdr:to>
      <xdr:col>102</xdr:col>
      <xdr:colOff>114300</xdr:colOff>
      <xdr:row>39</xdr:row>
      <xdr:rowOff>28782</xdr:rowOff>
    </xdr:to>
    <xdr:cxnSp macro="">
      <xdr:nvCxnSpPr>
        <xdr:cNvPr id="606" name="直線コネクタ 605"/>
        <xdr:cNvCxnSpPr/>
      </xdr:nvCxnSpPr>
      <xdr:spPr>
        <a:xfrm>
          <a:off x="18656300" y="671072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67084</xdr:rowOff>
    </xdr:from>
    <xdr:ext cx="534377" cy="259045"/>
    <xdr:sp macro="" textlink="">
      <xdr:nvSpPr>
        <xdr:cNvPr id="611" name="n_1mainValue【一般廃棄物処理施設】&#10;一人当たり有形固定資産（償却資産）額"/>
        <xdr:cNvSpPr txBox="1"/>
      </xdr:nvSpPr>
      <xdr:spPr>
        <a:xfrm>
          <a:off x="21043411" y="67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70187</xdr:rowOff>
    </xdr:from>
    <xdr:ext cx="534377" cy="259045"/>
    <xdr:sp macro="" textlink="">
      <xdr:nvSpPr>
        <xdr:cNvPr id="612" name="n_2mainValue【一般廃棄物処理施設】&#10;一人当たり有形固定資産（償却資産）額"/>
        <xdr:cNvSpPr txBox="1"/>
      </xdr:nvSpPr>
      <xdr:spPr>
        <a:xfrm>
          <a:off x="20167111" y="67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70709</xdr:rowOff>
    </xdr:from>
    <xdr:ext cx="534377" cy="259045"/>
    <xdr:sp macro="" textlink="">
      <xdr:nvSpPr>
        <xdr:cNvPr id="613" name="n_3mainValue【一般廃棄物処理施設】&#10;一人当たり有形固定資産（償却資産）額"/>
        <xdr:cNvSpPr txBox="1"/>
      </xdr:nvSpPr>
      <xdr:spPr>
        <a:xfrm>
          <a:off x="19278111" y="67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66104</xdr:rowOff>
    </xdr:from>
    <xdr:ext cx="534377" cy="259045"/>
    <xdr:sp macro="" textlink="">
      <xdr:nvSpPr>
        <xdr:cNvPr id="614" name="n_4mainValue【一般廃棄物処理施設】&#10;一人当たり有形固定資産（償却資産）額"/>
        <xdr:cNvSpPr txBox="1"/>
      </xdr:nvSpPr>
      <xdr:spPr>
        <a:xfrm>
          <a:off x="18389111" y="6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657" name="楕円 656"/>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658" name="【保健センター・保健所】&#10;有形固定資産減価償却率該当値テキスト"/>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659" name="楕円 658"/>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32657</xdr:rowOff>
    </xdr:to>
    <xdr:cxnSp macro="">
      <xdr:nvCxnSpPr>
        <xdr:cNvPr id="660" name="直線コネクタ 659"/>
        <xdr:cNvCxnSpPr/>
      </xdr:nvCxnSpPr>
      <xdr:spPr>
        <a:xfrm>
          <a:off x="15481300" y="99408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61" name="楕円 660"/>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168184</xdr:rowOff>
    </xdr:to>
    <xdr:cxnSp macro="">
      <xdr:nvCxnSpPr>
        <xdr:cNvPr id="662" name="直線コネクタ 661"/>
        <xdr:cNvCxnSpPr/>
      </xdr:nvCxnSpPr>
      <xdr:spPr>
        <a:xfrm>
          <a:off x="14592300" y="98787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161472</xdr:rowOff>
    </xdr:from>
    <xdr:to>
      <xdr:col>72</xdr:col>
      <xdr:colOff>38100</xdr:colOff>
      <xdr:row>57</xdr:row>
      <xdr:rowOff>91622</xdr:rowOff>
    </xdr:to>
    <xdr:sp macro="" textlink="">
      <xdr:nvSpPr>
        <xdr:cNvPr id="663" name="楕円 662"/>
        <xdr:cNvSpPr/>
      </xdr:nvSpPr>
      <xdr:spPr>
        <a:xfrm>
          <a:off x="13652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40822</xdr:rowOff>
    </xdr:from>
    <xdr:to>
      <xdr:col>76</xdr:col>
      <xdr:colOff>114300</xdr:colOff>
      <xdr:row>57</xdr:row>
      <xdr:rowOff>106135</xdr:rowOff>
    </xdr:to>
    <xdr:cxnSp macro="">
      <xdr:nvCxnSpPr>
        <xdr:cNvPr id="664" name="直線コネクタ 663"/>
        <xdr:cNvCxnSpPr/>
      </xdr:nvCxnSpPr>
      <xdr:spPr>
        <a:xfrm>
          <a:off x="13703300" y="9813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92891</xdr:rowOff>
    </xdr:from>
    <xdr:to>
      <xdr:col>67</xdr:col>
      <xdr:colOff>101600</xdr:colOff>
      <xdr:row>57</xdr:row>
      <xdr:rowOff>23041</xdr:rowOff>
    </xdr:to>
    <xdr:sp macro="" textlink="">
      <xdr:nvSpPr>
        <xdr:cNvPr id="665" name="楕円 664"/>
        <xdr:cNvSpPr/>
      </xdr:nvSpPr>
      <xdr:spPr>
        <a:xfrm>
          <a:off x="12763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143691</xdr:rowOff>
    </xdr:from>
    <xdr:to>
      <xdr:col>71</xdr:col>
      <xdr:colOff>177800</xdr:colOff>
      <xdr:row>57</xdr:row>
      <xdr:rowOff>40822</xdr:rowOff>
    </xdr:to>
    <xdr:cxnSp macro="">
      <xdr:nvCxnSpPr>
        <xdr:cNvPr id="666" name="直線コネクタ 665"/>
        <xdr:cNvCxnSpPr/>
      </xdr:nvCxnSpPr>
      <xdr:spPr>
        <a:xfrm>
          <a:off x="12814300" y="97448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9" name="n_3aveValue【保健センター・保健所】&#10;有形固定資産減価償却率"/>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70" name="n_4aveValue【保健センター・保健所】&#10;有形固定資産減価償却率"/>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671" name="n_1mainValue【保健センター・保健所】&#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72" name="n_2mainValue【保健センター・保健所】&#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108149</xdr:rowOff>
    </xdr:from>
    <xdr:ext cx="405111" cy="259045"/>
    <xdr:sp macro="" textlink="">
      <xdr:nvSpPr>
        <xdr:cNvPr id="673" name="n_3mainValue【保健センター・保健所】&#10;有形固定資産減価償却率"/>
        <xdr:cNvSpPr txBox="1"/>
      </xdr:nvSpPr>
      <xdr:spPr>
        <a:xfrm>
          <a:off x="13500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39568</xdr:rowOff>
    </xdr:from>
    <xdr:ext cx="405111" cy="259045"/>
    <xdr:sp macro="" textlink="">
      <xdr:nvSpPr>
        <xdr:cNvPr id="674" name="n_4mainValue【保健センター・保健所】&#10;有形固定資産減価償却率"/>
        <xdr:cNvSpPr txBox="1"/>
      </xdr:nvSpPr>
      <xdr:spPr>
        <a:xfrm>
          <a:off x="12611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7" name="直線コネクタ 716"/>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8" name="楕円 717"/>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9" name="直線コネクタ 718"/>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20" name="楕円 719"/>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21" name="直線コネクタ 720"/>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22" name="楕円 721"/>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23" name="直線コネクタ 722"/>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9"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30"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31" name="n_4main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72" name="楕円 771"/>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73"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774" name="楕円 773"/>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106680</xdr:rowOff>
    </xdr:to>
    <xdr:cxnSp macro="">
      <xdr:nvCxnSpPr>
        <xdr:cNvPr id="775" name="直線コネクタ 774"/>
        <xdr:cNvCxnSpPr/>
      </xdr:nvCxnSpPr>
      <xdr:spPr>
        <a:xfrm>
          <a:off x="15481300" y="14283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76" name="楕円 775"/>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64770</xdr:rowOff>
    </xdr:to>
    <xdr:cxnSp macro="">
      <xdr:nvCxnSpPr>
        <xdr:cNvPr id="777" name="直線コネクタ 776"/>
        <xdr:cNvCxnSpPr/>
      </xdr:nvCxnSpPr>
      <xdr:spPr>
        <a:xfrm flipV="1">
          <a:off x="14592300" y="14283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778" name="楕円 777"/>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64770</xdr:rowOff>
    </xdr:to>
    <xdr:cxnSp macro="">
      <xdr:nvCxnSpPr>
        <xdr:cNvPr id="779" name="直線コネクタ 778"/>
        <xdr:cNvCxnSpPr/>
      </xdr:nvCxnSpPr>
      <xdr:spPr>
        <a:xfrm>
          <a:off x="13703300" y="1421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780" name="楕円 779"/>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11430</xdr:rowOff>
    </xdr:to>
    <xdr:cxnSp macro="">
      <xdr:nvCxnSpPr>
        <xdr:cNvPr id="781" name="直線コネクタ 780"/>
        <xdr:cNvCxnSpPr/>
      </xdr:nvCxnSpPr>
      <xdr:spPr>
        <a:xfrm flipV="1">
          <a:off x="12814300" y="14218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786" name="n_1mainValue【消防施設】&#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87" name="n_2mainValue【消防施設】&#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788" name="n_3mainValue【消防施設】&#10;有形固定資産減価償却率"/>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9"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1"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32" name="楕円 831"/>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833" name="【消防施設】&#10;一人当たり面積該当値テキスト"/>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34" name="楕円 833"/>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835" name="直線コネクタ 834"/>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6" name="楕円 835"/>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111579</xdr:rowOff>
    </xdr:to>
    <xdr:cxnSp macro="">
      <xdr:nvCxnSpPr>
        <xdr:cNvPr id="837" name="直線コネクタ 836"/>
        <xdr:cNvCxnSpPr/>
      </xdr:nvCxnSpPr>
      <xdr:spPr>
        <a:xfrm flipV="1">
          <a:off x="20434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8" name="楕円 837"/>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9" name="直線コネクタ 838"/>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40" name="楕円 839"/>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41" name="直線コネクタ 840"/>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46" name="n_1mainValue【消防施設】&#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7" name="n_2mainValue【消防施設】&#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8" name="n_3mainValue【消防施設】&#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9" name="n_4mainValue【消防施設】&#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1" name="直線コネクタ 8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62" name="テキスト ボックス 86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3" name="直線コネクタ 8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4" name="テキスト ボックス 8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5" name="直線コネクタ 8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6" name="テキスト ボックス 8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7" name="直線コネクタ 8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8" name="テキスト ボックス 8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9" name="直線コネクタ 8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70" name="テキスト ボックス 8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1" name="直線コネクタ 8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72" name="テキスト ボックス 87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46808</xdr:rowOff>
    </xdr:from>
    <xdr:to>
      <xdr:col>85</xdr:col>
      <xdr:colOff>126364</xdr:colOff>
      <xdr:row>109</xdr:row>
      <xdr:rowOff>38644</xdr:rowOff>
    </xdr:to>
    <xdr:cxnSp macro="">
      <xdr:nvCxnSpPr>
        <xdr:cNvPr id="876" name="直線コネクタ 875"/>
        <xdr:cNvCxnSpPr/>
      </xdr:nvCxnSpPr>
      <xdr:spPr>
        <a:xfrm flipV="1">
          <a:off x="16318864" y="17534708"/>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42471</xdr:rowOff>
    </xdr:from>
    <xdr:ext cx="405111" cy="259045"/>
    <xdr:sp macro="" textlink="">
      <xdr:nvSpPr>
        <xdr:cNvPr id="877" name="【庁舎】&#10;有形固定資産減価償却率最小値テキスト"/>
        <xdr:cNvSpPr txBox="1"/>
      </xdr:nvSpPr>
      <xdr:spPr>
        <a:xfrm>
          <a:off x="16357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38644</xdr:rowOff>
    </xdr:from>
    <xdr:to>
      <xdr:col>86</xdr:col>
      <xdr:colOff>25400</xdr:colOff>
      <xdr:row>109</xdr:row>
      <xdr:rowOff>38644</xdr:rowOff>
    </xdr:to>
    <xdr:cxnSp macro="">
      <xdr:nvCxnSpPr>
        <xdr:cNvPr id="878" name="直線コネクタ 877"/>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164935</xdr:rowOff>
    </xdr:from>
    <xdr:ext cx="405111" cy="259045"/>
    <xdr:sp macro="" textlink="">
      <xdr:nvSpPr>
        <xdr:cNvPr id="879" name="【庁舎】&#10;有形固定資産減価償却率最大値テキスト"/>
        <xdr:cNvSpPr txBox="1"/>
      </xdr:nvSpPr>
      <xdr:spPr>
        <a:xfrm>
          <a:off x="16357600" y="173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46808</xdr:rowOff>
    </xdr:from>
    <xdr:to>
      <xdr:col>86</xdr:col>
      <xdr:colOff>25400</xdr:colOff>
      <xdr:row>102</xdr:row>
      <xdr:rowOff>46808</xdr:rowOff>
    </xdr:to>
    <xdr:cxnSp macro="">
      <xdr:nvCxnSpPr>
        <xdr:cNvPr id="880" name="直線コネクタ 879"/>
        <xdr:cNvCxnSpPr/>
      </xdr:nvCxnSpPr>
      <xdr:spPr>
        <a:xfrm>
          <a:off x="16230600" y="175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881" name="【庁舎】&#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82" name="フローチャート: 判断 881"/>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118473</xdr:rowOff>
    </xdr:from>
    <xdr:to>
      <xdr:col>81</xdr:col>
      <xdr:colOff>101600</xdr:colOff>
      <xdr:row>106</xdr:row>
      <xdr:rowOff>48623</xdr:rowOff>
    </xdr:to>
    <xdr:sp macro="" textlink="">
      <xdr:nvSpPr>
        <xdr:cNvPr id="883" name="フローチャート: 判断 882"/>
        <xdr:cNvSpPr/>
      </xdr:nvSpPr>
      <xdr:spPr>
        <a:xfrm>
          <a:off x="15430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84" name="フローチャート: 判断 883"/>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85" name="フローチャート: 判断 884"/>
        <xdr:cNvSpPr/>
      </xdr:nvSpPr>
      <xdr:spPr>
        <a:xfrm>
          <a:off x="1365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31931</xdr:rowOff>
    </xdr:from>
    <xdr:to>
      <xdr:col>67</xdr:col>
      <xdr:colOff>101600</xdr:colOff>
      <xdr:row>106</xdr:row>
      <xdr:rowOff>133531</xdr:rowOff>
    </xdr:to>
    <xdr:sp macro="" textlink="">
      <xdr:nvSpPr>
        <xdr:cNvPr id="886" name="フローチャート: 判断 885"/>
        <xdr:cNvSpPr/>
      </xdr:nvSpPr>
      <xdr:spPr>
        <a:xfrm>
          <a:off x="1276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892" name="楕円 891"/>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120485</xdr:rowOff>
    </xdr:from>
    <xdr:ext cx="405111" cy="259045"/>
    <xdr:sp macro="" textlink="">
      <xdr:nvSpPr>
        <xdr:cNvPr id="893" name="【庁舎】&#10;有形固定資産減価償却率該当値テキスト"/>
        <xdr:cNvSpPr txBox="1"/>
      </xdr:nvSpPr>
      <xdr:spPr>
        <a:xfrm>
          <a:off x="16357600" y="1743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94" name="楕円 893"/>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102</xdr:row>
      <xdr:rowOff>46808</xdr:rowOff>
    </xdr:to>
    <xdr:cxnSp macro="">
      <xdr:nvCxnSpPr>
        <xdr:cNvPr id="895" name="直線コネクタ 894"/>
        <xdr:cNvCxnSpPr/>
      </xdr:nvCxnSpPr>
      <xdr:spPr>
        <a:xfrm>
          <a:off x="15481300" y="1739754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896" name="楕円 895"/>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81099</xdr:rowOff>
    </xdr:to>
    <xdr:cxnSp macro="">
      <xdr:nvCxnSpPr>
        <xdr:cNvPr id="897" name="直線コネクタ 896"/>
        <xdr:cNvCxnSpPr/>
      </xdr:nvCxnSpPr>
      <xdr:spPr>
        <a:xfrm>
          <a:off x="14592300" y="173126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898" name="楕円 897"/>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103</xdr:row>
      <xdr:rowOff>74568</xdr:rowOff>
    </xdr:to>
    <xdr:cxnSp macro="">
      <xdr:nvCxnSpPr>
        <xdr:cNvPr id="899" name="直線コネクタ 898"/>
        <xdr:cNvCxnSpPr/>
      </xdr:nvCxnSpPr>
      <xdr:spPr>
        <a:xfrm flipV="1">
          <a:off x="13703300" y="17312639"/>
          <a:ext cx="889000" cy="4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900" name="楕円 899"/>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74568</xdr:rowOff>
    </xdr:from>
    <xdr:to>
      <xdr:col>71</xdr:col>
      <xdr:colOff>177800</xdr:colOff>
      <xdr:row>104</xdr:row>
      <xdr:rowOff>4355</xdr:rowOff>
    </xdr:to>
    <xdr:cxnSp macro="">
      <xdr:nvCxnSpPr>
        <xdr:cNvPr id="901" name="直線コネクタ 900"/>
        <xdr:cNvCxnSpPr/>
      </xdr:nvCxnSpPr>
      <xdr:spPr>
        <a:xfrm flipV="1">
          <a:off x="12814300" y="1773391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902" name="n_1ave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903"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904" name="n_3aveValue【庁舎】&#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905" name="n_4aveValue【庁舎】&#10;有形固定資産減価償却率"/>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906" name="n_1mainValue【庁舎】&#10;有形固定資産減価償却率"/>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907" name="n_2mainValue【庁舎】&#10;有形固定資産減価償却率"/>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908" name="n_3mainValue【庁舎】&#10;有形固定資産減価償却率"/>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909" name="n_4mainValue【庁舎】&#10;有形固定資産減価償却率"/>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48" name="楕円 947"/>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147845</xdr:rowOff>
    </xdr:from>
    <xdr:ext cx="469744" cy="259045"/>
    <xdr:sp macro="" textlink="">
      <xdr:nvSpPr>
        <xdr:cNvPr id="949" name="【庁舎】&#10;一人当たり面積該当値テキスト"/>
        <xdr:cNvSpPr txBox="1"/>
      </xdr:nvSpPr>
      <xdr:spPr>
        <a:xfrm>
          <a:off x="22199600"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50" name="楕円 94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48768</xdr:rowOff>
    </xdr:to>
    <xdr:cxnSp macro="">
      <xdr:nvCxnSpPr>
        <xdr:cNvPr id="951" name="直線コネクタ 950"/>
        <xdr:cNvCxnSpPr/>
      </xdr:nvCxnSpPr>
      <xdr:spPr>
        <a:xfrm>
          <a:off x="21323300" y="18501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952" name="楕円 951"/>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108</xdr:row>
      <xdr:rowOff>53339</xdr:rowOff>
    </xdr:to>
    <xdr:cxnSp macro="">
      <xdr:nvCxnSpPr>
        <xdr:cNvPr id="953" name="直線コネクタ 952"/>
        <xdr:cNvCxnSpPr/>
      </xdr:nvCxnSpPr>
      <xdr:spPr>
        <a:xfrm flipV="1">
          <a:off x="20434300" y="1850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954" name="楕円 953"/>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103632</xdr:rowOff>
    </xdr:to>
    <xdr:cxnSp macro="">
      <xdr:nvCxnSpPr>
        <xdr:cNvPr id="955" name="直線コネクタ 954"/>
        <xdr:cNvCxnSpPr/>
      </xdr:nvCxnSpPr>
      <xdr:spPr>
        <a:xfrm flipV="1">
          <a:off x="19545300" y="185699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956" name="楕円 955"/>
        <xdr:cNvSpPr/>
      </xdr:nvSpPr>
      <xdr:spPr>
        <a:xfrm>
          <a:off x="18605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103632</xdr:rowOff>
    </xdr:to>
    <xdr:cxnSp macro="">
      <xdr:nvCxnSpPr>
        <xdr:cNvPr id="957" name="直線コネクタ 956"/>
        <xdr:cNvCxnSpPr/>
      </xdr:nvCxnSpPr>
      <xdr:spPr>
        <a:xfrm>
          <a:off x="18656300" y="18606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62"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963" name="n_2mainValue【庁舎】&#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964" name="n_3mainValue【庁舎】&#10;一人当たり面積"/>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965" name="n_4mainValue【庁舎】&#10;一人当たり面積"/>
        <xdr:cNvSpPr txBox="1"/>
      </xdr:nvSpPr>
      <xdr:spPr>
        <a:xfrm>
          <a:off x="18421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がありますが、これは、近年の新市庁舎の整備や区庁舎の再整備の影響によるものです。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2107978321</v>
      </c>
      <c r="BO4" s="407"/>
      <c r="BP4" s="407"/>
      <c r="BQ4" s="407"/>
      <c r="BR4" s="407"/>
      <c r="BS4" s="407"/>
      <c r="BT4" s="407"/>
      <c r="BU4" s="408"/>
      <c r="BV4" s="406">
        <v>2230290510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v>
      </c>
      <c r="CU4" s="413"/>
      <c r="CV4" s="413"/>
      <c r="CW4" s="413"/>
      <c r="CX4" s="413"/>
      <c r="CY4" s="413"/>
      <c r="CZ4" s="413"/>
      <c r="DA4" s="414"/>
      <c r="DB4" s="412">
        <v>1.4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2072931560</v>
      </c>
      <c r="BO5" s="444"/>
      <c r="BP5" s="444"/>
      <c r="BQ5" s="444"/>
      <c r="BR5" s="444"/>
      <c r="BS5" s="444"/>
      <c r="BT5" s="444"/>
      <c r="BU5" s="445"/>
      <c r="BV5" s="443">
        <v>2202642428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97.9</v>
      </c>
      <c r="CU5" s="441"/>
      <c r="CV5" s="441"/>
      <c r="CW5" s="441"/>
      <c r="CX5" s="441"/>
      <c r="CY5" s="441"/>
      <c r="CZ5" s="441"/>
      <c r="DA5" s="442"/>
      <c r="DB5" s="440">
        <v>95.1</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35046761</v>
      </c>
      <c r="BO6" s="444"/>
      <c r="BP6" s="444"/>
      <c r="BQ6" s="444"/>
      <c r="BR6" s="444"/>
      <c r="BS6" s="444"/>
      <c r="BT6" s="444"/>
      <c r="BU6" s="445"/>
      <c r="BV6" s="443">
        <v>27648082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101</v>
      </c>
      <c r="CU6" s="481"/>
      <c r="CV6" s="481"/>
      <c r="CW6" s="481"/>
      <c r="CX6" s="481"/>
      <c r="CY6" s="481"/>
      <c r="CZ6" s="481"/>
      <c r="DA6" s="482"/>
      <c r="DB6" s="480">
        <v>100.8</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15243558</v>
      </c>
      <c r="BO7" s="444"/>
      <c r="BP7" s="444"/>
      <c r="BQ7" s="444"/>
      <c r="BR7" s="444"/>
      <c r="BS7" s="444"/>
      <c r="BT7" s="444"/>
      <c r="BU7" s="445"/>
      <c r="BV7" s="443">
        <v>13651510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982949142</v>
      </c>
      <c r="CU7" s="444"/>
      <c r="CV7" s="444"/>
      <c r="CW7" s="444"/>
      <c r="CX7" s="444"/>
      <c r="CY7" s="444"/>
      <c r="CZ7" s="444"/>
      <c r="DA7" s="445"/>
      <c r="DB7" s="443">
        <v>999814703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19803203</v>
      </c>
      <c r="BO8" s="444"/>
      <c r="BP8" s="444"/>
      <c r="BQ8" s="444"/>
      <c r="BR8" s="444"/>
      <c r="BS8" s="444"/>
      <c r="BT8" s="444"/>
      <c r="BU8" s="445"/>
      <c r="BV8" s="443">
        <v>13996572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0.95</v>
      </c>
      <c r="CU8" s="484"/>
      <c r="CV8" s="484"/>
      <c r="CW8" s="484"/>
      <c r="CX8" s="484"/>
      <c r="CY8" s="484"/>
      <c r="CZ8" s="484"/>
      <c r="DA8" s="485"/>
      <c r="DB8" s="483">
        <v>0.96</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3777491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5806631</v>
      </c>
      <c r="BO9" s="444"/>
      <c r="BP9" s="444"/>
      <c r="BQ9" s="444"/>
      <c r="BR9" s="444"/>
      <c r="BS9" s="444"/>
      <c r="BT9" s="444"/>
      <c r="BU9" s="445"/>
      <c r="BV9" s="443">
        <v>7263752</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15.2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3724844</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12006087</v>
      </c>
      <c r="BO10" s="444"/>
      <c r="BP10" s="444"/>
      <c r="BQ10" s="444"/>
      <c r="BR10" s="444"/>
      <c r="BS10" s="444"/>
      <c r="BT10" s="444"/>
      <c r="BU10" s="445"/>
      <c r="BV10" s="443">
        <v>22672603</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119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3753645</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96</v>
      </c>
      <c r="AV12" s="476"/>
      <c r="AW12" s="476"/>
      <c r="AX12" s="476"/>
      <c r="AY12" s="477" t="s">
        <v>139</v>
      </c>
      <c r="AZ12" s="478"/>
      <c r="BA12" s="478"/>
      <c r="BB12" s="478"/>
      <c r="BC12" s="478"/>
      <c r="BD12" s="478"/>
      <c r="BE12" s="478"/>
      <c r="BF12" s="478"/>
      <c r="BG12" s="478"/>
      <c r="BH12" s="478"/>
      <c r="BI12" s="478"/>
      <c r="BJ12" s="478"/>
      <c r="BK12" s="478"/>
      <c r="BL12" s="478"/>
      <c r="BM12" s="479"/>
      <c r="BN12" s="443">
        <v>17596000</v>
      </c>
      <c r="BO12" s="444"/>
      <c r="BP12" s="444"/>
      <c r="BQ12" s="444"/>
      <c r="BR12" s="444"/>
      <c r="BS12" s="444"/>
      <c r="BT12" s="444"/>
      <c r="BU12" s="445"/>
      <c r="BV12" s="443">
        <v>5400000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3647015</v>
      </c>
      <c r="S13" s="528"/>
      <c r="T13" s="528"/>
      <c r="U13" s="528"/>
      <c r="V13" s="529"/>
      <c r="W13" s="459" t="s">
        <v>143</v>
      </c>
      <c r="X13" s="460"/>
      <c r="Y13" s="460"/>
      <c r="Z13" s="460"/>
      <c r="AA13" s="460"/>
      <c r="AB13" s="450"/>
      <c r="AC13" s="494">
        <v>7482</v>
      </c>
      <c r="AD13" s="495"/>
      <c r="AE13" s="495"/>
      <c r="AF13" s="495"/>
      <c r="AG13" s="537"/>
      <c r="AH13" s="494">
        <v>7761</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216718</v>
      </c>
      <c r="BO13" s="444"/>
      <c r="BP13" s="444"/>
      <c r="BQ13" s="444"/>
      <c r="BR13" s="444"/>
      <c r="BS13" s="444"/>
      <c r="BT13" s="444"/>
      <c r="BU13" s="445"/>
      <c r="BV13" s="443">
        <v>24536355</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9.6999999999999993</v>
      </c>
      <c r="CU13" s="441"/>
      <c r="CV13" s="441"/>
      <c r="CW13" s="441"/>
      <c r="CX13" s="441"/>
      <c r="CY13" s="441"/>
      <c r="CZ13" s="441"/>
      <c r="DA13" s="442"/>
      <c r="DB13" s="440">
        <v>10.6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3755793</v>
      </c>
      <c r="S14" s="528"/>
      <c r="T14" s="528"/>
      <c r="U14" s="528"/>
      <c r="V14" s="529"/>
      <c r="W14" s="433"/>
      <c r="X14" s="434"/>
      <c r="Y14" s="434"/>
      <c r="Z14" s="434"/>
      <c r="AA14" s="434"/>
      <c r="AB14" s="423"/>
      <c r="AC14" s="530">
        <v>0.5</v>
      </c>
      <c r="AD14" s="531"/>
      <c r="AE14" s="531"/>
      <c r="AF14" s="531"/>
      <c r="AG14" s="532"/>
      <c r="AH14" s="530">
        <v>0.5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129.19999999999999</v>
      </c>
      <c r="CU14" s="542"/>
      <c r="CV14" s="542"/>
      <c r="CW14" s="542"/>
      <c r="CX14" s="542"/>
      <c r="CY14" s="542"/>
      <c r="CZ14" s="542"/>
      <c r="DA14" s="543"/>
      <c r="DB14" s="541">
        <v>129.9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150</v>
      </c>
      <c r="N15" s="535"/>
      <c r="O15" s="535"/>
      <c r="P15" s="535"/>
      <c r="Q15" s="536"/>
      <c r="R15" s="527">
        <v>3656564</v>
      </c>
      <c r="S15" s="528"/>
      <c r="T15" s="528"/>
      <c r="U15" s="528"/>
      <c r="V15" s="529"/>
      <c r="W15" s="459" t="s">
        <v>151</v>
      </c>
      <c r="X15" s="460"/>
      <c r="Y15" s="460"/>
      <c r="Z15" s="460"/>
      <c r="AA15" s="460"/>
      <c r="AB15" s="450"/>
      <c r="AC15" s="494">
        <v>301600</v>
      </c>
      <c r="AD15" s="495"/>
      <c r="AE15" s="495"/>
      <c r="AF15" s="495"/>
      <c r="AG15" s="537"/>
      <c r="AH15" s="494">
        <v>324156</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727536870</v>
      </c>
      <c r="BO15" s="407"/>
      <c r="BP15" s="407"/>
      <c r="BQ15" s="407"/>
      <c r="BR15" s="407"/>
      <c r="BS15" s="407"/>
      <c r="BT15" s="407"/>
      <c r="BU15" s="408"/>
      <c r="BV15" s="406">
        <v>692467404</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18.5</v>
      </c>
      <c r="AD16" s="531"/>
      <c r="AE16" s="531"/>
      <c r="AF16" s="531"/>
      <c r="AG16" s="532"/>
      <c r="AH16" s="530">
        <v>20.7</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766065375</v>
      </c>
      <c r="BO16" s="444"/>
      <c r="BP16" s="444"/>
      <c r="BQ16" s="444"/>
      <c r="BR16" s="444"/>
      <c r="BS16" s="444"/>
      <c r="BT16" s="444"/>
      <c r="BU16" s="445"/>
      <c r="BV16" s="443">
        <v>745934526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1325603</v>
      </c>
      <c r="AD17" s="495"/>
      <c r="AE17" s="495"/>
      <c r="AF17" s="495"/>
      <c r="AG17" s="537"/>
      <c r="AH17" s="494">
        <v>1233147</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913169386</v>
      </c>
      <c r="BO17" s="444"/>
      <c r="BP17" s="444"/>
      <c r="BQ17" s="444"/>
      <c r="BR17" s="444"/>
      <c r="BS17" s="444"/>
      <c r="BT17" s="444"/>
      <c r="BU17" s="445"/>
      <c r="BV17" s="443">
        <v>868128593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161</v>
      </c>
      <c r="C18" s="486"/>
      <c r="D18" s="486"/>
      <c r="E18" s="566"/>
      <c r="F18" s="566"/>
      <c r="G18" s="566"/>
      <c r="H18" s="566"/>
      <c r="I18" s="566"/>
      <c r="J18" s="566"/>
      <c r="K18" s="566"/>
      <c r="L18" s="567">
        <v>438.01</v>
      </c>
      <c r="M18" s="567"/>
      <c r="N18" s="567"/>
      <c r="O18" s="567"/>
      <c r="P18" s="567"/>
      <c r="Q18" s="567"/>
      <c r="R18" s="568"/>
      <c r="S18" s="568"/>
      <c r="T18" s="568"/>
      <c r="U18" s="568"/>
      <c r="V18" s="569"/>
      <c r="W18" s="461"/>
      <c r="X18" s="462"/>
      <c r="Y18" s="462"/>
      <c r="Z18" s="462"/>
      <c r="AA18" s="462"/>
      <c r="AB18" s="453"/>
      <c r="AC18" s="570">
        <v>81.099999999999994</v>
      </c>
      <c r="AD18" s="571"/>
      <c r="AE18" s="571"/>
      <c r="AF18" s="571"/>
      <c r="AG18" s="572"/>
      <c r="AH18" s="570">
        <v>78.8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999053756</v>
      </c>
      <c r="BO18" s="444"/>
      <c r="BP18" s="444"/>
      <c r="BQ18" s="444"/>
      <c r="BR18" s="444"/>
      <c r="BS18" s="444"/>
      <c r="BT18" s="444"/>
      <c r="BU18" s="445"/>
      <c r="BV18" s="443">
        <v>985997669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163</v>
      </c>
      <c r="C19" s="486"/>
      <c r="D19" s="486"/>
      <c r="E19" s="566"/>
      <c r="F19" s="566"/>
      <c r="G19" s="566"/>
      <c r="H19" s="566"/>
      <c r="I19" s="566"/>
      <c r="J19" s="566"/>
      <c r="K19" s="566"/>
      <c r="L19" s="574">
        <v>8624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1175418861</v>
      </c>
      <c r="BO19" s="444"/>
      <c r="BP19" s="444"/>
      <c r="BQ19" s="444"/>
      <c r="BR19" s="444"/>
      <c r="BS19" s="444"/>
      <c r="BT19" s="444"/>
      <c r="BU19" s="445"/>
      <c r="BV19" s="443">
        <v>1179619460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165</v>
      </c>
      <c r="C20" s="486"/>
      <c r="D20" s="486"/>
      <c r="E20" s="566"/>
      <c r="F20" s="566"/>
      <c r="G20" s="566"/>
      <c r="H20" s="566"/>
      <c r="I20" s="566"/>
      <c r="J20" s="566"/>
      <c r="K20" s="566"/>
      <c r="L20" s="574">
        <v>1753081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2330616953</v>
      </c>
      <c r="BO22" s="407"/>
      <c r="BP22" s="407"/>
      <c r="BQ22" s="407"/>
      <c r="BR22" s="407"/>
      <c r="BS22" s="407"/>
      <c r="BT22" s="407"/>
      <c r="BU22" s="408"/>
      <c r="BV22" s="406">
        <v>2384424622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408819682</v>
      </c>
      <c r="BO23" s="444"/>
      <c r="BP23" s="444"/>
      <c r="BQ23" s="444"/>
      <c r="BR23" s="444"/>
      <c r="BS23" s="444"/>
      <c r="BT23" s="444"/>
      <c r="BU23" s="445"/>
      <c r="BV23" s="443">
        <v>426242994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175</v>
      </c>
      <c r="F24" s="473"/>
      <c r="G24" s="473"/>
      <c r="H24" s="473"/>
      <c r="I24" s="473"/>
      <c r="J24" s="473"/>
      <c r="K24" s="474"/>
      <c r="L24" s="494">
        <v>1</v>
      </c>
      <c r="M24" s="495"/>
      <c r="N24" s="495"/>
      <c r="O24" s="495"/>
      <c r="P24" s="537"/>
      <c r="Q24" s="494">
        <v>15990</v>
      </c>
      <c r="R24" s="495"/>
      <c r="S24" s="495"/>
      <c r="T24" s="495"/>
      <c r="U24" s="495"/>
      <c r="V24" s="537"/>
      <c r="W24" s="589"/>
      <c r="X24" s="590"/>
      <c r="Y24" s="591"/>
      <c r="Z24" s="493" t="s">
        <v>176</v>
      </c>
      <c r="AA24" s="473"/>
      <c r="AB24" s="473"/>
      <c r="AC24" s="473"/>
      <c r="AD24" s="473"/>
      <c r="AE24" s="473"/>
      <c r="AF24" s="473"/>
      <c r="AG24" s="474"/>
      <c r="AH24" s="494">
        <v>21585</v>
      </c>
      <c r="AI24" s="495"/>
      <c r="AJ24" s="495"/>
      <c r="AK24" s="495"/>
      <c r="AL24" s="537"/>
      <c r="AM24" s="494">
        <v>67150935</v>
      </c>
      <c r="AN24" s="495"/>
      <c r="AO24" s="495"/>
      <c r="AP24" s="495"/>
      <c r="AQ24" s="495"/>
      <c r="AR24" s="537"/>
      <c r="AS24" s="494">
        <v>3111</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1641643639</v>
      </c>
      <c r="BO24" s="444"/>
      <c r="BP24" s="444"/>
      <c r="BQ24" s="444"/>
      <c r="BR24" s="444"/>
      <c r="BS24" s="444"/>
      <c r="BT24" s="444"/>
      <c r="BU24" s="445"/>
      <c r="BV24" s="443">
        <v>1686013431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178</v>
      </c>
      <c r="F25" s="473"/>
      <c r="G25" s="473"/>
      <c r="H25" s="473"/>
      <c r="I25" s="473"/>
      <c r="J25" s="473"/>
      <c r="K25" s="474"/>
      <c r="L25" s="494">
        <v>4</v>
      </c>
      <c r="M25" s="495"/>
      <c r="N25" s="495"/>
      <c r="O25" s="495"/>
      <c r="P25" s="537"/>
      <c r="Q25" s="494">
        <v>12850</v>
      </c>
      <c r="R25" s="495"/>
      <c r="S25" s="495"/>
      <c r="T25" s="495"/>
      <c r="U25" s="495"/>
      <c r="V25" s="537"/>
      <c r="W25" s="589"/>
      <c r="X25" s="590"/>
      <c r="Y25" s="591"/>
      <c r="Z25" s="493" t="s">
        <v>179</v>
      </c>
      <c r="AA25" s="473"/>
      <c r="AB25" s="473"/>
      <c r="AC25" s="473"/>
      <c r="AD25" s="473"/>
      <c r="AE25" s="473"/>
      <c r="AF25" s="473"/>
      <c r="AG25" s="474"/>
      <c r="AH25" s="494">
        <v>3648</v>
      </c>
      <c r="AI25" s="495"/>
      <c r="AJ25" s="495"/>
      <c r="AK25" s="495"/>
      <c r="AL25" s="537"/>
      <c r="AM25" s="494">
        <v>11133696</v>
      </c>
      <c r="AN25" s="495"/>
      <c r="AO25" s="495"/>
      <c r="AP25" s="495"/>
      <c r="AQ25" s="495"/>
      <c r="AR25" s="537"/>
      <c r="AS25" s="494">
        <v>3052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346570275</v>
      </c>
      <c r="BO25" s="407"/>
      <c r="BP25" s="407"/>
      <c r="BQ25" s="407"/>
      <c r="BR25" s="407"/>
      <c r="BS25" s="407"/>
      <c r="BT25" s="407"/>
      <c r="BU25" s="408"/>
      <c r="BV25" s="406">
        <v>286543567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9400</v>
      </c>
      <c r="R26" s="495"/>
      <c r="S26" s="495"/>
      <c r="T26" s="495"/>
      <c r="U26" s="495"/>
      <c r="V26" s="537"/>
      <c r="W26" s="589"/>
      <c r="X26" s="590"/>
      <c r="Y26" s="591"/>
      <c r="Z26" s="493" t="s">
        <v>182</v>
      </c>
      <c r="AA26" s="595"/>
      <c r="AB26" s="595"/>
      <c r="AC26" s="595"/>
      <c r="AD26" s="595"/>
      <c r="AE26" s="595"/>
      <c r="AF26" s="595"/>
      <c r="AG26" s="596"/>
      <c r="AH26" s="494">
        <v>2605</v>
      </c>
      <c r="AI26" s="495"/>
      <c r="AJ26" s="495"/>
      <c r="AK26" s="495"/>
      <c r="AL26" s="537"/>
      <c r="AM26" s="494">
        <v>8005165</v>
      </c>
      <c r="AN26" s="495"/>
      <c r="AO26" s="495"/>
      <c r="AP26" s="495"/>
      <c r="AQ26" s="495"/>
      <c r="AR26" s="537"/>
      <c r="AS26" s="494">
        <v>3073</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v>8293315</v>
      </c>
      <c r="BO26" s="444"/>
      <c r="BP26" s="444"/>
      <c r="BQ26" s="444"/>
      <c r="BR26" s="444"/>
      <c r="BS26" s="444"/>
      <c r="BT26" s="444"/>
      <c r="BU26" s="445"/>
      <c r="BV26" s="443">
        <v>8405837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11790</v>
      </c>
      <c r="R27" s="495"/>
      <c r="S27" s="495"/>
      <c r="T27" s="495"/>
      <c r="U27" s="495"/>
      <c r="V27" s="537"/>
      <c r="W27" s="589"/>
      <c r="X27" s="590"/>
      <c r="Y27" s="591"/>
      <c r="Z27" s="493" t="s">
        <v>185</v>
      </c>
      <c r="AA27" s="473"/>
      <c r="AB27" s="473"/>
      <c r="AC27" s="473"/>
      <c r="AD27" s="473"/>
      <c r="AE27" s="473"/>
      <c r="AF27" s="473"/>
      <c r="AG27" s="474"/>
      <c r="AH27" s="494">
        <v>15915</v>
      </c>
      <c r="AI27" s="495"/>
      <c r="AJ27" s="495"/>
      <c r="AK27" s="495"/>
      <c r="AL27" s="537"/>
      <c r="AM27" s="494">
        <v>53563119</v>
      </c>
      <c r="AN27" s="495"/>
      <c r="AO27" s="495"/>
      <c r="AP27" s="495"/>
      <c r="AQ27" s="495"/>
      <c r="AR27" s="537"/>
      <c r="AS27" s="494">
        <v>3366</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62874180</v>
      </c>
      <c r="BO27" s="563"/>
      <c r="BP27" s="563"/>
      <c r="BQ27" s="563"/>
      <c r="BR27" s="563"/>
      <c r="BS27" s="563"/>
      <c r="BT27" s="563"/>
      <c r="BU27" s="564"/>
      <c r="BV27" s="562">
        <v>62784574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10610</v>
      </c>
      <c r="R28" s="495"/>
      <c r="S28" s="495"/>
      <c r="T28" s="495"/>
      <c r="U28" s="495"/>
      <c r="V28" s="537"/>
      <c r="W28" s="589"/>
      <c r="X28" s="590"/>
      <c r="Y28" s="591"/>
      <c r="Z28" s="493" t="s">
        <v>188</v>
      </c>
      <c r="AA28" s="473"/>
      <c r="AB28" s="473"/>
      <c r="AC28" s="473"/>
      <c r="AD28" s="473"/>
      <c r="AE28" s="473"/>
      <c r="AF28" s="473"/>
      <c r="AG28" s="474"/>
      <c r="AH28" s="494">
        <v>894</v>
      </c>
      <c r="AI28" s="495"/>
      <c r="AJ28" s="495"/>
      <c r="AK28" s="495"/>
      <c r="AL28" s="537"/>
      <c r="AM28" s="494">
        <v>2558628</v>
      </c>
      <c r="AN28" s="495"/>
      <c r="AO28" s="495"/>
      <c r="AP28" s="495"/>
      <c r="AQ28" s="495"/>
      <c r="AR28" s="537"/>
      <c r="AS28" s="494">
        <v>2862</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31352314</v>
      </c>
      <c r="BO28" s="407"/>
      <c r="BP28" s="407"/>
      <c r="BQ28" s="407"/>
      <c r="BR28" s="407"/>
      <c r="BS28" s="407"/>
      <c r="BT28" s="407"/>
      <c r="BU28" s="408"/>
      <c r="BV28" s="406">
        <v>31319498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84</v>
      </c>
      <c r="M29" s="495"/>
      <c r="N29" s="495"/>
      <c r="O29" s="495"/>
      <c r="P29" s="537"/>
      <c r="Q29" s="494">
        <v>9530</v>
      </c>
      <c r="R29" s="495"/>
      <c r="S29" s="495"/>
      <c r="T29" s="495"/>
      <c r="U29" s="495"/>
      <c r="V29" s="537"/>
      <c r="W29" s="592"/>
      <c r="X29" s="593"/>
      <c r="Y29" s="594"/>
      <c r="Z29" s="493" t="s">
        <v>191</v>
      </c>
      <c r="AA29" s="473"/>
      <c r="AB29" s="473"/>
      <c r="AC29" s="473"/>
      <c r="AD29" s="473"/>
      <c r="AE29" s="473"/>
      <c r="AF29" s="473"/>
      <c r="AG29" s="474"/>
      <c r="AH29" s="494">
        <v>38394</v>
      </c>
      <c r="AI29" s="495"/>
      <c r="AJ29" s="495"/>
      <c r="AK29" s="495"/>
      <c r="AL29" s="537"/>
      <c r="AM29" s="494">
        <v>123272682</v>
      </c>
      <c r="AN29" s="495"/>
      <c r="AO29" s="495"/>
      <c r="AP29" s="495"/>
      <c r="AQ29" s="495"/>
      <c r="AR29" s="537"/>
      <c r="AS29" s="494">
        <v>3211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t="s">
        <v>132</v>
      </c>
      <c r="BO29" s="444"/>
      <c r="BP29" s="444"/>
      <c r="BQ29" s="444"/>
      <c r="BR29" s="444"/>
      <c r="BS29" s="444"/>
      <c r="BT29" s="444"/>
      <c r="BU29" s="445"/>
      <c r="BV29" s="443" t="s">
        <v>132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100.1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18475447</v>
      </c>
      <c r="BO30" s="563"/>
      <c r="BP30" s="563"/>
      <c r="BQ30" s="563"/>
      <c r="BR30" s="563"/>
      <c r="BS30" s="563"/>
      <c r="BT30" s="563"/>
      <c r="BU30" s="564"/>
      <c r="BV30" s="562">
        <v>18338241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10</v>
      </c>
      <c r="V34" s="633"/>
      <c r="W34" s="634" t="str">
        <f>IF('各会計、関係団体の財政状況及び健全化判断比率'!B28="","",'各会計、関係団体の財政状況及び健全化判断比率'!B28)</f>
        <v>国民健康保険事業費会計</v>
      </c>
      <c r="X34" s="634"/>
      <c r="Y34" s="634"/>
      <c r="Z34" s="634"/>
      <c r="AA34" s="634"/>
      <c r="AB34" s="634"/>
      <c r="AC34" s="634"/>
      <c r="AD34" s="634"/>
      <c r="AE34" s="634"/>
      <c r="AF34" s="634"/>
      <c r="AG34" s="634"/>
      <c r="AH34" s="634"/>
      <c r="AI34" s="634"/>
      <c r="AJ34" s="634"/>
      <c r="AK34" s="634"/>
      <c r="AL34" s="181"/>
      <c r="AM34" s="633">
        <f>IF(AO34="","",MAX(C34:D43,U34:V43)+1)</f>
        <v>14</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21</v>
      </c>
      <c r="BF34" s="633"/>
      <c r="BG34" s="634" t="str">
        <f>IF('各会計、関係団体の財政状況及び健全化判断比率'!B39="","",'各会計、関係団体の財政状況及び健全化判断比率'!B39)</f>
        <v>港湾整備事業費会計</v>
      </c>
      <c r="BH34" s="634"/>
      <c r="BI34" s="634"/>
      <c r="BJ34" s="634"/>
      <c r="BK34" s="634"/>
      <c r="BL34" s="634"/>
      <c r="BM34" s="634"/>
      <c r="BN34" s="634"/>
      <c r="BO34" s="634"/>
      <c r="BP34" s="634"/>
      <c r="BQ34" s="634"/>
      <c r="BR34" s="634"/>
      <c r="BS34" s="634"/>
      <c r="BT34" s="634"/>
      <c r="BU34" s="634"/>
      <c r="BV34" s="181"/>
      <c r="BW34" s="633">
        <f>IF(BY34="","",MAX(C34:D43,U34:V43,AM34:AN43,BE34:BF43)+1)</f>
        <v>25</v>
      </c>
      <c r="BX34" s="633"/>
      <c r="BY34" s="634" t="str">
        <f>IF('各会計、関係団体の財政状況及び健全化判断比率'!B68="","",'各会計、関係団体の財政状況及び健全化判断比率'!B68)</f>
        <v>神奈川県内広域水道企業団（水道用水供給事業会計）</v>
      </c>
      <c r="BZ34" s="634"/>
      <c r="CA34" s="634"/>
      <c r="CB34" s="634"/>
      <c r="CC34" s="634"/>
      <c r="CD34" s="634"/>
      <c r="CE34" s="634"/>
      <c r="CF34" s="634"/>
      <c r="CG34" s="634"/>
      <c r="CH34" s="634"/>
      <c r="CI34" s="634"/>
      <c r="CJ34" s="634"/>
      <c r="CK34" s="634"/>
      <c r="CL34" s="634"/>
      <c r="CM34" s="634"/>
      <c r="CN34" s="181"/>
      <c r="CO34" s="633">
        <f>IF(CQ34="","",MAX(C34:D43,U34:V43,AM34:AN43,BE34:BF43,BW34:BX43)+1)</f>
        <v>28</v>
      </c>
      <c r="CP34" s="633"/>
      <c r="CQ34" s="634" t="str">
        <f>IF('各会計、関係団体の財政状況及び健全化判断比率'!BS7="","",'各会計、関係団体の財政状況及び健全化判断比率'!BS7)</f>
        <v>公益財団法人横浜市男女共同参画推進協会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市債金会計</v>
      </c>
      <c r="F35" s="634"/>
      <c r="G35" s="634"/>
      <c r="H35" s="634"/>
      <c r="I35" s="634"/>
      <c r="J35" s="634"/>
      <c r="K35" s="634"/>
      <c r="L35" s="634"/>
      <c r="M35" s="634"/>
      <c r="N35" s="634"/>
      <c r="O35" s="634"/>
      <c r="P35" s="634"/>
      <c r="Q35" s="634"/>
      <c r="R35" s="634"/>
      <c r="S35" s="634"/>
      <c r="T35" s="181"/>
      <c r="U35" s="633">
        <f>IF(W35="","",U34+1)</f>
        <v>11</v>
      </c>
      <c r="V35" s="633"/>
      <c r="W35" s="634" t="str">
        <f>IF('各会計、関係団体の財政状況及び健全化判断比率'!B29="","",'各会計、関係団体の財政状況及び健全化判断比率'!B29)</f>
        <v>介護保険事業費会計</v>
      </c>
      <c r="X35" s="634"/>
      <c r="Y35" s="634"/>
      <c r="Z35" s="634"/>
      <c r="AA35" s="634"/>
      <c r="AB35" s="634"/>
      <c r="AC35" s="634"/>
      <c r="AD35" s="634"/>
      <c r="AE35" s="634"/>
      <c r="AF35" s="634"/>
      <c r="AG35" s="634"/>
      <c r="AH35" s="634"/>
      <c r="AI35" s="634"/>
      <c r="AJ35" s="634"/>
      <c r="AK35" s="634"/>
      <c r="AL35" s="181"/>
      <c r="AM35" s="633">
        <f t="shared" ref="AM35:AM43" si="0">IF(AO35="","",AM34+1)</f>
        <v>15</v>
      </c>
      <c r="AN35" s="633"/>
      <c r="AO35" s="634" t="str">
        <f>IF('各会計、関係団体の財政状況及び健全化判断比率'!B33="","",'各会計、関係団体の財政状況及び健全化判断比率'!B33)</f>
        <v>工業用水道事業会計</v>
      </c>
      <c r="AP35" s="634"/>
      <c r="AQ35" s="634"/>
      <c r="AR35" s="634"/>
      <c r="AS35" s="634"/>
      <c r="AT35" s="634"/>
      <c r="AU35" s="634"/>
      <c r="AV35" s="634"/>
      <c r="AW35" s="634"/>
      <c r="AX35" s="634"/>
      <c r="AY35" s="634"/>
      <c r="AZ35" s="634"/>
      <c r="BA35" s="634"/>
      <c r="BB35" s="634"/>
      <c r="BC35" s="634"/>
      <c r="BD35" s="181"/>
      <c r="BE35" s="633">
        <f t="shared" ref="BE35:BE43" si="1">IF(BG35="","",BE34+1)</f>
        <v>22</v>
      </c>
      <c r="BF35" s="633"/>
      <c r="BG35" s="634" t="str">
        <f>IF('各会計、関係団体の財政状況及び健全化判断比率'!B40="","",'各会計、関係団体の財政状況及び健全化判断比率'!B40)</f>
        <v>中央卸売市場費会計</v>
      </c>
      <c r="BH35" s="634"/>
      <c r="BI35" s="634"/>
      <c r="BJ35" s="634"/>
      <c r="BK35" s="634"/>
      <c r="BL35" s="634"/>
      <c r="BM35" s="634"/>
      <c r="BN35" s="634"/>
      <c r="BO35" s="634"/>
      <c r="BP35" s="634"/>
      <c r="BQ35" s="634"/>
      <c r="BR35" s="634"/>
      <c r="BS35" s="634"/>
      <c r="BT35" s="634"/>
      <c r="BU35" s="634"/>
      <c r="BV35" s="181"/>
      <c r="BW35" s="633">
        <f t="shared" ref="BW35:BW43" si="2">IF(BY35="","",BW34+1)</f>
        <v>26</v>
      </c>
      <c r="BX35" s="633"/>
      <c r="BY35" s="634" t="str">
        <f>IF('各会計、関係団体の財政状況及び健全化判断比率'!B69="","",'各会計、関係団体の財政状況及び健全化判断比率'!B69)</f>
        <v>神奈川県後期高齢者医療広域連合（一般会計）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29</v>
      </c>
      <c r="CP35" s="633"/>
      <c r="CQ35" s="634" t="str">
        <f>IF('各会計、関係団体の財政状況及び健全化判断比率'!BS8="","",'各会計、関係団体の財政状況及び健全化判断比率'!BS8)</f>
        <v>公益財団法人横浜市国際交流協会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母子父子寡婦福祉資金会計</v>
      </c>
      <c r="F36" s="634"/>
      <c r="G36" s="634"/>
      <c r="H36" s="634"/>
      <c r="I36" s="634"/>
      <c r="J36" s="634"/>
      <c r="K36" s="634"/>
      <c r="L36" s="634"/>
      <c r="M36" s="634"/>
      <c r="N36" s="634"/>
      <c r="O36" s="634"/>
      <c r="P36" s="634"/>
      <c r="Q36" s="634"/>
      <c r="R36" s="634"/>
      <c r="S36" s="634"/>
      <c r="T36" s="181"/>
      <c r="U36" s="633">
        <f t="shared" ref="U36:U43" si="4">IF(W36="","",U35+1)</f>
        <v>12</v>
      </c>
      <c r="V36" s="633"/>
      <c r="W36" s="634" t="str">
        <f>IF('各会計、関係団体の財政状況及び健全化判断比率'!B30="","",'各会計、関係団体の財政状況及び健全化判断比率'!B30)</f>
        <v>後期高齢者医療事業費会計</v>
      </c>
      <c r="X36" s="634"/>
      <c r="Y36" s="634"/>
      <c r="Z36" s="634"/>
      <c r="AA36" s="634"/>
      <c r="AB36" s="634"/>
      <c r="AC36" s="634"/>
      <c r="AD36" s="634"/>
      <c r="AE36" s="634"/>
      <c r="AF36" s="634"/>
      <c r="AG36" s="634"/>
      <c r="AH36" s="634"/>
      <c r="AI36" s="634"/>
      <c r="AJ36" s="634"/>
      <c r="AK36" s="634"/>
      <c r="AL36" s="181"/>
      <c r="AM36" s="633">
        <f t="shared" si="0"/>
        <v>16</v>
      </c>
      <c r="AN36" s="633"/>
      <c r="AO36" s="634" t="str">
        <f>IF('各会計、関係団体の財政状況及び健全化判断比率'!B34="","",'各会計、関係団体の財政状況及び健全化判断比率'!B34)</f>
        <v>自動車事業会計</v>
      </c>
      <c r="AP36" s="634"/>
      <c r="AQ36" s="634"/>
      <c r="AR36" s="634"/>
      <c r="AS36" s="634"/>
      <c r="AT36" s="634"/>
      <c r="AU36" s="634"/>
      <c r="AV36" s="634"/>
      <c r="AW36" s="634"/>
      <c r="AX36" s="634"/>
      <c r="AY36" s="634"/>
      <c r="AZ36" s="634"/>
      <c r="BA36" s="634"/>
      <c r="BB36" s="634"/>
      <c r="BC36" s="634"/>
      <c r="BD36" s="181"/>
      <c r="BE36" s="633">
        <f t="shared" si="1"/>
        <v>23</v>
      </c>
      <c r="BF36" s="633"/>
      <c r="BG36" s="634" t="str">
        <f>IF('各会計、関係団体の財政状況及び健全化判断比率'!B41="","",'各会計、関係団体の財政状況及び健全化判断比率'!B41)</f>
        <v>中央と畜場費会計</v>
      </c>
      <c r="BH36" s="634"/>
      <c r="BI36" s="634"/>
      <c r="BJ36" s="634"/>
      <c r="BK36" s="634"/>
      <c r="BL36" s="634"/>
      <c r="BM36" s="634"/>
      <c r="BN36" s="634"/>
      <c r="BO36" s="634"/>
      <c r="BP36" s="634"/>
      <c r="BQ36" s="634"/>
      <c r="BR36" s="634"/>
      <c r="BS36" s="634"/>
      <c r="BT36" s="634"/>
      <c r="BU36" s="634"/>
      <c r="BV36" s="181"/>
      <c r="BW36" s="633">
        <f t="shared" si="2"/>
        <v>27</v>
      </c>
      <c r="BX36" s="633"/>
      <c r="BY36" s="634" t="str">
        <f>IF('各会計、関係団体の財政状況及び健全化判断比率'!B70="","",'各会計、関係団体の財政状況及び健全化判断比率'!B70)</f>
        <v>神奈川県後期高齢者医療広域連合（後期高齢者医療特別会計）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30</v>
      </c>
      <c r="CP36" s="633"/>
      <c r="CQ36" s="634" t="str">
        <f>IF('各会計、関係団体の財政状況及び健全化判断比率'!BS9="","",'各会計、関係団体の財政状況及び健全化判断比率'!BS9)</f>
        <v>公益財団法人横浜市スポーツ協会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勤労者福祉共済事業費会計</v>
      </c>
      <c r="F37" s="634"/>
      <c r="G37" s="634"/>
      <c r="H37" s="634"/>
      <c r="I37" s="634"/>
      <c r="J37" s="634"/>
      <c r="K37" s="634"/>
      <c r="L37" s="634"/>
      <c r="M37" s="634"/>
      <c r="N37" s="634"/>
      <c r="O37" s="634"/>
      <c r="P37" s="634"/>
      <c r="Q37" s="634"/>
      <c r="R37" s="634"/>
      <c r="S37" s="634"/>
      <c r="T37" s="181"/>
      <c r="U37" s="633">
        <f t="shared" si="4"/>
        <v>13</v>
      </c>
      <c r="V37" s="633"/>
      <c r="W37" s="634" t="str">
        <f>IF('各会計、関係団体の財政状況及び健全化判断比率'!B31="","",'各会計、関係団体の財政状況及び健全化判断比率'!B31)</f>
        <v>自動車駐車場事業費会計</v>
      </c>
      <c r="X37" s="634"/>
      <c r="Y37" s="634"/>
      <c r="Z37" s="634"/>
      <c r="AA37" s="634"/>
      <c r="AB37" s="634"/>
      <c r="AC37" s="634"/>
      <c r="AD37" s="634"/>
      <c r="AE37" s="634"/>
      <c r="AF37" s="634"/>
      <c r="AG37" s="634"/>
      <c r="AH37" s="634"/>
      <c r="AI37" s="634"/>
      <c r="AJ37" s="634"/>
      <c r="AK37" s="634"/>
      <c r="AL37" s="181"/>
      <c r="AM37" s="633">
        <f t="shared" si="0"/>
        <v>17</v>
      </c>
      <c r="AN37" s="633"/>
      <c r="AO37" s="634" t="str">
        <f>IF('各会計、関係団体の財政状況及び健全化判断比率'!B35="","",'各会計、関係団体の財政状況及び健全化判断比率'!B35)</f>
        <v>高速鉄道事業会計</v>
      </c>
      <c r="AP37" s="634"/>
      <c r="AQ37" s="634"/>
      <c r="AR37" s="634"/>
      <c r="AS37" s="634"/>
      <c r="AT37" s="634"/>
      <c r="AU37" s="634"/>
      <c r="AV37" s="634"/>
      <c r="AW37" s="634"/>
      <c r="AX37" s="634"/>
      <c r="AY37" s="634"/>
      <c r="AZ37" s="634"/>
      <c r="BA37" s="634"/>
      <c r="BB37" s="634"/>
      <c r="BC37" s="634"/>
      <c r="BD37" s="181"/>
      <c r="BE37" s="633">
        <f t="shared" si="1"/>
        <v>24</v>
      </c>
      <c r="BF37" s="633"/>
      <c r="BG37" s="634" t="str">
        <f>IF('各会計、関係団体の財政状況及び健全化判断比率'!B42="","",'各会計、関係団体の財政状況及び健全化判断比率'!B42)</f>
        <v>風力発電事業費会計</v>
      </c>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f t="shared" si="3"/>
        <v>31</v>
      </c>
      <c r="CP37" s="633"/>
      <c r="CQ37" s="634" t="str">
        <f>IF('各会計、関係団体の財政状況及び健全化判断比率'!BS10="","",'各会計、関係団体の財政状況及び健全化判断比率'!BS10)</f>
        <v>公益財団法人横浜市芸術文化振興財団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公害被害者救済事業費会計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18</v>
      </c>
      <c r="AN38" s="633"/>
      <c r="AO38" s="634" t="str">
        <f>IF('各会計、関係団体の財政状況及び健全化判断比率'!B36="","",'各会計、関係団体の財政状況及び健全化判断比率'!B36)</f>
        <v>下水道事業会計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32</v>
      </c>
      <c r="CP38" s="633"/>
      <c r="CQ38" s="634" t="str">
        <f>IF('各会計、関係団体の財政状況及び健全化判断比率'!BS11="","",'各会計、関係団体の財政状況及び健全化判断比率'!BS11)</f>
        <v>公益財団法人三溪園保勝会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f t="shared" si="5"/>
        <v>6</v>
      </c>
      <c r="D39" s="633"/>
      <c r="E39" s="634" t="str">
        <f>IF('各会計、関係団体の財政状況及び健全化判断比率'!B12="","",'各会計、関係団体の財政状況及び健全化判断比率'!B12)</f>
        <v>公共事業用地費会計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f t="shared" si="0"/>
        <v>19</v>
      </c>
      <c r="AN39" s="633"/>
      <c r="AO39" s="634" t="str">
        <f>IF('各会計、関係団体の財政状況及び健全化判断比率'!B37="","",'各会計、関係団体の財政状況及び健全化判断比率'!B37)</f>
        <v>病院事業会計</v>
      </c>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33</v>
      </c>
      <c r="CP39" s="633"/>
      <c r="CQ39" s="634" t="str">
        <f>IF('各会計、関係団体の財政状況及び健全化判断比率'!BS12="","",'各会計、関係団体の財政状況及び健全化判断比率'!BS12)</f>
        <v>公益財団法人横浜観光コンベンション・ビューロー</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f t="shared" si="5"/>
        <v>7</v>
      </c>
      <c r="D40" s="633"/>
      <c r="E40" s="634" t="str">
        <f>IF('各会計、関係団体の財政状況及び健全化判断比率'!B13="","",'各会計、関係団体の財政状況及び健全化判断比率'!B13)</f>
        <v>新墓園事業費会計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f t="shared" si="0"/>
        <v>20</v>
      </c>
      <c r="AN40" s="633"/>
      <c r="AO40" s="634" t="str">
        <f>IF('各会計、関係団体の財政状況及び健全化判断比率'!B38="","",'各会計、関係団体の財政状況及び健全化判断比率'!B38)</f>
        <v>埋立事業会計</v>
      </c>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34</v>
      </c>
      <c r="CP40" s="633"/>
      <c r="CQ40" s="634" t="str">
        <f>IF('各会計、関係団体の財政状況及び健全化判断比率'!BS13="","",'各会計、関係団体の財政状況及び健全化判断比率'!BS13)</f>
        <v>株式会社横浜国際平和会議場</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f t="shared" si="5"/>
        <v>8</v>
      </c>
      <c r="D41" s="633"/>
      <c r="E41" s="634" t="str">
        <f>IF('各会計、関係団体の財政状況及び健全化判断比率'!B14="","",'各会計、関係団体の財政状況及び健全化判断比率'!B14)</f>
        <v>みどり保全創造事業費会計</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35</v>
      </c>
      <c r="CP41" s="633"/>
      <c r="CQ41" s="634" t="str">
        <f>IF('各会計、関係団体の財政状況及び健全化判断比率'!BS14="","",'各会計、関係団体の財政状況及び健全化判断比率'!BS14)</f>
        <v>公益財団法人木原記念横浜生命科学振興財団</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f t="shared" si="5"/>
        <v>9</v>
      </c>
      <c r="D42" s="633"/>
      <c r="E42" s="634" t="str">
        <f>IF('各会計、関係団体の財政状況及び健全化判断比率'!B15="","",'各会計、関係団体の財政状況及び健全化判断比率'!B15)</f>
        <v>市街地開発事業費会計</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36</v>
      </c>
      <c r="CP42" s="633"/>
      <c r="CQ42" s="634" t="str">
        <f>IF('各会計、関係団体の財政状況及び健全化判断比率'!BS15="","",'各会計、関係団体の財政状況及び健全化判断比率'!BS15)</f>
        <v>公益財団法人横浜企業経営支援財団</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37</v>
      </c>
      <c r="CP43" s="633"/>
      <c r="CQ43" s="634" t="str">
        <f>IF('各会計、関係団体の財政状況及び健全化判断比率'!BS16="","",'各会計、関係団体の財政状況及び健全化判断比率'!BS16)</f>
        <v>公益財団法人横浜市消費者協会</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J6lhYJf59z9bjCG7z0VOQ1GADwgj/T96s9FBc81ZdCJZDEdmXU5EVSmNCHaUYMnYAsbF3LEXESZpqu1dBhSIbA==" saltValue="crFjhEubaecJDAsLQk2jlw=="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867276496</v>
      </c>
      <c r="S5" s="649"/>
      <c r="T5" s="649"/>
      <c r="U5" s="649"/>
      <c r="V5" s="649"/>
      <c r="W5" s="649"/>
      <c r="X5" s="649"/>
      <c r="Y5" s="650"/>
      <c r="Z5" s="651">
        <v>41.1</v>
      </c>
      <c r="AA5" s="651"/>
      <c r="AB5" s="651"/>
      <c r="AC5" s="651"/>
      <c r="AD5" s="652">
        <v>805662868</v>
      </c>
      <c r="AE5" s="652"/>
      <c r="AF5" s="652"/>
      <c r="AG5" s="652"/>
      <c r="AH5" s="652"/>
      <c r="AI5" s="652"/>
      <c r="AJ5" s="652"/>
      <c r="AK5" s="652"/>
      <c r="AL5" s="653">
        <v>81.400000000000006</v>
      </c>
      <c r="AM5" s="654"/>
      <c r="AN5" s="654"/>
      <c r="AO5" s="655"/>
      <c r="AP5" s="645" t="s">
        <v>230</v>
      </c>
      <c r="AQ5" s="646"/>
      <c r="AR5" s="646"/>
      <c r="AS5" s="646"/>
      <c r="AT5" s="646"/>
      <c r="AU5" s="646"/>
      <c r="AV5" s="646"/>
      <c r="AW5" s="646"/>
      <c r="AX5" s="646"/>
      <c r="AY5" s="646"/>
      <c r="AZ5" s="646"/>
      <c r="BA5" s="646"/>
      <c r="BB5" s="646"/>
      <c r="BC5" s="646"/>
      <c r="BD5" s="646"/>
      <c r="BE5" s="646"/>
      <c r="BF5" s="647"/>
      <c r="BG5" s="659">
        <v>786695583</v>
      </c>
      <c r="BH5" s="660"/>
      <c r="BI5" s="660"/>
      <c r="BJ5" s="660"/>
      <c r="BK5" s="660"/>
      <c r="BL5" s="660"/>
      <c r="BM5" s="660"/>
      <c r="BN5" s="661"/>
      <c r="BO5" s="662">
        <v>90.7</v>
      </c>
      <c r="BP5" s="662"/>
      <c r="BQ5" s="662"/>
      <c r="BR5" s="662"/>
      <c r="BS5" s="663">
        <v>9112053</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2">
      <c r="B6" s="656" t="s">
        <v>234</v>
      </c>
      <c r="C6" s="657"/>
      <c r="D6" s="657"/>
      <c r="E6" s="657"/>
      <c r="F6" s="657"/>
      <c r="G6" s="657"/>
      <c r="H6" s="657"/>
      <c r="I6" s="657"/>
      <c r="J6" s="657"/>
      <c r="K6" s="657"/>
      <c r="L6" s="657"/>
      <c r="M6" s="657"/>
      <c r="N6" s="657"/>
      <c r="O6" s="657"/>
      <c r="P6" s="657"/>
      <c r="Q6" s="658"/>
      <c r="R6" s="659">
        <v>8790714</v>
      </c>
      <c r="S6" s="660"/>
      <c r="T6" s="660"/>
      <c r="U6" s="660"/>
      <c r="V6" s="660"/>
      <c r="W6" s="660"/>
      <c r="X6" s="660"/>
      <c r="Y6" s="661"/>
      <c r="Z6" s="662">
        <v>0.4</v>
      </c>
      <c r="AA6" s="662"/>
      <c r="AB6" s="662"/>
      <c r="AC6" s="662"/>
      <c r="AD6" s="663">
        <v>8790714</v>
      </c>
      <c r="AE6" s="663"/>
      <c r="AF6" s="663"/>
      <c r="AG6" s="663"/>
      <c r="AH6" s="663"/>
      <c r="AI6" s="663"/>
      <c r="AJ6" s="663"/>
      <c r="AK6" s="663"/>
      <c r="AL6" s="664">
        <v>0.9</v>
      </c>
      <c r="AM6" s="665"/>
      <c r="AN6" s="665"/>
      <c r="AO6" s="666"/>
      <c r="AP6" s="656" t="s">
        <v>235</v>
      </c>
      <c r="AQ6" s="657"/>
      <c r="AR6" s="657"/>
      <c r="AS6" s="657"/>
      <c r="AT6" s="657"/>
      <c r="AU6" s="657"/>
      <c r="AV6" s="657"/>
      <c r="AW6" s="657"/>
      <c r="AX6" s="657"/>
      <c r="AY6" s="657"/>
      <c r="AZ6" s="657"/>
      <c r="BA6" s="657"/>
      <c r="BB6" s="657"/>
      <c r="BC6" s="657"/>
      <c r="BD6" s="657"/>
      <c r="BE6" s="657"/>
      <c r="BF6" s="658"/>
      <c r="BG6" s="659">
        <v>786695583</v>
      </c>
      <c r="BH6" s="660"/>
      <c r="BI6" s="660"/>
      <c r="BJ6" s="660"/>
      <c r="BK6" s="660"/>
      <c r="BL6" s="660"/>
      <c r="BM6" s="660"/>
      <c r="BN6" s="661"/>
      <c r="BO6" s="662">
        <v>90.7</v>
      </c>
      <c r="BP6" s="662"/>
      <c r="BQ6" s="662"/>
      <c r="BR6" s="662"/>
      <c r="BS6" s="663">
        <v>9112053</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2958829</v>
      </c>
      <c r="CS6" s="660"/>
      <c r="CT6" s="660"/>
      <c r="CU6" s="660"/>
      <c r="CV6" s="660"/>
      <c r="CW6" s="660"/>
      <c r="CX6" s="660"/>
      <c r="CY6" s="661"/>
      <c r="CZ6" s="653">
        <v>0.1</v>
      </c>
      <c r="DA6" s="654"/>
      <c r="DB6" s="654"/>
      <c r="DC6" s="670"/>
      <c r="DD6" s="668" t="s">
        <v>237</v>
      </c>
      <c r="DE6" s="660"/>
      <c r="DF6" s="660"/>
      <c r="DG6" s="660"/>
      <c r="DH6" s="660"/>
      <c r="DI6" s="660"/>
      <c r="DJ6" s="660"/>
      <c r="DK6" s="660"/>
      <c r="DL6" s="660"/>
      <c r="DM6" s="660"/>
      <c r="DN6" s="660"/>
      <c r="DO6" s="660"/>
      <c r="DP6" s="661"/>
      <c r="DQ6" s="668">
        <v>2957539</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250682</v>
      </c>
      <c r="S7" s="660"/>
      <c r="T7" s="660"/>
      <c r="U7" s="660"/>
      <c r="V7" s="660"/>
      <c r="W7" s="660"/>
      <c r="X7" s="660"/>
      <c r="Y7" s="661"/>
      <c r="Z7" s="662">
        <v>0</v>
      </c>
      <c r="AA7" s="662"/>
      <c r="AB7" s="662"/>
      <c r="AC7" s="662"/>
      <c r="AD7" s="663">
        <v>250682</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473241512</v>
      </c>
      <c r="BH7" s="660"/>
      <c r="BI7" s="660"/>
      <c r="BJ7" s="660"/>
      <c r="BK7" s="660"/>
      <c r="BL7" s="660"/>
      <c r="BM7" s="660"/>
      <c r="BN7" s="661"/>
      <c r="BO7" s="662">
        <v>54.6</v>
      </c>
      <c r="BP7" s="662"/>
      <c r="BQ7" s="662"/>
      <c r="BR7" s="662"/>
      <c r="BS7" s="663">
        <v>9112053</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106940214</v>
      </c>
      <c r="CS7" s="660"/>
      <c r="CT7" s="660"/>
      <c r="CU7" s="660"/>
      <c r="CV7" s="660"/>
      <c r="CW7" s="660"/>
      <c r="CX7" s="660"/>
      <c r="CY7" s="661"/>
      <c r="CZ7" s="662">
        <v>5.2</v>
      </c>
      <c r="DA7" s="662"/>
      <c r="DB7" s="662"/>
      <c r="DC7" s="662"/>
      <c r="DD7" s="668">
        <v>4652581</v>
      </c>
      <c r="DE7" s="660"/>
      <c r="DF7" s="660"/>
      <c r="DG7" s="660"/>
      <c r="DH7" s="660"/>
      <c r="DI7" s="660"/>
      <c r="DJ7" s="660"/>
      <c r="DK7" s="660"/>
      <c r="DL7" s="660"/>
      <c r="DM7" s="660"/>
      <c r="DN7" s="660"/>
      <c r="DO7" s="660"/>
      <c r="DP7" s="661"/>
      <c r="DQ7" s="668">
        <v>85391478</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5041258</v>
      </c>
      <c r="S8" s="660"/>
      <c r="T8" s="660"/>
      <c r="U8" s="660"/>
      <c r="V8" s="660"/>
      <c r="W8" s="660"/>
      <c r="X8" s="660"/>
      <c r="Y8" s="661"/>
      <c r="Z8" s="662">
        <v>0.2</v>
      </c>
      <c r="AA8" s="662"/>
      <c r="AB8" s="662"/>
      <c r="AC8" s="662"/>
      <c r="AD8" s="663">
        <v>5041258</v>
      </c>
      <c r="AE8" s="663"/>
      <c r="AF8" s="663"/>
      <c r="AG8" s="663"/>
      <c r="AH8" s="663"/>
      <c r="AI8" s="663"/>
      <c r="AJ8" s="663"/>
      <c r="AK8" s="663"/>
      <c r="AL8" s="664">
        <v>0.5</v>
      </c>
      <c r="AM8" s="665"/>
      <c r="AN8" s="665"/>
      <c r="AO8" s="666"/>
      <c r="AP8" s="656" t="s">
        <v>242</v>
      </c>
      <c r="AQ8" s="657"/>
      <c r="AR8" s="657"/>
      <c r="AS8" s="657"/>
      <c r="AT8" s="657"/>
      <c r="AU8" s="657"/>
      <c r="AV8" s="657"/>
      <c r="AW8" s="657"/>
      <c r="AX8" s="657"/>
      <c r="AY8" s="657"/>
      <c r="AZ8" s="657"/>
      <c r="BA8" s="657"/>
      <c r="BB8" s="657"/>
      <c r="BC8" s="657"/>
      <c r="BD8" s="657"/>
      <c r="BE8" s="657"/>
      <c r="BF8" s="658"/>
      <c r="BG8" s="659">
        <v>8813313</v>
      </c>
      <c r="BH8" s="660"/>
      <c r="BI8" s="660"/>
      <c r="BJ8" s="660"/>
      <c r="BK8" s="660"/>
      <c r="BL8" s="660"/>
      <c r="BM8" s="660"/>
      <c r="BN8" s="661"/>
      <c r="BO8" s="662">
        <v>1</v>
      </c>
      <c r="BP8" s="662"/>
      <c r="BQ8" s="662"/>
      <c r="BR8" s="662"/>
      <c r="BS8" s="663">
        <v>1792166</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763066985</v>
      </c>
      <c r="CS8" s="660"/>
      <c r="CT8" s="660"/>
      <c r="CU8" s="660"/>
      <c r="CV8" s="660"/>
      <c r="CW8" s="660"/>
      <c r="CX8" s="660"/>
      <c r="CY8" s="661"/>
      <c r="CZ8" s="662">
        <v>36.799999999999997</v>
      </c>
      <c r="DA8" s="662"/>
      <c r="DB8" s="662"/>
      <c r="DC8" s="662"/>
      <c r="DD8" s="668">
        <v>9516695</v>
      </c>
      <c r="DE8" s="660"/>
      <c r="DF8" s="660"/>
      <c r="DG8" s="660"/>
      <c r="DH8" s="660"/>
      <c r="DI8" s="660"/>
      <c r="DJ8" s="660"/>
      <c r="DK8" s="660"/>
      <c r="DL8" s="660"/>
      <c r="DM8" s="660"/>
      <c r="DN8" s="660"/>
      <c r="DO8" s="660"/>
      <c r="DP8" s="661"/>
      <c r="DQ8" s="668">
        <v>355638161</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3863928</v>
      </c>
      <c r="S9" s="660"/>
      <c r="T9" s="660"/>
      <c r="U9" s="660"/>
      <c r="V9" s="660"/>
      <c r="W9" s="660"/>
      <c r="X9" s="660"/>
      <c r="Y9" s="661"/>
      <c r="Z9" s="662">
        <v>0.2</v>
      </c>
      <c r="AA9" s="662"/>
      <c r="AB9" s="662"/>
      <c r="AC9" s="662"/>
      <c r="AD9" s="663">
        <v>3863928</v>
      </c>
      <c r="AE9" s="663"/>
      <c r="AF9" s="663"/>
      <c r="AG9" s="663"/>
      <c r="AH9" s="663"/>
      <c r="AI9" s="663"/>
      <c r="AJ9" s="663"/>
      <c r="AK9" s="663"/>
      <c r="AL9" s="664">
        <v>0.4</v>
      </c>
      <c r="AM9" s="665"/>
      <c r="AN9" s="665"/>
      <c r="AO9" s="666"/>
      <c r="AP9" s="656" t="s">
        <v>245</v>
      </c>
      <c r="AQ9" s="657"/>
      <c r="AR9" s="657"/>
      <c r="AS9" s="657"/>
      <c r="AT9" s="657"/>
      <c r="AU9" s="657"/>
      <c r="AV9" s="657"/>
      <c r="AW9" s="657"/>
      <c r="AX9" s="657"/>
      <c r="AY9" s="657"/>
      <c r="AZ9" s="657"/>
      <c r="BA9" s="657"/>
      <c r="BB9" s="657"/>
      <c r="BC9" s="657"/>
      <c r="BD9" s="657"/>
      <c r="BE9" s="657"/>
      <c r="BF9" s="658"/>
      <c r="BG9" s="659">
        <v>414086380</v>
      </c>
      <c r="BH9" s="660"/>
      <c r="BI9" s="660"/>
      <c r="BJ9" s="660"/>
      <c r="BK9" s="660"/>
      <c r="BL9" s="660"/>
      <c r="BM9" s="660"/>
      <c r="BN9" s="661"/>
      <c r="BO9" s="662">
        <v>47.7</v>
      </c>
      <c r="BP9" s="662"/>
      <c r="BQ9" s="662"/>
      <c r="BR9" s="662"/>
      <c r="BS9" s="663" t="s">
        <v>133</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168709320</v>
      </c>
      <c r="CS9" s="660"/>
      <c r="CT9" s="660"/>
      <c r="CU9" s="660"/>
      <c r="CV9" s="660"/>
      <c r="CW9" s="660"/>
      <c r="CX9" s="660"/>
      <c r="CY9" s="661"/>
      <c r="CZ9" s="662">
        <v>8.1</v>
      </c>
      <c r="DA9" s="662"/>
      <c r="DB9" s="662"/>
      <c r="DC9" s="662"/>
      <c r="DD9" s="668">
        <v>8603063</v>
      </c>
      <c r="DE9" s="660"/>
      <c r="DF9" s="660"/>
      <c r="DG9" s="660"/>
      <c r="DH9" s="660"/>
      <c r="DI9" s="660"/>
      <c r="DJ9" s="660"/>
      <c r="DK9" s="660"/>
      <c r="DL9" s="660"/>
      <c r="DM9" s="660"/>
      <c r="DN9" s="660"/>
      <c r="DO9" s="660"/>
      <c r="DP9" s="661"/>
      <c r="DQ9" s="668">
        <v>91165820</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v>1116653</v>
      </c>
      <c r="S10" s="660"/>
      <c r="T10" s="660"/>
      <c r="U10" s="660"/>
      <c r="V10" s="660"/>
      <c r="W10" s="660"/>
      <c r="X10" s="660"/>
      <c r="Y10" s="661"/>
      <c r="Z10" s="662">
        <v>0.1</v>
      </c>
      <c r="AA10" s="662"/>
      <c r="AB10" s="662"/>
      <c r="AC10" s="662"/>
      <c r="AD10" s="663">
        <v>1116653</v>
      </c>
      <c r="AE10" s="663"/>
      <c r="AF10" s="663"/>
      <c r="AG10" s="663"/>
      <c r="AH10" s="663"/>
      <c r="AI10" s="663"/>
      <c r="AJ10" s="663"/>
      <c r="AK10" s="663"/>
      <c r="AL10" s="664">
        <v>0.1</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13789407</v>
      </c>
      <c r="BH10" s="660"/>
      <c r="BI10" s="660"/>
      <c r="BJ10" s="660"/>
      <c r="BK10" s="660"/>
      <c r="BL10" s="660"/>
      <c r="BM10" s="660"/>
      <c r="BN10" s="661"/>
      <c r="BO10" s="662">
        <v>1.6</v>
      </c>
      <c r="BP10" s="662"/>
      <c r="BQ10" s="662"/>
      <c r="BR10" s="662"/>
      <c r="BS10" s="663">
        <v>1140359</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1954083</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v>1033236</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88673768</v>
      </c>
      <c r="S11" s="660"/>
      <c r="T11" s="660"/>
      <c r="U11" s="660"/>
      <c r="V11" s="660"/>
      <c r="W11" s="660"/>
      <c r="X11" s="660"/>
      <c r="Y11" s="661"/>
      <c r="Z11" s="664">
        <v>4.2</v>
      </c>
      <c r="AA11" s="665"/>
      <c r="AB11" s="665"/>
      <c r="AC11" s="671"/>
      <c r="AD11" s="668">
        <v>88673768</v>
      </c>
      <c r="AE11" s="660"/>
      <c r="AF11" s="660"/>
      <c r="AG11" s="660"/>
      <c r="AH11" s="660"/>
      <c r="AI11" s="660"/>
      <c r="AJ11" s="660"/>
      <c r="AK11" s="661"/>
      <c r="AL11" s="664">
        <v>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36552412</v>
      </c>
      <c r="BH11" s="660"/>
      <c r="BI11" s="660"/>
      <c r="BJ11" s="660"/>
      <c r="BK11" s="660"/>
      <c r="BL11" s="660"/>
      <c r="BM11" s="660"/>
      <c r="BN11" s="661"/>
      <c r="BO11" s="662">
        <v>4.2</v>
      </c>
      <c r="BP11" s="662"/>
      <c r="BQ11" s="662"/>
      <c r="BR11" s="662"/>
      <c r="BS11" s="663">
        <v>6179528</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1945136</v>
      </c>
      <c r="CS11" s="660"/>
      <c r="CT11" s="660"/>
      <c r="CU11" s="660"/>
      <c r="CV11" s="660"/>
      <c r="CW11" s="660"/>
      <c r="CX11" s="660"/>
      <c r="CY11" s="661"/>
      <c r="CZ11" s="662">
        <v>0.1</v>
      </c>
      <c r="DA11" s="662"/>
      <c r="DB11" s="662"/>
      <c r="DC11" s="662"/>
      <c r="DD11" s="668">
        <v>99496</v>
      </c>
      <c r="DE11" s="660"/>
      <c r="DF11" s="660"/>
      <c r="DG11" s="660"/>
      <c r="DH11" s="660"/>
      <c r="DI11" s="660"/>
      <c r="DJ11" s="660"/>
      <c r="DK11" s="660"/>
      <c r="DL11" s="660"/>
      <c r="DM11" s="660"/>
      <c r="DN11" s="660"/>
      <c r="DO11" s="660"/>
      <c r="DP11" s="661"/>
      <c r="DQ11" s="668">
        <v>1829119</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v>151235</v>
      </c>
      <c r="S12" s="660"/>
      <c r="T12" s="660"/>
      <c r="U12" s="660"/>
      <c r="V12" s="660"/>
      <c r="W12" s="660"/>
      <c r="X12" s="660"/>
      <c r="Y12" s="661"/>
      <c r="Z12" s="662">
        <v>0</v>
      </c>
      <c r="AA12" s="662"/>
      <c r="AB12" s="662"/>
      <c r="AC12" s="662"/>
      <c r="AD12" s="663">
        <v>151235</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286771799</v>
      </c>
      <c r="BH12" s="660"/>
      <c r="BI12" s="660"/>
      <c r="BJ12" s="660"/>
      <c r="BK12" s="660"/>
      <c r="BL12" s="660"/>
      <c r="BM12" s="660"/>
      <c r="BN12" s="661"/>
      <c r="BO12" s="662">
        <v>33.1</v>
      </c>
      <c r="BP12" s="662"/>
      <c r="BQ12" s="662"/>
      <c r="BR12" s="662"/>
      <c r="BS12" s="663" t="s">
        <v>237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172821328</v>
      </c>
      <c r="CS12" s="660"/>
      <c r="CT12" s="660"/>
      <c r="CU12" s="660"/>
      <c r="CV12" s="660"/>
      <c r="CW12" s="660"/>
      <c r="CX12" s="660"/>
      <c r="CY12" s="661"/>
      <c r="CZ12" s="662">
        <v>8.3000000000000007</v>
      </c>
      <c r="DA12" s="662"/>
      <c r="DB12" s="662"/>
      <c r="DC12" s="662"/>
      <c r="DD12" s="668">
        <v>6007837</v>
      </c>
      <c r="DE12" s="660"/>
      <c r="DF12" s="660"/>
      <c r="DG12" s="660"/>
      <c r="DH12" s="660"/>
      <c r="DI12" s="660"/>
      <c r="DJ12" s="660"/>
      <c r="DK12" s="660"/>
      <c r="DL12" s="660"/>
      <c r="DM12" s="660"/>
      <c r="DN12" s="660"/>
      <c r="DO12" s="660"/>
      <c r="DP12" s="661"/>
      <c r="DQ12" s="668">
        <v>24518603</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133</v>
      </c>
      <c r="AA13" s="662"/>
      <c r="AB13" s="662"/>
      <c r="AC13" s="662"/>
      <c r="AD13" s="663" t="s">
        <v>133</v>
      </c>
      <c r="AE13" s="663"/>
      <c r="AF13" s="663"/>
      <c r="AG13" s="663"/>
      <c r="AH13" s="663"/>
      <c r="AI13" s="663"/>
      <c r="AJ13" s="663"/>
      <c r="AK13" s="663"/>
      <c r="AL13" s="664" t="s">
        <v>133</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285835545</v>
      </c>
      <c r="BH13" s="660"/>
      <c r="BI13" s="660"/>
      <c r="BJ13" s="660"/>
      <c r="BK13" s="660"/>
      <c r="BL13" s="660"/>
      <c r="BM13" s="660"/>
      <c r="BN13" s="661"/>
      <c r="BO13" s="662">
        <v>33</v>
      </c>
      <c r="BP13" s="662"/>
      <c r="BQ13" s="662"/>
      <c r="BR13" s="662"/>
      <c r="BS13" s="663" t="s">
        <v>133</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242858137</v>
      </c>
      <c r="CS13" s="660"/>
      <c r="CT13" s="660"/>
      <c r="CU13" s="660"/>
      <c r="CV13" s="660"/>
      <c r="CW13" s="660"/>
      <c r="CX13" s="660"/>
      <c r="CY13" s="661"/>
      <c r="CZ13" s="662">
        <v>11.7</v>
      </c>
      <c r="DA13" s="662"/>
      <c r="DB13" s="662"/>
      <c r="DC13" s="662"/>
      <c r="DD13" s="668">
        <v>135764568</v>
      </c>
      <c r="DE13" s="660"/>
      <c r="DF13" s="660"/>
      <c r="DG13" s="660"/>
      <c r="DH13" s="660"/>
      <c r="DI13" s="660"/>
      <c r="DJ13" s="660"/>
      <c r="DK13" s="660"/>
      <c r="DL13" s="660"/>
      <c r="DM13" s="660"/>
      <c r="DN13" s="660"/>
      <c r="DO13" s="660"/>
      <c r="DP13" s="661"/>
      <c r="DQ13" s="668">
        <v>133988368</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v>18658</v>
      </c>
      <c r="S14" s="660"/>
      <c r="T14" s="660"/>
      <c r="U14" s="660"/>
      <c r="V14" s="660"/>
      <c r="W14" s="660"/>
      <c r="X14" s="660"/>
      <c r="Y14" s="661"/>
      <c r="Z14" s="662">
        <v>0</v>
      </c>
      <c r="AA14" s="662"/>
      <c r="AB14" s="662"/>
      <c r="AC14" s="662"/>
      <c r="AD14" s="663">
        <v>18658</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3441074</v>
      </c>
      <c r="BH14" s="660"/>
      <c r="BI14" s="660"/>
      <c r="BJ14" s="660"/>
      <c r="BK14" s="660"/>
      <c r="BL14" s="660"/>
      <c r="BM14" s="660"/>
      <c r="BN14" s="661"/>
      <c r="BO14" s="662">
        <v>0.4</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44964778</v>
      </c>
      <c r="CS14" s="660"/>
      <c r="CT14" s="660"/>
      <c r="CU14" s="660"/>
      <c r="CV14" s="660"/>
      <c r="CW14" s="660"/>
      <c r="CX14" s="660"/>
      <c r="CY14" s="661"/>
      <c r="CZ14" s="662">
        <v>2.2000000000000002</v>
      </c>
      <c r="DA14" s="662"/>
      <c r="DB14" s="662"/>
      <c r="DC14" s="662"/>
      <c r="DD14" s="668">
        <v>5558387</v>
      </c>
      <c r="DE14" s="660"/>
      <c r="DF14" s="660"/>
      <c r="DG14" s="660"/>
      <c r="DH14" s="660"/>
      <c r="DI14" s="660"/>
      <c r="DJ14" s="660"/>
      <c r="DK14" s="660"/>
      <c r="DL14" s="660"/>
      <c r="DM14" s="660"/>
      <c r="DN14" s="660"/>
      <c r="DO14" s="660"/>
      <c r="DP14" s="661"/>
      <c r="DQ14" s="668">
        <v>39322879</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v>12156398</v>
      </c>
      <c r="S15" s="660"/>
      <c r="T15" s="660"/>
      <c r="U15" s="660"/>
      <c r="V15" s="660"/>
      <c r="W15" s="660"/>
      <c r="X15" s="660"/>
      <c r="Y15" s="661"/>
      <c r="Z15" s="662">
        <v>0.6</v>
      </c>
      <c r="AA15" s="662"/>
      <c r="AB15" s="662"/>
      <c r="AC15" s="662"/>
      <c r="AD15" s="663">
        <v>12156398</v>
      </c>
      <c r="AE15" s="663"/>
      <c r="AF15" s="663"/>
      <c r="AG15" s="663"/>
      <c r="AH15" s="663"/>
      <c r="AI15" s="663"/>
      <c r="AJ15" s="663"/>
      <c r="AK15" s="663"/>
      <c r="AL15" s="664">
        <v>1.2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23241198</v>
      </c>
      <c r="BH15" s="660"/>
      <c r="BI15" s="660"/>
      <c r="BJ15" s="660"/>
      <c r="BK15" s="660"/>
      <c r="BL15" s="660"/>
      <c r="BM15" s="660"/>
      <c r="BN15" s="661"/>
      <c r="BO15" s="662">
        <v>2.7</v>
      </c>
      <c r="BP15" s="662"/>
      <c r="BQ15" s="662"/>
      <c r="BR15" s="662"/>
      <c r="BS15" s="663" t="s">
        <v>133</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332359465</v>
      </c>
      <c r="CS15" s="660"/>
      <c r="CT15" s="660"/>
      <c r="CU15" s="660"/>
      <c r="CV15" s="660"/>
      <c r="CW15" s="660"/>
      <c r="CX15" s="660"/>
      <c r="CY15" s="661"/>
      <c r="CZ15" s="662">
        <v>16</v>
      </c>
      <c r="DA15" s="662"/>
      <c r="DB15" s="662"/>
      <c r="DC15" s="662"/>
      <c r="DD15" s="668">
        <v>38855038</v>
      </c>
      <c r="DE15" s="660"/>
      <c r="DF15" s="660"/>
      <c r="DG15" s="660"/>
      <c r="DH15" s="660"/>
      <c r="DI15" s="660"/>
      <c r="DJ15" s="660"/>
      <c r="DK15" s="660"/>
      <c r="DL15" s="660"/>
      <c r="DM15" s="660"/>
      <c r="DN15" s="660"/>
      <c r="DO15" s="660"/>
      <c r="DP15" s="661"/>
      <c r="DQ15" s="668">
        <v>231186781</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2432339</v>
      </c>
      <c r="S16" s="660"/>
      <c r="T16" s="660"/>
      <c r="U16" s="660"/>
      <c r="V16" s="660"/>
      <c r="W16" s="660"/>
      <c r="X16" s="660"/>
      <c r="Y16" s="661"/>
      <c r="Z16" s="662">
        <v>0.1</v>
      </c>
      <c r="AA16" s="662"/>
      <c r="AB16" s="662"/>
      <c r="AC16" s="662"/>
      <c r="AD16" s="663">
        <v>2432339</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133</v>
      </c>
      <c r="BP16" s="662"/>
      <c r="BQ16" s="662"/>
      <c r="BR16" s="662"/>
      <c r="BS16" s="663" t="s">
        <v>237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133</v>
      </c>
      <c r="CS16" s="660"/>
      <c r="CT16" s="660"/>
      <c r="CU16" s="660"/>
      <c r="CV16" s="660"/>
      <c r="CW16" s="660"/>
      <c r="CX16" s="660"/>
      <c r="CY16" s="661"/>
      <c r="CZ16" s="662" t="s">
        <v>133</v>
      </c>
      <c r="DA16" s="662"/>
      <c r="DB16" s="662"/>
      <c r="DC16" s="662"/>
      <c r="DD16" s="668" t="s">
        <v>237</v>
      </c>
      <c r="DE16" s="660"/>
      <c r="DF16" s="660"/>
      <c r="DG16" s="660"/>
      <c r="DH16" s="660"/>
      <c r="DI16" s="660"/>
      <c r="DJ16" s="660"/>
      <c r="DK16" s="660"/>
      <c r="DL16" s="660"/>
      <c r="DM16" s="660"/>
      <c r="DN16" s="660"/>
      <c r="DO16" s="660"/>
      <c r="DP16" s="661"/>
      <c r="DQ16" s="668" t="s">
        <v>133</v>
      </c>
      <c r="DR16" s="660"/>
      <c r="DS16" s="660"/>
      <c r="DT16" s="660"/>
      <c r="DU16" s="660"/>
      <c r="DV16" s="660"/>
      <c r="DW16" s="660"/>
      <c r="DX16" s="660"/>
      <c r="DY16" s="660"/>
      <c r="DZ16" s="660"/>
      <c r="EA16" s="660"/>
      <c r="EB16" s="660"/>
      <c r="EC16" s="669"/>
    </row>
    <row r="17" spans="2:133" ht="11.25" customHeight="1" x14ac:dyDescent="0.2">
      <c r="B17" s="656" t="s">
        <v>268</v>
      </c>
      <c r="C17" s="657"/>
      <c r="D17" s="657"/>
      <c r="E17" s="657"/>
      <c r="F17" s="657"/>
      <c r="G17" s="657"/>
      <c r="H17" s="657"/>
      <c r="I17" s="657"/>
      <c r="J17" s="657"/>
      <c r="K17" s="657"/>
      <c r="L17" s="657"/>
      <c r="M17" s="657"/>
      <c r="N17" s="657"/>
      <c r="O17" s="657"/>
      <c r="P17" s="657"/>
      <c r="Q17" s="658"/>
      <c r="R17" s="659">
        <v>9536484</v>
      </c>
      <c r="S17" s="660"/>
      <c r="T17" s="660"/>
      <c r="U17" s="660"/>
      <c r="V17" s="660"/>
      <c r="W17" s="660"/>
      <c r="X17" s="660"/>
      <c r="Y17" s="661"/>
      <c r="Z17" s="662">
        <v>0.5</v>
      </c>
      <c r="AA17" s="662"/>
      <c r="AB17" s="662"/>
      <c r="AC17" s="662"/>
      <c r="AD17" s="663">
        <v>9536484</v>
      </c>
      <c r="AE17" s="663"/>
      <c r="AF17" s="663"/>
      <c r="AG17" s="663"/>
      <c r="AH17" s="663"/>
      <c r="AI17" s="663"/>
      <c r="AJ17" s="663"/>
      <c r="AK17" s="663"/>
      <c r="AL17" s="664">
        <v>1</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3" t="s">
        <v>133</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219098438</v>
      </c>
      <c r="CS17" s="660"/>
      <c r="CT17" s="660"/>
      <c r="CU17" s="660"/>
      <c r="CV17" s="660"/>
      <c r="CW17" s="660"/>
      <c r="CX17" s="660"/>
      <c r="CY17" s="661"/>
      <c r="CZ17" s="662">
        <v>10.6</v>
      </c>
      <c r="DA17" s="662"/>
      <c r="DB17" s="662"/>
      <c r="DC17" s="662"/>
      <c r="DD17" s="668" t="s">
        <v>133</v>
      </c>
      <c r="DE17" s="660"/>
      <c r="DF17" s="660"/>
      <c r="DG17" s="660"/>
      <c r="DH17" s="660"/>
      <c r="DI17" s="660"/>
      <c r="DJ17" s="660"/>
      <c r="DK17" s="660"/>
      <c r="DL17" s="660"/>
      <c r="DM17" s="660"/>
      <c r="DN17" s="660"/>
      <c r="DO17" s="660"/>
      <c r="DP17" s="661"/>
      <c r="DQ17" s="668">
        <v>175043825</v>
      </c>
      <c r="DR17" s="660"/>
      <c r="DS17" s="660"/>
      <c r="DT17" s="660"/>
      <c r="DU17" s="660"/>
      <c r="DV17" s="660"/>
      <c r="DW17" s="660"/>
      <c r="DX17" s="660"/>
      <c r="DY17" s="660"/>
      <c r="DZ17" s="660"/>
      <c r="EA17" s="660"/>
      <c r="EB17" s="660"/>
      <c r="EC17" s="669"/>
    </row>
    <row r="18" spans="2:133" ht="11.25" customHeight="1" x14ac:dyDescent="0.2">
      <c r="B18" s="656" t="s">
        <v>271</v>
      </c>
      <c r="C18" s="657"/>
      <c r="D18" s="657"/>
      <c r="E18" s="657"/>
      <c r="F18" s="657"/>
      <c r="G18" s="657"/>
      <c r="H18" s="657"/>
      <c r="I18" s="657"/>
      <c r="J18" s="657"/>
      <c r="K18" s="657"/>
      <c r="L18" s="657"/>
      <c r="M18" s="657"/>
      <c r="N18" s="657"/>
      <c r="O18" s="657"/>
      <c r="P18" s="657"/>
      <c r="Q18" s="658"/>
      <c r="R18" s="659">
        <v>5457678</v>
      </c>
      <c r="S18" s="660"/>
      <c r="T18" s="660"/>
      <c r="U18" s="660"/>
      <c r="V18" s="660"/>
      <c r="W18" s="660"/>
      <c r="X18" s="660"/>
      <c r="Y18" s="661"/>
      <c r="Z18" s="662">
        <v>0.3</v>
      </c>
      <c r="AA18" s="662"/>
      <c r="AB18" s="662"/>
      <c r="AC18" s="662"/>
      <c r="AD18" s="663">
        <v>5457678</v>
      </c>
      <c r="AE18" s="663"/>
      <c r="AF18" s="663"/>
      <c r="AG18" s="663"/>
      <c r="AH18" s="663"/>
      <c r="AI18" s="663"/>
      <c r="AJ18" s="663"/>
      <c r="AK18" s="663"/>
      <c r="AL18" s="664">
        <v>0.6</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237</v>
      </c>
      <c r="BP18" s="662"/>
      <c r="BQ18" s="662"/>
      <c r="BR18" s="662"/>
      <c r="BS18" s="663" t="s">
        <v>133</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v>15254847</v>
      </c>
      <c r="CS18" s="660"/>
      <c r="CT18" s="660"/>
      <c r="CU18" s="660"/>
      <c r="CV18" s="660"/>
      <c r="CW18" s="660"/>
      <c r="CX18" s="660"/>
      <c r="CY18" s="661"/>
      <c r="CZ18" s="662">
        <v>0.7</v>
      </c>
      <c r="DA18" s="662"/>
      <c r="DB18" s="662"/>
      <c r="DC18" s="662"/>
      <c r="DD18" s="668" t="s">
        <v>237</v>
      </c>
      <c r="DE18" s="660"/>
      <c r="DF18" s="660"/>
      <c r="DG18" s="660"/>
      <c r="DH18" s="660"/>
      <c r="DI18" s="660"/>
      <c r="DJ18" s="660"/>
      <c r="DK18" s="660"/>
      <c r="DL18" s="660"/>
      <c r="DM18" s="660"/>
      <c r="DN18" s="660"/>
      <c r="DO18" s="660"/>
      <c r="DP18" s="661"/>
      <c r="DQ18" s="668">
        <v>9820872</v>
      </c>
      <c r="DR18" s="660"/>
      <c r="DS18" s="660"/>
      <c r="DT18" s="660"/>
      <c r="DU18" s="660"/>
      <c r="DV18" s="660"/>
      <c r="DW18" s="660"/>
      <c r="DX18" s="660"/>
      <c r="DY18" s="660"/>
      <c r="DZ18" s="660"/>
      <c r="EA18" s="660"/>
      <c r="EB18" s="660"/>
      <c r="EC18" s="669"/>
    </row>
    <row r="19" spans="2:133" ht="11.25" customHeight="1" x14ac:dyDescent="0.2">
      <c r="B19" s="656" t="s">
        <v>274</v>
      </c>
      <c r="C19" s="657"/>
      <c r="D19" s="657"/>
      <c r="E19" s="657"/>
      <c r="F19" s="657"/>
      <c r="G19" s="657"/>
      <c r="H19" s="657"/>
      <c r="I19" s="657"/>
      <c r="J19" s="657"/>
      <c r="K19" s="657"/>
      <c r="L19" s="657"/>
      <c r="M19" s="657"/>
      <c r="N19" s="657"/>
      <c r="O19" s="657"/>
      <c r="P19" s="657"/>
      <c r="Q19" s="658"/>
      <c r="R19" s="659">
        <v>5429891</v>
      </c>
      <c r="S19" s="660"/>
      <c r="T19" s="660"/>
      <c r="U19" s="660"/>
      <c r="V19" s="660"/>
      <c r="W19" s="660"/>
      <c r="X19" s="660"/>
      <c r="Y19" s="661"/>
      <c r="Z19" s="662">
        <v>0.3</v>
      </c>
      <c r="AA19" s="662"/>
      <c r="AB19" s="662"/>
      <c r="AC19" s="662"/>
      <c r="AD19" s="663">
        <v>5429891</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80580913</v>
      </c>
      <c r="BH19" s="660"/>
      <c r="BI19" s="660"/>
      <c r="BJ19" s="660"/>
      <c r="BK19" s="660"/>
      <c r="BL19" s="660"/>
      <c r="BM19" s="660"/>
      <c r="BN19" s="661"/>
      <c r="BO19" s="662">
        <v>9.3000000000000007</v>
      </c>
      <c r="BP19" s="662"/>
      <c r="BQ19" s="662"/>
      <c r="BR19" s="662"/>
      <c r="BS19" s="663" t="s">
        <v>133</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133</v>
      </c>
      <c r="CS19" s="660"/>
      <c r="CT19" s="660"/>
      <c r="CU19" s="660"/>
      <c r="CV19" s="660"/>
      <c r="CW19" s="660"/>
      <c r="CX19" s="660"/>
      <c r="CY19" s="661"/>
      <c r="CZ19" s="662" t="s">
        <v>237</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2">
      <c r="B20" s="672" t="s">
        <v>277</v>
      </c>
      <c r="C20" s="673"/>
      <c r="D20" s="673"/>
      <c r="E20" s="673"/>
      <c r="F20" s="673"/>
      <c r="G20" s="673"/>
      <c r="H20" s="673"/>
      <c r="I20" s="673"/>
      <c r="J20" s="673"/>
      <c r="K20" s="673"/>
      <c r="L20" s="673"/>
      <c r="M20" s="673"/>
      <c r="N20" s="673"/>
      <c r="O20" s="673"/>
      <c r="P20" s="673"/>
      <c r="Q20" s="674"/>
      <c r="R20" s="659">
        <v>27787</v>
      </c>
      <c r="S20" s="660"/>
      <c r="T20" s="660"/>
      <c r="U20" s="660"/>
      <c r="V20" s="660"/>
      <c r="W20" s="660"/>
      <c r="X20" s="660"/>
      <c r="Y20" s="661"/>
      <c r="Z20" s="662">
        <v>0</v>
      </c>
      <c r="AA20" s="662"/>
      <c r="AB20" s="662"/>
      <c r="AC20" s="662"/>
      <c r="AD20" s="663">
        <v>27787</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80580913</v>
      </c>
      <c r="BH20" s="660"/>
      <c r="BI20" s="660"/>
      <c r="BJ20" s="660"/>
      <c r="BK20" s="660"/>
      <c r="BL20" s="660"/>
      <c r="BM20" s="660"/>
      <c r="BN20" s="661"/>
      <c r="BO20" s="662">
        <v>9.3000000000000007</v>
      </c>
      <c r="BP20" s="662"/>
      <c r="BQ20" s="662"/>
      <c r="BR20" s="662"/>
      <c r="BS20" s="663" t="s">
        <v>133</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2072931560</v>
      </c>
      <c r="CS20" s="660"/>
      <c r="CT20" s="660"/>
      <c r="CU20" s="660"/>
      <c r="CV20" s="660"/>
      <c r="CW20" s="660"/>
      <c r="CX20" s="660"/>
      <c r="CY20" s="661"/>
      <c r="CZ20" s="662">
        <v>100</v>
      </c>
      <c r="DA20" s="662"/>
      <c r="DB20" s="662"/>
      <c r="DC20" s="662"/>
      <c r="DD20" s="668">
        <v>209057665</v>
      </c>
      <c r="DE20" s="660"/>
      <c r="DF20" s="660"/>
      <c r="DG20" s="660"/>
      <c r="DH20" s="660"/>
      <c r="DI20" s="660"/>
      <c r="DJ20" s="660"/>
      <c r="DK20" s="660"/>
      <c r="DL20" s="660"/>
      <c r="DM20" s="660"/>
      <c r="DN20" s="660"/>
      <c r="DO20" s="660"/>
      <c r="DP20" s="661"/>
      <c r="DQ20" s="668">
        <v>1151896681</v>
      </c>
      <c r="DR20" s="660"/>
      <c r="DS20" s="660"/>
      <c r="DT20" s="660"/>
      <c r="DU20" s="660"/>
      <c r="DV20" s="660"/>
      <c r="DW20" s="660"/>
      <c r="DX20" s="660"/>
      <c r="DY20" s="660"/>
      <c r="DZ20" s="660"/>
      <c r="EA20" s="660"/>
      <c r="EB20" s="660"/>
      <c r="EC20" s="669"/>
    </row>
    <row r="21" spans="2:133" ht="11.25" customHeight="1" x14ac:dyDescent="0.2">
      <c r="B21" s="656" t="s">
        <v>280</v>
      </c>
      <c r="C21" s="657"/>
      <c r="D21" s="657"/>
      <c r="E21" s="657"/>
      <c r="F21" s="657"/>
      <c r="G21" s="657"/>
      <c r="H21" s="657"/>
      <c r="I21" s="657"/>
      <c r="J21" s="657"/>
      <c r="K21" s="657"/>
      <c r="L21" s="657"/>
      <c r="M21" s="657"/>
      <c r="N21" s="657"/>
      <c r="O21" s="657"/>
      <c r="P21" s="657"/>
      <c r="Q21" s="658"/>
      <c r="R21" s="659">
        <v>40086854</v>
      </c>
      <c r="S21" s="660"/>
      <c r="T21" s="660"/>
      <c r="U21" s="660"/>
      <c r="V21" s="660"/>
      <c r="W21" s="660"/>
      <c r="X21" s="660"/>
      <c r="Y21" s="661"/>
      <c r="Z21" s="662">
        <v>1.9</v>
      </c>
      <c r="AA21" s="662"/>
      <c r="AB21" s="662"/>
      <c r="AC21" s="662"/>
      <c r="AD21" s="663">
        <v>38528505</v>
      </c>
      <c r="AE21" s="663"/>
      <c r="AF21" s="663"/>
      <c r="AG21" s="663"/>
      <c r="AH21" s="663"/>
      <c r="AI21" s="663"/>
      <c r="AJ21" s="663"/>
      <c r="AK21" s="663"/>
      <c r="AL21" s="664">
        <v>3.9</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61926</v>
      </c>
      <c r="BH21" s="660"/>
      <c r="BI21" s="660"/>
      <c r="BJ21" s="660"/>
      <c r="BK21" s="660"/>
      <c r="BL21" s="660"/>
      <c r="BM21" s="660"/>
      <c r="BN21" s="661"/>
      <c r="BO21" s="662">
        <v>0</v>
      </c>
      <c r="BP21" s="662"/>
      <c r="BQ21" s="662"/>
      <c r="BR21" s="662"/>
      <c r="BS21" s="663" t="s">
        <v>133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282</v>
      </c>
      <c r="C22" s="657"/>
      <c r="D22" s="657"/>
      <c r="E22" s="657"/>
      <c r="F22" s="657"/>
      <c r="G22" s="657"/>
      <c r="H22" s="657"/>
      <c r="I22" s="657"/>
      <c r="J22" s="657"/>
      <c r="K22" s="657"/>
      <c r="L22" s="657"/>
      <c r="M22" s="657"/>
      <c r="N22" s="657"/>
      <c r="O22" s="657"/>
      <c r="P22" s="657"/>
      <c r="Q22" s="658"/>
      <c r="R22" s="659">
        <v>38528505</v>
      </c>
      <c r="S22" s="660"/>
      <c r="T22" s="660"/>
      <c r="U22" s="660"/>
      <c r="V22" s="660"/>
      <c r="W22" s="660"/>
      <c r="X22" s="660"/>
      <c r="Y22" s="661"/>
      <c r="Z22" s="662">
        <v>1.8</v>
      </c>
      <c r="AA22" s="662"/>
      <c r="AB22" s="662"/>
      <c r="AC22" s="662"/>
      <c r="AD22" s="663">
        <v>38528505</v>
      </c>
      <c r="AE22" s="663"/>
      <c r="AF22" s="663"/>
      <c r="AG22" s="663"/>
      <c r="AH22" s="663"/>
      <c r="AI22" s="663"/>
      <c r="AJ22" s="663"/>
      <c r="AK22" s="663"/>
      <c r="AL22" s="664">
        <v>3.9</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v>18905359</v>
      </c>
      <c r="BH22" s="660"/>
      <c r="BI22" s="660"/>
      <c r="BJ22" s="660"/>
      <c r="BK22" s="660"/>
      <c r="BL22" s="660"/>
      <c r="BM22" s="660"/>
      <c r="BN22" s="661"/>
      <c r="BO22" s="662">
        <v>2.2000000000000002</v>
      </c>
      <c r="BP22" s="662"/>
      <c r="BQ22" s="662"/>
      <c r="BR22" s="662"/>
      <c r="BS22" s="663" t="s">
        <v>237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285</v>
      </c>
      <c r="C23" s="657"/>
      <c r="D23" s="657"/>
      <c r="E23" s="657"/>
      <c r="F23" s="657"/>
      <c r="G23" s="657"/>
      <c r="H23" s="657"/>
      <c r="I23" s="657"/>
      <c r="J23" s="657"/>
      <c r="K23" s="657"/>
      <c r="L23" s="657"/>
      <c r="M23" s="657"/>
      <c r="N23" s="657"/>
      <c r="O23" s="657"/>
      <c r="P23" s="657"/>
      <c r="Q23" s="658"/>
      <c r="R23" s="659">
        <v>1556299</v>
      </c>
      <c r="S23" s="660"/>
      <c r="T23" s="660"/>
      <c r="U23" s="660"/>
      <c r="V23" s="660"/>
      <c r="W23" s="660"/>
      <c r="X23" s="660"/>
      <c r="Y23" s="661"/>
      <c r="Z23" s="662">
        <v>0.1</v>
      </c>
      <c r="AA23" s="662"/>
      <c r="AB23" s="662"/>
      <c r="AC23" s="662"/>
      <c r="AD23" s="663" t="s">
        <v>237</v>
      </c>
      <c r="AE23" s="663"/>
      <c r="AF23" s="663"/>
      <c r="AG23" s="663"/>
      <c r="AH23" s="663"/>
      <c r="AI23" s="663"/>
      <c r="AJ23" s="663"/>
      <c r="AK23" s="663"/>
      <c r="AL23" s="664" t="s">
        <v>133</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61613628</v>
      </c>
      <c r="BH23" s="660"/>
      <c r="BI23" s="660"/>
      <c r="BJ23" s="660"/>
      <c r="BK23" s="660"/>
      <c r="BL23" s="660"/>
      <c r="BM23" s="660"/>
      <c r="BN23" s="661"/>
      <c r="BO23" s="662">
        <v>7.1</v>
      </c>
      <c r="BP23" s="662"/>
      <c r="BQ23" s="662"/>
      <c r="BR23" s="662"/>
      <c r="BS23" s="663" t="s">
        <v>133</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2">
      <c r="B24" s="656" t="s">
        <v>292</v>
      </c>
      <c r="C24" s="657"/>
      <c r="D24" s="657"/>
      <c r="E24" s="657"/>
      <c r="F24" s="657"/>
      <c r="G24" s="657"/>
      <c r="H24" s="657"/>
      <c r="I24" s="657"/>
      <c r="J24" s="657"/>
      <c r="K24" s="657"/>
      <c r="L24" s="657"/>
      <c r="M24" s="657"/>
      <c r="N24" s="657"/>
      <c r="O24" s="657"/>
      <c r="P24" s="657"/>
      <c r="Q24" s="658"/>
      <c r="R24" s="659">
        <v>2050</v>
      </c>
      <c r="S24" s="660"/>
      <c r="T24" s="660"/>
      <c r="U24" s="660"/>
      <c r="V24" s="660"/>
      <c r="W24" s="660"/>
      <c r="X24" s="660"/>
      <c r="Y24" s="661"/>
      <c r="Z24" s="662">
        <v>0</v>
      </c>
      <c r="AA24" s="662"/>
      <c r="AB24" s="662"/>
      <c r="AC24" s="662"/>
      <c r="AD24" s="663" t="s">
        <v>237</v>
      </c>
      <c r="AE24" s="663"/>
      <c r="AF24" s="663"/>
      <c r="AG24" s="663"/>
      <c r="AH24" s="663"/>
      <c r="AI24" s="663"/>
      <c r="AJ24" s="663"/>
      <c r="AK24" s="663"/>
      <c r="AL24" s="664" t="s">
        <v>133</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133</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1151791229</v>
      </c>
      <c r="CS24" s="649"/>
      <c r="CT24" s="649"/>
      <c r="CU24" s="649"/>
      <c r="CV24" s="649"/>
      <c r="CW24" s="649"/>
      <c r="CX24" s="649"/>
      <c r="CY24" s="650"/>
      <c r="CZ24" s="653">
        <v>55.6</v>
      </c>
      <c r="DA24" s="654"/>
      <c r="DB24" s="654"/>
      <c r="DC24" s="670"/>
      <c r="DD24" s="694">
        <v>682482424</v>
      </c>
      <c r="DE24" s="649"/>
      <c r="DF24" s="649"/>
      <c r="DG24" s="649"/>
      <c r="DH24" s="649"/>
      <c r="DI24" s="649"/>
      <c r="DJ24" s="649"/>
      <c r="DK24" s="650"/>
      <c r="DL24" s="694">
        <v>667300009</v>
      </c>
      <c r="DM24" s="649"/>
      <c r="DN24" s="649"/>
      <c r="DO24" s="649"/>
      <c r="DP24" s="649"/>
      <c r="DQ24" s="649"/>
      <c r="DR24" s="649"/>
      <c r="DS24" s="649"/>
      <c r="DT24" s="649"/>
      <c r="DU24" s="649"/>
      <c r="DV24" s="650"/>
      <c r="DW24" s="653">
        <v>65.400000000000006</v>
      </c>
      <c r="DX24" s="654"/>
      <c r="DY24" s="654"/>
      <c r="DZ24" s="654"/>
      <c r="EA24" s="654"/>
      <c r="EB24" s="654"/>
      <c r="EC24" s="655"/>
    </row>
    <row r="25" spans="2:133" ht="11.25" customHeight="1" x14ac:dyDescent="0.2">
      <c r="B25" s="656" t="s">
        <v>295</v>
      </c>
      <c r="C25" s="657"/>
      <c r="D25" s="657"/>
      <c r="E25" s="657"/>
      <c r="F25" s="657"/>
      <c r="G25" s="657"/>
      <c r="H25" s="657"/>
      <c r="I25" s="657"/>
      <c r="J25" s="657"/>
      <c r="K25" s="657"/>
      <c r="L25" s="657"/>
      <c r="M25" s="657"/>
      <c r="N25" s="657"/>
      <c r="O25" s="657"/>
      <c r="P25" s="657"/>
      <c r="Q25" s="658"/>
      <c r="R25" s="659">
        <v>1044853145</v>
      </c>
      <c r="S25" s="660"/>
      <c r="T25" s="660"/>
      <c r="U25" s="660"/>
      <c r="V25" s="660"/>
      <c r="W25" s="660"/>
      <c r="X25" s="660"/>
      <c r="Y25" s="661"/>
      <c r="Z25" s="662">
        <v>49.6</v>
      </c>
      <c r="AA25" s="662"/>
      <c r="AB25" s="662"/>
      <c r="AC25" s="662"/>
      <c r="AD25" s="663">
        <v>981681168</v>
      </c>
      <c r="AE25" s="663"/>
      <c r="AF25" s="663"/>
      <c r="AG25" s="663"/>
      <c r="AH25" s="663"/>
      <c r="AI25" s="663"/>
      <c r="AJ25" s="663"/>
      <c r="AK25" s="663"/>
      <c r="AL25" s="664">
        <v>99.2</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133</v>
      </c>
      <c r="BP25" s="662"/>
      <c r="BQ25" s="662"/>
      <c r="BR25" s="662"/>
      <c r="BS25" s="663" t="s">
        <v>237</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364447730</v>
      </c>
      <c r="CS25" s="691"/>
      <c r="CT25" s="691"/>
      <c r="CU25" s="691"/>
      <c r="CV25" s="691"/>
      <c r="CW25" s="691"/>
      <c r="CX25" s="691"/>
      <c r="CY25" s="692"/>
      <c r="CZ25" s="664">
        <v>17.600000000000001</v>
      </c>
      <c r="DA25" s="689"/>
      <c r="DB25" s="689"/>
      <c r="DC25" s="693"/>
      <c r="DD25" s="668">
        <v>310438692</v>
      </c>
      <c r="DE25" s="691"/>
      <c r="DF25" s="691"/>
      <c r="DG25" s="691"/>
      <c r="DH25" s="691"/>
      <c r="DI25" s="691"/>
      <c r="DJ25" s="691"/>
      <c r="DK25" s="692"/>
      <c r="DL25" s="668">
        <v>307557019</v>
      </c>
      <c r="DM25" s="691"/>
      <c r="DN25" s="691"/>
      <c r="DO25" s="691"/>
      <c r="DP25" s="691"/>
      <c r="DQ25" s="691"/>
      <c r="DR25" s="691"/>
      <c r="DS25" s="691"/>
      <c r="DT25" s="691"/>
      <c r="DU25" s="691"/>
      <c r="DV25" s="692"/>
      <c r="DW25" s="664">
        <v>30.1</v>
      </c>
      <c r="DX25" s="689"/>
      <c r="DY25" s="689"/>
      <c r="DZ25" s="689"/>
      <c r="EA25" s="689"/>
      <c r="EB25" s="689"/>
      <c r="EC25" s="690"/>
    </row>
    <row r="26" spans="2:133" ht="11.25" customHeight="1" x14ac:dyDescent="0.2">
      <c r="B26" s="656" t="s">
        <v>298</v>
      </c>
      <c r="C26" s="657"/>
      <c r="D26" s="657"/>
      <c r="E26" s="657"/>
      <c r="F26" s="657"/>
      <c r="G26" s="657"/>
      <c r="H26" s="657"/>
      <c r="I26" s="657"/>
      <c r="J26" s="657"/>
      <c r="K26" s="657"/>
      <c r="L26" s="657"/>
      <c r="M26" s="657"/>
      <c r="N26" s="657"/>
      <c r="O26" s="657"/>
      <c r="P26" s="657"/>
      <c r="Q26" s="658"/>
      <c r="R26" s="659">
        <v>826779</v>
      </c>
      <c r="S26" s="660"/>
      <c r="T26" s="660"/>
      <c r="U26" s="660"/>
      <c r="V26" s="660"/>
      <c r="W26" s="660"/>
      <c r="X26" s="660"/>
      <c r="Y26" s="661"/>
      <c r="Z26" s="662">
        <v>0</v>
      </c>
      <c r="AA26" s="662"/>
      <c r="AB26" s="662"/>
      <c r="AC26" s="662"/>
      <c r="AD26" s="663">
        <v>826779</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133</v>
      </c>
      <c r="BH26" s="660"/>
      <c r="BI26" s="660"/>
      <c r="BJ26" s="660"/>
      <c r="BK26" s="660"/>
      <c r="BL26" s="660"/>
      <c r="BM26" s="660"/>
      <c r="BN26" s="661"/>
      <c r="BO26" s="662" t="s">
        <v>237</v>
      </c>
      <c r="BP26" s="662"/>
      <c r="BQ26" s="662"/>
      <c r="BR26" s="662"/>
      <c r="BS26" s="663" t="s">
        <v>133</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256893881</v>
      </c>
      <c r="CS26" s="660"/>
      <c r="CT26" s="660"/>
      <c r="CU26" s="660"/>
      <c r="CV26" s="660"/>
      <c r="CW26" s="660"/>
      <c r="CX26" s="660"/>
      <c r="CY26" s="661"/>
      <c r="CZ26" s="664">
        <v>12.4</v>
      </c>
      <c r="DA26" s="689"/>
      <c r="DB26" s="689"/>
      <c r="DC26" s="693"/>
      <c r="DD26" s="668">
        <v>207387217</v>
      </c>
      <c r="DE26" s="660"/>
      <c r="DF26" s="660"/>
      <c r="DG26" s="660"/>
      <c r="DH26" s="660"/>
      <c r="DI26" s="660"/>
      <c r="DJ26" s="660"/>
      <c r="DK26" s="661"/>
      <c r="DL26" s="668" t="s">
        <v>237</v>
      </c>
      <c r="DM26" s="660"/>
      <c r="DN26" s="660"/>
      <c r="DO26" s="660"/>
      <c r="DP26" s="660"/>
      <c r="DQ26" s="660"/>
      <c r="DR26" s="660"/>
      <c r="DS26" s="660"/>
      <c r="DT26" s="660"/>
      <c r="DU26" s="660"/>
      <c r="DV26" s="661"/>
      <c r="DW26" s="664" t="s">
        <v>133</v>
      </c>
      <c r="DX26" s="689"/>
      <c r="DY26" s="689"/>
      <c r="DZ26" s="689"/>
      <c r="EA26" s="689"/>
      <c r="EB26" s="689"/>
      <c r="EC26" s="690"/>
    </row>
    <row r="27" spans="2:133" ht="11.25" customHeight="1" x14ac:dyDescent="0.2">
      <c r="B27" s="656" t="s">
        <v>301</v>
      </c>
      <c r="C27" s="657"/>
      <c r="D27" s="657"/>
      <c r="E27" s="657"/>
      <c r="F27" s="657"/>
      <c r="G27" s="657"/>
      <c r="H27" s="657"/>
      <c r="I27" s="657"/>
      <c r="J27" s="657"/>
      <c r="K27" s="657"/>
      <c r="L27" s="657"/>
      <c r="M27" s="657"/>
      <c r="N27" s="657"/>
      <c r="O27" s="657"/>
      <c r="P27" s="657"/>
      <c r="Q27" s="658"/>
      <c r="R27" s="659">
        <v>27849982</v>
      </c>
      <c r="S27" s="660"/>
      <c r="T27" s="660"/>
      <c r="U27" s="660"/>
      <c r="V27" s="660"/>
      <c r="W27" s="660"/>
      <c r="X27" s="660"/>
      <c r="Y27" s="661"/>
      <c r="Z27" s="662">
        <v>1.3</v>
      </c>
      <c r="AA27" s="662"/>
      <c r="AB27" s="662"/>
      <c r="AC27" s="662"/>
      <c r="AD27" s="663" t="s">
        <v>237</v>
      </c>
      <c r="AE27" s="663"/>
      <c r="AF27" s="663"/>
      <c r="AG27" s="663"/>
      <c r="AH27" s="663"/>
      <c r="AI27" s="663"/>
      <c r="AJ27" s="663"/>
      <c r="AK27" s="663"/>
      <c r="AL27" s="664" t="s">
        <v>237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867276496</v>
      </c>
      <c r="BH27" s="660"/>
      <c r="BI27" s="660"/>
      <c r="BJ27" s="660"/>
      <c r="BK27" s="660"/>
      <c r="BL27" s="660"/>
      <c r="BM27" s="660"/>
      <c r="BN27" s="661"/>
      <c r="BO27" s="662">
        <v>100</v>
      </c>
      <c r="BP27" s="662"/>
      <c r="BQ27" s="662"/>
      <c r="BR27" s="662"/>
      <c r="BS27" s="663">
        <v>9112053</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568467220</v>
      </c>
      <c r="CS27" s="691"/>
      <c r="CT27" s="691"/>
      <c r="CU27" s="691"/>
      <c r="CV27" s="691"/>
      <c r="CW27" s="691"/>
      <c r="CX27" s="691"/>
      <c r="CY27" s="692"/>
      <c r="CZ27" s="664">
        <v>27.4</v>
      </c>
      <c r="DA27" s="689"/>
      <c r="DB27" s="689"/>
      <c r="DC27" s="693"/>
      <c r="DD27" s="668">
        <v>197222066</v>
      </c>
      <c r="DE27" s="691"/>
      <c r="DF27" s="691"/>
      <c r="DG27" s="691"/>
      <c r="DH27" s="691"/>
      <c r="DI27" s="691"/>
      <c r="DJ27" s="691"/>
      <c r="DK27" s="692"/>
      <c r="DL27" s="668">
        <v>188734313</v>
      </c>
      <c r="DM27" s="691"/>
      <c r="DN27" s="691"/>
      <c r="DO27" s="691"/>
      <c r="DP27" s="691"/>
      <c r="DQ27" s="691"/>
      <c r="DR27" s="691"/>
      <c r="DS27" s="691"/>
      <c r="DT27" s="691"/>
      <c r="DU27" s="691"/>
      <c r="DV27" s="692"/>
      <c r="DW27" s="664">
        <v>18.5</v>
      </c>
      <c r="DX27" s="689"/>
      <c r="DY27" s="689"/>
      <c r="DZ27" s="689"/>
      <c r="EA27" s="689"/>
      <c r="EB27" s="689"/>
      <c r="EC27" s="690"/>
    </row>
    <row r="28" spans="2:133" ht="11.25" customHeight="1" x14ac:dyDescent="0.2">
      <c r="B28" s="656" t="s">
        <v>304</v>
      </c>
      <c r="C28" s="657"/>
      <c r="D28" s="657"/>
      <c r="E28" s="657"/>
      <c r="F28" s="657"/>
      <c r="G28" s="657"/>
      <c r="H28" s="657"/>
      <c r="I28" s="657"/>
      <c r="J28" s="657"/>
      <c r="K28" s="657"/>
      <c r="L28" s="657"/>
      <c r="M28" s="657"/>
      <c r="N28" s="657"/>
      <c r="O28" s="657"/>
      <c r="P28" s="657"/>
      <c r="Q28" s="658"/>
      <c r="R28" s="659">
        <v>31878761</v>
      </c>
      <c r="S28" s="660"/>
      <c r="T28" s="660"/>
      <c r="U28" s="660"/>
      <c r="V28" s="660"/>
      <c r="W28" s="660"/>
      <c r="X28" s="660"/>
      <c r="Y28" s="661"/>
      <c r="Z28" s="662">
        <v>1.5</v>
      </c>
      <c r="AA28" s="662"/>
      <c r="AB28" s="662"/>
      <c r="AC28" s="662"/>
      <c r="AD28" s="663" t="s">
        <v>133</v>
      </c>
      <c r="AE28" s="663"/>
      <c r="AF28" s="663"/>
      <c r="AG28" s="663"/>
      <c r="AH28" s="663"/>
      <c r="AI28" s="663"/>
      <c r="AJ28" s="663"/>
      <c r="AK28" s="663"/>
      <c r="AL28" s="664" t="s">
        <v>133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218876279</v>
      </c>
      <c r="CS28" s="660"/>
      <c r="CT28" s="660"/>
      <c r="CU28" s="660"/>
      <c r="CV28" s="660"/>
      <c r="CW28" s="660"/>
      <c r="CX28" s="660"/>
      <c r="CY28" s="661"/>
      <c r="CZ28" s="664">
        <v>10.6</v>
      </c>
      <c r="DA28" s="689"/>
      <c r="DB28" s="689"/>
      <c r="DC28" s="693"/>
      <c r="DD28" s="668">
        <v>174821666</v>
      </c>
      <c r="DE28" s="660"/>
      <c r="DF28" s="660"/>
      <c r="DG28" s="660"/>
      <c r="DH28" s="660"/>
      <c r="DI28" s="660"/>
      <c r="DJ28" s="660"/>
      <c r="DK28" s="661"/>
      <c r="DL28" s="668">
        <v>171008677</v>
      </c>
      <c r="DM28" s="660"/>
      <c r="DN28" s="660"/>
      <c r="DO28" s="660"/>
      <c r="DP28" s="660"/>
      <c r="DQ28" s="660"/>
      <c r="DR28" s="660"/>
      <c r="DS28" s="660"/>
      <c r="DT28" s="660"/>
      <c r="DU28" s="660"/>
      <c r="DV28" s="661"/>
      <c r="DW28" s="664">
        <v>16.8</v>
      </c>
      <c r="DX28" s="689"/>
      <c r="DY28" s="689"/>
      <c r="DZ28" s="689"/>
      <c r="EA28" s="689"/>
      <c r="EB28" s="689"/>
      <c r="EC28" s="690"/>
    </row>
    <row r="29" spans="2:133" ht="11.25" customHeight="1" x14ac:dyDescent="0.2">
      <c r="B29" s="656" t="s">
        <v>306</v>
      </c>
      <c r="C29" s="657"/>
      <c r="D29" s="657"/>
      <c r="E29" s="657"/>
      <c r="F29" s="657"/>
      <c r="G29" s="657"/>
      <c r="H29" s="657"/>
      <c r="I29" s="657"/>
      <c r="J29" s="657"/>
      <c r="K29" s="657"/>
      <c r="L29" s="657"/>
      <c r="M29" s="657"/>
      <c r="N29" s="657"/>
      <c r="O29" s="657"/>
      <c r="P29" s="657"/>
      <c r="Q29" s="658"/>
      <c r="R29" s="659">
        <v>8662061</v>
      </c>
      <c r="S29" s="660"/>
      <c r="T29" s="660"/>
      <c r="U29" s="660"/>
      <c r="V29" s="660"/>
      <c r="W29" s="660"/>
      <c r="X29" s="660"/>
      <c r="Y29" s="661"/>
      <c r="Z29" s="662">
        <v>0.4</v>
      </c>
      <c r="AA29" s="662"/>
      <c r="AB29" s="662"/>
      <c r="AC29" s="662"/>
      <c r="AD29" s="663" t="s">
        <v>237</v>
      </c>
      <c r="AE29" s="663"/>
      <c r="AF29" s="663"/>
      <c r="AG29" s="663"/>
      <c r="AH29" s="663"/>
      <c r="AI29" s="663"/>
      <c r="AJ29" s="663"/>
      <c r="AK29" s="663"/>
      <c r="AL29" s="664" t="s">
        <v>133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218823994</v>
      </c>
      <c r="CS29" s="691"/>
      <c r="CT29" s="691"/>
      <c r="CU29" s="691"/>
      <c r="CV29" s="691"/>
      <c r="CW29" s="691"/>
      <c r="CX29" s="691"/>
      <c r="CY29" s="692"/>
      <c r="CZ29" s="664">
        <v>10.6</v>
      </c>
      <c r="DA29" s="689"/>
      <c r="DB29" s="689"/>
      <c r="DC29" s="693"/>
      <c r="DD29" s="668">
        <v>174769381</v>
      </c>
      <c r="DE29" s="691"/>
      <c r="DF29" s="691"/>
      <c r="DG29" s="691"/>
      <c r="DH29" s="691"/>
      <c r="DI29" s="691"/>
      <c r="DJ29" s="691"/>
      <c r="DK29" s="692"/>
      <c r="DL29" s="668">
        <v>170956392</v>
      </c>
      <c r="DM29" s="691"/>
      <c r="DN29" s="691"/>
      <c r="DO29" s="691"/>
      <c r="DP29" s="691"/>
      <c r="DQ29" s="691"/>
      <c r="DR29" s="691"/>
      <c r="DS29" s="691"/>
      <c r="DT29" s="691"/>
      <c r="DU29" s="691"/>
      <c r="DV29" s="692"/>
      <c r="DW29" s="664">
        <v>16.7</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465663425</v>
      </c>
      <c r="S30" s="660"/>
      <c r="T30" s="660"/>
      <c r="U30" s="660"/>
      <c r="V30" s="660"/>
      <c r="W30" s="660"/>
      <c r="X30" s="660"/>
      <c r="Y30" s="661"/>
      <c r="Z30" s="662">
        <v>22.1</v>
      </c>
      <c r="AA30" s="662"/>
      <c r="AB30" s="662"/>
      <c r="AC30" s="662"/>
      <c r="AD30" s="663" t="s">
        <v>133</v>
      </c>
      <c r="AE30" s="663"/>
      <c r="AF30" s="663"/>
      <c r="AG30" s="663"/>
      <c r="AH30" s="663"/>
      <c r="AI30" s="663"/>
      <c r="AJ30" s="663"/>
      <c r="AK30" s="663"/>
      <c r="AL30" s="664" t="s">
        <v>237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195915765</v>
      </c>
      <c r="CS30" s="660"/>
      <c r="CT30" s="660"/>
      <c r="CU30" s="660"/>
      <c r="CV30" s="660"/>
      <c r="CW30" s="660"/>
      <c r="CX30" s="660"/>
      <c r="CY30" s="661"/>
      <c r="CZ30" s="664">
        <v>9.5</v>
      </c>
      <c r="DA30" s="689"/>
      <c r="DB30" s="689"/>
      <c r="DC30" s="693"/>
      <c r="DD30" s="668">
        <v>156478393</v>
      </c>
      <c r="DE30" s="660"/>
      <c r="DF30" s="660"/>
      <c r="DG30" s="660"/>
      <c r="DH30" s="660"/>
      <c r="DI30" s="660"/>
      <c r="DJ30" s="660"/>
      <c r="DK30" s="661"/>
      <c r="DL30" s="668">
        <v>153038806</v>
      </c>
      <c r="DM30" s="660"/>
      <c r="DN30" s="660"/>
      <c r="DO30" s="660"/>
      <c r="DP30" s="660"/>
      <c r="DQ30" s="660"/>
      <c r="DR30" s="660"/>
      <c r="DS30" s="660"/>
      <c r="DT30" s="660"/>
      <c r="DU30" s="660"/>
      <c r="DV30" s="661"/>
      <c r="DW30" s="664">
        <v>15</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v>499538</v>
      </c>
      <c r="S31" s="660"/>
      <c r="T31" s="660"/>
      <c r="U31" s="660"/>
      <c r="V31" s="660"/>
      <c r="W31" s="660"/>
      <c r="X31" s="660"/>
      <c r="Y31" s="661"/>
      <c r="Z31" s="662">
        <v>0</v>
      </c>
      <c r="AA31" s="662"/>
      <c r="AB31" s="662"/>
      <c r="AC31" s="662"/>
      <c r="AD31" s="663">
        <v>499538</v>
      </c>
      <c r="AE31" s="663"/>
      <c r="AF31" s="663"/>
      <c r="AG31" s="663"/>
      <c r="AH31" s="663"/>
      <c r="AI31" s="663"/>
      <c r="AJ31" s="663"/>
      <c r="AK31" s="663"/>
      <c r="AL31" s="664">
        <v>0.1</v>
      </c>
      <c r="AM31" s="665"/>
      <c r="AN31" s="665"/>
      <c r="AO31" s="666"/>
      <c r="AP31" s="705" t="s">
        <v>313</v>
      </c>
      <c r="AQ31" s="706"/>
      <c r="AR31" s="706"/>
      <c r="AS31" s="706"/>
      <c r="AT31" s="711" t="s">
        <v>314</v>
      </c>
      <c r="AU31" s="218"/>
      <c r="AV31" s="218"/>
      <c r="AW31" s="218"/>
      <c r="AX31" s="645" t="s">
        <v>191</v>
      </c>
      <c r="AY31" s="646"/>
      <c r="AZ31" s="646"/>
      <c r="BA31" s="646"/>
      <c r="BB31" s="646"/>
      <c r="BC31" s="646"/>
      <c r="BD31" s="646"/>
      <c r="BE31" s="646"/>
      <c r="BF31" s="647"/>
      <c r="BG31" s="715">
        <v>99.6</v>
      </c>
      <c r="BH31" s="703"/>
      <c r="BI31" s="703"/>
      <c r="BJ31" s="703"/>
      <c r="BK31" s="703"/>
      <c r="BL31" s="703"/>
      <c r="BM31" s="654">
        <v>99.3</v>
      </c>
      <c r="BN31" s="703"/>
      <c r="BO31" s="703"/>
      <c r="BP31" s="703"/>
      <c r="BQ31" s="704"/>
      <c r="BR31" s="715">
        <v>99.6</v>
      </c>
      <c r="BS31" s="703"/>
      <c r="BT31" s="703"/>
      <c r="BU31" s="703"/>
      <c r="BV31" s="703"/>
      <c r="BW31" s="703"/>
      <c r="BX31" s="654">
        <v>99.3</v>
      </c>
      <c r="BY31" s="703"/>
      <c r="BZ31" s="703"/>
      <c r="CA31" s="703"/>
      <c r="CB31" s="704"/>
      <c r="CD31" s="697"/>
      <c r="CE31" s="698"/>
      <c r="CF31" s="656" t="s">
        <v>315</v>
      </c>
      <c r="CG31" s="657"/>
      <c r="CH31" s="657"/>
      <c r="CI31" s="657"/>
      <c r="CJ31" s="657"/>
      <c r="CK31" s="657"/>
      <c r="CL31" s="657"/>
      <c r="CM31" s="657"/>
      <c r="CN31" s="657"/>
      <c r="CO31" s="657"/>
      <c r="CP31" s="657"/>
      <c r="CQ31" s="658"/>
      <c r="CR31" s="659">
        <v>22908229</v>
      </c>
      <c r="CS31" s="691"/>
      <c r="CT31" s="691"/>
      <c r="CU31" s="691"/>
      <c r="CV31" s="691"/>
      <c r="CW31" s="691"/>
      <c r="CX31" s="691"/>
      <c r="CY31" s="692"/>
      <c r="CZ31" s="664">
        <v>1.1000000000000001</v>
      </c>
      <c r="DA31" s="689"/>
      <c r="DB31" s="689"/>
      <c r="DC31" s="693"/>
      <c r="DD31" s="668">
        <v>18290988</v>
      </c>
      <c r="DE31" s="691"/>
      <c r="DF31" s="691"/>
      <c r="DG31" s="691"/>
      <c r="DH31" s="691"/>
      <c r="DI31" s="691"/>
      <c r="DJ31" s="691"/>
      <c r="DK31" s="692"/>
      <c r="DL31" s="668">
        <v>17917586</v>
      </c>
      <c r="DM31" s="691"/>
      <c r="DN31" s="691"/>
      <c r="DO31" s="691"/>
      <c r="DP31" s="691"/>
      <c r="DQ31" s="691"/>
      <c r="DR31" s="691"/>
      <c r="DS31" s="691"/>
      <c r="DT31" s="691"/>
      <c r="DU31" s="691"/>
      <c r="DV31" s="692"/>
      <c r="DW31" s="664">
        <v>1.8</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103556594</v>
      </c>
      <c r="S32" s="660"/>
      <c r="T32" s="660"/>
      <c r="U32" s="660"/>
      <c r="V32" s="660"/>
      <c r="W32" s="660"/>
      <c r="X32" s="660"/>
      <c r="Y32" s="661"/>
      <c r="Z32" s="662">
        <v>4.9000000000000004</v>
      </c>
      <c r="AA32" s="662"/>
      <c r="AB32" s="662"/>
      <c r="AC32" s="662"/>
      <c r="AD32" s="663" t="s">
        <v>133</v>
      </c>
      <c r="AE32" s="663"/>
      <c r="AF32" s="663"/>
      <c r="AG32" s="663"/>
      <c r="AH32" s="663"/>
      <c r="AI32" s="663"/>
      <c r="AJ32" s="663"/>
      <c r="AK32" s="663"/>
      <c r="AL32" s="664" t="s">
        <v>237</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1"/>
      <c r="BI32" s="691"/>
      <c r="BJ32" s="691"/>
      <c r="BK32" s="691"/>
      <c r="BL32" s="691"/>
      <c r="BM32" s="665">
        <v>99</v>
      </c>
      <c r="BN32" s="691"/>
      <c r="BO32" s="691"/>
      <c r="BP32" s="691"/>
      <c r="BQ32" s="714"/>
      <c r="BR32" s="716">
        <v>99.5</v>
      </c>
      <c r="BS32" s="691"/>
      <c r="BT32" s="691"/>
      <c r="BU32" s="691"/>
      <c r="BV32" s="691"/>
      <c r="BW32" s="691"/>
      <c r="BX32" s="665">
        <v>99</v>
      </c>
      <c r="BY32" s="691"/>
      <c r="BZ32" s="691"/>
      <c r="CA32" s="691"/>
      <c r="CB32" s="714"/>
      <c r="CD32" s="699"/>
      <c r="CE32" s="700"/>
      <c r="CF32" s="656" t="s">
        <v>319</v>
      </c>
      <c r="CG32" s="657"/>
      <c r="CH32" s="657"/>
      <c r="CI32" s="657"/>
      <c r="CJ32" s="657"/>
      <c r="CK32" s="657"/>
      <c r="CL32" s="657"/>
      <c r="CM32" s="657"/>
      <c r="CN32" s="657"/>
      <c r="CO32" s="657"/>
      <c r="CP32" s="657"/>
      <c r="CQ32" s="658"/>
      <c r="CR32" s="659">
        <v>52285</v>
      </c>
      <c r="CS32" s="660"/>
      <c r="CT32" s="660"/>
      <c r="CU32" s="660"/>
      <c r="CV32" s="660"/>
      <c r="CW32" s="660"/>
      <c r="CX32" s="660"/>
      <c r="CY32" s="661"/>
      <c r="CZ32" s="664">
        <v>0</v>
      </c>
      <c r="DA32" s="689"/>
      <c r="DB32" s="689"/>
      <c r="DC32" s="693"/>
      <c r="DD32" s="668">
        <v>52285</v>
      </c>
      <c r="DE32" s="660"/>
      <c r="DF32" s="660"/>
      <c r="DG32" s="660"/>
      <c r="DH32" s="660"/>
      <c r="DI32" s="660"/>
      <c r="DJ32" s="660"/>
      <c r="DK32" s="661"/>
      <c r="DL32" s="668">
        <v>52285</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43306765</v>
      </c>
      <c r="S33" s="660"/>
      <c r="T33" s="660"/>
      <c r="U33" s="660"/>
      <c r="V33" s="660"/>
      <c r="W33" s="660"/>
      <c r="X33" s="660"/>
      <c r="Y33" s="661"/>
      <c r="Z33" s="662">
        <v>2.1</v>
      </c>
      <c r="AA33" s="662"/>
      <c r="AB33" s="662"/>
      <c r="AC33" s="662"/>
      <c r="AD33" s="663">
        <v>1347333</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99.8</v>
      </c>
      <c r="BH33" s="718"/>
      <c r="BI33" s="718"/>
      <c r="BJ33" s="718"/>
      <c r="BK33" s="718"/>
      <c r="BL33" s="718"/>
      <c r="BM33" s="719">
        <v>99.7</v>
      </c>
      <c r="BN33" s="718"/>
      <c r="BO33" s="718"/>
      <c r="BP33" s="718"/>
      <c r="BQ33" s="720"/>
      <c r="BR33" s="717">
        <v>99.8</v>
      </c>
      <c r="BS33" s="718"/>
      <c r="BT33" s="718"/>
      <c r="BU33" s="718"/>
      <c r="BV33" s="718"/>
      <c r="BW33" s="718"/>
      <c r="BX33" s="719">
        <v>99.6</v>
      </c>
      <c r="BY33" s="718"/>
      <c r="BZ33" s="718"/>
      <c r="CA33" s="718"/>
      <c r="CB33" s="720"/>
      <c r="CD33" s="656" t="s">
        <v>322</v>
      </c>
      <c r="CE33" s="657"/>
      <c r="CF33" s="657"/>
      <c r="CG33" s="657"/>
      <c r="CH33" s="657"/>
      <c r="CI33" s="657"/>
      <c r="CJ33" s="657"/>
      <c r="CK33" s="657"/>
      <c r="CL33" s="657"/>
      <c r="CM33" s="657"/>
      <c r="CN33" s="657"/>
      <c r="CO33" s="657"/>
      <c r="CP33" s="657"/>
      <c r="CQ33" s="658"/>
      <c r="CR33" s="659">
        <v>712082666</v>
      </c>
      <c r="CS33" s="691"/>
      <c r="CT33" s="691"/>
      <c r="CU33" s="691"/>
      <c r="CV33" s="691"/>
      <c r="CW33" s="691"/>
      <c r="CX33" s="691"/>
      <c r="CY33" s="692"/>
      <c r="CZ33" s="664">
        <v>34.4</v>
      </c>
      <c r="DA33" s="689"/>
      <c r="DB33" s="689"/>
      <c r="DC33" s="693"/>
      <c r="DD33" s="668">
        <v>395114571</v>
      </c>
      <c r="DE33" s="691"/>
      <c r="DF33" s="691"/>
      <c r="DG33" s="691"/>
      <c r="DH33" s="691"/>
      <c r="DI33" s="691"/>
      <c r="DJ33" s="691"/>
      <c r="DK33" s="692"/>
      <c r="DL33" s="668">
        <v>331753747</v>
      </c>
      <c r="DM33" s="691"/>
      <c r="DN33" s="691"/>
      <c r="DO33" s="691"/>
      <c r="DP33" s="691"/>
      <c r="DQ33" s="691"/>
      <c r="DR33" s="691"/>
      <c r="DS33" s="691"/>
      <c r="DT33" s="691"/>
      <c r="DU33" s="691"/>
      <c r="DV33" s="692"/>
      <c r="DW33" s="664">
        <v>32.5</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730429</v>
      </c>
      <c r="S34" s="660"/>
      <c r="T34" s="660"/>
      <c r="U34" s="660"/>
      <c r="V34" s="660"/>
      <c r="W34" s="660"/>
      <c r="X34" s="660"/>
      <c r="Y34" s="661"/>
      <c r="Z34" s="662">
        <v>0</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240272538</v>
      </c>
      <c r="CS34" s="660"/>
      <c r="CT34" s="660"/>
      <c r="CU34" s="660"/>
      <c r="CV34" s="660"/>
      <c r="CW34" s="660"/>
      <c r="CX34" s="660"/>
      <c r="CY34" s="661"/>
      <c r="CZ34" s="664">
        <v>11.6</v>
      </c>
      <c r="DA34" s="689"/>
      <c r="DB34" s="689"/>
      <c r="DC34" s="693"/>
      <c r="DD34" s="668">
        <v>140252523</v>
      </c>
      <c r="DE34" s="660"/>
      <c r="DF34" s="660"/>
      <c r="DG34" s="660"/>
      <c r="DH34" s="660"/>
      <c r="DI34" s="660"/>
      <c r="DJ34" s="660"/>
      <c r="DK34" s="661"/>
      <c r="DL34" s="668">
        <v>128323869</v>
      </c>
      <c r="DM34" s="660"/>
      <c r="DN34" s="660"/>
      <c r="DO34" s="660"/>
      <c r="DP34" s="660"/>
      <c r="DQ34" s="660"/>
      <c r="DR34" s="660"/>
      <c r="DS34" s="660"/>
      <c r="DT34" s="660"/>
      <c r="DU34" s="660"/>
      <c r="DV34" s="661"/>
      <c r="DW34" s="664">
        <v>12.6</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41780809</v>
      </c>
      <c r="S35" s="660"/>
      <c r="T35" s="660"/>
      <c r="U35" s="660"/>
      <c r="V35" s="660"/>
      <c r="W35" s="660"/>
      <c r="X35" s="660"/>
      <c r="Y35" s="661"/>
      <c r="Z35" s="662">
        <v>2</v>
      </c>
      <c r="AA35" s="662"/>
      <c r="AB35" s="662"/>
      <c r="AC35" s="662"/>
      <c r="AD35" s="663" t="s">
        <v>133</v>
      </c>
      <c r="AE35" s="663"/>
      <c r="AF35" s="663"/>
      <c r="AG35" s="663"/>
      <c r="AH35" s="663"/>
      <c r="AI35" s="663"/>
      <c r="AJ35" s="663"/>
      <c r="AK35" s="663"/>
      <c r="AL35" s="664" t="s">
        <v>237</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13983252</v>
      </c>
      <c r="CS35" s="691"/>
      <c r="CT35" s="691"/>
      <c r="CU35" s="691"/>
      <c r="CV35" s="691"/>
      <c r="CW35" s="691"/>
      <c r="CX35" s="691"/>
      <c r="CY35" s="692"/>
      <c r="CZ35" s="664">
        <v>0.7</v>
      </c>
      <c r="DA35" s="689"/>
      <c r="DB35" s="689"/>
      <c r="DC35" s="693"/>
      <c r="DD35" s="668">
        <v>6933273</v>
      </c>
      <c r="DE35" s="691"/>
      <c r="DF35" s="691"/>
      <c r="DG35" s="691"/>
      <c r="DH35" s="691"/>
      <c r="DI35" s="691"/>
      <c r="DJ35" s="691"/>
      <c r="DK35" s="692"/>
      <c r="DL35" s="668">
        <v>6815288</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22025353</v>
      </c>
      <c r="S36" s="660"/>
      <c r="T36" s="660"/>
      <c r="U36" s="660"/>
      <c r="V36" s="660"/>
      <c r="W36" s="660"/>
      <c r="X36" s="660"/>
      <c r="Y36" s="661"/>
      <c r="Z36" s="662">
        <v>1</v>
      </c>
      <c r="AA36" s="662"/>
      <c r="AB36" s="662"/>
      <c r="AC36" s="662"/>
      <c r="AD36" s="663" t="s">
        <v>133</v>
      </c>
      <c r="AE36" s="663"/>
      <c r="AF36" s="663"/>
      <c r="AG36" s="663"/>
      <c r="AH36" s="663"/>
      <c r="AI36" s="663"/>
      <c r="AJ36" s="663"/>
      <c r="AK36" s="663"/>
      <c r="AL36" s="664" t="s">
        <v>237</v>
      </c>
      <c r="AM36" s="665"/>
      <c r="AN36" s="665"/>
      <c r="AO36" s="666"/>
      <c r="AP36" s="222"/>
      <c r="AQ36" s="725" t="s">
        <v>330</v>
      </c>
      <c r="AR36" s="726"/>
      <c r="AS36" s="726"/>
      <c r="AT36" s="726"/>
      <c r="AU36" s="726"/>
      <c r="AV36" s="726"/>
      <c r="AW36" s="726"/>
      <c r="AX36" s="726"/>
      <c r="AY36" s="727"/>
      <c r="AZ36" s="648">
        <v>190941890</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15912989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166089064</v>
      </c>
      <c r="CS36" s="660"/>
      <c r="CT36" s="660"/>
      <c r="CU36" s="660"/>
      <c r="CV36" s="660"/>
      <c r="CW36" s="660"/>
      <c r="CX36" s="660"/>
      <c r="CY36" s="661"/>
      <c r="CZ36" s="664">
        <v>8</v>
      </c>
      <c r="DA36" s="689"/>
      <c r="DB36" s="689"/>
      <c r="DC36" s="693"/>
      <c r="DD36" s="668">
        <v>129750988</v>
      </c>
      <c r="DE36" s="660"/>
      <c r="DF36" s="660"/>
      <c r="DG36" s="660"/>
      <c r="DH36" s="660"/>
      <c r="DI36" s="660"/>
      <c r="DJ36" s="660"/>
      <c r="DK36" s="661"/>
      <c r="DL36" s="668">
        <v>106973934</v>
      </c>
      <c r="DM36" s="660"/>
      <c r="DN36" s="660"/>
      <c r="DO36" s="660"/>
      <c r="DP36" s="660"/>
      <c r="DQ36" s="660"/>
      <c r="DR36" s="660"/>
      <c r="DS36" s="660"/>
      <c r="DT36" s="660"/>
      <c r="DU36" s="660"/>
      <c r="DV36" s="661"/>
      <c r="DW36" s="664">
        <v>10.5</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174236584</v>
      </c>
      <c r="S37" s="660"/>
      <c r="T37" s="660"/>
      <c r="U37" s="660"/>
      <c r="V37" s="660"/>
      <c r="W37" s="660"/>
      <c r="X37" s="660"/>
      <c r="Y37" s="661"/>
      <c r="Z37" s="662">
        <v>8.3000000000000007</v>
      </c>
      <c r="AA37" s="662"/>
      <c r="AB37" s="662"/>
      <c r="AC37" s="662"/>
      <c r="AD37" s="663">
        <v>5090185</v>
      </c>
      <c r="AE37" s="663"/>
      <c r="AF37" s="663"/>
      <c r="AG37" s="663"/>
      <c r="AH37" s="663"/>
      <c r="AI37" s="663"/>
      <c r="AJ37" s="663"/>
      <c r="AK37" s="663"/>
      <c r="AL37" s="664">
        <v>0.5</v>
      </c>
      <c r="AM37" s="665"/>
      <c r="AN37" s="665"/>
      <c r="AO37" s="666"/>
      <c r="AQ37" s="722" t="s">
        <v>334</v>
      </c>
      <c r="AR37" s="723"/>
      <c r="AS37" s="723"/>
      <c r="AT37" s="723"/>
      <c r="AU37" s="723"/>
      <c r="AV37" s="723"/>
      <c r="AW37" s="723"/>
      <c r="AX37" s="723"/>
      <c r="AY37" s="724"/>
      <c r="AZ37" s="659">
        <v>41816949</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15094520</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175182</v>
      </c>
      <c r="CS37" s="691"/>
      <c r="CT37" s="691"/>
      <c r="CU37" s="691"/>
      <c r="CV37" s="691"/>
      <c r="CW37" s="691"/>
      <c r="CX37" s="691"/>
      <c r="CY37" s="692"/>
      <c r="CZ37" s="664">
        <v>0</v>
      </c>
      <c r="DA37" s="689"/>
      <c r="DB37" s="689"/>
      <c r="DC37" s="693"/>
      <c r="DD37" s="668">
        <v>175182</v>
      </c>
      <c r="DE37" s="691"/>
      <c r="DF37" s="691"/>
      <c r="DG37" s="691"/>
      <c r="DH37" s="691"/>
      <c r="DI37" s="691"/>
      <c r="DJ37" s="691"/>
      <c r="DK37" s="692"/>
      <c r="DL37" s="668">
        <v>175182</v>
      </c>
      <c r="DM37" s="691"/>
      <c r="DN37" s="691"/>
      <c r="DO37" s="691"/>
      <c r="DP37" s="691"/>
      <c r="DQ37" s="691"/>
      <c r="DR37" s="691"/>
      <c r="DS37" s="691"/>
      <c r="DT37" s="691"/>
      <c r="DU37" s="691"/>
      <c r="DV37" s="692"/>
      <c r="DW37" s="664">
        <v>0</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142108096</v>
      </c>
      <c r="S38" s="660"/>
      <c r="T38" s="660"/>
      <c r="U38" s="660"/>
      <c r="V38" s="660"/>
      <c r="W38" s="660"/>
      <c r="X38" s="660"/>
      <c r="Y38" s="661"/>
      <c r="Z38" s="662">
        <v>6.7</v>
      </c>
      <c r="AA38" s="662"/>
      <c r="AB38" s="662"/>
      <c r="AC38" s="662"/>
      <c r="AD38" s="663" t="s">
        <v>237</v>
      </c>
      <c r="AE38" s="663"/>
      <c r="AF38" s="663"/>
      <c r="AG38" s="663"/>
      <c r="AH38" s="663"/>
      <c r="AI38" s="663"/>
      <c r="AJ38" s="663"/>
      <c r="AK38" s="663"/>
      <c r="AL38" s="664" t="s">
        <v>237</v>
      </c>
      <c r="AM38" s="665"/>
      <c r="AN38" s="665"/>
      <c r="AO38" s="666"/>
      <c r="AQ38" s="722" t="s">
        <v>338</v>
      </c>
      <c r="AR38" s="723"/>
      <c r="AS38" s="723"/>
      <c r="AT38" s="723"/>
      <c r="AU38" s="723"/>
      <c r="AV38" s="723"/>
      <c r="AW38" s="723"/>
      <c r="AX38" s="723"/>
      <c r="AY38" s="724"/>
      <c r="AZ38" s="659">
        <v>15254847</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451834</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119858065</v>
      </c>
      <c r="CS38" s="660"/>
      <c r="CT38" s="660"/>
      <c r="CU38" s="660"/>
      <c r="CV38" s="660"/>
      <c r="CW38" s="660"/>
      <c r="CX38" s="660"/>
      <c r="CY38" s="661"/>
      <c r="CZ38" s="664">
        <v>5.8</v>
      </c>
      <c r="DA38" s="689"/>
      <c r="DB38" s="689"/>
      <c r="DC38" s="693"/>
      <c r="DD38" s="668">
        <v>100529840</v>
      </c>
      <c r="DE38" s="660"/>
      <c r="DF38" s="660"/>
      <c r="DG38" s="660"/>
      <c r="DH38" s="660"/>
      <c r="DI38" s="660"/>
      <c r="DJ38" s="660"/>
      <c r="DK38" s="661"/>
      <c r="DL38" s="668">
        <v>89524161</v>
      </c>
      <c r="DM38" s="660"/>
      <c r="DN38" s="660"/>
      <c r="DO38" s="660"/>
      <c r="DP38" s="660"/>
      <c r="DQ38" s="660"/>
      <c r="DR38" s="660"/>
      <c r="DS38" s="660"/>
      <c r="DT38" s="660"/>
      <c r="DU38" s="660"/>
      <c r="DV38" s="661"/>
      <c r="DW38" s="664">
        <v>8.8000000000000007</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133</v>
      </c>
      <c r="S39" s="660"/>
      <c r="T39" s="660"/>
      <c r="U39" s="660"/>
      <c r="V39" s="660"/>
      <c r="W39" s="660"/>
      <c r="X39" s="660"/>
      <c r="Y39" s="661"/>
      <c r="Z39" s="662" t="s">
        <v>237</v>
      </c>
      <c r="AA39" s="662"/>
      <c r="AB39" s="662"/>
      <c r="AC39" s="662"/>
      <c r="AD39" s="663" t="s">
        <v>133</v>
      </c>
      <c r="AE39" s="663"/>
      <c r="AF39" s="663"/>
      <c r="AG39" s="663"/>
      <c r="AH39" s="663"/>
      <c r="AI39" s="663"/>
      <c r="AJ39" s="663"/>
      <c r="AK39" s="663"/>
      <c r="AL39" s="664" t="s">
        <v>133</v>
      </c>
      <c r="AM39" s="665"/>
      <c r="AN39" s="665"/>
      <c r="AO39" s="666"/>
      <c r="AQ39" s="722" t="s">
        <v>342</v>
      </c>
      <c r="AR39" s="723"/>
      <c r="AS39" s="723"/>
      <c r="AT39" s="723"/>
      <c r="AU39" s="723"/>
      <c r="AV39" s="723"/>
      <c r="AW39" s="723"/>
      <c r="AX39" s="723"/>
      <c r="AY39" s="724"/>
      <c r="AZ39" s="659">
        <v>7044187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645039</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15864374</v>
      </c>
      <c r="CS39" s="691"/>
      <c r="CT39" s="691"/>
      <c r="CU39" s="691"/>
      <c r="CV39" s="691"/>
      <c r="CW39" s="691"/>
      <c r="CX39" s="691"/>
      <c r="CY39" s="692"/>
      <c r="CZ39" s="664">
        <v>0.8</v>
      </c>
      <c r="DA39" s="689"/>
      <c r="DB39" s="689"/>
      <c r="DC39" s="693"/>
      <c r="DD39" s="668">
        <v>15693916</v>
      </c>
      <c r="DE39" s="691"/>
      <c r="DF39" s="691"/>
      <c r="DG39" s="691"/>
      <c r="DH39" s="691"/>
      <c r="DI39" s="691"/>
      <c r="DJ39" s="691"/>
      <c r="DK39" s="692"/>
      <c r="DL39" s="668" t="s">
        <v>133</v>
      </c>
      <c r="DM39" s="691"/>
      <c r="DN39" s="691"/>
      <c r="DO39" s="691"/>
      <c r="DP39" s="691"/>
      <c r="DQ39" s="691"/>
      <c r="DR39" s="691"/>
      <c r="DS39" s="691"/>
      <c r="DT39" s="691"/>
      <c r="DU39" s="691"/>
      <c r="DV39" s="692"/>
      <c r="DW39" s="664" t="s">
        <v>133</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31251000</v>
      </c>
      <c r="S40" s="660"/>
      <c r="T40" s="660"/>
      <c r="U40" s="660"/>
      <c r="V40" s="660"/>
      <c r="W40" s="660"/>
      <c r="X40" s="660"/>
      <c r="Y40" s="661"/>
      <c r="Z40" s="662">
        <v>1.5</v>
      </c>
      <c r="AA40" s="662"/>
      <c r="AB40" s="662"/>
      <c r="AC40" s="662"/>
      <c r="AD40" s="663" t="s">
        <v>133</v>
      </c>
      <c r="AE40" s="663"/>
      <c r="AF40" s="663"/>
      <c r="AG40" s="663"/>
      <c r="AH40" s="663"/>
      <c r="AI40" s="663"/>
      <c r="AJ40" s="663"/>
      <c r="AK40" s="663"/>
      <c r="AL40" s="664" t="s">
        <v>133</v>
      </c>
      <c r="AM40" s="665"/>
      <c r="AN40" s="665"/>
      <c r="AO40" s="666"/>
      <c r="AQ40" s="722" t="s">
        <v>346</v>
      </c>
      <c r="AR40" s="723"/>
      <c r="AS40" s="723"/>
      <c r="AT40" s="723"/>
      <c r="AU40" s="723"/>
      <c r="AV40" s="723"/>
      <c r="AW40" s="723"/>
      <c r="AX40" s="723"/>
      <c r="AY40" s="724"/>
      <c r="AZ40" s="659">
        <v>4208370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114</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156015373</v>
      </c>
      <c r="CS40" s="660"/>
      <c r="CT40" s="660"/>
      <c r="CU40" s="660"/>
      <c r="CV40" s="660"/>
      <c r="CW40" s="660"/>
      <c r="CX40" s="660"/>
      <c r="CY40" s="661"/>
      <c r="CZ40" s="664">
        <v>7.5</v>
      </c>
      <c r="DA40" s="689"/>
      <c r="DB40" s="689"/>
      <c r="DC40" s="693"/>
      <c r="DD40" s="668">
        <v>1954031</v>
      </c>
      <c r="DE40" s="660"/>
      <c r="DF40" s="660"/>
      <c r="DG40" s="660"/>
      <c r="DH40" s="660"/>
      <c r="DI40" s="660"/>
      <c r="DJ40" s="660"/>
      <c r="DK40" s="661"/>
      <c r="DL40" s="668">
        <v>116495</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2107978321</v>
      </c>
      <c r="S41" s="732"/>
      <c r="T41" s="732"/>
      <c r="U41" s="732"/>
      <c r="V41" s="732"/>
      <c r="W41" s="732"/>
      <c r="X41" s="732"/>
      <c r="Y41" s="736"/>
      <c r="Z41" s="737">
        <v>100</v>
      </c>
      <c r="AA41" s="737"/>
      <c r="AB41" s="737"/>
      <c r="AC41" s="737"/>
      <c r="AD41" s="738">
        <v>989445003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27900500</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237</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237</v>
      </c>
      <c r="CS41" s="691"/>
      <c r="CT41" s="691"/>
      <c r="CU41" s="691"/>
      <c r="CV41" s="691"/>
      <c r="CW41" s="691"/>
      <c r="CX41" s="691"/>
      <c r="CY41" s="692"/>
      <c r="CZ41" s="664" t="s">
        <v>133</v>
      </c>
      <c r="DA41" s="689"/>
      <c r="DB41" s="689"/>
      <c r="DC41" s="693"/>
      <c r="DD41" s="668" t="s">
        <v>133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94717037</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331</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209057665</v>
      </c>
      <c r="CS42" s="691"/>
      <c r="CT42" s="691"/>
      <c r="CU42" s="691"/>
      <c r="CV42" s="691"/>
      <c r="CW42" s="691"/>
      <c r="CX42" s="691"/>
      <c r="CY42" s="692"/>
      <c r="CZ42" s="664">
        <v>10.1</v>
      </c>
      <c r="DA42" s="689"/>
      <c r="DB42" s="689"/>
      <c r="DC42" s="693"/>
      <c r="DD42" s="668">
        <v>74299686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4543991</v>
      </c>
      <c r="CS43" s="691"/>
      <c r="CT43" s="691"/>
      <c r="CU43" s="691"/>
      <c r="CV43" s="691"/>
      <c r="CW43" s="691"/>
      <c r="CX43" s="691"/>
      <c r="CY43" s="692"/>
      <c r="CZ43" s="664">
        <v>0.2</v>
      </c>
      <c r="DA43" s="689"/>
      <c r="DB43" s="689"/>
      <c r="DC43" s="693"/>
      <c r="DD43" s="668">
        <v>4543991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209057665</v>
      </c>
      <c r="CS44" s="660"/>
      <c r="CT44" s="660"/>
      <c r="CU44" s="660"/>
      <c r="CV44" s="660"/>
      <c r="CW44" s="660"/>
      <c r="CX44" s="660"/>
      <c r="CY44" s="661"/>
      <c r="CZ44" s="664">
        <v>10.1</v>
      </c>
      <c r="DA44" s="665"/>
      <c r="DB44" s="665"/>
      <c r="DC44" s="671"/>
      <c r="DD44" s="668">
        <v>74299686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61908955</v>
      </c>
      <c r="CS45" s="691"/>
      <c r="CT45" s="691"/>
      <c r="CU45" s="691"/>
      <c r="CV45" s="691"/>
      <c r="CW45" s="691"/>
      <c r="CX45" s="691"/>
      <c r="CY45" s="692"/>
      <c r="CZ45" s="664">
        <v>3</v>
      </c>
      <c r="DA45" s="689"/>
      <c r="DB45" s="689"/>
      <c r="DC45" s="693"/>
      <c r="DD45" s="668">
        <v>4053317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133788511</v>
      </c>
      <c r="CS46" s="660"/>
      <c r="CT46" s="660"/>
      <c r="CU46" s="660"/>
      <c r="CV46" s="660"/>
      <c r="CW46" s="660"/>
      <c r="CX46" s="660"/>
      <c r="CY46" s="661"/>
      <c r="CZ46" s="664">
        <v>6.5</v>
      </c>
      <c r="DA46" s="665"/>
      <c r="DB46" s="665"/>
      <c r="DC46" s="671"/>
      <c r="DD46" s="668">
        <v>69592964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t="s">
        <v>133</v>
      </c>
      <c r="CS47" s="691"/>
      <c r="CT47" s="691"/>
      <c r="CU47" s="691"/>
      <c r="CV47" s="691"/>
      <c r="CW47" s="691"/>
      <c r="CX47" s="691"/>
      <c r="CY47" s="692"/>
      <c r="CZ47" s="664" t="s">
        <v>133</v>
      </c>
      <c r="DA47" s="689"/>
      <c r="DB47" s="689"/>
      <c r="DC47" s="693"/>
      <c r="DD47" s="668" t="s">
        <v>133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365</v>
      </c>
      <c r="CG48" s="657"/>
      <c r="CH48" s="657"/>
      <c r="CI48" s="657"/>
      <c r="CJ48" s="657"/>
      <c r="CK48" s="657"/>
      <c r="CL48" s="657"/>
      <c r="CM48" s="657"/>
      <c r="CN48" s="657"/>
      <c r="CO48" s="657"/>
      <c r="CP48" s="657"/>
      <c r="CQ48" s="658"/>
      <c r="CR48" s="659" t="s">
        <v>133</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2072931560</v>
      </c>
      <c r="CS49" s="718"/>
      <c r="CT49" s="718"/>
      <c r="CU49" s="718"/>
      <c r="CV49" s="718"/>
      <c r="CW49" s="718"/>
      <c r="CX49" s="718"/>
      <c r="CY49" s="747"/>
      <c r="CZ49" s="739">
        <v>100</v>
      </c>
      <c r="DA49" s="748"/>
      <c r="DB49" s="748"/>
      <c r="DC49" s="749"/>
      <c r="DD49" s="750">
        <v>1151896681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To0DZc2zUmCvlRXdSSo5/XIr0qPCYe/ITh1bkATNQBn2wb5s58a8VbL9uYJFaz13rpmqVc4JdSmmrWemGDEbw==" saltValue="cPioYdV1x/UG8l/E4EluhQ=="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2081531</v>
      </c>
      <c r="R7" s="789"/>
      <c r="S7" s="789"/>
      <c r="T7" s="789"/>
      <c r="U7" s="789"/>
      <c r="V7" s="789">
        <v>2054113</v>
      </c>
      <c r="W7" s="789"/>
      <c r="X7" s="789"/>
      <c r="Y7" s="789"/>
      <c r="Z7" s="789"/>
      <c r="AA7" s="789">
        <v>27419</v>
      </c>
      <c r="AB7" s="789"/>
      <c r="AC7" s="789"/>
      <c r="AD7" s="789"/>
      <c r="AE7" s="790"/>
      <c r="AF7" s="791">
        <v>15262</v>
      </c>
      <c r="AG7" s="792"/>
      <c r="AH7" s="792"/>
      <c r="AI7" s="792"/>
      <c r="AJ7" s="793"/>
      <c r="AK7" s="794">
        <v>203.971227</v>
      </c>
      <c r="AL7" s="795"/>
      <c r="AM7" s="795"/>
      <c r="AN7" s="795"/>
      <c r="AO7" s="795"/>
      <c r="AP7" s="795">
        <v>2601723.59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v>-1</v>
      </c>
      <c r="CI7" s="780"/>
      <c r="CJ7" s="780"/>
      <c r="CK7" s="780"/>
      <c r="CL7" s="781"/>
      <c r="CM7" s="779">
        <v>176</v>
      </c>
      <c r="CN7" s="780"/>
      <c r="CO7" s="780"/>
      <c r="CP7" s="780"/>
      <c r="CQ7" s="781"/>
      <c r="CR7" s="779">
        <v>30</v>
      </c>
      <c r="CS7" s="780"/>
      <c r="CT7" s="780"/>
      <c r="CU7" s="780"/>
      <c r="CV7" s="781"/>
      <c r="CW7" s="779">
        <v>96</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2">
      <c r="A8" s="238">
        <v>2</v>
      </c>
      <c r="B8" s="816" t="s">
        <v>390</v>
      </c>
      <c r="C8" s="817"/>
      <c r="D8" s="817"/>
      <c r="E8" s="817"/>
      <c r="F8" s="817"/>
      <c r="G8" s="817"/>
      <c r="H8" s="817"/>
      <c r="I8" s="817"/>
      <c r="J8" s="817"/>
      <c r="K8" s="817"/>
      <c r="L8" s="817"/>
      <c r="M8" s="817"/>
      <c r="N8" s="817"/>
      <c r="O8" s="817"/>
      <c r="P8" s="818"/>
      <c r="Q8" s="819">
        <v>436755</v>
      </c>
      <c r="R8" s="820"/>
      <c r="S8" s="820"/>
      <c r="T8" s="820"/>
      <c r="U8" s="820"/>
      <c r="V8" s="820">
        <v>436755</v>
      </c>
      <c r="W8" s="820"/>
      <c r="X8" s="820"/>
      <c r="Y8" s="820"/>
      <c r="Z8" s="820"/>
      <c r="AA8" s="820">
        <v>0</v>
      </c>
      <c r="AB8" s="820"/>
      <c r="AC8" s="820"/>
      <c r="AD8" s="820"/>
      <c r="AE8" s="821"/>
      <c r="AF8" s="822" t="s">
        <v>391</v>
      </c>
      <c r="AG8" s="823"/>
      <c r="AH8" s="823"/>
      <c r="AI8" s="823"/>
      <c r="AJ8" s="824"/>
      <c r="AK8" s="805">
        <v>217925.61587099999</v>
      </c>
      <c r="AL8" s="806"/>
      <c r="AM8" s="806"/>
      <c r="AN8" s="806"/>
      <c r="AO8" s="806"/>
      <c r="AP8" s="806" t="s">
        <v>531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25" t="s">
        <v>605</v>
      </c>
      <c r="BT8" s="826"/>
      <c r="BU8" s="826"/>
      <c r="BV8" s="826"/>
      <c r="BW8" s="826"/>
      <c r="BX8" s="826"/>
      <c r="BY8" s="826"/>
      <c r="BZ8" s="826"/>
      <c r="CA8" s="826"/>
      <c r="CB8" s="826"/>
      <c r="CC8" s="826"/>
      <c r="CD8" s="826"/>
      <c r="CE8" s="826"/>
      <c r="CF8" s="826"/>
      <c r="CG8" s="827"/>
      <c r="CH8" s="812">
        <v>11</v>
      </c>
      <c r="CI8" s="813"/>
      <c r="CJ8" s="813"/>
      <c r="CK8" s="813"/>
      <c r="CL8" s="814"/>
      <c r="CM8" s="812">
        <v>796</v>
      </c>
      <c r="CN8" s="813"/>
      <c r="CO8" s="813"/>
      <c r="CP8" s="813"/>
      <c r="CQ8" s="814"/>
      <c r="CR8" s="812">
        <v>100</v>
      </c>
      <c r="CS8" s="813"/>
      <c r="CT8" s="813"/>
      <c r="CU8" s="813"/>
      <c r="CV8" s="814"/>
      <c r="CW8" s="812">
        <v>199</v>
      </c>
      <c r="CX8" s="813"/>
      <c r="CY8" s="813"/>
      <c r="CZ8" s="813"/>
      <c r="DA8" s="814"/>
      <c r="DB8" s="812">
        <v>0</v>
      </c>
      <c r="DC8" s="813"/>
      <c r="DD8" s="813"/>
      <c r="DE8" s="813"/>
      <c r="DF8" s="814"/>
      <c r="DG8" s="812">
        <v>0</v>
      </c>
      <c r="DH8" s="813"/>
      <c r="DI8" s="813"/>
      <c r="DJ8" s="813"/>
      <c r="DK8" s="814"/>
      <c r="DL8" s="812">
        <v>0</v>
      </c>
      <c r="DM8" s="813"/>
      <c r="DN8" s="813"/>
      <c r="DO8" s="813"/>
      <c r="DP8" s="814"/>
      <c r="DQ8" s="812">
        <v>0</v>
      </c>
      <c r="DR8" s="813"/>
      <c r="DS8" s="813"/>
      <c r="DT8" s="813"/>
      <c r="DU8" s="814"/>
      <c r="DV8" s="809"/>
      <c r="DW8" s="810"/>
      <c r="DX8" s="810"/>
      <c r="DY8" s="810"/>
      <c r="DZ8" s="815"/>
      <c r="EA8" s="234"/>
    </row>
    <row r="9" spans="1:131" s="235" customFormat="1" ht="26.25" customHeight="1" x14ac:dyDescent="0.2">
      <c r="A9" s="238">
        <v>3</v>
      </c>
      <c r="B9" s="816" t="s">
        <v>392</v>
      </c>
      <c r="C9" s="817"/>
      <c r="D9" s="817"/>
      <c r="E9" s="817"/>
      <c r="F9" s="817"/>
      <c r="G9" s="817"/>
      <c r="H9" s="817"/>
      <c r="I9" s="817"/>
      <c r="J9" s="817"/>
      <c r="K9" s="817"/>
      <c r="L9" s="817"/>
      <c r="M9" s="817"/>
      <c r="N9" s="817"/>
      <c r="O9" s="817"/>
      <c r="P9" s="818"/>
      <c r="Q9" s="819">
        <v>1101</v>
      </c>
      <c r="R9" s="820"/>
      <c r="S9" s="820"/>
      <c r="T9" s="820"/>
      <c r="U9" s="820"/>
      <c r="V9" s="820">
        <v>793</v>
      </c>
      <c r="W9" s="820"/>
      <c r="X9" s="820"/>
      <c r="Y9" s="820"/>
      <c r="Z9" s="820"/>
      <c r="AA9" s="820">
        <v>308</v>
      </c>
      <c r="AB9" s="820"/>
      <c r="AC9" s="820"/>
      <c r="AD9" s="820"/>
      <c r="AE9" s="821"/>
      <c r="AF9" s="822">
        <v>308</v>
      </c>
      <c r="AG9" s="823"/>
      <c r="AH9" s="823"/>
      <c r="AI9" s="823"/>
      <c r="AJ9" s="824"/>
      <c r="AK9" s="805">
        <v>21.479769000000001</v>
      </c>
      <c r="AL9" s="806"/>
      <c r="AM9" s="806"/>
      <c r="AN9" s="806"/>
      <c r="AO9" s="806"/>
      <c r="AP9" s="806">
        <v>2148.0590000000002</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606</v>
      </c>
      <c r="BT9" s="810"/>
      <c r="BU9" s="810"/>
      <c r="BV9" s="810"/>
      <c r="BW9" s="810"/>
      <c r="BX9" s="810"/>
      <c r="BY9" s="810"/>
      <c r="BZ9" s="810"/>
      <c r="CA9" s="810"/>
      <c r="CB9" s="810"/>
      <c r="CC9" s="810"/>
      <c r="CD9" s="810"/>
      <c r="CE9" s="810"/>
      <c r="CF9" s="810"/>
      <c r="CG9" s="811"/>
      <c r="CH9" s="812">
        <v>255</v>
      </c>
      <c r="CI9" s="813"/>
      <c r="CJ9" s="813"/>
      <c r="CK9" s="813"/>
      <c r="CL9" s="814"/>
      <c r="CM9" s="812">
        <v>3221</v>
      </c>
      <c r="CN9" s="813"/>
      <c r="CO9" s="813"/>
      <c r="CP9" s="813"/>
      <c r="CQ9" s="814"/>
      <c r="CR9" s="812">
        <v>75</v>
      </c>
      <c r="CS9" s="813"/>
      <c r="CT9" s="813"/>
      <c r="CU9" s="813"/>
      <c r="CV9" s="814"/>
      <c r="CW9" s="812">
        <v>723</v>
      </c>
      <c r="CX9" s="813"/>
      <c r="CY9" s="813"/>
      <c r="CZ9" s="813"/>
      <c r="DA9" s="814"/>
      <c r="DB9" s="812">
        <v>0</v>
      </c>
      <c r="DC9" s="813"/>
      <c r="DD9" s="813"/>
      <c r="DE9" s="813"/>
      <c r="DF9" s="814"/>
      <c r="DG9" s="812">
        <v>0</v>
      </c>
      <c r="DH9" s="813"/>
      <c r="DI9" s="813"/>
      <c r="DJ9" s="813"/>
      <c r="DK9" s="814"/>
      <c r="DL9" s="812">
        <v>0</v>
      </c>
      <c r="DM9" s="813"/>
      <c r="DN9" s="813"/>
      <c r="DO9" s="813"/>
      <c r="DP9" s="814"/>
      <c r="DQ9" s="812">
        <v>0</v>
      </c>
      <c r="DR9" s="813"/>
      <c r="DS9" s="813"/>
      <c r="DT9" s="813"/>
      <c r="DU9" s="814"/>
      <c r="DV9" s="809"/>
      <c r="DW9" s="810"/>
      <c r="DX9" s="810"/>
      <c r="DY9" s="810"/>
      <c r="DZ9" s="815"/>
      <c r="EA9" s="234"/>
    </row>
    <row r="10" spans="1:131" s="235" customFormat="1" ht="26.25" customHeight="1" x14ac:dyDescent="0.2">
      <c r="A10" s="238">
        <v>4</v>
      </c>
      <c r="B10" s="816" t="s">
        <v>393</v>
      </c>
      <c r="C10" s="817"/>
      <c r="D10" s="817"/>
      <c r="E10" s="817"/>
      <c r="F10" s="817"/>
      <c r="G10" s="817"/>
      <c r="H10" s="817"/>
      <c r="I10" s="817"/>
      <c r="J10" s="817"/>
      <c r="K10" s="817"/>
      <c r="L10" s="817"/>
      <c r="M10" s="817"/>
      <c r="N10" s="817"/>
      <c r="O10" s="817"/>
      <c r="P10" s="818"/>
      <c r="Q10" s="819">
        <v>609</v>
      </c>
      <c r="R10" s="820"/>
      <c r="S10" s="820"/>
      <c r="T10" s="820"/>
      <c r="U10" s="820"/>
      <c r="V10" s="820">
        <v>450</v>
      </c>
      <c r="W10" s="820"/>
      <c r="X10" s="820"/>
      <c r="Y10" s="820"/>
      <c r="Z10" s="820"/>
      <c r="AA10" s="820">
        <v>158</v>
      </c>
      <c r="AB10" s="820"/>
      <c r="AC10" s="820"/>
      <c r="AD10" s="820"/>
      <c r="AE10" s="821"/>
      <c r="AF10" s="822">
        <v>158</v>
      </c>
      <c r="AG10" s="823"/>
      <c r="AH10" s="823"/>
      <c r="AI10" s="823"/>
      <c r="AJ10" s="824"/>
      <c r="AK10" s="805">
        <v>15.864000000000001</v>
      </c>
      <c r="AL10" s="806"/>
      <c r="AM10" s="806"/>
      <c r="AN10" s="806"/>
      <c r="AO10" s="806"/>
      <c r="AP10" s="806" t="s">
        <v>531</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607</v>
      </c>
      <c r="BT10" s="810"/>
      <c r="BU10" s="810"/>
      <c r="BV10" s="810"/>
      <c r="BW10" s="810"/>
      <c r="BX10" s="810"/>
      <c r="BY10" s="810"/>
      <c r="BZ10" s="810"/>
      <c r="CA10" s="810"/>
      <c r="CB10" s="810"/>
      <c r="CC10" s="810"/>
      <c r="CD10" s="810"/>
      <c r="CE10" s="810"/>
      <c r="CF10" s="810"/>
      <c r="CG10" s="811"/>
      <c r="CH10" s="812">
        <v>19</v>
      </c>
      <c r="CI10" s="813"/>
      <c r="CJ10" s="813"/>
      <c r="CK10" s="813"/>
      <c r="CL10" s="814"/>
      <c r="CM10" s="812">
        <v>1219</v>
      </c>
      <c r="CN10" s="813"/>
      <c r="CO10" s="813"/>
      <c r="CP10" s="813"/>
      <c r="CQ10" s="814"/>
      <c r="CR10" s="812">
        <v>100</v>
      </c>
      <c r="CS10" s="813"/>
      <c r="CT10" s="813"/>
      <c r="CU10" s="813"/>
      <c r="CV10" s="814"/>
      <c r="CW10" s="812">
        <v>210</v>
      </c>
      <c r="CX10" s="813"/>
      <c r="CY10" s="813"/>
      <c r="CZ10" s="813"/>
      <c r="DA10" s="814"/>
      <c r="DB10" s="812">
        <v>0</v>
      </c>
      <c r="DC10" s="813"/>
      <c r="DD10" s="813"/>
      <c r="DE10" s="813"/>
      <c r="DF10" s="814"/>
      <c r="DG10" s="812">
        <v>0</v>
      </c>
      <c r="DH10" s="813"/>
      <c r="DI10" s="813"/>
      <c r="DJ10" s="813"/>
      <c r="DK10" s="814"/>
      <c r="DL10" s="812">
        <v>0</v>
      </c>
      <c r="DM10" s="813"/>
      <c r="DN10" s="813"/>
      <c r="DO10" s="813"/>
      <c r="DP10" s="814"/>
      <c r="DQ10" s="812">
        <v>0</v>
      </c>
      <c r="DR10" s="813"/>
      <c r="DS10" s="813"/>
      <c r="DT10" s="813"/>
      <c r="DU10" s="814"/>
      <c r="DV10" s="809"/>
      <c r="DW10" s="810"/>
      <c r="DX10" s="810"/>
      <c r="DY10" s="810"/>
      <c r="DZ10" s="815"/>
      <c r="EA10" s="234"/>
    </row>
    <row r="11" spans="1:131" s="235" customFormat="1" ht="26.25" customHeight="1" x14ac:dyDescent="0.2">
      <c r="A11" s="238">
        <v>5</v>
      </c>
      <c r="B11" s="816" t="s">
        <v>394</v>
      </c>
      <c r="C11" s="817"/>
      <c r="D11" s="817"/>
      <c r="E11" s="817"/>
      <c r="F11" s="817"/>
      <c r="G11" s="817"/>
      <c r="H11" s="817"/>
      <c r="I11" s="817"/>
      <c r="J11" s="817"/>
      <c r="K11" s="817"/>
      <c r="L11" s="817"/>
      <c r="M11" s="817"/>
      <c r="N11" s="817"/>
      <c r="O11" s="817"/>
      <c r="P11" s="818"/>
      <c r="Q11" s="819">
        <v>43</v>
      </c>
      <c r="R11" s="820"/>
      <c r="S11" s="820"/>
      <c r="T11" s="820"/>
      <c r="U11" s="820"/>
      <c r="V11" s="820">
        <v>22</v>
      </c>
      <c r="W11" s="820"/>
      <c r="X11" s="820"/>
      <c r="Y11" s="820"/>
      <c r="Z11" s="820"/>
      <c r="AA11" s="820">
        <v>22</v>
      </c>
      <c r="AB11" s="820"/>
      <c r="AC11" s="820"/>
      <c r="AD11" s="820"/>
      <c r="AE11" s="821"/>
      <c r="AF11" s="822">
        <v>22</v>
      </c>
      <c r="AG11" s="823"/>
      <c r="AH11" s="823"/>
      <c r="AI11" s="823"/>
      <c r="AJ11" s="824"/>
      <c r="AK11" s="805">
        <v>9.4990279999999991</v>
      </c>
      <c r="AL11" s="806"/>
      <c r="AM11" s="806"/>
      <c r="AN11" s="806"/>
      <c r="AO11" s="806"/>
      <c r="AP11" s="806" t="s">
        <v>531</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608</v>
      </c>
      <c r="BT11" s="810"/>
      <c r="BU11" s="810"/>
      <c r="BV11" s="810"/>
      <c r="BW11" s="810"/>
      <c r="BX11" s="810"/>
      <c r="BY11" s="810"/>
      <c r="BZ11" s="810"/>
      <c r="CA11" s="810"/>
      <c r="CB11" s="810"/>
      <c r="CC11" s="810"/>
      <c r="CD11" s="810"/>
      <c r="CE11" s="810"/>
      <c r="CF11" s="810"/>
      <c r="CG11" s="811"/>
      <c r="CH11" s="812">
        <v>5</v>
      </c>
      <c r="CI11" s="813"/>
      <c r="CJ11" s="813"/>
      <c r="CK11" s="813"/>
      <c r="CL11" s="814"/>
      <c r="CM11" s="812">
        <v>3182</v>
      </c>
      <c r="CN11" s="813"/>
      <c r="CO11" s="813"/>
      <c r="CP11" s="813"/>
      <c r="CQ11" s="814"/>
      <c r="CR11" s="812">
        <v>0</v>
      </c>
      <c r="CS11" s="813"/>
      <c r="CT11" s="813"/>
      <c r="CU11" s="813"/>
      <c r="CV11" s="814"/>
      <c r="CW11" s="812">
        <v>235</v>
      </c>
      <c r="CX11" s="813"/>
      <c r="CY11" s="813"/>
      <c r="CZ11" s="813"/>
      <c r="DA11" s="814"/>
      <c r="DB11" s="812">
        <v>0</v>
      </c>
      <c r="DC11" s="813"/>
      <c r="DD11" s="813"/>
      <c r="DE11" s="813"/>
      <c r="DF11" s="814"/>
      <c r="DG11" s="812">
        <v>0</v>
      </c>
      <c r="DH11" s="813"/>
      <c r="DI11" s="813"/>
      <c r="DJ11" s="813"/>
      <c r="DK11" s="814"/>
      <c r="DL11" s="812">
        <v>0</v>
      </c>
      <c r="DM11" s="813"/>
      <c r="DN11" s="813"/>
      <c r="DO11" s="813"/>
      <c r="DP11" s="814"/>
      <c r="DQ11" s="812">
        <v>0</v>
      </c>
      <c r="DR11" s="813"/>
      <c r="DS11" s="813"/>
      <c r="DT11" s="813"/>
      <c r="DU11" s="814"/>
      <c r="DV11" s="809"/>
      <c r="DW11" s="810"/>
      <c r="DX11" s="810"/>
      <c r="DY11" s="810"/>
      <c r="DZ11" s="815"/>
      <c r="EA11" s="234"/>
    </row>
    <row r="12" spans="1:131" s="235" customFormat="1" ht="26.25" customHeight="1" x14ac:dyDescent="0.2">
      <c r="A12" s="238">
        <v>6</v>
      </c>
      <c r="B12" s="816" t="s">
        <v>395</v>
      </c>
      <c r="C12" s="817"/>
      <c r="D12" s="817"/>
      <c r="E12" s="817"/>
      <c r="F12" s="817"/>
      <c r="G12" s="817"/>
      <c r="H12" s="817"/>
      <c r="I12" s="817"/>
      <c r="J12" s="817"/>
      <c r="K12" s="817"/>
      <c r="L12" s="817"/>
      <c r="M12" s="817"/>
      <c r="N12" s="817"/>
      <c r="O12" s="817"/>
      <c r="P12" s="818"/>
      <c r="Q12" s="819">
        <v>7736</v>
      </c>
      <c r="R12" s="820"/>
      <c r="S12" s="820"/>
      <c r="T12" s="820"/>
      <c r="U12" s="820"/>
      <c r="V12" s="820">
        <v>7436</v>
      </c>
      <c r="W12" s="820"/>
      <c r="X12" s="820"/>
      <c r="Y12" s="820"/>
      <c r="Z12" s="820"/>
      <c r="AA12" s="820">
        <v>300</v>
      </c>
      <c r="AB12" s="820"/>
      <c r="AC12" s="820"/>
      <c r="AD12" s="820"/>
      <c r="AE12" s="821"/>
      <c r="AF12" s="822">
        <v>300</v>
      </c>
      <c r="AG12" s="823"/>
      <c r="AH12" s="823"/>
      <c r="AI12" s="823"/>
      <c r="AJ12" s="824"/>
      <c r="AK12" s="805">
        <v>540.37823100000003</v>
      </c>
      <c r="AL12" s="806"/>
      <c r="AM12" s="806"/>
      <c r="AN12" s="806"/>
      <c r="AO12" s="806"/>
      <c r="AP12" s="806">
        <v>4544.7299999999996</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609</v>
      </c>
      <c r="BT12" s="810"/>
      <c r="BU12" s="810"/>
      <c r="BV12" s="810"/>
      <c r="BW12" s="810"/>
      <c r="BX12" s="810"/>
      <c r="BY12" s="810"/>
      <c r="BZ12" s="810"/>
      <c r="CA12" s="810"/>
      <c r="CB12" s="810"/>
      <c r="CC12" s="810"/>
      <c r="CD12" s="810"/>
      <c r="CE12" s="810"/>
      <c r="CF12" s="810"/>
      <c r="CG12" s="811"/>
      <c r="CH12" s="812">
        <v>10</v>
      </c>
      <c r="CI12" s="813"/>
      <c r="CJ12" s="813"/>
      <c r="CK12" s="813"/>
      <c r="CL12" s="814"/>
      <c r="CM12" s="812">
        <v>1034</v>
      </c>
      <c r="CN12" s="813"/>
      <c r="CO12" s="813"/>
      <c r="CP12" s="813"/>
      <c r="CQ12" s="814"/>
      <c r="CR12" s="812">
        <v>350</v>
      </c>
      <c r="CS12" s="813"/>
      <c r="CT12" s="813"/>
      <c r="CU12" s="813"/>
      <c r="CV12" s="814"/>
      <c r="CW12" s="812">
        <v>1375</v>
      </c>
      <c r="CX12" s="813"/>
      <c r="CY12" s="813"/>
      <c r="CZ12" s="813"/>
      <c r="DA12" s="814"/>
      <c r="DB12" s="812">
        <v>0</v>
      </c>
      <c r="DC12" s="813"/>
      <c r="DD12" s="813"/>
      <c r="DE12" s="813"/>
      <c r="DF12" s="814"/>
      <c r="DG12" s="812">
        <v>0</v>
      </c>
      <c r="DH12" s="813"/>
      <c r="DI12" s="813"/>
      <c r="DJ12" s="813"/>
      <c r="DK12" s="814"/>
      <c r="DL12" s="812">
        <v>0</v>
      </c>
      <c r="DM12" s="813"/>
      <c r="DN12" s="813"/>
      <c r="DO12" s="813"/>
      <c r="DP12" s="814"/>
      <c r="DQ12" s="812">
        <v>0</v>
      </c>
      <c r="DR12" s="813"/>
      <c r="DS12" s="813"/>
      <c r="DT12" s="813"/>
      <c r="DU12" s="814"/>
      <c r="DV12" s="809"/>
      <c r="DW12" s="810"/>
      <c r="DX12" s="810"/>
      <c r="DY12" s="810"/>
      <c r="DZ12" s="815"/>
      <c r="EA12" s="234"/>
    </row>
    <row r="13" spans="1:131" s="235" customFormat="1" ht="26.25" customHeight="1" x14ac:dyDescent="0.2">
      <c r="A13" s="238">
        <v>7</v>
      </c>
      <c r="B13" s="816" t="s">
        <v>396</v>
      </c>
      <c r="C13" s="817"/>
      <c r="D13" s="817"/>
      <c r="E13" s="817"/>
      <c r="F13" s="817"/>
      <c r="G13" s="817"/>
      <c r="H13" s="817"/>
      <c r="I13" s="817"/>
      <c r="J13" s="817"/>
      <c r="K13" s="817"/>
      <c r="L13" s="817"/>
      <c r="M13" s="817"/>
      <c r="N13" s="817"/>
      <c r="O13" s="817"/>
      <c r="P13" s="818"/>
      <c r="Q13" s="819">
        <v>1246</v>
      </c>
      <c r="R13" s="820"/>
      <c r="S13" s="820"/>
      <c r="T13" s="820"/>
      <c r="U13" s="820"/>
      <c r="V13" s="820">
        <v>1246</v>
      </c>
      <c r="W13" s="820"/>
      <c r="X13" s="820"/>
      <c r="Y13" s="820"/>
      <c r="Z13" s="820"/>
      <c r="AA13" s="820">
        <v>0</v>
      </c>
      <c r="AB13" s="820"/>
      <c r="AC13" s="820"/>
      <c r="AD13" s="820"/>
      <c r="AE13" s="821"/>
      <c r="AF13" s="822">
        <v>0</v>
      </c>
      <c r="AG13" s="823"/>
      <c r="AH13" s="823"/>
      <c r="AI13" s="823"/>
      <c r="AJ13" s="824"/>
      <c r="AK13" s="805" t="s">
        <v>531</v>
      </c>
      <c r="AL13" s="806"/>
      <c r="AM13" s="806"/>
      <c r="AN13" s="806"/>
      <c r="AO13" s="806"/>
      <c r="AP13" s="806">
        <v>4256</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610</v>
      </c>
      <c r="BT13" s="810"/>
      <c r="BU13" s="810"/>
      <c r="BV13" s="810"/>
      <c r="BW13" s="810"/>
      <c r="BX13" s="810"/>
      <c r="BY13" s="810"/>
      <c r="BZ13" s="810"/>
      <c r="CA13" s="810"/>
      <c r="CB13" s="810"/>
      <c r="CC13" s="810"/>
      <c r="CD13" s="810"/>
      <c r="CE13" s="810"/>
      <c r="CF13" s="810"/>
      <c r="CG13" s="811"/>
      <c r="CH13" s="812">
        <v>336</v>
      </c>
      <c r="CI13" s="813"/>
      <c r="CJ13" s="813"/>
      <c r="CK13" s="813"/>
      <c r="CL13" s="814"/>
      <c r="CM13" s="812">
        <v>9780</v>
      </c>
      <c r="CN13" s="813"/>
      <c r="CO13" s="813"/>
      <c r="CP13" s="813"/>
      <c r="CQ13" s="814"/>
      <c r="CR13" s="812">
        <v>4100</v>
      </c>
      <c r="CS13" s="813"/>
      <c r="CT13" s="813"/>
      <c r="CU13" s="813"/>
      <c r="CV13" s="814"/>
      <c r="CW13" s="812">
        <v>4</v>
      </c>
      <c r="CX13" s="813"/>
      <c r="CY13" s="813"/>
      <c r="CZ13" s="813"/>
      <c r="DA13" s="814"/>
      <c r="DB13" s="812">
        <v>7700</v>
      </c>
      <c r="DC13" s="813"/>
      <c r="DD13" s="813"/>
      <c r="DE13" s="813"/>
      <c r="DF13" s="814"/>
      <c r="DG13" s="812">
        <v>0</v>
      </c>
      <c r="DH13" s="813"/>
      <c r="DI13" s="813"/>
      <c r="DJ13" s="813"/>
      <c r="DK13" s="814"/>
      <c r="DL13" s="812">
        <v>1872</v>
      </c>
      <c r="DM13" s="813"/>
      <c r="DN13" s="813"/>
      <c r="DO13" s="813"/>
      <c r="DP13" s="814"/>
      <c r="DQ13" s="812">
        <v>0</v>
      </c>
      <c r="DR13" s="813"/>
      <c r="DS13" s="813"/>
      <c r="DT13" s="813"/>
      <c r="DU13" s="814"/>
      <c r="DV13" s="809"/>
      <c r="DW13" s="810"/>
      <c r="DX13" s="810"/>
      <c r="DY13" s="810"/>
      <c r="DZ13" s="815"/>
      <c r="EA13" s="234"/>
    </row>
    <row r="14" spans="1:131" s="235" customFormat="1" ht="26.25" customHeight="1" x14ac:dyDescent="0.2">
      <c r="A14" s="238">
        <v>8</v>
      </c>
      <c r="B14" s="816" t="s">
        <v>397</v>
      </c>
      <c r="C14" s="817"/>
      <c r="D14" s="817"/>
      <c r="E14" s="817"/>
      <c r="F14" s="817"/>
      <c r="G14" s="817"/>
      <c r="H14" s="817"/>
      <c r="I14" s="817"/>
      <c r="J14" s="817"/>
      <c r="K14" s="817"/>
      <c r="L14" s="817"/>
      <c r="M14" s="817"/>
      <c r="N14" s="817"/>
      <c r="O14" s="817"/>
      <c r="P14" s="818"/>
      <c r="Q14" s="819">
        <v>10587</v>
      </c>
      <c r="R14" s="820"/>
      <c r="S14" s="820"/>
      <c r="T14" s="820"/>
      <c r="U14" s="820"/>
      <c r="V14" s="820">
        <v>9847</v>
      </c>
      <c r="W14" s="820"/>
      <c r="X14" s="820"/>
      <c r="Y14" s="820"/>
      <c r="Z14" s="820"/>
      <c r="AA14" s="820">
        <v>740</v>
      </c>
      <c r="AB14" s="820"/>
      <c r="AC14" s="820"/>
      <c r="AD14" s="820"/>
      <c r="AE14" s="821"/>
      <c r="AF14" s="822" t="s">
        <v>391</v>
      </c>
      <c r="AG14" s="823"/>
      <c r="AH14" s="823"/>
      <c r="AI14" s="823"/>
      <c r="AJ14" s="824"/>
      <c r="AK14" s="805">
        <v>3496.6679720000002</v>
      </c>
      <c r="AL14" s="806"/>
      <c r="AM14" s="806"/>
      <c r="AN14" s="806"/>
      <c r="AO14" s="806"/>
      <c r="AP14" s="806">
        <v>45250.857000000004</v>
      </c>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611</v>
      </c>
      <c r="BT14" s="810"/>
      <c r="BU14" s="810"/>
      <c r="BV14" s="810"/>
      <c r="BW14" s="810"/>
      <c r="BX14" s="810"/>
      <c r="BY14" s="810"/>
      <c r="BZ14" s="810"/>
      <c r="CA14" s="810"/>
      <c r="CB14" s="810"/>
      <c r="CC14" s="810"/>
      <c r="CD14" s="810"/>
      <c r="CE14" s="810"/>
      <c r="CF14" s="810"/>
      <c r="CG14" s="811"/>
      <c r="CH14" s="812">
        <v>75</v>
      </c>
      <c r="CI14" s="813"/>
      <c r="CJ14" s="813"/>
      <c r="CK14" s="813"/>
      <c r="CL14" s="814"/>
      <c r="CM14" s="812">
        <v>1242</v>
      </c>
      <c r="CN14" s="813"/>
      <c r="CO14" s="813"/>
      <c r="CP14" s="813"/>
      <c r="CQ14" s="814"/>
      <c r="CR14" s="812">
        <v>500</v>
      </c>
      <c r="CS14" s="813"/>
      <c r="CT14" s="813"/>
      <c r="CU14" s="813"/>
      <c r="CV14" s="814"/>
      <c r="CW14" s="812">
        <v>90</v>
      </c>
      <c r="CX14" s="813"/>
      <c r="CY14" s="813"/>
      <c r="CZ14" s="813"/>
      <c r="DA14" s="814"/>
      <c r="DB14" s="812">
        <v>0</v>
      </c>
      <c r="DC14" s="813"/>
      <c r="DD14" s="813"/>
      <c r="DE14" s="813"/>
      <c r="DF14" s="814"/>
      <c r="DG14" s="812">
        <v>0</v>
      </c>
      <c r="DH14" s="813"/>
      <c r="DI14" s="813"/>
      <c r="DJ14" s="813"/>
      <c r="DK14" s="814"/>
      <c r="DL14" s="812">
        <v>0</v>
      </c>
      <c r="DM14" s="813"/>
      <c r="DN14" s="813"/>
      <c r="DO14" s="813"/>
      <c r="DP14" s="814"/>
      <c r="DQ14" s="812">
        <v>0</v>
      </c>
      <c r="DR14" s="813"/>
      <c r="DS14" s="813"/>
      <c r="DT14" s="813"/>
      <c r="DU14" s="814"/>
      <c r="DV14" s="809"/>
      <c r="DW14" s="810"/>
      <c r="DX14" s="810"/>
      <c r="DY14" s="810"/>
      <c r="DZ14" s="815"/>
      <c r="EA14" s="234"/>
    </row>
    <row r="15" spans="1:131" s="235" customFormat="1" ht="26.25" customHeight="1" x14ac:dyDescent="0.2">
      <c r="A15" s="238">
        <v>9</v>
      </c>
      <c r="B15" s="816" t="s">
        <v>398</v>
      </c>
      <c r="C15" s="817"/>
      <c r="D15" s="817"/>
      <c r="E15" s="817"/>
      <c r="F15" s="817"/>
      <c r="G15" s="817"/>
      <c r="H15" s="817"/>
      <c r="I15" s="817"/>
      <c r="J15" s="817"/>
      <c r="K15" s="817"/>
      <c r="L15" s="817"/>
      <c r="M15" s="817"/>
      <c r="N15" s="817"/>
      <c r="O15" s="817"/>
      <c r="P15" s="818"/>
      <c r="Q15" s="819">
        <v>13509</v>
      </c>
      <c r="R15" s="820"/>
      <c r="S15" s="820"/>
      <c r="T15" s="820"/>
      <c r="U15" s="820"/>
      <c r="V15" s="820">
        <v>12102</v>
      </c>
      <c r="W15" s="820"/>
      <c r="X15" s="820"/>
      <c r="Y15" s="820"/>
      <c r="Z15" s="820"/>
      <c r="AA15" s="820">
        <v>1407</v>
      </c>
      <c r="AB15" s="820"/>
      <c r="AC15" s="820"/>
      <c r="AD15" s="820"/>
      <c r="AE15" s="821"/>
      <c r="AF15" s="822">
        <v>43</v>
      </c>
      <c r="AG15" s="823"/>
      <c r="AH15" s="823"/>
      <c r="AI15" s="823"/>
      <c r="AJ15" s="824"/>
      <c r="AK15" s="805">
        <v>3645.1048999999998</v>
      </c>
      <c r="AL15" s="806"/>
      <c r="AM15" s="806"/>
      <c r="AN15" s="806"/>
      <c r="AO15" s="806"/>
      <c r="AP15" s="806">
        <v>42020.688999999998</v>
      </c>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612</v>
      </c>
      <c r="BT15" s="810"/>
      <c r="BU15" s="810"/>
      <c r="BV15" s="810"/>
      <c r="BW15" s="810"/>
      <c r="BX15" s="810"/>
      <c r="BY15" s="810"/>
      <c r="BZ15" s="810"/>
      <c r="CA15" s="810"/>
      <c r="CB15" s="810"/>
      <c r="CC15" s="810"/>
      <c r="CD15" s="810"/>
      <c r="CE15" s="810"/>
      <c r="CF15" s="810"/>
      <c r="CG15" s="811"/>
      <c r="CH15" s="812">
        <v>33</v>
      </c>
      <c r="CI15" s="813"/>
      <c r="CJ15" s="813"/>
      <c r="CK15" s="813"/>
      <c r="CL15" s="814"/>
      <c r="CM15" s="812">
        <v>14911</v>
      </c>
      <c r="CN15" s="813"/>
      <c r="CO15" s="813"/>
      <c r="CP15" s="813"/>
      <c r="CQ15" s="814"/>
      <c r="CR15" s="812">
        <v>100</v>
      </c>
      <c r="CS15" s="813"/>
      <c r="CT15" s="813"/>
      <c r="CU15" s="813"/>
      <c r="CV15" s="814"/>
      <c r="CW15" s="812">
        <v>427</v>
      </c>
      <c r="CX15" s="813"/>
      <c r="CY15" s="813"/>
      <c r="CZ15" s="813"/>
      <c r="DA15" s="814"/>
      <c r="DB15" s="812">
        <v>367</v>
      </c>
      <c r="DC15" s="813"/>
      <c r="DD15" s="813"/>
      <c r="DE15" s="813"/>
      <c r="DF15" s="814"/>
      <c r="DG15" s="812">
        <v>0</v>
      </c>
      <c r="DH15" s="813"/>
      <c r="DI15" s="813"/>
      <c r="DJ15" s="813"/>
      <c r="DK15" s="814"/>
      <c r="DL15" s="812">
        <v>0</v>
      </c>
      <c r="DM15" s="813"/>
      <c r="DN15" s="813"/>
      <c r="DO15" s="813"/>
      <c r="DP15" s="814"/>
      <c r="DQ15" s="812">
        <v>0</v>
      </c>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613</v>
      </c>
      <c r="BT16" s="810"/>
      <c r="BU16" s="810"/>
      <c r="BV16" s="810"/>
      <c r="BW16" s="810"/>
      <c r="BX16" s="810"/>
      <c r="BY16" s="810"/>
      <c r="BZ16" s="810"/>
      <c r="CA16" s="810"/>
      <c r="CB16" s="810"/>
      <c r="CC16" s="810"/>
      <c r="CD16" s="810"/>
      <c r="CE16" s="810"/>
      <c r="CF16" s="810"/>
      <c r="CG16" s="811"/>
      <c r="CH16" s="812">
        <v>0</v>
      </c>
      <c r="CI16" s="813"/>
      <c r="CJ16" s="813"/>
      <c r="CK16" s="813"/>
      <c r="CL16" s="814"/>
      <c r="CM16" s="812">
        <v>71</v>
      </c>
      <c r="CN16" s="813"/>
      <c r="CO16" s="813"/>
      <c r="CP16" s="813"/>
      <c r="CQ16" s="814"/>
      <c r="CR16" s="812">
        <v>5</v>
      </c>
      <c r="CS16" s="813"/>
      <c r="CT16" s="813"/>
      <c r="CU16" s="813"/>
      <c r="CV16" s="814"/>
      <c r="CW16" s="812">
        <v>10</v>
      </c>
      <c r="CX16" s="813"/>
      <c r="CY16" s="813"/>
      <c r="CZ16" s="813"/>
      <c r="DA16" s="814"/>
      <c r="DB16" s="812">
        <v>0</v>
      </c>
      <c r="DC16" s="813"/>
      <c r="DD16" s="813"/>
      <c r="DE16" s="813"/>
      <c r="DF16" s="814"/>
      <c r="DG16" s="812">
        <v>0</v>
      </c>
      <c r="DH16" s="813"/>
      <c r="DI16" s="813"/>
      <c r="DJ16" s="813"/>
      <c r="DK16" s="814"/>
      <c r="DL16" s="812">
        <v>0</v>
      </c>
      <c r="DM16" s="813"/>
      <c r="DN16" s="813"/>
      <c r="DO16" s="813"/>
      <c r="DP16" s="814"/>
      <c r="DQ16" s="812">
        <v>0</v>
      </c>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25" t="s">
        <v>614</v>
      </c>
      <c r="BT17" s="826"/>
      <c r="BU17" s="826"/>
      <c r="BV17" s="826"/>
      <c r="BW17" s="826"/>
      <c r="BX17" s="826"/>
      <c r="BY17" s="826"/>
      <c r="BZ17" s="826"/>
      <c r="CA17" s="826"/>
      <c r="CB17" s="826"/>
      <c r="CC17" s="826"/>
      <c r="CD17" s="826"/>
      <c r="CE17" s="826"/>
      <c r="CF17" s="826"/>
      <c r="CG17" s="827"/>
      <c r="CH17" s="812">
        <v>104</v>
      </c>
      <c r="CI17" s="813"/>
      <c r="CJ17" s="813"/>
      <c r="CK17" s="813"/>
      <c r="CL17" s="814"/>
      <c r="CM17" s="812">
        <v>617</v>
      </c>
      <c r="CN17" s="813"/>
      <c r="CO17" s="813"/>
      <c r="CP17" s="813"/>
      <c r="CQ17" s="814"/>
      <c r="CR17" s="812">
        <v>10</v>
      </c>
      <c r="CS17" s="813"/>
      <c r="CT17" s="813"/>
      <c r="CU17" s="813"/>
      <c r="CV17" s="814"/>
      <c r="CW17" s="812">
        <v>48</v>
      </c>
      <c r="CX17" s="813"/>
      <c r="CY17" s="813"/>
      <c r="CZ17" s="813"/>
      <c r="DA17" s="814"/>
      <c r="DB17" s="812">
        <v>0</v>
      </c>
      <c r="DC17" s="813"/>
      <c r="DD17" s="813"/>
      <c r="DE17" s="813"/>
      <c r="DF17" s="814"/>
      <c r="DG17" s="812">
        <v>0</v>
      </c>
      <c r="DH17" s="813"/>
      <c r="DI17" s="813"/>
      <c r="DJ17" s="813"/>
      <c r="DK17" s="814"/>
      <c r="DL17" s="812">
        <v>0</v>
      </c>
      <c r="DM17" s="813"/>
      <c r="DN17" s="813"/>
      <c r="DO17" s="813"/>
      <c r="DP17" s="814"/>
      <c r="DQ17" s="812">
        <v>0</v>
      </c>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t="s">
        <v>641</v>
      </c>
      <c r="BT18" s="810"/>
      <c r="BU18" s="810"/>
      <c r="BV18" s="810"/>
      <c r="BW18" s="810"/>
      <c r="BX18" s="810"/>
      <c r="BY18" s="810"/>
      <c r="BZ18" s="810"/>
      <c r="CA18" s="810"/>
      <c r="CB18" s="810"/>
      <c r="CC18" s="810"/>
      <c r="CD18" s="810"/>
      <c r="CE18" s="810"/>
      <c r="CF18" s="810"/>
      <c r="CG18" s="811"/>
      <c r="CH18" s="812">
        <v>2720</v>
      </c>
      <c r="CI18" s="813"/>
      <c r="CJ18" s="813"/>
      <c r="CK18" s="813"/>
      <c r="CL18" s="814"/>
      <c r="CM18" s="812">
        <v>38043</v>
      </c>
      <c r="CN18" s="813"/>
      <c r="CO18" s="813"/>
      <c r="CP18" s="813"/>
      <c r="CQ18" s="814"/>
      <c r="CR18" s="812">
        <v>7628</v>
      </c>
      <c r="CS18" s="813"/>
      <c r="CT18" s="813"/>
      <c r="CU18" s="813"/>
      <c r="CV18" s="814"/>
      <c r="CW18" s="812">
        <v>776</v>
      </c>
      <c r="CX18" s="813"/>
      <c r="CY18" s="813"/>
      <c r="CZ18" s="813"/>
      <c r="DA18" s="814"/>
      <c r="DB18" s="812">
        <v>141843</v>
      </c>
      <c r="DC18" s="813"/>
      <c r="DD18" s="813"/>
      <c r="DE18" s="813"/>
      <c r="DF18" s="814"/>
      <c r="DG18" s="812">
        <v>0</v>
      </c>
      <c r="DH18" s="813"/>
      <c r="DI18" s="813"/>
      <c r="DJ18" s="813"/>
      <c r="DK18" s="814"/>
      <c r="DL18" s="812">
        <v>0</v>
      </c>
      <c r="DM18" s="813"/>
      <c r="DN18" s="813"/>
      <c r="DO18" s="813"/>
      <c r="DP18" s="814"/>
      <c r="DQ18" s="812">
        <v>0</v>
      </c>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t="s">
        <v>615</v>
      </c>
      <c r="BT19" s="810"/>
      <c r="BU19" s="810"/>
      <c r="BV19" s="810"/>
      <c r="BW19" s="810"/>
      <c r="BX19" s="810"/>
      <c r="BY19" s="810"/>
      <c r="BZ19" s="810"/>
      <c r="CA19" s="810"/>
      <c r="CB19" s="810"/>
      <c r="CC19" s="810"/>
      <c r="CD19" s="810"/>
      <c r="CE19" s="810"/>
      <c r="CF19" s="810"/>
      <c r="CG19" s="811"/>
      <c r="CH19" s="812">
        <v>31</v>
      </c>
      <c r="CI19" s="813"/>
      <c r="CJ19" s="813"/>
      <c r="CK19" s="813"/>
      <c r="CL19" s="814"/>
      <c r="CM19" s="812">
        <v>1170</v>
      </c>
      <c r="CN19" s="813"/>
      <c r="CO19" s="813"/>
      <c r="CP19" s="813"/>
      <c r="CQ19" s="814"/>
      <c r="CR19" s="812">
        <v>25</v>
      </c>
      <c r="CS19" s="813"/>
      <c r="CT19" s="813"/>
      <c r="CU19" s="813"/>
      <c r="CV19" s="814"/>
      <c r="CW19" s="812">
        <v>1</v>
      </c>
      <c r="CX19" s="813"/>
      <c r="CY19" s="813"/>
      <c r="CZ19" s="813"/>
      <c r="DA19" s="814"/>
      <c r="DB19" s="812">
        <v>0</v>
      </c>
      <c r="DC19" s="813"/>
      <c r="DD19" s="813"/>
      <c r="DE19" s="813"/>
      <c r="DF19" s="814"/>
      <c r="DG19" s="812">
        <v>0</v>
      </c>
      <c r="DH19" s="813"/>
      <c r="DI19" s="813"/>
      <c r="DJ19" s="813"/>
      <c r="DK19" s="814"/>
      <c r="DL19" s="812">
        <v>0</v>
      </c>
      <c r="DM19" s="813"/>
      <c r="DN19" s="813"/>
      <c r="DO19" s="813"/>
      <c r="DP19" s="814"/>
      <c r="DQ19" s="812">
        <v>0</v>
      </c>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t="s">
        <v>616</v>
      </c>
      <c r="BT20" s="810"/>
      <c r="BU20" s="810"/>
      <c r="BV20" s="810"/>
      <c r="BW20" s="810"/>
      <c r="BX20" s="810"/>
      <c r="BY20" s="810"/>
      <c r="BZ20" s="810"/>
      <c r="CA20" s="810"/>
      <c r="CB20" s="810"/>
      <c r="CC20" s="810"/>
      <c r="CD20" s="810"/>
      <c r="CE20" s="810"/>
      <c r="CF20" s="810"/>
      <c r="CG20" s="811"/>
      <c r="CH20" s="812">
        <v>28.847823999999999</v>
      </c>
      <c r="CI20" s="813"/>
      <c r="CJ20" s="813"/>
      <c r="CK20" s="813"/>
      <c r="CL20" s="814"/>
      <c r="CM20" s="812">
        <v>180.054688</v>
      </c>
      <c r="CN20" s="813"/>
      <c r="CO20" s="813"/>
      <c r="CP20" s="813"/>
      <c r="CQ20" s="814"/>
      <c r="CR20" s="812">
        <v>50</v>
      </c>
      <c r="CS20" s="813"/>
      <c r="CT20" s="813"/>
      <c r="CU20" s="813"/>
      <c r="CV20" s="814"/>
      <c r="CW20" s="812">
        <v>237</v>
      </c>
      <c r="CX20" s="813"/>
      <c r="CY20" s="813"/>
      <c r="CZ20" s="813"/>
      <c r="DA20" s="814"/>
      <c r="DB20" s="812">
        <v>580</v>
      </c>
      <c r="DC20" s="813"/>
      <c r="DD20" s="813"/>
      <c r="DE20" s="813"/>
      <c r="DF20" s="814"/>
      <c r="DG20" s="812">
        <v>0</v>
      </c>
      <c r="DH20" s="813"/>
      <c r="DI20" s="813"/>
      <c r="DJ20" s="813"/>
      <c r="DK20" s="814"/>
      <c r="DL20" s="812">
        <v>0</v>
      </c>
      <c r="DM20" s="813"/>
      <c r="DN20" s="813"/>
      <c r="DO20" s="813"/>
      <c r="DP20" s="814"/>
      <c r="DQ20" s="812">
        <v>0</v>
      </c>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t="s">
        <v>617</v>
      </c>
      <c r="BT21" s="810"/>
      <c r="BU21" s="810"/>
      <c r="BV21" s="810"/>
      <c r="BW21" s="810"/>
      <c r="BX21" s="810"/>
      <c r="BY21" s="810"/>
      <c r="BZ21" s="810"/>
      <c r="CA21" s="810"/>
      <c r="CB21" s="810"/>
      <c r="CC21" s="810"/>
      <c r="CD21" s="810"/>
      <c r="CE21" s="810"/>
      <c r="CF21" s="810"/>
      <c r="CG21" s="811"/>
      <c r="CH21" s="812">
        <v>-16.508047999999999</v>
      </c>
      <c r="CI21" s="813"/>
      <c r="CJ21" s="813"/>
      <c r="CK21" s="813"/>
      <c r="CL21" s="814"/>
      <c r="CM21" s="812">
        <v>7.2279530000000003</v>
      </c>
      <c r="CN21" s="813"/>
      <c r="CO21" s="813"/>
      <c r="CP21" s="813"/>
      <c r="CQ21" s="814"/>
      <c r="CR21" s="812">
        <v>5</v>
      </c>
      <c r="CS21" s="813"/>
      <c r="CT21" s="813"/>
      <c r="CU21" s="813"/>
      <c r="CV21" s="814"/>
      <c r="CW21" s="812">
        <v>582</v>
      </c>
      <c r="CX21" s="813"/>
      <c r="CY21" s="813"/>
      <c r="CZ21" s="813"/>
      <c r="DA21" s="814"/>
      <c r="DB21" s="812">
        <v>0</v>
      </c>
      <c r="DC21" s="813"/>
      <c r="DD21" s="813"/>
      <c r="DE21" s="813"/>
      <c r="DF21" s="814"/>
      <c r="DG21" s="812">
        <v>0</v>
      </c>
      <c r="DH21" s="813"/>
      <c r="DI21" s="813"/>
      <c r="DJ21" s="813"/>
      <c r="DK21" s="814"/>
      <c r="DL21" s="812">
        <v>0</v>
      </c>
      <c r="DM21" s="813"/>
      <c r="DN21" s="813"/>
      <c r="DO21" s="813"/>
      <c r="DP21" s="814"/>
      <c r="DQ21" s="812">
        <v>0</v>
      </c>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8"/>
      <c r="R22" s="839"/>
      <c r="S22" s="839"/>
      <c r="T22" s="839"/>
      <c r="U22" s="839"/>
      <c r="V22" s="839"/>
      <c r="W22" s="839"/>
      <c r="X22" s="839"/>
      <c r="Y22" s="839"/>
      <c r="Z22" s="839"/>
      <c r="AA22" s="839"/>
      <c r="AB22" s="839"/>
      <c r="AC22" s="839"/>
      <c r="AD22" s="839"/>
      <c r="AE22" s="840"/>
      <c r="AF22" s="822"/>
      <c r="AG22" s="823"/>
      <c r="AH22" s="823"/>
      <c r="AI22" s="823"/>
      <c r="AJ22" s="824"/>
      <c r="AK22" s="841"/>
      <c r="AL22" s="842"/>
      <c r="AM22" s="842"/>
      <c r="AN22" s="842"/>
      <c r="AO22" s="842"/>
      <c r="AP22" s="842"/>
      <c r="AQ22" s="842"/>
      <c r="AR22" s="842"/>
      <c r="AS22" s="842"/>
      <c r="AT22" s="842"/>
      <c r="AU22" s="843"/>
      <c r="AV22" s="843"/>
      <c r="AW22" s="843"/>
      <c r="AX22" s="843"/>
      <c r="AY22" s="844"/>
      <c r="AZ22" s="845" t="s">
        <v>399</v>
      </c>
      <c r="BA22" s="845"/>
      <c r="BB22" s="845"/>
      <c r="BC22" s="845"/>
      <c r="BD22" s="846"/>
      <c r="BE22" s="233"/>
      <c r="BF22" s="233"/>
      <c r="BG22" s="233"/>
      <c r="BH22" s="233"/>
      <c r="BI22" s="233"/>
      <c r="BJ22" s="233"/>
      <c r="BK22" s="233"/>
      <c r="BL22" s="233"/>
      <c r="BM22" s="233"/>
      <c r="BN22" s="233"/>
      <c r="BO22" s="233"/>
      <c r="BP22" s="233"/>
      <c r="BQ22" s="238">
        <v>16</v>
      </c>
      <c r="BR22" s="239"/>
      <c r="BS22" s="809" t="s">
        <v>618</v>
      </c>
      <c r="BT22" s="810"/>
      <c r="BU22" s="810"/>
      <c r="BV22" s="810"/>
      <c r="BW22" s="810"/>
      <c r="BX22" s="810"/>
      <c r="BY22" s="810"/>
      <c r="BZ22" s="810"/>
      <c r="CA22" s="810"/>
      <c r="CB22" s="810"/>
      <c r="CC22" s="810"/>
      <c r="CD22" s="810"/>
      <c r="CE22" s="810"/>
      <c r="CF22" s="810"/>
      <c r="CG22" s="811"/>
      <c r="CH22" s="812">
        <v>-9</v>
      </c>
      <c r="CI22" s="813"/>
      <c r="CJ22" s="813"/>
      <c r="CK22" s="813"/>
      <c r="CL22" s="814"/>
      <c r="CM22" s="812">
        <v>536</v>
      </c>
      <c r="CN22" s="813"/>
      <c r="CO22" s="813"/>
      <c r="CP22" s="813"/>
      <c r="CQ22" s="814"/>
      <c r="CR22" s="812">
        <v>290</v>
      </c>
      <c r="CS22" s="813"/>
      <c r="CT22" s="813"/>
      <c r="CU22" s="813"/>
      <c r="CV22" s="814"/>
      <c r="CW22" s="812">
        <v>588</v>
      </c>
      <c r="CX22" s="813"/>
      <c r="CY22" s="813"/>
      <c r="CZ22" s="813"/>
      <c r="DA22" s="814"/>
      <c r="DB22" s="812">
        <v>0</v>
      </c>
      <c r="DC22" s="813"/>
      <c r="DD22" s="813"/>
      <c r="DE22" s="813"/>
      <c r="DF22" s="814"/>
      <c r="DG22" s="812">
        <v>0</v>
      </c>
      <c r="DH22" s="813"/>
      <c r="DI22" s="813"/>
      <c r="DJ22" s="813"/>
      <c r="DK22" s="814"/>
      <c r="DL22" s="812">
        <v>0</v>
      </c>
      <c r="DM22" s="813"/>
      <c r="DN22" s="813"/>
      <c r="DO22" s="813"/>
      <c r="DP22" s="814"/>
      <c r="DQ22" s="812">
        <v>0</v>
      </c>
      <c r="DR22" s="813"/>
      <c r="DS22" s="813"/>
      <c r="DT22" s="813"/>
      <c r="DU22" s="814"/>
      <c r="DV22" s="809"/>
      <c r="DW22" s="810"/>
      <c r="DX22" s="810"/>
      <c r="DY22" s="810"/>
      <c r="DZ22" s="815"/>
      <c r="EA22" s="234"/>
    </row>
    <row r="23" spans="1:131" s="235" customFormat="1" ht="26.25" customHeight="1" thickBot="1" x14ac:dyDescent="0.25">
      <c r="A23" s="240" t="s">
        <v>400</v>
      </c>
      <c r="B23" s="828" t="s">
        <v>401</v>
      </c>
      <c r="C23" s="829"/>
      <c r="D23" s="829"/>
      <c r="E23" s="829"/>
      <c r="F23" s="829"/>
      <c r="G23" s="829"/>
      <c r="H23" s="829"/>
      <c r="I23" s="829"/>
      <c r="J23" s="829"/>
      <c r="K23" s="829"/>
      <c r="L23" s="829"/>
      <c r="M23" s="829"/>
      <c r="N23" s="829"/>
      <c r="O23" s="829"/>
      <c r="P23" s="830"/>
      <c r="Q23" s="831">
        <v>2327259</v>
      </c>
      <c r="R23" s="832"/>
      <c r="S23" s="832"/>
      <c r="T23" s="832"/>
      <c r="U23" s="832"/>
      <c r="V23" s="832">
        <v>2296905</v>
      </c>
      <c r="W23" s="832"/>
      <c r="X23" s="832"/>
      <c r="Y23" s="832"/>
      <c r="Z23" s="832"/>
      <c r="AA23" s="832">
        <v>30354</v>
      </c>
      <c r="AB23" s="832"/>
      <c r="AC23" s="832"/>
      <c r="AD23" s="832"/>
      <c r="AE23" s="833"/>
      <c r="AF23" s="834">
        <v>16094</v>
      </c>
      <c r="AG23" s="832"/>
      <c r="AH23" s="832"/>
      <c r="AI23" s="832"/>
      <c r="AJ23" s="835"/>
      <c r="AK23" s="836"/>
      <c r="AL23" s="837"/>
      <c r="AM23" s="837"/>
      <c r="AN23" s="837"/>
      <c r="AO23" s="837"/>
      <c r="AP23" s="832"/>
      <c r="AQ23" s="832"/>
      <c r="AR23" s="832"/>
      <c r="AS23" s="832"/>
      <c r="AT23" s="832"/>
      <c r="AU23" s="848"/>
      <c r="AV23" s="848"/>
      <c r="AW23" s="848"/>
      <c r="AX23" s="848"/>
      <c r="AY23" s="849"/>
      <c r="AZ23" s="850" t="s">
        <v>133</v>
      </c>
      <c r="BA23" s="851"/>
      <c r="BB23" s="851"/>
      <c r="BC23" s="851"/>
      <c r="BD23" s="852"/>
      <c r="BE23" s="233"/>
      <c r="BF23" s="233"/>
      <c r="BG23" s="233"/>
      <c r="BH23" s="233"/>
      <c r="BI23" s="233"/>
      <c r="BJ23" s="233"/>
      <c r="BK23" s="233"/>
      <c r="BL23" s="233"/>
      <c r="BM23" s="233"/>
      <c r="BN23" s="233"/>
      <c r="BO23" s="233"/>
      <c r="BP23" s="233"/>
      <c r="BQ23" s="238">
        <v>17</v>
      </c>
      <c r="BR23" s="239"/>
      <c r="BS23" s="809" t="s">
        <v>619</v>
      </c>
      <c r="BT23" s="810"/>
      <c r="BU23" s="810"/>
      <c r="BV23" s="810"/>
      <c r="BW23" s="810"/>
      <c r="BX23" s="810"/>
      <c r="BY23" s="810"/>
      <c r="BZ23" s="810"/>
      <c r="CA23" s="810"/>
      <c r="CB23" s="810"/>
      <c r="CC23" s="810"/>
      <c r="CD23" s="810"/>
      <c r="CE23" s="810"/>
      <c r="CF23" s="810"/>
      <c r="CG23" s="811"/>
      <c r="CH23" s="812">
        <v>-39</v>
      </c>
      <c r="CI23" s="813"/>
      <c r="CJ23" s="813"/>
      <c r="CK23" s="813"/>
      <c r="CL23" s="814"/>
      <c r="CM23" s="812">
        <v>56</v>
      </c>
      <c r="CN23" s="813"/>
      <c r="CO23" s="813"/>
      <c r="CP23" s="813"/>
      <c r="CQ23" s="814"/>
      <c r="CR23" s="812">
        <v>1</v>
      </c>
      <c r="CS23" s="813"/>
      <c r="CT23" s="813"/>
      <c r="CU23" s="813"/>
      <c r="CV23" s="814"/>
      <c r="CW23" s="812">
        <v>3</v>
      </c>
      <c r="CX23" s="813"/>
      <c r="CY23" s="813"/>
      <c r="CZ23" s="813"/>
      <c r="DA23" s="814"/>
      <c r="DB23" s="812">
        <v>0</v>
      </c>
      <c r="DC23" s="813"/>
      <c r="DD23" s="813"/>
      <c r="DE23" s="813"/>
      <c r="DF23" s="814"/>
      <c r="DG23" s="812">
        <v>0</v>
      </c>
      <c r="DH23" s="813"/>
      <c r="DI23" s="813"/>
      <c r="DJ23" s="813"/>
      <c r="DK23" s="814"/>
      <c r="DL23" s="812">
        <v>0</v>
      </c>
      <c r="DM23" s="813"/>
      <c r="DN23" s="813"/>
      <c r="DO23" s="813"/>
      <c r="DP23" s="814"/>
      <c r="DQ23" s="812">
        <v>0</v>
      </c>
      <c r="DR23" s="813"/>
      <c r="DS23" s="813"/>
      <c r="DT23" s="813"/>
      <c r="DU23" s="814"/>
      <c r="DV23" s="809"/>
      <c r="DW23" s="810"/>
      <c r="DX23" s="810"/>
      <c r="DY23" s="810"/>
      <c r="DZ23" s="815"/>
      <c r="EA23" s="234"/>
    </row>
    <row r="24" spans="1:131" s="235" customFormat="1" ht="26.25" customHeight="1" x14ac:dyDescent="0.2">
      <c r="A24" s="847" t="s">
        <v>402</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32"/>
      <c r="BA24" s="232"/>
      <c r="BB24" s="232"/>
      <c r="BC24" s="232"/>
      <c r="BD24" s="232"/>
      <c r="BE24" s="233"/>
      <c r="BF24" s="233"/>
      <c r="BG24" s="233"/>
      <c r="BH24" s="233"/>
      <c r="BI24" s="233"/>
      <c r="BJ24" s="233"/>
      <c r="BK24" s="233"/>
      <c r="BL24" s="233"/>
      <c r="BM24" s="233"/>
      <c r="BN24" s="233"/>
      <c r="BO24" s="233"/>
      <c r="BP24" s="233"/>
      <c r="BQ24" s="238">
        <v>18</v>
      </c>
      <c r="BR24" s="239"/>
      <c r="BS24" s="809" t="s">
        <v>620</v>
      </c>
      <c r="BT24" s="810"/>
      <c r="BU24" s="810"/>
      <c r="BV24" s="810"/>
      <c r="BW24" s="810"/>
      <c r="BX24" s="810"/>
      <c r="BY24" s="810"/>
      <c r="BZ24" s="810"/>
      <c r="CA24" s="810"/>
      <c r="CB24" s="810"/>
      <c r="CC24" s="810"/>
      <c r="CD24" s="810"/>
      <c r="CE24" s="810"/>
      <c r="CF24" s="810"/>
      <c r="CG24" s="811"/>
      <c r="CH24" s="812">
        <v>-49</v>
      </c>
      <c r="CI24" s="813"/>
      <c r="CJ24" s="813"/>
      <c r="CK24" s="813"/>
      <c r="CL24" s="814"/>
      <c r="CM24" s="812">
        <v>924</v>
      </c>
      <c r="CN24" s="813"/>
      <c r="CO24" s="813"/>
      <c r="CP24" s="813"/>
      <c r="CQ24" s="814"/>
      <c r="CR24" s="812">
        <v>300</v>
      </c>
      <c r="CS24" s="813"/>
      <c r="CT24" s="813"/>
      <c r="CU24" s="813"/>
      <c r="CV24" s="814"/>
      <c r="CW24" s="812">
        <v>28</v>
      </c>
      <c r="CX24" s="813"/>
      <c r="CY24" s="813"/>
      <c r="CZ24" s="813"/>
      <c r="DA24" s="814"/>
      <c r="DB24" s="812">
        <v>0</v>
      </c>
      <c r="DC24" s="813"/>
      <c r="DD24" s="813"/>
      <c r="DE24" s="813"/>
      <c r="DF24" s="814"/>
      <c r="DG24" s="812">
        <v>0</v>
      </c>
      <c r="DH24" s="813"/>
      <c r="DI24" s="813"/>
      <c r="DJ24" s="813"/>
      <c r="DK24" s="814"/>
      <c r="DL24" s="812">
        <v>0</v>
      </c>
      <c r="DM24" s="813"/>
      <c r="DN24" s="813"/>
      <c r="DO24" s="813"/>
      <c r="DP24" s="814"/>
      <c r="DQ24" s="812">
        <v>0</v>
      </c>
      <c r="DR24" s="813"/>
      <c r="DS24" s="813"/>
      <c r="DT24" s="813"/>
      <c r="DU24" s="814"/>
      <c r="DV24" s="809"/>
      <c r="DW24" s="810"/>
      <c r="DX24" s="810"/>
      <c r="DY24" s="810"/>
      <c r="DZ24" s="815"/>
      <c r="EA24" s="234"/>
    </row>
    <row r="25" spans="1:131" ht="26.25" customHeight="1" thickBot="1" x14ac:dyDescent="0.25">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t="s">
        <v>642</v>
      </c>
      <c r="BT25" s="810"/>
      <c r="BU25" s="810"/>
      <c r="BV25" s="810"/>
      <c r="BW25" s="810"/>
      <c r="BX25" s="810"/>
      <c r="BY25" s="810"/>
      <c r="BZ25" s="810"/>
      <c r="CA25" s="810"/>
      <c r="CB25" s="810"/>
      <c r="CC25" s="810"/>
      <c r="CD25" s="810"/>
      <c r="CE25" s="810"/>
      <c r="CF25" s="810"/>
      <c r="CG25" s="811"/>
      <c r="CH25" s="812">
        <v>64</v>
      </c>
      <c r="CI25" s="813"/>
      <c r="CJ25" s="813"/>
      <c r="CK25" s="813"/>
      <c r="CL25" s="814"/>
      <c r="CM25" s="812">
        <v>6278</v>
      </c>
      <c r="CN25" s="813"/>
      <c r="CO25" s="813"/>
      <c r="CP25" s="813"/>
      <c r="CQ25" s="814"/>
      <c r="CR25" s="812">
        <v>0</v>
      </c>
      <c r="CS25" s="813"/>
      <c r="CT25" s="813"/>
      <c r="CU25" s="813"/>
      <c r="CV25" s="814"/>
      <c r="CW25" s="812">
        <v>3644</v>
      </c>
      <c r="CX25" s="813"/>
      <c r="CY25" s="813"/>
      <c r="CZ25" s="813"/>
      <c r="DA25" s="814"/>
      <c r="DB25" s="812">
        <v>0</v>
      </c>
      <c r="DC25" s="813"/>
      <c r="DD25" s="813"/>
      <c r="DE25" s="813"/>
      <c r="DF25" s="814"/>
      <c r="DG25" s="812">
        <v>0</v>
      </c>
      <c r="DH25" s="813"/>
      <c r="DI25" s="813"/>
      <c r="DJ25" s="813"/>
      <c r="DK25" s="814"/>
      <c r="DL25" s="812">
        <v>6020</v>
      </c>
      <c r="DM25" s="813"/>
      <c r="DN25" s="813"/>
      <c r="DO25" s="813"/>
      <c r="DP25" s="814"/>
      <c r="DQ25" s="812">
        <v>5418</v>
      </c>
      <c r="DR25" s="813"/>
      <c r="DS25" s="813"/>
      <c r="DT25" s="813"/>
      <c r="DU25" s="814"/>
      <c r="DV25" s="809"/>
      <c r="DW25" s="810"/>
      <c r="DX25" s="810"/>
      <c r="DY25" s="810"/>
      <c r="DZ25" s="815"/>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3" t="s">
        <v>407</v>
      </c>
      <c r="AG26" s="854"/>
      <c r="AH26" s="854"/>
      <c r="AI26" s="854"/>
      <c r="AJ26" s="855"/>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379</v>
      </c>
      <c r="BF26" s="770"/>
      <c r="BG26" s="770"/>
      <c r="BH26" s="770"/>
      <c r="BI26" s="776"/>
      <c r="BJ26" s="232"/>
      <c r="BK26" s="232"/>
      <c r="BL26" s="232"/>
      <c r="BM26" s="232"/>
      <c r="BN26" s="232"/>
      <c r="BO26" s="241"/>
      <c r="BP26" s="241"/>
      <c r="BQ26" s="238">
        <v>20</v>
      </c>
      <c r="BR26" s="239"/>
      <c r="BS26" s="809" t="s">
        <v>643</v>
      </c>
      <c r="BT26" s="810"/>
      <c r="BU26" s="810"/>
      <c r="BV26" s="810"/>
      <c r="BW26" s="810"/>
      <c r="BX26" s="810"/>
      <c r="BY26" s="810"/>
      <c r="BZ26" s="810"/>
      <c r="CA26" s="810"/>
      <c r="CB26" s="810"/>
      <c r="CC26" s="810"/>
      <c r="CD26" s="810"/>
      <c r="CE26" s="810"/>
      <c r="CF26" s="810"/>
      <c r="CG26" s="811"/>
      <c r="CH26" s="812">
        <v>-136</v>
      </c>
      <c r="CI26" s="813"/>
      <c r="CJ26" s="813"/>
      <c r="CK26" s="813"/>
      <c r="CL26" s="814"/>
      <c r="CM26" s="812">
        <v>1160</v>
      </c>
      <c r="CN26" s="813"/>
      <c r="CO26" s="813"/>
      <c r="CP26" s="813"/>
      <c r="CQ26" s="814"/>
      <c r="CR26" s="812">
        <v>30</v>
      </c>
      <c r="CS26" s="813"/>
      <c r="CT26" s="813"/>
      <c r="CU26" s="813"/>
      <c r="CV26" s="814"/>
      <c r="CW26" s="812">
        <v>362</v>
      </c>
      <c r="CX26" s="813"/>
      <c r="CY26" s="813"/>
      <c r="CZ26" s="813"/>
      <c r="DA26" s="814"/>
      <c r="DB26" s="812">
        <v>0</v>
      </c>
      <c r="DC26" s="813"/>
      <c r="DD26" s="813"/>
      <c r="DE26" s="813"/>
      <c r="DF26" s="814"/>
      <c r="DG26" s="812">
        <v>0</v>
      </c>
      <c r="DH26" s="813"/>
      <c r="DI26" s="813"/>
      <c r="DJ26" s="813"/>
      <c r="DK26" s="814"/>
      <c r="DL26" s="812">
        <v>0</v>
      </c>
      <c r="DM26" s="813"/>
      <c r="DN26" s="813"/>
      <c r="DO26" s="813"/>
      <c r="DP26" s="814"/>
      <c r="DQ26" s="812">
        <v>0</v>
      </c>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6"/>
      <c r="AG27" s="857"/>
      <c r="AH27" s="857"/>
      <c r="AI27" s="857"/>
      <c r="AJ27" s="858"/>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t="s">
        <v>621</v>
      </c>
      <c r="BT27" s="810"/>
      <c r="BU27" s="810"/>
      <c r="BV27" s="810"/>
      <c r="BW27" s="810"/>
      <c r="BX27" s="810"/>
      <c r="BY27" s="810"/>
      <c r="BZ27" s="810"/>
      <c r="CA27" s="810"/>
      <c r="CB27" s="810"/>
      <c r="CC27" s="810"/>
      <c r="CD27" s="810"/>
      <c r="CE27" s="810"/>
      <c r="CF27" s="810"/>
      <c r="CG27" s="811"/>
      <c r="CH27" s="812">
        <v>-1</v>
      </c>
      <c r="CI27" s="813"/>
      <c r="CJ27" s="813"/>
      <c r="CK27" s="813"/>
      <c r="CL27" s="814"/>
      <c r="CM27" s="812">
        <v>5620</v>
      </c>
      <c r="CN27" s="813"/>
      <c r="CO27" s="813"/>
      <c r="CP27" s="813"/>
      <c r="CQ27" s="814"/>
      <c r="CR27" s="812">
        <v>1</v>
      </c>
      <c r="CS27" s="813"/>
      <c r="CT27" s="813"/>
      <c r="CU27" s="813"/>
      <c r="CV27" s="814"/>
      <c r="CW27" s="812">
        <v>89</v>
      </c>
      <c r="CX27" s="813"/>
      <c r="CY27" s="813"/>
      <c r="CZ27" s="813"/>
      <c r="DA27" s="814"/>
      <c r="DB27" s="812">
        <v>0</v>
      </c>
      <c r="DC27" s="813"/>
      <c r="DD27" s="813"/>
      <c r="DE27" s="813"/>
      <c r="DF27" s="814"/>
      <c r="DG27" s="812">
        <v>0</v>
      </c>
      <c r="DH27" s="813"/>
      <c r="DI27" s="813"/>
      <c r="DJ27" s="813"/>
      <c r="DK27" s="814"/>
      <c r="DL27" s="812">
        <v>0</v>
      </c>
      <c r="DM27" s="813"/>
      <c r="DN27" s="813"/>
      <c r="DO27" s="813"/>
      <c r="DP27" s="814"/>
      <c r="DQ27" s="812">
        <v>0</v>
      </c>
      <c r="DR27" s="813"/>
      <c r="DS27" s="813"/>
      <c r="DT27" s="813"/>
      <c r="DU27" s="814"/>
      <c r="DV27" s="809"/>
      <c r="DW27" s="810"/>
      <c r="DX27" s="810"/>
      <c r="DY27" s="810"/>
      <c r="DZ27" s="815"/>
      <c r="EA27" s="230"/>
    </row>
    <row r="28" spans="1:131" ht="26.25" customHeight="1" thickTop="1" x14ac:dyDescent="0.2">
      <c r="A28" s="242">
        <v>1</v>
      </c>
      <c r="B28" s="785" t="s">
        <v>412</v>
      </c>
      <c r="C28" s="786"/>
      <c r="D28" s="786"/>
      <c r="E28" s="786"/>
      <c r="F28" s="786"/>
      <c r="G28" s="786"/>
      <c r="H28" s="786"/>
      <c r="I28" s="786"/>
      <c r="J28" s="786"/>
      <c r="K28" s="786"/>
      <c r="L28" s="786"/>
      <c r="M28" s="786"/>
      <c r="N28" s="786"/>
      <c r="O28" s="786"/>
      <c r="P28" s="787"/>
      <c r="Q28" s="861">
        <v>332891</v>
      </c>
      <c r="R28" s="862"/>
      <c r="S28" s="862"/>
      <c r="T28" s="862"/>
      <c r="U28" s="862"/>
      <c r="V28" s="862">
        <v>317186</v>
      </c>
      <c r="W28" s="862"/>
      <c r="X28" s="862"/>
      <c r="Y28" s="862"/>
      <c r="Z28" s="862"/>
      <c r="AA28" s="862">
        <v>15705</v>
      </c>
      <c r="AB28" s="862"/>
      <c r="AC28" s="862"/>
      <c r="AD28" s="862"/>
      <c r="AE28" s="863"/>
      <c r="AF28" s="864">
        <v>15705</v>
      </c>
      <c r="AG28" s="862"/>
      <c r="AH28" s="862"/>
      <c r="AI28" s="862"/>
      <c r="AJ28" s="865"/>
      <c r="AK28" s="866">
        <v>27901</v>
      </c>
      <c r="AL28" s="867"/>
      <c r="AM28" s="867"/>
      <c r="AN28" s="867"/>
      <c r="AO28" s="867"/>
      <c r="AP28" s="867" t="s">
        <v>531</v>
      </c>
      <c r="AQ28" s="867"/>
      <c r="AR28" s="867"/>
      <c r="AS28" s="867"/>
      <c r="AT28" s="867"/>
      <c r="AU28" s="867" t="s">
        <v>531</v>
      </c>
      <c r="AV28" s="867"/>
      <c r="AW28" s="867"/>
      <c r="AX28" s="867"/>
      <c r="AY28" s="867"/>
      <c r="AZ28" s="868" t="s">
        <v>531</v>
      </c>
      <c r="BA28" s="868"/>
      <c r="BB28" s="868"/>
      <c r="BC28" s="868"/>
      <c r="BD28" s="868"/>
      <c r="BE28" s="859"/>
      <c r="BF28" s="859"/>
      <c r="BG28" s="859"/>
      <c r="BH28" s="859"/>
      <c r="BI28" s="860"/>
      <c r="BJ28" s="232"/>
      <c r="BK28" s="232"/>
      <c r="BL28" s="232"/>
      <c r="BM28" s="232"/>
      <c r="BN28" s="232"/>
      <c r="BO28" s="241"/>
      <c r="BP28" s="241"/>
      <c r="BQ28" s="238">
        <v>22</v>
      </c>
      <c r="BR28" s="239"/>
      <c r="BS28" s="809" t="s">
        <v>622</v>
      </c>
      <c r="BT28" s="810"/>
      <c r="BU28" s="810"/>
      <c r="BV28" s="810"/>
      <c r="BW28" s="810"/>
      <c r="BX28" s="810"/>
      <c r="BY28" s="810"/>
      <c r="BZ28" s="810"/>
      <c r="CA28" s="810"/>
      <c r="CB28" s="810"/>
      <c r="CC28" s="810"/>
      <c r="CD28" s="810"/>
      <c r="CE28" s="810"/>
      <c r="CF28" s="810"/>
      <c r="CG28" s="811"/>
      <c r="CH28" s="812">
        <v>-70</v>
      </c>
      <c r="CI28" s="813"/>
      <c r="CJ28" s="813"/>
      <c r="CK28" s="813"/>
      <c r="CL28" s="814"/>
      <c r="CM28" s="812">
        <v>723</v>
      </c>
      <c r="CN28" s="813"/>
      <c r="CO28" s="813"/>
      <c r="CP28" s="813"/>
      <c r="CQ28" s="814"/>
      <c r="CR28" s="812">
        <v>10</v>
      </c>
      <c r="CS28" s="813"/>
      <c r="CT28" s="813"/>
      <c r="CU28" s="813"/>
      <c r="CV28" s="814"/>
      <c r="CW28" s="812">
        <v>0</v>
      </c>
      <c r="CX28" s="813"/>
      <c r="CY28" s="813"/>
      <c r="CZ28" s="813"/>
      <c r="DA28" s="814"/>
      <c r="DB28" s="812">
        <v>0</v>
      </c>
      <c r="DC28" s="813"/>
      <c r="DD28" s="813"/>
      <c r="DE28" s="813"/>
      <c r="DF28" s="814"/>
      <c r="DG28" s="812">
        <v>0</v>
      </c>
      <c r="DH28" s="813"/>
      <c r="DI28" s="813"/>
      <c r="DJ28" s="813"/>
      <c r="DK28" s="814"/>
      <c r="DL28" s="812">
        <v>0</v>
      </c>
      <c r="DM28" s="813"/>
      <c r="DN28" s="813"/>
      <c r="DO28" s="813"/>
      <c r="DP28" s="814"/>
      <c r="DQ28" s="812">
        <v>0</v>
      </c>
      <c r="DR28" s="813"/>
      <c r="DS28" s="813"/>
      <c r="DT28" s="813"/>
      <c r="DU28" s="814"/>
      <c r="DV28" s="809"/>
      <c r="DW28" s="810"/>
      <c r="DX28" s="810"/>
      <c r="DY28" s="810"/>
      <c r="DZ28" s="815"/>
      <c r="EA28" s="230"/>
    </row>
    <row r="29" spans="1:131" ht="26.25" customHeight="1" x14ac:dyDescent="0.2">
      <c r="A29" s="242">
        <v>2</v>
      </c>
      <c r="B29" s="816" t="s">
        <v>413</v>
      </c>
      <c r="C29" s="817"/>
      <c r="D29" s="817"/>
      <c r="E29" s="817"/>
      <c r="F29" s="817"/>
      <c r="G29" s="817"/>
      <c r="H29" s="817"/>
      <c r="I29" s="817"/>
      <c r="J29" s="817"/>
      <c r="K29" s="817"/>
      <c r="L29" s="817"/>
      <c r="M29" s="817"/>
      <c r="N29" s="817"/>
      <c r="O29" s="817"/>
      <c r="P29" s="818"/>
      <c r="Q29" s="819">
        <v>327352</v>
      </c>
      <c r="R29" s="820"/>
      <c r="S29" s="820"/>
      <c r="T29" s="820"/>
      <c r="U29" s="820"/>
      <c r="V29" s="820">
        <v>312945</v>
      </c>
      <c r="W29" s="820"/>
      <c r="X29" s="820"/>
      <c r="Y29" s="820"/>
      <c r="Z29" s="820"/>
      <c r="AA29" s="820">
        <v>14407</v>
      </c>
      <c r="AB29" s="820"/>
      <c r="AC29" s="820"/>
      <c r="AD29" s="820"/>
      <c r="AE29" s="821"/>
      <c r="AF29" s="822">
        <v>14407</v>
      </c>
      <c r="AG29" s="823"/>
      <c r="AH29" s="823"/>
      <c r="AI29" s="823"/>
      <c r="AJ29" s="824"/>
      <c r="AK29" s="873">
        <v>54252</v>
      </c>
      <c r="AL29" s="869"/>
      <c r="AM29" s="869"/>
      <c r="AN29" s="869"/>
      <c r="AO29" s="869"/>
      <c r="AP29" s="869" t="s">
        <v>531</v>
      </c>
      <c r="AQ29" s="869"/>
      <c r="AR29" s="869"/>
      <c r="AS29" s="869"/>
      <c r="AT29" s="869"/>
      <c r="AU29" s="869" t="s">
        <v>531</v>
      </c>
      <c r="AV29" s="869"/>
      <c r="AW29" s="869"/>
      <c r="AX29" s="869"/>
      <c r="AY29" s="869"/>
      <c r="AZ29" s="870" t="s">
        <v>531</v>
      </c>
      <c r="BA29" s="870"/>
      <c r="BB29" s="870"/>
      <c r="BC29" s="870"/>
      <c r="BD29" s="870"/>
      <c r="BE29" s="871"/>
      <c r="BF29" s="871"/>
      <c r="BG29" s="871"/>
      <c r="BH29" s="871"/>
      <c r="BI29" s="872"/>
      <c r="BJ29" s="232"/>
      <c r="BK29" s="232"/>
      <c r="BL29" s="232"/>
      <c r="BM29" s="232"/>
      <c r="BN29" s="232"/>
      <c r="BO29" s="241"/>
      <c r="BP29" s="241"/>
      <c r="BQ29" s="238">
        <v>23</v>
      </c>
      <c r="BR29" s="239"/>
      <c r="BS29" s="809" t="s">
        <v>623</v>
      </c>
      <c r="BT29" s="810"/>
      <c r="BU29" s="810"/>
      <c r="BV29" s="810"/>
      <c r="BW29" s="810"/>
      <c r="BX29" s="810"/>
      <c r="BY29" s="810"/>
      <c r="BZ29" s="810"/>
      <c r="CA29" s="810"/>
      <c r="CB29" s="810"/>
      <c r="CC29" s="810"/>
      <c r="CD29" s="810"/>
      <c r="CE29" s="810"/>
      <c r="CF29" s="810"/>
      <c r="CG29" s="811"/>
      <c r="CH29" s="812">
        <v>314</v>
      </c>
      <c r="CI29" s="813"/>
      <c r="CJ29" s="813"/>
      <c r="CK29" s="813"/>
      <c r="CL29" s="814"/>
      <c r="CM29" s="812">
        <v>15989</v>
      </c>
      <c r="CN29" s="813"/>
      <c r="CO29" s="813"/>
      <c r="CP29" s="813"/>
      <c r="CQ29" s="814"/>
      <c r="CR29" s="812">
        <v>10</v>
      </c>
      <c r="CS29" s="813"/>
      <c r="CT29" s="813"/>
      <c r="CU29" s="813"/>
      <c r="CV29" s="814"/>
      <c r="CW29" s="812">
        <v>34</v>
      </c>
      <c r="CX29" s="813"/>
      <c r="CY29" s="813"/>
      <c r="CZ29" s="813"/>
      <c r="DA29" s="814"/>
      <c r="DB29" s="812">
        <v>0</v>
      </c>
      <c r="DC29" s="813"/>
      <c r="DD29" s="813"/>
      <c r="DE29" s="813"/>
      <c r="DF29" s="814"/>
      <c r="DG29" s="812">
        <v>0</v>
      </c>
      <c r="DH29" s="813"/>
      <c r="DI29" s="813"/>
      <c r="DJ29" s="813"/>
      <c r="DK29" s="814"/>
      <c r="DL29" s="812">
        <v>2260</v>
      </c>
      <c r="DM29" s="813"/>
      <c r="DN29" s="813"/>
      <c r="DO29" s="813"/>
      <c r="DP29" s="814"/>
      <c r="DQ29" s="812">
        <v>226</v>
      </c>
      <c r="DR29" s="813"/>
      <c r="DS29" s="813"/>
      <c r="DT29" s="813"/>
      <c r="DU29" s="814"/>
      <c r="DV29" s="809"/>
      <c r="DW29" s="810"/>
      <c r="DX29" s="810"/>
      <c r="DY29" s="810"/>
      <c r="DZ29" s="815"/>
      <c r="EA29" s="230"/>
    </row>
    <row r="30" spans="1:131" ht="26.25" customHeight="1" x14ac:dyDescent="0.2">
      <c r="A30" s="242">
        <v>3</v>
      </c>
      <c r="B30" s="816" t="s">
        <v>414</v>
      </c>
      <c r="C30" s="817"/>
      <c r="D30" s="817"/>
      <c r="E30" s="817"/>
      <c r="F30" s="817"/>
      <c r="G30" s="817"/>
      <c r="H30" s="817"/>
      <c r="I30" s="817"/>
      <c r="J30" s="817"/>
      <c r="K30" s="817"/>
      <c r="L30" s="817"/>
      <c r="M30" s="817"/>
      <c r="N30" s="817"/>
      <c r="O30" s="817"/>
      <c r="P30" s="818"/>
      <c r="Q30" s="819">
        <v>87046</v>
      </c>
      <c r="R30" s="820"/>
      <c r="S30" s="820"/>
      <c r="T30" s="820"/>
      <c r="U30" s="820"/>
      <c r="V30" s="820">
        <v>86623</v>
      </c>
      <c r="W30" s="820"/>
      <c r="X30" s="820"/>
      <c r="Y30" s="820"/>
      <c r="Z30" s="820"/>
      <c r="AA30" s="820">
        <v>423</v>
      </c>
      <c r="AB30" s="820"/>
      <c r="AC30" s="820"/>
      <c r="AD30" s="820"/>
      <c r="AE30" s="821"/>
      <c r="AF30" s="822">
        <v>423</v>
      </c>
      <c r="AG30" s="823"/>
      <c r="AH30" s="823"/>
      <c r="AI30" s="823"/>
      <c r="AJ30" s="824"/>
      <c r="AK30" s="873">
        <v>38264</v>
      </c>
      <c r="AL30" s="869"/>
      <c r="AM30" s="869"/>
      <c r="AN30" s="869"/>
      <c r="AO30" s="869"/>
      <c r="AP30" s="869" t="s">
        <v>531</v>
      </c>
      <c r="AQ30" s="869"/>
      <c r="AR30" s="869"/>
      <c r="AS30" s="869"/>
      <c r="AT30" s="869"/>
      <c r="AU30" s="869" t="s">
        <v>531</v>
      </c>
      <c r="AV30" s="869"/>
      <c r="AW30" s="869"/>
      <c r="AX30" s="869"/>
      <c r="AY30" s="869"/>
      <c r="AZ30" s="870" t="s">
        <v>531</v>
      </c>
      <c r="BA30" s="870"/>
      <c r="BB30" s="870"/>
      <c r="BC30" s="870"/>
      <c r="BD30" s="870"/>
      <c r="BE30" s="871"/>
      <c r="BF30" s="871"/>
      <c r="BG30" s="871"/>
      <c r="BH30" s="871"/>
      <c r="BI30" s="872"/>
      <c r="BJ30" s="232"/>
      <c r="BK30" s="232"/>
      <c r="BL30" s="232"/>
      <c r="BM30" s="232"/>
      <c r="BN30" s="232"/>
      <c r="BO30" s="241"/>
      <c r="BP30" s="241"/>
      <c r="BQ30" s="238">
        <v>24</v>
      </c>
      <c r="BR30" s="239"/>
      <c r="BS30" s="809" t="s">
        <v>624</v>
      </c>
      <c r="BT30" s="810"/>
      <c r="BU30" s="810"/>
      <c r="BV30" s="810"/>
      <c r="BW30" s="810"/>
      <c r="BX30" s="810"/>
      <c r="BY30" s="810"/>
      <c r="BZ30" s="810"/>
      <c r="CA30" s="810"/>
      <c r="CB30" s="810"/>
      <c r="CC30" s="810"/>
      <c r="CD30" s="810"/>
      <c r="CE30" s="810"/>
      <c r="CF30" s="810"/>
      <c r="CG30" s="811"/>
      <c r="CH30" s="812">
        <v>415</v>
      </c>
      <c r="CI30" s="813"/>
      <c r="CJ30" s="813"/>
      <c r="CK30" s="813"/>
      <c r="CL30" s="814"/>
      <c r="CM30" s="812">
        <v>27576</v>
      </c>
      <c r="CN30" s="813"/>
      <c r="CO30" s="813"/>
      <c r="CP30" s="813"/>
      <c r="CQ30" s="814"/>
      <c r="CR30" s="812">
        <v>3</v>
      </c>
      <c r="CS30" s="813"/>
      <c r="CT30" s="813"/>
      <c r="CU30" s="813"/>
      <c r="CV30" s="814"/>
      <c r="CW30" s="812">
        <v>0</v>
      </c>
      <c r="CX30" s="813"/>
      <c r="CY30" s="813"/>
      <c r="CZ30" s="813"/>
      <c r="DA30" s="814"/>
      <c r="DB30" s="812">
        <v>0</v>
      </c>
      <c r="DC30" s="813"/>
      <c r="DD30" s="813"/>
      <c r="DE30" s="813"/>
      <c r="DF30" s="814"/>
      <c r="DG30" s="812">
        <v>0</v>
      </c>
      <c r="DH30" s="813"/>
      <c r="DI30" s="813"/>
      <c r="DJ30" s="813"/>
      <c r="DK30" s="814"/>
      <c r="DL30" s="812">
        <v>0</v>
      </c>
      <c r="DM30" s="813"/>
      <c r="DN30" s="813"/>
      <c r="DO30" s="813"/>
      <c r="DP30" s="814"/>
      <c r="DQ30" s="812">
        <v>0</v>
      </c>
      <c r="DR30" s="813"/>
      <c r="DS30" s="813"/>
      <c r="DT30" s="813"/>
      <c r="DU30" s="814"/>
      <c r="DV30" s="809"/>
      <c r="DW30" s="810"/>
      <c r="DX30" s="810"/>
      <c r="DY30" s="810"/>
      <c r="DZ30" s="815"/>
      <c r="EA30" s="230"/>
    </row>
    <row r="31" spans="1:131" ht="26.25" customHeight="1" x14ac:dyDescent="0.2">
      <c r="A31" s="242">
        <v>4</v>
      </c>
      <c r="B31" s="816" t="s">
        <v>415</v>
      </c>
      <c r="C31" s="817"/>
      <c r="D31" s="817"/>
      <c r="E31" s="817"/>
      <c r="F31" s="817"/>
      <c r="G31" s="817"/>
      <c r="H31" s="817"/>
      <c r="I31" s="817"/>
      <c r="J31" s="817"/>
      <c r="K31" s="817"/>
      <c r="L31" s="817"/>
      <c r="M31" s="817"/>
      <c r="N31" s="817"/>
      <c r="O31" s="817"/>
      <c r="P31" s="818"/>
      <c r="Q31" s="819">
        <v>506</v>
      </c>
      <c r="R31" s="820"/>
      <c r="S31" s="820"/>
      <c r="T31" s="820"/>
      <c r="U31" s="820"/>
      <c r="V31" s="820">
        <v>424</v>
      </c>
      <c r="W31" s="820"/>
      <c r="X31" s="820"/>
      <c r="Y31" s="820"/>
      <c r="Z31" s="820"/>
      <c r="AA31" s="820">
        <v>82</v>
      </c>
      <c r="AB31" s="820"/>
      <c r="AC31" s="820"/>
      <c r="AD31" s="820"/>
      <c r="AE31" s="821"/>
      <c r="AF31" s="822">
        <v>51</v>
      </c>
      <c r="AG31" s="823"/>
      <c r="AH31" s="823"/>
      <c r="AI31" s="823"/>
      <c r="AJ31" s="824"/>
      <c r="AK31" s="873">
        <v>326</v>
      </c>
      <c r="AL31" s="869"/>
      <c r="AM31" s="869"/>
      <c r="AN31" s="869"/>
      <c r="AO31" s="869"/>
      <c r="AP31" s="869">
        <v>600</v>
      </c>
      <c r="AQ31" s="869"/>
      <c r="AR31" s="869"/>
      <c r="AS31" s="869"/>
      <c r="AT31" s="869"/>
      <c r="AU31" s="869">
        <v>525</v>
      </c>
      <c r="AV31" s="869"/>
      <c r="AW31" s="869"/>
      <c r="AX31" s="869"/>
      <c r="AY31" s="869"/>
      <c r="AZ31" s="870" t="s">
        <v>531</v>
      </c>
      <c r="BA31" s="870"/>
      <c r="BB31" s="870"/>
      <c r="BC31" s="870"/>
      <c r="BD31" s="870"/>
      <c r="BE31" s="871"/>
      <c r="BF31" s="871"/>
      <c r="BG31" s="871"/>
      <c r="BH31" s="871"/>
      <c r="BI31" s="872"/>
      <c r="BJ31" s="232"/>
      <c r="BK31" s="232"/>
      <c r="BL31" s="232"/>
      <c r="BM31" s="232"/>
      <c r="BN31" s="232"/>
      <c r="BO31" s="241"/>
      <c r="BP31" s="241"/>
      <c r="BQ31" s="238">
        <v>25</v>
      </c>
      <c r="BR31" s="239"/>
      <c r="BS31" s="809" t="s">
        <v>625</v>
      </c>
      <c r="BT31" s="810"/>
      <c r="BU31" s="810"/>
      <c r="BV31" s="810"/>
      <c r="BW31" s="810"/>
      <c r="BX31" s="810"/>
      <c r="BY31" s="810"/>
      <c r="BZ31" s="810"/>
      <c r="CA31" s="810"/>
      <c r="CB31" s="810"/>
      <c r="CC31" s="810"/>
      <c r="CD31" s="810"/>
      <c r="CE31" s="810"/>
      <c r="CF31" s="810"/>
      <c r="CG31" s="811"/>
      <c r="CH31" s="812">
        <v>-107</v>
      </c>
      <c r="CI31" s="813"/>
      <c r="CJ31" s="813"/>
      <c r="CK31" s="813"/>
      <c r="CL31" s="814"/>
      <c r="CM31" s="812">
        <v>748</v>
      </c>
      <c r="CN31" s="813"/>
      <c r="CO31" s="813"/>
      <c r="CP31" s="813"/>
      <c r="CQ31" s="814"/>
      <c r="CR31" s="812">
        <v>30</v>
      </c>
      <c r="CS31" s="813"/>
      <c r="CT31" s="813"/>
      <c r="CU31" s="813"/>
      <c r="CV31" s="814"/>
      <c r="CW31" s="812">
        <v>0</v>
      </c>
      <c r="CX31" s="813"/>
      <c r="CY31" s="813"/>
      <c r="CZ31" s="813"/>
      <c r="DA31" s="814"/>
      <c r="DB31" s="812">
        <v>0</v>
      </c>
      <c r="DC31" s="813"/>
      <c r="DD31" s="813"/>
      <c r="DE31" s="813"/>
      <c r="DF31" s="814"/>
      <c r="DG31" s="812">
        <v>0</v>
      </c>
      <c r="DH31" s="813"/>
      <c r="DI31" s="813"/>
      <c r="DJ31" s="813"/>
      <c r="DK31" s="814"/>
      <c r="DL31" s="812">
        <v>0</v>
      </c>
      <c r="DM31" s="813"/>
      <c r="DN31" s="813"/>
      <c r="DO31" s="813"/>
      <c r="DP31" s="814"/>
      <c r="DQ31" s="812">
        <v>0</v>
      </c>
      <c r="DR31" s="813"/>
      <c r="DS31" s="813"/>
      <c r="DT31" s="813"/>
      <c r="DU31" s="814"/>
      <c r="DV31" s="809"/>
      <c r="DW31" s="810"/>
      <c r="DX31" s="810"/>
      <c r="DY31" s="810"/>
      <c r="DZ31" s="815"/>
      <c r="EA31" s="230"/>
    </row>
    <row r="32" spans="1:131" ht="26.25" customHeight="1" x14ac:dyDescent="0.2">
      <c r="A32" s="242">
        <v>5</v>
      </c>
      <c r="B32" s="816" t="s">
        <v>416</v>
      </c>
      <c r="C32" s="817"/>
      <c r="D32" s="817"/>
      <c r="E32" s="817"/>
      <c r="F32" s="817"/>
      <c r="G32" s="817"/>
      <c r="H32" s="817"/>
      <c r="I32" s="817"/>
      <c r="J32" s="817"/>
      <c r="K32" s="817"/>
      <c r="L32" s="817"/>
      <c r="M32" s="817"/>
      <c r="N32" s="817"/>
      <c r="O32" s="817"/>
      <c r="P32" s="818"/>
      <c r="Q32" s="819">
        <v>85305</v>
      </c>
      <c r="R32" s="820"/>
      <c r="S32" s="820"/>
      <c r="T32" s="820"/>
      <c r="U32" s="820"/>
      <c r="V32" s="820">
        <v>75079</v>
      </c>
      <c r="W32" s="820"/>
      <c r="X32" s="820"/>
      <c r="Y32" s="820"/>
      <c r="Z32" s="820"/>
      <c r="AA32" s="820">
        <v>10226</v>
      </c>
      <c r="AB32" s="820"/>
      <c r="AC32" s="820"/>
      <c r="AD32" s="820"/>
      <c r="AE32" s="821"/>
      <c r="AF32" s="822">
        <v>29682</v>
      </c>
      <c r="AG32" s="823"/>
      <c r="AH32" s="823"/>
      <c r="AI32" s="823"/>
      <c r="AJ32" s="824"/>
      <c r="AK32" s="873">
        <v>4740</v>
      </c>
      <c r="AL32" s="869"/>
      <c r="AM32" s="869"/>
      <c r="AN32" s="869"/>
      <c r="AO32" s="869"/>
      <c r="AP32" s="869">
        <v>158337</v>
      </c>
      <c r="AQ32" s="869"/>
      <c r="AR32" s="869"/>
      <c r="AS32" s="869"/>
      <c r="AT32" s="869"/>
      <c r="AU32" s="869">
        <v>3008</v>
      </c>
      <c r="AV32" s="869"/>
      <c r="AW32" s="869"/>
      <c r="AX32" s="869"/>
      <c r="AY32" s="869"/>
      <c r="AZ32" s="870" t="s">
        <v>531</v>
      </c>
      <c r="BA32" s="870"/>
      <c r="BB32" s="870"/>
      <c r="BC32" s="870"/>
      <c r="BD32" s="870"/>
      <c r="BE32" s="871" t="s">
        <v>417</v>
      </c>
      <c r="BF32" s="871"/>
      <c r="BG32" s="871"/>
      <c r="BH32" s="871"/>
      <c r="BI32" s="872"/>
      <c r="BJ32" s="232"/>
      <c r="BK32" s="232"/>
      <c r="BL32" s="232"/>
      <c r="BM32" s="232"/>
      <c r="BN32" s="232"/>
      <c r="BO32" s="241"/>
      <c r="BP32" s="241"/>
      <c r="BQ32" s="238">
        <v>26</v>
      </c>
      <c r="BR32" s="239"/>
      <c r="BS32" s="809" t="s">
        <v>626</v>
      </c>
      <c r="BT32" s="810"/>
      <c r="BU32" s="810"/>
      <c r="BV32" s="810"/>
      <c r="BW32" s="810"/>
      <c r="BX32" s="810"/>
      <c r="BY32" s="810"/>
      <c r="BZ32" s="810"/>
      <c r="CA32" s="810"/>
      <c r="CB32" s="810"/>
      <c r="CC32" s="810"/>
      <c r="CD32" s="810"/>
      <c r="CE32" s="810"/>
      <c r="CF32" s="810"/>
      <c r="CG32" s="811"/>
      <c r="CH32" s="812">
        <v>-52</v>
      </c>
      <c r="CI32" s="813"/>
      <c r="CJ32" s="813"/>
      <c r="CK32" s="813"/>
      <c r="CL32" s="814"/>
      <c r="CM32" s="812">
        <v>3268</v>
      </c>
      <c r="CN32" s="813"/>
      <c r="CO32" s="813"/>
      <c r="CP32" s="813"/>
      <c r="CQ32" s="814"/>
      <c r="CR32" s="812">
        <v>1550</v>
      </c>
      <c r="CS32" s="813"/>
      <c r="CT32" s="813"/>
      <c r="CU32" s="813"/>
      <c r="CV32" s="814"/>
      <c r="CW32" s="812">
        <v>0</v>
      </c>
      <c r="CX32" s="813"/>
      <c r="CY32" s="813"/>
      <c r="CZ32" s="813"/>
      <c r="DA32" s="814"/>
      <c r="DB32" s="812">
        <v>0</v>
      </c>
      <c r="DC32" s="813"/>
      <c r="DD32" s="813"/>
      <c r="DE32" s="813"/>
      <c r="DF32" s="814"/>
      <c r="DG32" s="812">
        <v>0</v>
      </c>
      <c r="DH32" s="813"/>
      <c r="DI32" s="813"/>
      <c r="DJ32" s="813"/>
      <c r="DK32" s="814"/>
      <c r="DL32" s="812">
        <v>0</v>
      </c>
      <c r="DM32" s="813"/>
      <c r="DN32" s="813"/>
      <c r="DO32" s="813"/>
      <c r="DP32" s="814"/>
      <c r="DQ32" s="812">
        <v>0</v>
      </c>
      <c r="DR32" s="813"/>
      <c r="DS32" s="813"/>
      <c r="DT32" s="813"/>
      <c r="DU32" s="814"/>
      <c r="DV32" s="809"/>
      <c r="DW32" s="810"/>
      <c r="DX32" s="810"/>
      <c r="DY32" s="810"/>
      <c r="DZ32" s="815"/>
      <c r="EA32" s="230"/>
    </row>
    <row r="33" spans="1:131" ht="26.25" customHeight="1" x14ac:dyDescent="0.2">
      <c r="A33" s="242">
        <v>6</v>
      </c>
      <c r="B33" s="816" t="s">
        <v>418</v>
      </c>
      <c r="C33" s="817"/>
      <c r="D33" s="817"/>
      <c r="E33" s="817"/>
      <c r="F33" s="817"/>
      <c r="G33" s="817"/>
      <c r="H33" s="817"/>
      <c r="I33" s="817"/>
      <c r="J33" s="817"/>
      <c r="K33" s="817"/>
      <c r="L33" s="817"/>
      <c r="M33" s="817"/>
      <c r="N33" s="817"/>
      <c r="O33" s="817"/>
      <c r="P33" s="818"/>
      <c r="Q33" s="819">
        <v>2806</v>
      </c>
      <c r="R33" s="820"/>
      <c r="S33" s="820"/>
      <c r="T33" s="820"/>
      <c r="U33" s="820"/>
      <c r="V33" s="820">
        <v>2076</v>
      </c>
      <c r="W33" s="820"/>
      <c r="X33" s="820"/>
      <c r="Y33" s="820"/>
      <c r="Z33" s="820"/>
      <c r="AA33" s="820">
        <v>729</v>
      </c>
      <c r="AB33" s="820"/>
      <c r="AC33" s="820"/>
      <c r="AD33" s="820"/>
      <c r="AE33" s="821"/>
      <c r="AF33" s="822">
        <v>4873</v>
      </c>
      <c r="AG33" s="823"/>
      <c r="AH33" s="823"/>
      <c r="AI33" s="823"/>
      <c r="AJ33" s="824"/>
      <c r="AK33" s="873">
        <v>1</v>
      </c>
      <c r="AL33" s="869"/>
      <c r="AM33" s="869"/>
      <c r="AN33" s="869"/>
      <c r="AO33" s="869"/>
      <c r="AP33" s="869">
        <v>3583</v>
      </c>
      <c r="AQ33" s="869"/>
      <c r="AR33" s="869"/>
      <c r="AS33" s="869"/>
      <c r="AT33" s="869"/>
      <c r="AU33" s="869" t="s">
        <v>531</v>
      </c>
      <c r="AV33" s="869"/>
      <c r="AW33" s="869"/>
      <c r="AX33" s="869"/>
      <c r="AY33" s="869"/>
      <c r="AZ33" s="870" t="s">
        <v>531</v>
      </c>
      <c r="BA33" s="870"/>
      <c r="BB33" s="870"/>
      <c r="BC33" s="870"/>
      <c r="BD33" s="870"/>
      <c r="BE33" s="871" t="s">
        <v>417</v>
      </c>
      <c r="BF33" s="871"/>
      <c r="BG33" s="871"/>
      <c r="BH33" s="871"/>
      <c r="BI33" s="872"/>
      <c r="BJ33" s="232"/>
      <c r="BK33" s="232"/>
      <c r="BL33" s="232"/>
      <c r="BM33" s="232"/>
      <c r="BN33" s="232"/>
      <c r="BO33" s="241"/>
      <c r="BP33" s="241"/>
      <c r="BQ33" s="238">
        <v>27</v>
      </c>
      <c r="BR33" s="239"/>
      <c r="BS33" s="809" t="s">
        <v>627</v>
      </c>
      <c r="BT33" s="810"/>
      <c r="BU33" s="810"/>
      <c r="BV33" s="810"/>
      <c r="BW33" s="810"/>
      <c r="BX33" s="810"/>
      <c r="BY33" s="810"/>
      <c r="BZ33" s="810"/>
      <c r="CA33" s="810"/>
      <c r="CB33" s="810"/>
      <c r="CC33" s="810"/>
      <c r="CD33" s="810"/>
      <c r="CE33" s="810"/>
      <c r="CF33" s="810"/>
      <c r="CG33" s="811"/>
      <c r="CH33" s="812">
        <v>-370</v>
      </c>
      <c r="CI33" s="813"/>
      <c r="CJ33" s="813"/>
      <c r="CK33" s="813"/>
      <c r="CL33" s="814"/>
      <c r="CM33" s="812">
        <v>34756</v>
      </c>
      <c r="CN33" s="813"/>
      <c r="CO33" s="813"/>
      <c r="CP33" s="813"/>
      <c r="CQ33" s="814"/>
      <c r="CR33" s="812">
        <v>32197</v>
      </c>
      <c r="CS33" s="813"/>
      <c r="CT33" s="813"/>
      <c r="CU33" s="813"/>
      <c r="CV33" s="814"/>
      <c r="CW33" s="812">
        <v>260</v>
      </c>
      <c r="CX33" s="813"/>
      <c r="CY33" s="813"/>
      <c r="CZ33" s="813"/>
      <c r="DA33" s="814"/>
      <c r="DB33" s="812">
        <v>0</v>
      </c>
      <c r="DC33" s="813"/>
      <c r="DD33" s="813"/>
      <c r="DE33" s="813"/>
      <c r="DF33" s="814"/>
      <c r="DG33" s="812">
        <v>0</v>
      </c>
      <c r="DH33" s="813"/>
      <c r="DI33" s="813"/>
      <c r="DJ33" s="813"/>
      <c r="DK33" s="814"/>
      <c r="DL33" s="812">
        <v>35339</v>
      </c>
      <c r="DM33" s="813"/>
      <c r="DN33" s="813"/>
      <c r="DO33" s="813"/>
      <c r="DP33" s="814"/>
      <c r="DQ33" s="812">
        <v>3534</v>
      </c>
      <c r="DR33" s="813"/>
      <c r="DS33" s="813"/>
      <c r="DT33" s="813"/>
      <c r="DU33" s="814"/>
      <c r="DV33" s="809"/>
      <c r="DW33" s="810"/>
      <c r="DX33" s="810"/>
      <c r="DY33" s="810"/>
      <c r="DZ33" s="815"/>
      <c r="EA33" s="230"/>
    </row>
    <row r="34" spans="1:131" ht="26.25" customHeight="1" x14ac:dyDescent="0.2">
      <c r="A34" s="242">
        <v>7</v>
      </c>
      <c r="B34" s="816" t="s">
        <v>419</v>
      </c>
      <c r="C34" s="817"/>
      <c r="D34" s="817"/>
      <c r="E34" s="817"/>
      <c r="F34" s="817"/>
      <c r="G34" s="817"/>
      <c r="H34" s="817"/>
      <c r="I34" s="817"/>
      <c r="J34" s="817"/>
      <c r="K34" s="817"/>
      <c r="L34" s="817"/>
      <c r="M34" s="817"/>
      <c r="N34" s="817"/>
      <c r="O34" s="817"/>
      <c r="P34" s="818"/>
      <c r="Q34" s="819">
        <v>19663</v>
      </c>
      <c r="R34" s="820"/>
      <c r="S34" s="820"/>
      <c r="T34" s="820"/>
      <c r="U34" s="820"/>
      <c r="V34" s="820">
        <v>19423</v>
      </c>
      <c r="W34" s="820"/>
      <c r="X34" s="820"/>
      <c r="Y34" s="820"/>
      <c r="Z34" s="820"/>
      <c r="AA34" s="820">
        <v>241</v>
      </c>
      <c r="AB34" s="820"/>
      <c r="AC34" s="820"/>
      <c r="AD34" s="820"/>
      <c r="AE34" s="821"/>
      <c r="AF34" s="822">
        <v>4648</v>
      </c>
      <c r="AG34" s="823"/>
      <c r="AH34" s="823"/>
      <c r="AI34" s="823"/>
      <c r="AJ34" s="824"/>
      <c r="AK34" s="873">
        <v>914</v>
      </c>
      <c r="AL34" s="869"/>
      <c r="AM34" s="869"/>
      <c r="AN34" s="869"/>
      <c r="AO34" s="869"/>
      <c r="AP34" s="869">
        <v>1925</v>
      </c>
      <c r="AQ34" s="869"/>
      <c r="AR34" s="869"/>
      <c r="AS34" s="869"/>
      <c r="AT34" s="869"/>
      <c r="AU34" s="869">
        <v>635</v>
      </c>
      <c r="AV34" s="869"/>
      <c r="AW34" s="869"/>
      <c r="AX34" s="869"/>
      <c r="AY34" s="869"/>
      <c r="AZ34" s="870" t="s">
        <v>531</v>
      </c>
      <c r="BA34" s="870"/>
      <c r="BB34" s="870"/>
      <c r="BC34" s="870"/>
      <c r="BD34" s="870"/>
      <c r="BE34" s="871" t="s">
        <v>417</v>
      </c>
      <c r="BF34" s="871"/>
      <c r="BG34" s="871"/>
      <c r="BH34" s="871"/>
      <c r="BI34" s="872"/>
      <c r="BJ34" s="232"/>
      <c r="BK34" s="232"/>
      <c r="BL34" s="232"/>
      <c r="BM34" s="232"/>
      <c r="BN34" s="232"/>
      <c r="BO34" s="241"/>
      <c r="BP34" s="241"/>
      <c r="BQ34" s="238">
        <v>28</v>
      </c>
      <c r="BR34" s="239"/>
      <c r="BS34" s="825" t="s">
        <v>628</v>
      </c>
      <c r="BT34" s="826"/>
      <c r="BU34" s="826"/>
      <c r="BV34" s="826"/>
      <c r="BW34" s="826"/>
      <c r="BX34" s="826"/>
      <c r="BY34" s="826"/>
      <c r="BZ34" s="826"/>
      <c r="CA34" s="826"/>
      <c r="CB34" s="826"/>
      <c r="CC34" s="826"/>
      <c r="CD34" s="826"/>
      <c r="CE34" s="826"/>
      <c r="CF34" s="826"/>
      <c r="CG34" s="827"/>
      <c r="CH34" s="812" t="s">
        <v>644</v>
      </c>
      <c r="CI34" s="813"/>
      <c r="CJ34" s="813"/>
      <c r="CK34" s="813"/>
      <c r="CL34" s="814"/>
      <c r="CM34" s="812">
        <v>6922</v>
      </c>
      <c r="CN34" s="813"/>
      <c r="CO34" s="813"/>
      <c r="CP34" s="813"/>
      <c r="CQ34" s="814"/>
      <c r="CR34" s="812">
        <v>100</v>
      </c>
      <c r="CS34" s="813"/>
      <c r="CT34" s="813"/>
      <c r="CU34" s="813"/>
      <c r="CV34" s="814"/>
      <c r="CW34" s="812">
        <v>68</v>
      </c>
      <c r="CX34" s="813"/>
      <c r="CY34" s="813"/>
      <c r="CZ34" s="813"/>
      <c r="DA34" s="814"/>
      <c r="DB34" s="812">
        <v>0</v>
      </c>
      <c r="DC34" s="813"/>
      <c r="DD34" s="813"/>
      <c r="DE34" s="813"/>
      <c r="DF34" s="814"/>
      <c r="DG34" s="812">
        <v>0</v>
      </c>
      <c r="DH34" s="813"/>
      <c r="DI34" s="813"/>
      <c r="DJ34" s="813"/>
      <c r="DK34" s="814"/>
      <c r="DL34" s="812">
        <v>0</v>
      </c>
      <c r="DM34" s="813"/>
      <c r="DN34" s="813"/>
      <c r="DO34" s="813"/>
      <c r="DP34" s="814"/>
      <c r="DQ34" s="812">
        <v>0</v>
      </c>
      <c r="DR34" s="813"/>
      <c r="DS34" s="813"/>
      <c r="DT34" s="813"/>
      <c r="DU34" s="814"/>
      <c r="DV34" s="809"/>
      <c r="DW34" s="810"/>
      <c r="DX34" s="810"/>
      <c r="DY34" s="810"/>
      <c r="DZ34" s="815"/>
      <c r="EA34" s="230"/>
    </row>
    <row r="35" spans="1:131" ht="26.25" customHeight="1" x14ac:dyDescent="0.2">
      <c r="A35" s="242">
        <v>8</v>
      </c>
      <c r="B35" s="816" t="s">
        <v>420</v>
      </c>
      <c r="C35" s="817"/>
      <c r="D35" s="817"/>
      <c r="E35" s="817"/>
      <c r="F35" s="817"/>
      <c r="G35" s="817"/>
      <c r="H35" s="817"/>
      <c r="I35" s="817"/>
      <c r="J35" s="817"/>
      <c r="K35" s="817"/>
      <c r="L35" s="817"/>
      <c r="M35" s="817"/>
      <c r="N35" s="817"/>
      <c r="O35" s="817"/>
      <c r="P35" s="818"/>
      <c r="Q35" s="819">
        <v>43130</v>
      </c>
      <c r="R35" s="820"/>
      <c r="S35" s="820"/>
      <c r="T35" s="820"/>
      <c r="U35" s="820"/>
      <c r="V35" s="820">
        <v>41068</v>
      </c>
      <c r="W35" s="820"/>
      <c r="X35" s="820"/>
      <c r="Y35" s="820"/>
      <c r="Z35" s="820"/>
      <c r="AA35" s="820">
        <v>2062</v>
      </c>
      <c r="AB35" s="820"/>
      <c r="AC35" s="820"/>
      <c r="AD35" s="820"/>
      <c r="AE35" s="821"/>
      <c r="AF35" s="822" t="s">
        <v>133</v>
      </c>
      <c r="AG35" s="823"/>
      <c r="AH35" s="823"/>
      <c r="AI35" s="823"/>
      <c r="AJ35" s="824"/>
      <c r="AK35" s="873">
        <v>6806</v>
      </c>
      <c r="AL35" s="869"/>
      <c r="AM35" s="869"/>
      <c r="AN35" s="869"/>
      <c r="AO35" s="869"/>
      <c r="AP35" s="869">
        <v>317961</v>
      </c>
      <c r="AQ35" s="869"/>
      <c r="AR35" s="869"/>
      <c r="AS35" s="869"/>
      <c r="AT35" s="869"/>
      <c r="AU35" s="869">
        <v>37201</v>
      </c>
      <c r="AV35" s="869"/>
      <c r="AW35" s="869"/>
      <c r="AX35" s="869"/>
      <c r="AY35" s="869"/>
      <c r="AZ35" s="870" t="s">
        <v>531</v>
      </c>
      <c r="BA35" s="870"/>
      <c r="BB35" s="870"/>
      <c r="BC35" s="870"/>
      <c r="BD35" s="870"/>
      <c r="BE35" s="871" t="s">
        <v>421</v>
      </c>
      <c r="BF35" s="871"/>
      <c r="BG35" s="871"/>
      <c r="BH35" s="871"/>
      <c r="BI35" s="872"/>
      <c r="BJ35" s="232"/>
      <c r="BK35" s="232"/>
      <c r="BL35" s="232"/>
      <c r="BM35" s="232"/>
      <c r="BN35" s="232"/>
      <c r="BO35" s="241"/>
      <c r="BP35" s="241"/>
      <c r="BQ35" s="238">
        <v>29</v>
      </c>
      <c r="BR35" s="239"/>
      <c r="BS35" s="809" t="s">
        <v>629</v>
      </c>
      <c r="BT35" s="810"/>
      <c r="BU35" s="810"/>
      <c r="BV35" s="810"/>
      <c r="BW35" s="810"/>
      <c r="BX35" s="810"/>
      <c r="BY35" s="810"/>
      <c r="BZ35" s="810"/>
      <c r="CA35" s="810"/>
      <c r="CB35" s="810"/>
      <c r="CC35" s="810"/>
      <c r="CD35" s="810"/>
      <c r="CE35" s="810"/>
      <c r="CF35" s="810"/>
      <c r="CG35" s="811"/>
      <c r="CH35" s="812">
        <v>320</v>
      </c>
      <c r="CI35" s="813"/>
      <c r="CJ35" s="813"/>
      <c r="CK35" s="813"/>
      <c r="CL35" s="814"/>
      <c r="CM35" s="812">
        <v>5329</v>
      </c>
      <c r="CN35" s="813"/>
      <c r="CO35" s="813"/>
      <c r="CP35" s="813"/>
      <c r="CQ35" s="814"/>
      <c r="CR35" s="812">
        <v>6400</v>
      </c>
      <c r="CS35" s="813"/>
      <c r="CT35" s="813"/>
      <c r="CU35" s="813"/>
      <c r="CV35" s="814"/>
      <c r="CW35" s="812">
        <v>0</v>
      </c>
      <c r="CX35" s="813"/>
      <c r="CY35" s="813"/>
      <c r="CZ35" s="813"/>
      <c r="DA35" s="814"/>
      <c r="DB35" s="812">
        <v>0</v>
      </c>
      <c r="DC35" s="813"/>
      <c r="DD35" s="813"/>
      <c r="DE35" s="813"/>
      <c r="DF35" s="814"/>
      <c r="DG35" s="812">
        <v>0</v>
      </c>
      <c r="DH35" s="813"/>
      <c r="DI35" s="813"/>
      <c r="DJ35" s="813"/>
      <c r="DK35" s="814"/>
      <c r="DL35" s="812">
        <v>0</v>
      </c>
      <c r="DM35" s="813"/>
      <c r="DN35" s="813"/>
      <c r="DO35" s="813"/>
      <c r="DP35" s="814"/>
      <c r="DQ35" s="812">
        <v>0</v>
      </c>
      <c r="DR35" s="813"/>
      <c r="DS35" s="813"/>
      <c r="DT35" s="813"/>
      <c r="DU35" s="814"/>
      <c r="DV35" s="809"/>
      <c r="DW35" s="810"/>
      <c r="DX35" s="810"/>
      <c r="DY35" s="810"/>
      <c r="DZ35" s="815"/>
      <c r="EA35" s="230"/>
    </row>
    <row r="36" spans="1:131" ht="26.25" customHeight="1" x14ac:dyDescent="0.2">
      <c r="A36" s="242">
        <v>9</v>
      </c>
      <c r="B36" s="816" t="s">
        <v>422</v>
      </c>
      <c r="C36" s="817"/>
      <c r="D36" s="817"/>
      <c r="E36" s="817"/>
      <c r="F36" s="817"/>
      <c r="G36" s="817"/>
      <c r="H36" s="817"/>
      <c r="I36" s="817"/>
      <c r="J36" s="817"/>
      <c r="K36" s="817"/>
      <c r="L36" s="817"/>
      <c r="M36" s="817"/>
      <c r="N36" s="817"/>
      <c r="O36" s="817"/>
      <c r="P36" s="818"/>
      <c r="Q36" s="819">
        <v>127028</v>
      </c>
      <c r="R36" s="820"/>
      <c r="S36" s="820"/>
      <c r="T36" s="820"/>
      <c r="U36" s="820"/>
      <c r="V36" s="820">
        <v>116836</v>
      </c>
      <c r="W36" s="820"/>
      <c r="X36" s="820"/>
      <c r="Y36" s="820"/>
      <c r="Z36" s="820"/>
      <c r="AA36" s="820">
        <v>10192</v>
      </c>
      <c r="AB36" s="820"/>
      <c r="AC36" s="820"/>
      <c r="AD36" s="820"/>
      <c r="AE36" s="821"/>
      <c r="AF36" s="822">
        <v>55377</v>
      </c>
      <c r="AG36" s="823"/>
      <c r="AH36" s="823"/>
      <c r="AI36" s="823"/>
      <c r="AJ36" s="824"/>
      <c r="AK36" s="873">
        <v>41817</v>
      </c>
      <c r="AL36" s="869"/>
      <c r="AM36" s="869"/>
      <c r="AN36" s="869"/>
      <c r="AO36" s="869"/>
      <c r="AP36" s="869">
        <v>606123</v>
      </c>
      <c r="AQ36" s="869"/>
      <c r="AR36" s="869"/>
      <c r="AS36" s="869"/>
      <c r="AT36" s="869"/>
      <c r="AU36" s="869">
        <v>367917</v>
      </c>
      <c r="AV36" s="869"/>
      <c r="AW36" s="869"/>
      <c r="AX36" s="869"/>
      <c r="AY36" s="869"/>
      <c r="AZ36" s="870" t="s">
        <v>531</v>
      </c>
      <c r="BA36" s="870"/>
      <c r="BB36" s="870"/>
      <c r="BC36" s="870"/>
      <c r="BD36" s="870"/>
      <c r="BE36" s="871" t="s">
        <v>421</v>
      </c>
      <c r="BF36" s="871"/>
      <c r="BG36" s="871"/>
      <c r="BH36" s="871"/>
      <c r="BI36" s="872"/>
      <c r="BJ36" s="232"/>
      <c r="BK36" s="232"/>
      <c r="BL36" s="232"/>
      <c r="BM36" s="232"/>
      <c r="BN36" s="232"/>
      <c r="BO36" s="241"/>
      <c r="BP36" s="241"/>
      <c r="BQ36" s="238">
        <v>30</v>
      </c>
      <c r="BR36" s="239"/>
      <c r="BS36" s="809" t="s">
        <v>630</v>
      </c>
      <c r="BT36" s="810"/>
      <c r="BU36" s="810"/>
      <c r="BV36" s="810"/>
      <c r="BW36" s="810"/>
      <c r="BX36" s="810"/>
      <c r="BY36" s="810"/>
      <c r="BZ36" s="810"/>
      <c r="CA36" s="810"/>
      <c r="CB36" s="810"/>
      <c r="CC36" s="810"/>
      <c r="CD36" s="810"/>
      <c r="CE36" s="810"/>
      <c r="CF36" s="810"/>
      <c r="CG36" s="811"/>
      <c r="CH36" s="812">
        <v>-2078</v>
      </c>
      <c r="CI36" s="813"/>
      <c r="CJ36" s="813"/>
      <c r="CK36" s="813"/>
      <c r="CL36" s="814"/>
      <c r="CM36" s="812">
        <v>0</v>
      </c>
      <c r="CN36" s="813"/>
      <c r="CO36" s="813"/>
      <c r="CP36" s="813"/>
      <c r="CQ36" s="814"/>
      <c r="CR36" s="812">
        <v>0</v>
      </c>
      <c r="CS36" s="813"/>
      <c r="CT36" s="813"/>
      <c r="CU36" s="813"/>
      <c r="CV36" s="814"/>
      <c r="CW36" s="812">
        <v>2191</v>
      </c>
      <c r="CX36" s="813"/>
      <c r="CY36" s="813"/>
      <c r="CZ36" s="813"/>
      <c r="DA36" s="814"/>
      <c r="DB36" s="812">
        <v>0</v>
      </c>
      <c r="DC36" s="813"/>
      <c r="DD36" s="813"/>
      <c r="DE36" s="813"/>
      <c r="DF36" s="814"/>
      <c r="DG36" s="812">
        <v>0</v>
      </c>
      <c r="DH36" s="813"/>
      <c r="DI36" s="813"/>
      <c r="DJ36" s="813"/>
      <c r="DK36" s="814"/>
      <c r="DL36" s="812">
        <v>0</v>
      </c>
      <c r="DM36" s="813"/>
      <c r="DN36" s="813"/>
      <c r="DO36" s="813"/>
      <c r="DP36" s="814"/>
      <c r="DQ36" s="812">
        <v>0</v>
      </c>
      <c r="DR36" s="813"/>
      <c r="DS36" s="813"/>
      <c r="DT36" s="813"/>
      <c r="DU36" s="814"/>
      <c r="DV36" s="809" t="s">
        <v>645</v>
      </c>
      <c r="DW36" s="810"/>
      <c r="DX36" s="810"/>
      <c r="DY36" s="810"/>
      <c r="DZ36" s="815"/>
      <c r="EA36" s="230"/>
    </row>
    <row r="37" spans="1:131" ht="26.25" customHeight="1" x14ac:dyDescent="0.2">
      <c r="A37" s="242">
        <v>10</v>
      </c>
      <c r="B37" s="816" t="s">
        <v>423</v>
      </c>
      <c r="C37" s="817"/>
      <c r="D37" s="817"/>
      <c r="E37" s="817"/>
      <c r="F37" s="817"/>
      <c r="G37" s="817"/>
      <c r="H37" s="817"/>
      <c r="I37" s="817"/>
      <c r="J37" s="817"/>
      <c r="K37" s="817"/>
      <c r="L37" s="817"/>
      <c r="M37" s="817"/>
      <c r="N37" s="817"/>
      <c r="O37" s="817"/>
      <c r="P37" s="818"/>
      <c r="Q37" s="819">
        <v>43117</v>
      </c>
      <c r="R37" s="820"/>
      <c r="S37" s="820"/>
      <c r="T37" s="820"/>
      <c r="U37" s="820"/>
      <c r="V37" s="820">
        <v>42295</v>
      </c>
      <c r="W37" s="820"/>
      <c r="X37" s="820"/>
      <c r="Y37" s="820"/>
      <c r="Z37" s="820"/>
      <c r="AA37" s="820">
        <v>822</v>
      </c>
      <c r="AB37" s="820"/>
      <c r="AC37" s="820"/>
      <c r="AD37" s="820"/>
      <c r="AE37" s="821"/>
      <c r="AF37" s="822">
        <v>7439</v>
      </c>
      <c r="AG37" s="823"/>
      <c r="AH37" s="823"/>
      <c r="AI37" s="823"/>
      <c r="AJ37" s="824"/>
      <c r="AK37" s="873">
        <v>7005</v>
      </c>
      <c r="AL37" s="869"/>
      <c r="AM37" s="869"/>
      <c r="AN37" s="869"/>
      <c r="AO37" s="869"/>
      <c r="AP37" s="869">
        <v>69422</v>
      </c>
      <c r="AQ37" s="869"/>
      <c r="AR37" s="869"/>
      <c r="AS37" s="869"/>
      <c r="AT37" s="869"/>
      <c r="AU37" s="869">
        <v>37071</v>
      </c>
      <c r="AV37" s="869"/>
      <c r="AW37" s="869"/>
      <c r="AX37" s="869"/>
      <c r="AY37" s="869"/>
      <c r="AZ37" s="870" t="s">
        <v>531</v>
      </c>
      <c r="BA37" s="870"/>
      <c r="BB37" s="870"/>
      <c r="BC37" s="870"/>
      <c r="BD37" s="870"/>
      <c r="BE37" s="871" t="s">
        <v>421</v>
      </c>
      <c r="BF37" s="871"/>
      <c r="BG37" s="871"/>
      <c r="BH37" s="871"/>
      <c r="BI37" s="872"/>
      <c r="BJ37" s="232"/>
      <c r="BK37" s="232"/>
      <c r="BL37" s="232"/>
      <c r="BM37" s="232"/>
      <c r="BN37" s="232"/>
      <c r="BO37" s="241"/>
      <c r="BP37" s="241"/>
      <c r="BQ37" s="238">
        <v>31</v>
      </c>
      <c r="BR37" s="239"/>
      <c r="BS37" s="809" t="s">
        <v>631</v>
      </c>
      <c r="BT37" s="810"/>
      <c r="BU37" s="810"/>
      <c r="BV37" s="810"/>
      <c r="BW37" s="810"/>
      <c r="BX37" s="810"/>
      <c r="BY37" s="810"/>
      <c r="BZ37" s="810"/>
      <c r="CA37" s="810"/>
      <c r="CB37" s="810"/>
      <c r="CC37" s="810"/>
      <c r="CD37" s="810"/>
      <c r="CE37" s="810"/>
      <c r="CF37" s="810"/>
      <c r="CG37" s="811"/>
      <c r="CH37" s="812">
        <v>457</v>
      </c>
      <c r="CI37" s="813"/>
      <c r="CJ37" s="813"/>
      <c r="CK37" s="813"/>
      <c r="CL37" s="814"/>
      <c r="CM37" s="812">
        <v>6445</v>
      </c>
      <c r="CN37" s="813"/>
      <c r="CO37" s="813"/>
      <c r="CP37" s="813"/>
      <c r="CQ37" s="814"/>
      <c r="CR37" s="812">
        <v>1921</v>
      </c>
      <c r="CS37" s="813"/>
      <c r="CT37" s="813"/>
      <c r="CU37" s="813"/>
      <c r="CV37" s="814"/>
      <c r="CW37" s="812">
        <v>0</v>
      </c>
      <c r="CX37" s="813"/>
      <c r="CY37" s="813"/>
      <c r="CZ37" s="813"/>
      <c r="DA37" s="814"/>
      <c r="DB37" s="812">
        <v>0</v>
      </c>
      <c r="DC37" s="813"/>
      <c r="DD37" s="813"/>
      <c r="DE37" s="813"/>
      <c r="DF37" s="814"/>
      <c r="DG37" s="812">
        <v>0</v>
      </c>
      <c r="DH37" s="813"/>
      <c r="DI37" s="813"/>
      <c r="DJ37" s="813"/>
      <c r="DK37" s="814"/>
      <c r="DL37" s="812">
        <v>0</v>
      </c>
      <c r="DM37" s="813"/>
      <c r="DN37" s="813"/>
      <c r="DO37" s="813"/>
      <c r="DP37" s="814"/>
      <c r="DQ37" s="812">
        <v>0</v>
      </c>
      <c r="DR37" s="813"/>
      <c r="DS37" s="813"/>
      <c r="DT37" s="813"/>
      <c r="DU37" s="814"/>
      <c r="DV37" s="809"/>
      <c r="DW37" s="810"/>
      <c r="DX37" s="810"/>
      <c r="DY37" s="810"/>
      <c r="DZ37" s="815"/>
      <c r="EA37" s="230"/>
    </row>
    <row r="38" spans="1:131" ht="26.25" customHeight="1" x14ac:dyDescent="0.2">
      <c r="A38" s="242">
        <v>11</v>
      </c>
      <c r="B38" s="816" t="s">
        <v>424</v>
      </c>
      <c r="C38" s="817"/>
      <c r="D38" s="817"/>
      <c r="E38" s="817"/>
      <c r="F38" s="817"/>
      <c r="G38" s="817"/>
      <c r="H38" s="817"/>
      <c r="I38" s="817"/>
      <c r="J38" s="817"/>
      <c r="K38" s="817"/>
      <c r="L38" s="817"/>
      <c r="M38" s="817"/>
      <c r="N38" s="817"/>
      <c r="O38" s="817"/>
      <c r="P38" s="818"/>
      <c r="Q38" s="819">
        <v>20735</v>
      </c>
      <c r="R38" s="820"/>
      <c r="S38" s="820"/>
      <c r="T38" s="820"/>
      <c r="U38" s="820"/>
      <c r="V38" s="820">
        <v>11120</v>
      </c>
      <c r="W38" s="820"/>
      <c r="X38" s="820"/>
      <c r="Y38" s="820"/>
      <c r="Z38" s="820"/>
      <c r="AA38" s="820">
        <v>9615</v>
      </c>
      <c r="AB38" s="820"/>
      <c r="AC38" s="820"/>
      <c r="AD38" s="820"/>
      <c r="AE38" s="821"/>
      <c r="AF38" s="822" t="s">
        <v>133</v>
      </c>
      <c r="AG38" s="823"/>
      <c r="AH38" s="823"/>
      <c r="AI38" s="823"/>
      <c r="AJ38" s="824"/>
      <c r="AK38" s="873">
        <v>115</v>
      </c>
      <c r="AL38" s="869"/>
      <c r="AM38" s="869"/>
      <c r="AN38" s="869"/>
      <c r="AO38" s="869"/>
      <c r="AP38" s="869">
        <v>114481</v>
      </c>
      <c r="AQ38" s="869"/>
      <c r="AR38" s="869"/>
      <c r="AS38" s="869"/>
      <c r="AT38" s="869"/>
      <c r="AU38" s="869">
        <v>7428</v>
      </c>
      <c r="AV38" s="869"/>
      <c r="AW38" s="869"/>
      <c r="AX38" s="869"/>
      <c r="AY38" s="869"/>
      <c r="AZ38" s="870" t="s">
        <v>531</v>
      </c>
      <c r="BA38" s="870"/>
      <c r="BB38" s="870"/>
      <c r="BC38" s="870"/>
      <c r="BD38" s="870"/>
      <c r="BE38" s="871" t="s">
        <v>421</v>
      </c>
      <c r="BF38" s="871"/>
      <c r="BG38" s="871"/>
      <c r="BH38" s="871"/>
      <c r="BI38" s="872"/>
      <c r="BJ38" s="232"/>
      <c r="BK38" s="232"/>
      <c r="BL38" s="232"/>
      <c r="BM38" s="232"/>
      <c r="BN38" s="232"/>
      <c r="BO38" s="241"/>
      <c r="BP38" s="241"/>
      <c r="BQ38" s="238">
        <v>32</v>
      </c>
      <c r="BR38" s="239"/>
      <c r="BS38" s="809" t="s">
        <v>632</v>
      </c>
      <c r="BT38" s="810"/>
      <c r="BU38" s="810"/>
      <c r="BV38" s="810"/>
      <c r="BW38" s="810"/>
      <c r="BX38" s="810"/>
      <c r="BY38" s="810"/>
      <c r="BZ38" s="810"/>
      <c r="CA38" s="810"/>
      <c r="CB38" s="810"/>
      <c r="CC38" s="810"/>
      <c r="CD38" s="810"/>
      <c r="CE38" s="810"/>
      <c r="CF38" s="810"/>
      <c r="CG38" s="811"/>
      <c r="CH38" s="812">
        <v>1599</v>
      </c>
      <c r="CI38" s="813"/>
      <c r="CJ38" s="813"/>
      <c r="CK38" s="813"/>
      <c r="CL38" s="814"/>
      <c r="CM38" s="812">
        <v>30438</v>
      </c>
      <c r="CN38" s="813"/>
      <c r="CO38" s="813"/>
      <c r="CP38" s="813"/>
      <c r="CQ38" s="814"/>
      <c r="CR38" s="812">
        <v>28292</v>
      </c>
      <c r="CS38" s="813"/>
      <c r="CT38" s="813"/>
      <c r="CU38" s="813"/>
      <c r="CV38" s="814"/>
      <c r="CW38" s="812">
        <v>0</v>
      </c>
      <c r="CX38" s="813"/>
      <c r="CY38" s="813"/>
      <c r="CZ38" s="813"/>
      <c r="DA38" s="814"/>
      <c r="DB38" s="812">
        <v>0</v>
      </c>
      <c r="DC38" s="813"/>
      <c r="DD38" s="813"/>
      <c r="DE38" s="813"/>
      <c r="DF38" s="814"/>
      <c r="DG38" s="812">
        <v>0</v>
      </c>
      <c r="DH38" s="813"/>
      <c r="DI38" s="813"/>
      <c r="DJ38" s="813"/>
      <c r="DK38" s="814"/>
      <c r="DL38" s="812">
        <v>0</v>
      </c>
      <c r="DM38" s="813"/>
      <c r="DN38" s="813"/>
      <c r="DO38" s="813"/>
      <c r="DP38" s="814"/>
      <c r="DQ38" s="812">
        <v>0</v>
      </c>
      <c r="DR38" s="813"/>
      <c r="DS38" s="813"/>
      <c r="DT38" s="813"/>
      <c r="DU38" s="814"/>
      <c r="DV38" s="809"/>
      <c r="DW38" s="810"/>
      <c r="DX38" s="810"/>
      <c r="DY38" s="810"/>
      <c r="DZ38" s="815"/>
      <c r="EA38" s="230"/>
    </row>
    <row r="39" spans="1:131" ht="26.25" customHeight="1" x14ac:dyDescent="0.2">
      <c r="A39" s="242">
        <v>12</v>
      </c>
      <c r="B39" s="816" t="s">
        <v>425</v>
      </c>
      <c r="C39" s="817"/>
      <c r="D39" s="817"/>
      <c r="E39" s="817"/>
      <c r="F39" s="817"/>
      <c r="G39" s="817"/>
      <c r="H39" s="817"/>
      <c r="I39" s="817"/>
      <c r="J39" s="817"/>
      <c r="K39" s="817"/>
      <c r="L39" s="817"/>
      <c r="M39" s="817"/>
      <c r="N39" s="817"/>
      <c r="O39" s="817"/>
      <c r="P39" s="818"/>
      <c r="Q39" s="819">
        <v>27966</v>
      </c>
      <c r="R39" s="820"/>
      <c r="S39" s="820"/>
      <c r="T39" s="820"/>
      <c r="U39" s="820"/>
      <c r="V39" s="820">
        <v>25410</v>
      </c>
      <c r="W39" s="820"/>
      <c r="X39" s="820"/>
      <c r="Y39" s="820"/>
      <c r="Z39" s="820"/>
      <c r="AA39" s="820">
        <v>2556</v>
      </c>
      <c r="AB39" s="820"/>
      <c r="AC39" s="820"/>
      <c r="AD39" s="820"/>
      <c r="AE39" s="821"/>
      <c r="AF39" s="822" t="s">
        <v>391</v>
      </c>
      <c r="AG39" s="823"/>
      <c r="AH39" s="823"/>
      <c r="AI39" s="823"/>
      <c r="AJ39" s="824"/>
      <c r="AK39" s="873">
        <v>108</v>
      </c>
      <c r="AL39" s="869"/>
      <c r="AM39" s="869"/>
      <c r="AN39" s="869"/>
      <c r="AO39" s="869"/>
      <c r="AP39" s="869">
        <v>84420</v>
      </c>
      <c r="AQ39" s="869"/>
      <c r="AR39" s="869"/>
      <c r="AS39" s="869"/>
      <c r="AT39" s="869"/>
      <c r="AU39" s="869">
        <v>320</v>
      </c>
      <c r="AV39" s="869"/>
      <c r="AW39" s="869"/>
      <c r="AX39" s="869"/>
      <c r="AY39" s="869"/>
      <c r="AZ39" s="870" t="s">
        <v>531</v>
      </c>
      <c r="BA39" s="870"/>
      <c r="BB39" s="870"/>
      <c r="BC39" s="870"/>
      <c r="BD39" s="870"/>
      <c r="BE39" s="871" t="s">
        <v>426</v>
      </c>
      <c r="BF39" s="871"/>
      <c r="BG39" s="871"/>
      <c r="BH39" s="871"/>
      <c r="BI39" s="872"/>
      <c r="BJ39" s="232"/>
      <c r="BK39" s="232"/>
      <c r="BL39" s="232"/>
      <c r="BM39" s="232"/>
      <c r="BN39" s="232"/>
      <c r="BO39" s="241"/>
      <c r="BP39" s="241"/>
      <c r="BQ39" s="238">
        <v>33</v>
      </c>
      <c r="BR39" s="239"/>
      <c r="BS39" s="809" t="s">
        <v>633</v>
      </c>
      <c r="BT39" s="810"/>
      <c r="BU39" s="810"/>
      <c r="BV39" s="810"/>
      <c r="BW39" s="810"/>
      <c r="BX39" s="810"/>
      <c r="BY39" s="810"/>
      <c r="BZ39" s="810"/>
      <c r="CA39" s="810"/>
      <c r="CB39" s="810"/>
      <c r="CC39" s="810"/>
      <c r="CD39" s="810"/>
      <c r="CE39" s="810"/>
      <c r="CF39" s="810"/>
      <c r="CG39" s="811"/>
      <c r="CH39" s="812">
        <v>-20</v>
      </c>
      <c r="CI39" s="813"/>
      <c r="CJ39" s="813"/>
      <c r="CK39" s="813"/>
      <c r="CL39" s="814"/>
      <c r="CM39" s="812">
        <v>1591</v>
      </c>
      <c r="CN39" s="813"/>
      <c r="CO39" s="813"/>
      <c r="CP39" s="813"/>
      <c r="CQ39" s="814"/>
      <c r="CR39" s="812">
        <v>810</v>
      </c>
      <c r="CS39" s="813"/>
      <c r="CT39" s="813"/>
      <c r="CU39" s="813"/>
      <c r="CV39" s="814"/>
      <c r="CW39" s="812">
        <v>0</v>
      </c>
      <c r="CX39" s="813"/>
      <c r="CY39" s="813"/>
      <c r="CZ39" s="813"/>
      <c r="DA39" s="814"/>
      <c r="DB39" s="812">
        <v>0</v>
      </c>
      <c r="DC39" s="813"/>
      <c r="DD39" s="813"/>
      <c r="DE39" s="813"/>
      <c r="DF39" s="814"/>
      <c r="DG39" s="812">
        <v>0</v>
      </c>
      <c r="DH39" s="813"/>
      <c r="DI39" s="813"/>
      <c r="DJ39" s="813"/>
      <c r="DK39" s="814"/>
      <c r="DL39" s="812">
        <v>0</v>
      </c>
      <c r="DM39" s="813"/>
      <c r="DN39" s="813"/>
      <c r="DO39" s="813"/>
      <c r="DP39" s="814"/>
      <c r="DQ39" s="812">
        <v>0</v>
      </c>
      <c r="DR39" s="813"/>
      <c r="DS39" s="813"/>
      <c r="DT39" s="813"/>
      <c r="DU39" s="814"/>
      <c r="DV39" s="809"/>
      <c r="DW39" s="810"/>
      <c r="DX39" s="810"/>
      <c r="DY39" s="810"/>
      <c r="DZ39" s="815"/>
      <c r="EA39" s="230"/>
    </row>
    <row r="40" spans="1:131" ht="26.25" customHeight="1" x14ac:dyDescent="0.2">
      <c r="A40" s="238">
        <v>13</v>
      </c>
      <c r="B40" s="816" t="s">
        <v>427</v>
      </c>
      <c r="C40" s="817"/>
      <c r="D40" s="817"/>
      <c r="E40" s="817"/>
      <c r="F40" s="817"/>
      <c r="G40" s="817"/>
      <c r="H40" s="817"/>
      <c r="I40" s="817"/>
      <c r="J40" s="817"/>
      <c r="K40" s="817"/>
      <c r="L40" s="817"/>
      <c r="M40" s="817"/>
      <c r="N40" s="817"/>
      <c r="O40" s="817"/>
      <c r="P40" s="818"/>
      <c r="Q40" s="819">
        <v>4913</v>
      </c>
      <c r="R40" s="820"/>
      <c r="S40" s="820"/>
      <c r="T40" s="820"/>
      <c r="U40" s="820"/>
      <c r="V40" s="820">
        <v>4150</v>
      </c>
      <c r="W40" s="820"/>
      <c r="X40" s="820"/>
      <c r="Y40" s="820"/>
      <c r="Z40" s="820"/>
      <c r="AA40" s="820">
        <v>764</v>
      </c>
      <c r="AB40" s="820"/>
      <c r="AC40" s="820"/>
      <c r="AD40" s="820"/>
      <c r="AE40" s="821"/>
      <c r="AF40" s="822">
        <v>764</v>
      </c>
      <c r="AG40" s="823"/>
      <c r="AH40" s="823"/>
      <c r="AI40" s="823"/>
      <c r="AJ40" s="824"/>
      <c r="AK40" s="873">
        <v>212</v>
      </c>
      <c r="AL40" s="869"/>
      <c r="AM40" s="869"/>
      <c r="AN40" s="869"/>
      <c r="AO40" s="869"/>
      <c r="AP40" s="869">
        <v>8940</v>
      </c>
      <c r="AQ40" s="869"/>
      <c r="AR40" s="869"/>
      <c r="AS40" s="869"/>
      <c r="AT40" s="869"/>
      <c r="AU40" s="869">
        <v>3093</v>
      </c>
      <c r="AV40" s="869"/>
      <c r="AW40" s="869"/>
      <c r="AX40" s="869"/>
      <c r="AY40" s="869"/>
      <c r="AZ40" s="870" t="s">
        <v>531</v>
      </c>
      <c r="BA40" s="870"/>
      <c r="BB40" s="870"/>
      <c r="BC40" s="870"/>
      <c r="BD40" s="870"/>
      <c r="BE40" s="871" t="s">
        <v>428</v>
      </c>
      <c r="BF40" s="871"/>
      <c r="BG40" s="871"/>
      <c r="BH40" s="871"/>
      <c r="BI40" s="872"/>
      <c r="BJ40" s="232"/>
      <c r="BK40" s="232"/>
      <c r="BL40" s="232"/>
      <c r="BM40" s="232"/>
      <c r="BN40" s="232"/>
      <c r="BO40" s="241"/>
      <c r="BP40" s="241"/>
      <c r="BQ40" s="238">
        <v>34</v>
      </c>
      <c r="BR40" s="239"/>
      <c r="BS40" s="809" t="s">
        <v>634</v>
      </c>
      <c r="BT40" s="810"/>
      <c r="BU40" s="810"/>
      <c r="BV40" s="810"/>
      <c r="BW40" s="810"/>
      <c r="BX40" s="810"/>
      <c r="BY40" s="810"/>
      <c r="BZ40" s="810"/>
      <c r="CA40" s="810"/>
      <c r="CB40" s="810"/>
      <c r="CC40" s="810"/>
      <c r="CD40" s="810"/>
      <c r="CE40" s="810"/>
      <c r="CF40" s="810"/>
      <c r="CG40" s="811"/>
      <c r="CH40" s="812">
        <v>267</v>
      </c>
      <c r="CI40" s="813"/>
      <c r="CJ40" s="813"/>
      <c r="CK40" s="813"/>
      <c r="CL40" s="814"/>
      <c r="CM40" s="812">
        <v>5760</v>
      </c>
      <c r="CN40" s="813"/>
      <c r="CO40" s="813"/>
      <c r="CP40" s="813"/>
      <c r="CQ40" s="814"/>
      <c r="CR40" s="812">
        <v>2040</v>
      </c>
      <c r="CS40" s="813"/>
      <c r="CT40" s="813"/>
      <c r="CU40" s="813"/>
      <c r="CV40" s="814"/>
      <c r="CW40" s="812">
        <v>0</v>
      </c>
      <c r="CX40" s="813"/>
      <c r="CY40" s="813"/>
      <c r="CZ40" s="813"/>
      <c r="DA40" s="814"/>
      <c r="DB40" s="812">
        <v>0</v>
      </c>
      <c r="DC40" s="813"/>
      <c r="DD40" s="813"/>
      <c r="DE40" s="813"/>
      <c r="DF40" s="814"/>
      <c r="DG40" s="812">
        <v>0</v>
      </c>
      <c r="DH40" s="813"/>
      <c r="DI40" s="813"/>
      <c r="DJ40" s="813"/>
      <c r="DK40" s="814"/>
      <c r="DL40" s="812">
        <v>0</v>
      </c>
      <c r="DM40" s="813"/>
      <c r="DN40" s="813"/>
      <c r="DO40" s="813"/>
      <c r="DP40" s="814"/>
      <c r="DQ40" s="812">
        <v>0</v>
      </c>
      <c r="DR40" s="813"/>
      <c r="DS40" s="813"/>
      <c r="DT40" s="813"/>
      <c r="DU40" s="814"/>
      <c r="DV40" s="809"/>
      <c r="DW40" s="810"/>
      <c r="DX40" s="810"/>
      <c r="DY40" s="810"/>
      <c r="DZ40" s="815"/>
      <c r="EA40" s="230"/>
    </row>
    <row r="41" spans="1:131" ht="26.25" customHeight="1" x14ac:dyDescent="0.2">
      <c r="A41" s="238">
        <v>14</v>
      </c>
      <c r="B41" s="816" t="s">
        <v>429</v>
      </c>
      <c r="C41" s="817"/>
      <c r="D41" s="817"/>
      <c r="E41" s="817"/>
      <c r="F41" s="817"/>
      <c r="G41" s="817"/>
      <c r="H41" s="817"/>
      <c r="I41" s="817"/>
      <c r="J41" s="817"/>
      <c r="K41" s="817"/>
      <c r="L41" s="817"/>
      <c r="M41" s="817"/>
      <c r="N41" s="817"/>
      <c r="O41" s="817"/>
      <c r="P41" s="818"/>
      <c r="Q41" s="819">
        <v>3527</v>
      </c>
      <c r="R41" s="820"/>
      <c r="S41" s="820"/>
      <c r="T41" s="820"/>
      <c r="U41" s="820"/>
      <c r="V41" s="820">
        <v>3436</v>
      </c>
      <c r="W41" s="820"/>
      <c r="X41" s="820"/>
      <c r="Y41" s="820"/>
      <c r="Z41" s="820"/>
      <c r="AA41" s="820">
        <v>91</v>
      </c>
      <c r="AB41" s="820"/>
      <c r="AC41" s="820"/>
      <c r="AD41" s="820"/>
      <c r="AE41" s="821"/>
      <c r="AF41" s="822">
        <v>91</v>
      </c>
      <c r="AG41" s="823"/>
      <c r="AH41" s="823"/>
      <c r="AI41" s="823"/>
      <c r="AJ41" s="824"/>
      <c r="AK41" s="873">
        <v>2334</v>
      </c>
      <c r="AL41" s="869"/>
      <c r="AM41" s="869"/>
      <c r="AN41" s="869"/>
      <c r="AO41" s="869"/>
      <c r="AP41" s="869">
        <v>4507</v>
      </c>
      <c r="AQ41" s="869"/>
      <c r="AR41" s="869"/>
      <c r="AS41" s="869"/>
      <c r="AT41" s="869"/>
      <c r="AU41" s="869">
        <v>3475</v>
      </c>
      <c r="AV41" s="869"/>
      <c r="AW41" s="869"/>
      <c r="AX41" s="869"/>
      <c r="AY41" s="869"/>
      <c r="AZ41" s="870" t="s">
        <v>531</v>
      </c>
      <c r="BA41" s="870"/>
      <c r="BB41" s="870"/>
      <c r="BC41" s="870"/>
      <c r="BD41" s="870"/>
      <c r="BE41" s="871" t="s">
        <v>426</v>
      </c>
      <c r="BF41" s="871"/>
      <c r="BG41" s="871"/>
      <c r="BH41" s="871"/>
      <c r="BI41" s="872"/>
      <c r="BJ41" s="232"/>
      <c r="BK41" s="232"/>
      <c r="BL41" s="232"/>
      <c r="BM41" s="232"/>
      <c r="BN41" s="232"/>
      <c r="BO41" s="241"/>
      <c r="BP41" s="241"/>
      <c r="BQ41" s="238">
        <v>35</v>
      </c>
      <c r="BR41" s="239"/>
      <c r="BS41" s="809" t="s">
        <v>635</v>
      </c>
      <c r="BT41" s="810"/>
      <c r="BU41" s="810"/>
      <c r="BV41" s="810"/>
      <c r="BW41" s="810"/>
      <c r="BX41" s="810"/>
      <c r="BY41" s="810"/>
      <c r="BZ41" s="810"/>
      <c r="CA41" s="810"/>
      <c r="CB41" s="810"/>
      <c r="CC41" s="810"/>
      <c r="CD41" s="810"/>
      <c r="CE41" s="810"/>
      <c r="CF41" s="810"/>
      <c r="CG41" s="811"/>
      <c r="CH41" s="812">
        <v>40</v>
      </c>
      <c r="CI41" s="813"/>
      <c r="CJ41" s="813"/>
      <c r="CK41" s="813"/>
      <c r="CL41" s="814"/>
      <c r="CM41" s="812">
        <v>316</v>
      </c>
      <c r="CN41" s="813"/>
      <c r="CO41" s="813"/>
      <c r="CP41" s="813"/>
      <c r="CQ41" s="814"/>
      <c r="CR41" s="812">
        <v>100</v>
      </c>
      <c r="CS41" s="813"/>
      <c r="CT41" s="813"/>
      <c r="CU41" s="813"/>
      <c r="CV41" s="814"/>
      <c r="CW41" s="812">
        <v>0</v>
      </c>
      <c r="CX41" s="813"/>
      <c r="CY41" s="813"/>
      <c r="CZ41" s="813"/>
      <c r="DA41" s="814"/>
      <c r="DB41" s="812">
        <v>0</v>
      </c>
      <c r="DC41" s="813"/>
      <c r="DD41" s="813"/>
      <c r="DE41" s="813"/>
      <c r="DF41" s="814"/>
      <c r="DG41" s="812">
        <v>0</v>
      </c>
      <c r="DH41" s="813"/>
      <c r="DI41" s="813"/>
      <c r="DJ41" s="813"/>
      <c r="DK41" s="814"/>
      <c r="DL41" s="812">
        <v>0</v>
      </c>
      <c r="DM41" s="813"/>
      <c r="DN41" s="813"/>
      <c r="DO41" s="813"/>
      <c r="DP41" s="814"/>
      <c r="DQ41" s="812">
        <v>0</v>
      </c>
      <c r="DR41" s="813"/>
      <c r="DS41" s="813"/>
      <c r="DT41" s="813"/>
      <c r="DU41" s="814"/>
      <c r="DV41" s="809"/>
      <c r="DW41" s="810"/>
      <c r="DX41" s="810"/>
      <c r="DY41" s="810"/>
      <c r="DZ41" s="815"/>
      <c r="EA41" s="230"/>
    </row>
    <row r="42" spans="1:131" ht="26.25" customHeight="1" x14ac:dyDescent="0.2">
      <c r="A42" s="238">
        <v>15</v>
      </c>
      <c r="B42" s="816" t="s">
        <v>430</v>
      </c>
      <c r="C42" s="817"/>
      <c r="D42" s="817"/>
      <c r="E42" s="817"/>
      <c r="F42" s="817"/>
      <c r="G42" s="817"/>
      <c r="H42" s="817"/>
      <c r="I42" s="817"/>
      <c r="J42" s="817"/>
      <c r="K42" s="817"/>
      <c r="L42" s="817"/>
      <c r="M42" s="817"/>
      <c r="N42" s="817"/>
      <c r="O42" s="817"/>
      <c r="P42" s="818"/>
      <c r="Q42" s="819">
        <v>153</v>
      </c>
      <c r="R42" s="820"/>
      <c r="S42" s="820"/>
      <c r="T42" s="820"/>
      <c r="U42" s="820"/>
      <c r="V42" s="820">
        <v>37</v>
      </c>
      <c r="W42" s="820"/>
      <c r="X42" s="820"/>
      <c r="Y42" s="820"/>
      <c r="Z42" s="820"/>
      <c r="AA42" s="820">
        <v>116</v>
      </c>
      <c r="AB42" s="820"/>
      <c r="AC42" s="820"/>
      <c r="AD42" s="820"/>
      <c r="AE42" s="821"/>
      <c r="AF42" s="822">
        <v>116</v>
      </c>
      <c r="AG42" s="823"/>
      <c r="AH42" s="823"/>
      <c r="AI42" s="823"/>
      <c r="AJ42" s="824"/>
      <c r="AK42" s="873" t="s">
        <v>531</v>
      </c>
      <c r="AL42" s="869"/>
      <c r="AM42" s="869"/>
      <c r="AN42" s="869"/>
      <c r="AO42" s="869"/>
      <c r="AP42" s="869" t="s">
        <v>531</v>
      </c>
      <c r="AQ42" s="869"/>
      <c r="AR42" s="869"/>
      <c r="AS42" s="869"/>
      <c r="AT42" s="869"/>
      <c r="AU42" s="869" t="s">
        <v>531</v>
      </c>
      <c r="AV42" s="869"/>
      <c r="AW42" s="869"/>
      <c r="AX42" s="869"/>
      <c r="AY42" s="869"/>
      <c r="AZ42" s="870" t="s">
        <v>531</v>
      </c>
      <c r="BA42" s="870"/>
      <c r="BB42" s="870"/>
      <c r="BC42" s="870"/>
      <c r="BD42" s="870"/>
      <c r="BE42" s="871" t="s">
        <v>426</v>
      </c>
      <c r="BF42" s="871"/>
      <c r="BG42" s="871"/>
      <c r="BH42" s="871"/>
      <c r="BI42" s="872"/>
      <c r="BJ42" s="232"/>
      <c r="BK42" s="232"/>
      <c r="BL42" s="232"/>
      <c r="BM42" s="232"/>
      <c r="BN42" s="232"/>
      <c r="BO42" s="241"/>
      <c r="BP42" s="241"/>
      <c r="BQ42" s="238">
        <v>36</v>
      </c>
      <c r="BR42" s="239"/>
      <c r="BS42" s="809" t="s">
        <v>636</v>
      </c>
      <c r="BT42" s="810"/>
      <c r="BU42" s="810"/>
      <c r="BV42" s="810"/>
      <c r="BW42" s="810"/>
      <c r="BX42" s="810"/>
      <c r="BY42" s="810"/>
      <c r="BZ42" s="810"/>
      <c r="CA42" s="810"/>
      <c r="CB42" s="810"/>
      <c r="CC42" s="810"/>
      <c r="CD42" s="810"/>
      <c r="CE42" s="810"/>
      <c r="CF42" s="810"/>
      <c r="CG42" s="811"/>
      <c r="CH42" s="812">
        <v>138</v>
      </c>
      <c r="CI42" s="813"/>
      <c r="CJ42" s="813"/>
      <c r="CK42" s="813"/>
      <c r="CL42" s="814"/>
      <c r="CM42" s="812">
        <v>1349</v>
      </c>
      <c r="CN42" s="813"/>
      <c r="CO42" s="813"/>
      <c r="CP42" s="813"/>
      <c r="CQ42" s="814"/>
      <c r="CR42" s="812">
        <v>90</v>
      </c>
      <c r="CS42" s="813"/>
      <c r="CT42" s="813"/>
      <c r="CU42" s="813"/>
      <c r="CV42" s="814"/>
      <c r="CW42" s="812">
        <v>0</v>
      </c>
      <c r="CX42" s="813"/>
      <c r="CY42" s="813"/>
      <c r="CZ42" s="813"/>
      <c r="DA42" s="814"/>
      <c r="DB42" s="812">
        <v>0</v>
      </c>
      <c r="DC42" s="813"/>
      <c r="DD42" s="813"/>
      <c r="DE42" s="813"/>
      <c r="DF42" s="814"/>
      <c r="DG42" s="812">
        <v>0</v>
      </c>
      <c r="DH42" s="813"/>
      <c r="DI42" s="813"/>
      <c r="DJ42" s="813"/>
      <c r="DK42" s="814"/>
      <c r="DL42" s="812">
        <v>0</v>
      </c>
      <c r="DM42" s="813"/>
      <c r="DN42" s="813"/>
      <c r="DO42" s="813"/>
      <c r="DP42" s="814"/>
      <c r="DQ42" s="812">
        <v>0</v>
      </c>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3"/>
      <c r="AL43" s="869"/>
      <c r="AM43" s="869"/>
      <c r="AN43" s="869"/>
      <c r="AO43" s="869"/>
      <c r="AP43" s="869"/>
      <c r="AQ43" s="869"/>
      <c r="AR43" s="869"/>
      <c r="AS43" s="869"/>
      <c r="AT43" s="869"/>
      <c r="AU43" s="869"/>
      <c r="AV43" s="869"/>
      <c r="AW43" s="869"/>
      <c r="AX43" s="869"/>
      <c r="AY43" s="869"/>
      <c r="AZ43" s="870"/>
      <c r="BA43" s="870"/>
      <c r="BB43" s="870"/>
      <c r="BC43" s="870"/>
      <c r="BD43" s="870"/>
      <c r="BE43" s="871"/>
      <c r="BF43" s="871"/>
      <c r="BG43" s="871"/>
      <c r="BH43" s="871"/>
      <c r="BI43" s="872"/>
      <c r="BJ43" s="232"/>
      <c r="BK43" s="232"/>
      <c r="BL43" s="232"/>
      <c r="BM43" s="232"/>
      <c r="BN43" s="232"/>
      <c r="BO43" s="241"/>
      <c r="BP43" s="241"/>
      <c r="BQ43" s="238">
        <v>37</v>
      </c>
      <c r="BR43" s="239"/>
      <c r="BS43" s="809" t="s">
        <v>637</v>
      </c>
      <c r="BT43" s="810"/>
      <c r="BU43" s="810"/>
      <c r="BV43" s="810"/>
      <c r="BW43" s="810"/>
      <c r="BX43" s="810"/>
      <c r="BY43" s="810"/>
      <c r="BZ43" s="810"/>
      <c r="CA43" s="810"/>
      <c r="CB43" s="810"/>
      <c r="CC43" s="810"/>
      <c r="CD43" s="810"/>
      <c r="CE43" s="810"/>
      <c r="CF43" s="810"/>
      <c r="CG43" s="811"/>
      <c r="CH43" s="812">
        <v>8</v>
      </c>
      <c r="CI43" s="813"/>
      <c r="CJ43" s="813"/>
      <c r="CK43" s="813"/>
      <c r="CL43" s="814"/>
      <c r="CM43" s="812">
        <v>260</v>
      </c>
      <c r="CN43" s="813"/>
      <c r="CO43" s="813"/>
      <c r="CP43" s="813"/>
      <c r="CQ43" s="814"/>
      <c r="CR43" s="812">
        <v>100</v>
      </c>
      <c r="CS43" s="813"/>
      <c r="CT43" s="813"/>
      <c r="CU43" s="813"/>
      <c r="CV43" s="814"/>
      <c r="CW43" s="812">
        <v>0</v>
      </c>
      <c r="CX43" s="813"/>
      <c r="CY43" s="813"/>
      <c r="CZ43" s="813"/>
      <c r="DA43" s="814"/>
      <c r="DB43" s="812">
        <v>0</v>
      </c>
      <c r="DC43" s="813"/>
      <c r="DD43" s="813"/>
      <c r="DE43" s="813"/>
      <c r="DF43" s="814"/>
      <c r="DG43" s="812">
        <v>0</v>
      </c>
      <c r="DH43" s="813"/>
      <c r="DI43" s="813"/>
      <c r="DJ43" s="813"/>
      <c r="DK43" s="814"/>
      <c r="DL43" s="812">
        <v>0</v>
      </c>
      <c r="DM43" s="813"/>
      <c r="DN43" s="813"/>
      <c r="DO43" s="813"/>
      <c r="DP43" s="814"/>
      <c r="DQ43" s="812">
        <v>0</v>
      </c>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3"/>
      <c r="AL44" s="869"/>
      <c r="AM44" s="869"/>
      <c r="AN44" s="869"/>
      <c r="AO44" s="869"/>
      <c r="AP44" s="869"/>
      <c r="AQ44" s="869"/>
      <c r="AR44" s="869"/>
      <c r="AS44" s="869"/>
      <c r="AT44" s="869"/>
      <c r="AU44" s="869"/>
      <c r="AV44" s="869"/>
      <c r="AW44" s="869"/>
      <c r="AX44" s="869"/>
      <c r="AY44" s="869"/>
      <c r="AZ44" s="870"/>
      <c r="BA44" s="870"/>
      <c r="BB44" s="870"/>
      <c r="BC44" s="870"/>
      <c r="BD44" s="870"/>
      <c r="BE44" s="871"/>
      <c r="BF44" s="871"/>
      <c r="BG44" s="871"/>
      <c r="BH44" s="871"/>
      <c r="BI44" s="872"/>
      <c r="BJ44" s="232"/>
      <c r="BK44" s="232"/>
      <c r="BL44" s="232"/>
      <c r="BM44" s="232"/>
      <c r="BN44" s="232"/>
      <c r="BO44" s="241"/>
      <c r="BP44" s="241"/>
      <c r="BQ44" s="238">
        <v>38</v>
      </c>
      <c r="BR44" s="239"/>
      <c r="BS44" s="825" t="s">
        <v>638</v>
      </c>
      <c r="BT44" s="826"/>
      <c r="BU44" s="826"/>
      <c r="BV44" s="826"/>
      <c r="BW44" s="826"/>
      <c r="BX44" s="826"/>
      <c r="BY44" s="826"/>
      <c r="BZ44" s="826"/>
      <c r="CA44" s="826"/>
      <c r="CB44" s="826"/>
      <c r="CC44" s="826"/>
      <c r="CD44" s="826"/>
      <c r="CE44" s="826"/>
      <c r="CF44" s="826"/>
      <c r="CG44" s="827"/>
      <c r="CH44" s="812">
        <v>51</v>
      </c>
      <c r="CI44" s="813"/>
      <c r="CJ44" s="813"/>
      <c r="CK44" s="813"/>
      <c r="CL44" s="814"/>
      <c r="CM44" s="812">
        <v>191</v>
      </c>
      <c r="CN44" s="813"/>
      <c r="CO44" s="813"/>
      <c r="CP44" s="813"/>
      <c r="CQ44" s="814"/>
      <c r="CR44" s="812">
        <v>0</v>
      </c>
      <c r="CS44" s="813"/>
      <c r="CT44" s="813"/>
      <c r="CU44" s="813"/>
      <c r="CV44" s="814"/>
      <c r="CW44" s="812">
        <v>0</v>
      </c>
      <c r="CX44" s="813"/>
      <c r="CY44" s="813"/>
      <c r="CZ44" s="813"/>
      <c r="DA44" s="814"/>
      <c r="DB44" s="812">
        <v>0</v>
      </c>
      <c r="DC44" s="813"/>
      <c r="DD44" s="813"/>
      <c r="DE44" s="813"/>
      <c r="DF44" s="814"/>
      <c r="DG44" s="812">
        <v>0</v>
      </c>
      <c r="DH44" s="813"/>
      <c r="DI44" s="813"/>
      <c r="DJ44" s="813"/>
      <c r="DK44" s="814"/>
      <c r="DL44" s="812">
        <v>0</v>
      </c>
      <c r="DM44" s="813"/>
      <c r="DN44" s="813"/>
      <c r="DO44" s="813"/>
      <c r="DP44" s="814"/>
      <c r="DQ44" s="812">
        <v>0</v>
      </c>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3"/>
      <c r="AL45" s="869"/>
      <c r="AM45" s="869"/>
      <c r="AN45" s="869"/>
      <c r="AO45" s="869"/>
      <c r="AP45" s="869"/>
      <c r="AQ45" s="869"/>
      <c r="AR45" s="869"/>
      <c r="AS45" s="869"/>
      <c r="AT45" s="869"/>
      <c r="AU45" s="869"/>
      <c r="AV45" s="869"/>
      <c r="AW45" s="869"/>
      <c r="AX45" s="869"/>
      <c r="AY45" s="869"/>
      <c r="AZ45" s="870"/>
      <c r="BA45" s="870"/>
      <c r="BB45" s="870"/>
      <c r="BC45" s="870"/>
      <c r="BD45" s="870"/>
      <c r="BE45" s="871"/>
      <c r="BF45" s="871"/>
      <c r="BG45" s="871"/>
      <c r="BH45" s="871"/>
      <c r="BI45" s="872"/>
      <c r="BJ45" s="232"/>
      <c r="BK45" s="232"/>
      <c r="BL45" s="232"/>
      <c r="BM45" s="232"/>
      <c r="BN45" s="232"/>
      <c r="BO45" s="241"/>
      <c r="BP45" s="241"/>
      <c r="BQ45" s="238">
        <v>39</v>
      </c>
      <c r="BR45" s="239"/>
      <c r="BS45" s="809" t="s">
        <v>639</v>
      </c>
      <c r="BT45" s="810"/>
      <c r="BU45" s="810"/>
      <c r="BV45" s="810"/>
      <c r="BW45" s="810"/>
      <c r="BX45" s="810"/>
      <c r="BY45" s="810"/>
      <c r="BZ45" s="810"/>
      <c r="CA45" s="810"/>
      <c r="CB45" s="810"/>
      <c r="CC45" s="810"/>
      <c r="CD45" s="810"/>
      <c r="CE45" s="810"/>
      <c r="CF45" s="810"/>
      <c r="CG45" s="811"/>
      <c r="CH45" s="812">
        <v>848</v>
      </c>
      <c r="CI45" s="813"/>
      <c r="CJ45" s="813"/>
      <c r="CK45" s="813"/>
      <c r="CL45" s="814"/>
      <c r="CM45" s="812">
        <v>31421</v>
      </c>
      <c r="CN45" s="813"/>
      <c r="CO45" s="813"/>
      <c r="CP45" s="813"/>
      <c r="CQ45" s="814"/>
      <c r="CR45" s="812">
        <v>19047</v>
      </c>
      <c r="CS45" s="813"/>
      <c r="CT45" s="813"/>
      <c r="CU45" s="813"/>
      <c r="CV45" s="814"/>
      <c r="CW45" s="812">
        <v>292</v>
      </c>
      <c r="CX45" s="813"/>
      <c r="CY45" s="813"/>
      <c r="CZ45" s="813"/>
      <c r="DA45" s="814"/>
      <c r="DB45" s="812">
        <v>1500</v>
      </c>
      <c r="DC45" s="813"/>
      <c r="DD45" s="813"/>
      <c r="DE45" s="813"/>
      <c r="DF45" s="814"/>
      <c r="DG45" s="812">
        <v>0</v>
      </c>
      <c r="DH45" s="813"/>
      <c r="DI45" s="813"/>
      <c r="DJ45" s="813"/>
      <c r="DK45" s="814"/>
      <c r="DL45" s="812">
        <v>0</v>
      </c>
      <c r="DM45" s="813"/>
      <c r="DN45" s="813"/>
      <c r="DO45" s="813"/>
      <c r="DP45" s="814"/>
      <c r="DQ45" s="812">
        <v>0</v>
      </c>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3"/>
      <c r="AL46" s="869"/>
      <c r="AM46" s="869"/>
      <c r="AN46" s="869"/>
      <c r="AO46" s="869"/>
      <c r="AP46" s="869"/>
      <c r="AQ46" s="869"/>
      <c r="AR46" s="869"/>
      <c r="AS46" s="869"/>
      <c r="AT46" s="869"/>
      <c r="AU46" s="869"/>
      <c r="AV46" s="869"/>
      <c r="AW46" s="869"/>
      <c r="AX46" s="869"/>
      <c r="AY46" s="869"/>
      <c r="AZ46" s="870"/>
      <c r="BA46" s="870"/>
      <c r="BB46" s="870"/>
      <c r="BC46" s="870"/>
      <c r="BD46" s="870"/>
      <c r="BE46" s="871"/>
      <c r="BF46" s="871"/>
      <c r="BG46" s="871"/>
      <c r="BH46" s="871"/>
      <c r="BI46" s="872"/>
      <c r="BJ46" s="232"/>
      <c r="BK46" s="232"/>
      <c r="BL46" s="232"/>
      <c r="BM46" s="232"/>
      <c r="BN46" s="232"/>
      <c r="BO46" s="241"/>
      <c r="BP46" s="241"/>
      <c r="BQ46" s="238">
        <v>40</v>
      </c>
      <c r="BR46" s="239"/>
      <c r="BS46" s="809" t="s">
        <v>640</v>
      </c>
      <c r="BT46" s="810"/>
      <c r="BU46" s="810"/>
      <c r="BV46" s="810"/>
      <c r="BW46" s="810"/>
      <c r="BX46" s="810"/>
      <c r="BY46" s="810"/>
      <c r="BZ46" s="810"/>
      <c r="CA46" s="810"/>
      <c r="CB46" s="810"/>
      <c r="CC46" s="810"/>
      <c r="CD46" s="810"/>
      <c r="CE46" s="810"/>
      <c r="CF46" s="810"/>
      <c r="CG46" s="811"/>
      <c r="CH46" s="812">
        <v>1050</v>
      </c>
      <c r="CI46" s="813"/>
      <c r="CJ46" s="813"/>
      <c r="CK46" s="813"/>
      <c r="CL46" s="814"/>
      <c r="CM46" s="812">
        <v>5000</v>
      </c>
      <c r="CN46" s="813"/>
      <c r="CO46" s="813"/>
      <c r="CP46" s="813"/>
      <c r="CQ46" s="814"/>
      <c r="CR46" s="812">
        <v>945</v>
      </c>
      <c r="CS46" s="813"/>
      <c r="CT46" s="813"/>
      <c r="CU46" s="813"/>
      <c r="CV46" s="814"/>
      <c r="CW46" s="812">
        <v>0</v>
      </c>
      <c r="CX46" s="813"/>
      <c r="CY46" s="813"/>
      <c r="CZ46" s="813"/>
      <c r="DA46" s="814"/>
      <c r="DB46" s="812">
        <v>355</v>
      </c>
      <c r="DC46" s="813"/>
      <c r="DD46" s="813"/>
      <c r="DE46" s="813"/>
      <c r="DF46" s="814"/>
      <c r="DG46" s="812">
        <v>0</v>
      </c>
      <c r="DH46" s="813"/>
      <c r="DI46" s="813"/>
      <c r="DJ46" s="813"/>
      <c r="DK46" s="814"/>
      <c r="DL46" s="812">
        <v>0</v>
      </c>
      <c r="DM46" s="813"/>
      <c r="DN46" s="813"/>
      <c r="DO46" s="813"/>
      <c r="DP46" s="814"/>
      <c r="DQ46" s="812">
        <v>0</v>
      </c>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3"/>
      <c r="AL47" s="869"/>
      <c r="AM47" s="869"/>
      <c r="AN47" s="869"/>
      <c r="AO47" s="869"/>
      <c r="AP47" s="869"/>
      <c r="AQ47" s="869"/>
      <c r="AR47" s="869"/>
      <c r="AS47" s="869"/>
      <c r="AT47" s="869"/>
      <c r="AU47" s="869"/>
      <c r="AV47" s="869"/>
      <c r="AW47" s="869"/>
      <c r="AX47" s="869"/>
      <c r="AY47" s="869"/>
      <c r="AZ47" s="870"/>
      <c r="BA47" s="870"/>
      <c r="BB47" s="870"/>
      <c r="BC47" s="870"/>
      <c r="BD47" s="870"/>
      <c r="BE47" s="871"/>
      <c r="BF47" s="871"/>
      <c r="BG47" s="871"/>
      <c r="BH47" s="871"/>
      <c r="BI47" s="872"/>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3"/>
      <c r="AL48" s="869"/>
      <c r="AM48" s="869"/>
      <c r="AN48" s="869"/>
      <c r="AO48" s="869"/>
      <c r="AP48" s="869"/>
      <c r="AQ48" s="869"/>
      <c r="AR48" s="869"/>
      <c r="AS48" s="869"/>
      <c r="AT48" s="869"/>
      <c r="AU48" s="869"/>
      <c r="AV48" s="869"/>
      <c r="AW48" s="869"/>
      <c r="AX48" s="869"/>
      <c r="AY48" s="869"/>
      <c r="AZ48" s="870"/>
      <c r="BA48" s="870"/>
      <c r="BB48" s="870"/>
      <c r="BC48" s="870"/>
      <c r="BD48" s="870"/>
      <c r="BE48" s="871"/>
      <c r="BF48" s="871"/>
      <c r="BG48" s="871"/>
      <c r="BH48" s="871"/>
      <c r="BI48" s="872"/>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3"/>
      <c r="AL49" s="869"/>
      <c r="AM49" s="869"/>
      <c r="AN49" s="869"/>
      <c r="AO49" s="869"/>
      <c r="AP49" s="869"/>
      <c r="AQ49" s="869"/>
      <c r="AR49" s="869"/>
      <c r="AS49" s="869"/>
      <c r="AT49" s="869"/>
      <c r="AU49" s="869"/>
      <c r="AV49" s="869"/>
      <c r="AW49" s="869"/>
      <c r="AX49" s="869"/>
      <c r="AY49" s="869"/>
      <c r="AZ49" s="870"/>
      <c r="BA49" s="870"/>
      <c r="BB49" s="870"/>
      <c r="BC49" s="870"/>
      <c r="BD49" s="870"/>
      <c r="BE49" s="871"/>
      <c r="BF49" s="871"/>
      <c r="BG49" s="871"/>
      <c r="BH49" s="871"/>
      <c r="BI49" s="872"/>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4"/>
      <c r="R50" s="875"/>
      <c r="S50" s="875"/>
      <c r="T50" s="875"/>
      <c r="U50" s="875"/>
      <c r="V50" s="875"/>
      <c r="W50" s="875"/>
      <c r="X50" s="875"/>
      <c r="Y50" s="875"/>
      <c r="Z50" s="875"/>
      <c r="AA50" s="875"/>
      <c r="AB50" s="875"/>
      <c r="AC50" s="875"/>
      <c r="AD50" s="875"/>
      <c r="AE50" s="876"/>
      <c r="AF50" s="822"/>
      <c r="AG50" s="823"/>
      <c r="AH50" s="823"/>
      <c r="AI50" s="823"/>
      <c r="AJ50" s="824"/>
      <c r="AK50" s="878"/>
      <c r="AL50" s="875"/>
      <c r="AM50" s="875"/>
      <c r="AN50" s="875"/>
      <c r="AO50" s="875"/>
      <c r="AP50" s="875"/>
      <c r="AQ50" s="875"/>
      <c r="AR50" s="875"/>
      <c r="AS50" s="875"/>
      <c r="AT50" s="875"/>
      <c r="AU50" s="875"/>
      <c r="AV50" s="875"/>
      <c r="AW50" s="875"/>
      <c r="AX50" s="875"/>
      <c r="AY50" s="875"/>
      <c r="AZ50" s="877"/>
      <c r="BA50" s="877"/>
      <c r="BB50" s="877"/>
      <c r="BC50" s="877"/>
      <c r="BD50" s="877"/>
      <c r="BE50" s="871"/>
      <c r="BF50" s="871"/>
      <c r="BG50" s="871"/>
      <c r="BH50" s="871"/>
      <c r="BI50" s="872"/>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4"/>
      <c r="R51" s="875"/>
      <c r="S51" s="875"/>
      <c r="T51" s="875"/>
      <c r="U51" s="875"/>
      <c r="V51" s="875"/>
      <c r="W51" s="875"/>
      <c r="X51" s="875"/>
      <c r="Y51" s="875"/>
      <c r="Z51" s="875"/>
      <c r="AA51" s="875"/>
      <c r="AB51" s="875"/>
      <c r="AC51" s="875"/>
      <c r="AD51" s="875"/>
      <c r="AE51" s="876"/>
      <c r="AF51" s="822"/>
      <c r="AG51" s="823"/>
      <c r="AH51" s="823"/>
      <c r="AI51" s="823"/>
      <c r="AJ51" s="824"/>
      <c r="AK51" s="878"/>
      <c r="AL51" s="875"/>
      <c r="AM51" s="875"/>
      <c r="AN51" s="875"/>
      <c r="AO51" s="875"/>
      <c r="AP51" s="875"/>
      <c r="AQ51" s="875"/>
      <c r="AR51" s="875"/>
      <c r="AS51" s="875"/>
      <c r="AT51" s="875"/>
      <c r="AU51" s="875"/>
      <c r="AV51" s="875"/>
      <c r="AW51" s="875"/>
      <c r="AX51" s="875"/>
      <c r="AY51" s="875"/>
      <c r="AZ51" s="877"/>
      <c r="BA51" s="877"/>
      <c r="BB51" s="877"/>
      <c r="BC51" s="877"/>
      <c r="BD51" s="877"/>
      <c r="BE51" s="871"/>
      <c r="BF51" s="871"/>
      <c r="BG51" s="871"/>
      <c r="BH51" s="871"/>
      <c r="BI51" s="872"/>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4"/>
      <c r="R52" s="875"/>
      <c r="S52" s="875"/>
      <c r="T52" s="875"/>
      <c r="U52" s="875"/>
      <c r="V52" s="875"/>
      <c r="W52" s="875"/>
      <c r="X52" s="875"/>
      <c r="Y52" s="875"/>
      <c r="Z52" s="875"/>
      <c r="AA52" s="875"/>
      <c r="AB52" s="875"/>
      <c r="AC52" s="875"/>
      <c r="AD52" s="875"/>
      <c r="AE52" s="876"/>
      <c r="AF52" s="822"/>
      <c r="AG52" s="823"/>
      <c r="AH52" s="823"/>
      <c r="AI52" s="823"/>
      <c r="AJ52" s="824"/>
      <c r="AK52" s="878"/>
      <c r="AL52" s="875"/>
      <c r="AM52" s="875"/>
      <c r="AN52" s="875"/>
      <c r="AO52" s="875"/>
      <c r="AP52" s="875"/>
      <c r="AQ52" s="875"/>
      <c r="AR52" s="875"/>
      <c r="AS52" s="875"/>
      <c r="AT52" s="875"/>
      <c r="AU52" s="875"/>
      <c r="AV52" s="875"/>
      <c r="AW52" s="875"/>
      <c r="AX52" s="875"/>
      <c r="AY52" s="875"/>
      <c r="AZ52" s="877"/>
      <c r="BA52" s="877"/>
      <c r="BB52" s="877"/>
      <c r="BC52" s="877"/>
      <c r="BD52" s="877"/>
      <c r="BE52" s="871"/>
      <c r="BF52" s="871"/>
      <c r="BG52" s="871"/>
      <c r="BH52" s="871"/>
      <c r="BI52" s="872"/>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4"/>
      <c r="R53" s="875"/>
      <c r="S53" s="875"/>
      <c r="T53" s="875"/>
      <c r="U53" s="875"/>
      <c r="V53" s="875"/>
      <c r="W53" s="875"/>
      <c r="X53" s="875"/>
      <c r="Y53" s="875"/>
      <c r="Z53" s="875"/>
      <c r="AA53" s="875"/>
      <c r="AB53" s="875"/>
      <c r="AC53" s="875"/>
      <c r="AD53" s="875"/>
      <c r="AE53" s="876"/>
      <c r="AF53" s="822"/>
      <c r="AG53" s="823"/>
      <c r="AH53" s="823"/>
      <c r="AI53" s="823"/>
      <c r="AJ53" s="824"/>
      <c r="AK53" s="878"/>
      <c r="AL53" s="875"/>
      <c r="AM53" s="875"/>
      <c r="AN53" s="875"/>
      <c r="AO53" s="875"/>
      <c r="AP53" s="875"/>
      <c r="AQ53" s="875"/>
      <c r="AR53" s="875"/>
      <c r="AS53" s="875"/>
      <c r="AT53" s="875"/>
      <c r="AU53" s="875"/>
      <c r="AV53" s="875"/>
      <c r="AW53" s="875"/>
      <c r="AX53" s="875"/>
      <c r="AY53" s="875"/>
      <c r="AZ53" s="877"/>
      <c r="BA53" s="877"/>
      <c r="BB53" s="877"/>
      <c r="BC53" s="877"/>
      <c r="BD53" s="877"/>
      <c r="BE53" s="871"/>
      <c r="BF53" s="871"/>
      <c r="BG53" s="871"/>
      <c r="BH53" s="871"/>
      <c r="BI53" s="872"/>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4"/>
      <c r="R54" s="875"/>
      <c r="S54" s="875"/>
      <c r="T54" s="875"/>
      <c r="U54" s="875"/>
      <c r="V54" s="875"/>
      <c r="W54" s="875"/>
      <c r="X54" s="875"/>
      <c r="Y54" s="875"/>
      <c r="Z54" s="875"/>
      <c r="AA54" s="875"/>
      <c r="AB54" s="875"/>
      <c r="AC54" s="875"/>
      <c r="AD54" s="875"/>
      <c r="AE54" s="876"/>
      <c r="AF54" s="822"/>
      <c r="AG54" s="823"/>
      <c r="AH54" s="823"/>
      <c r="AI54" s="823"/>
      <c r="AJ54" s="824"/>
      <c r="AK54" s="878"/>
      <c r="AL54" s="875"/>
      <c r="AM54" s="875"/>
      <c r="AN54" s="875"/>
      <c r="AO54" s="875"/>
      <c r="AP54" s="875"/>
      <c r="AQ54" s="875"/>
      <c r="AR54" s="875"/>
      <c r="AS54" s="875"/>
      <c r="AT54" s="875"/>
      <c r="AU54" s="875"/>
      <c r="AV54" s="875"/>
      <c r="AW54" s="875"/>
      <c r="AX54" s="875"/>
      <c r="AY54" s="875"/>
      <c r="AZ54" s="877"/>
      <c r="BA54" s="877"/>
      <c r="BB54" s="877"/>
      <c r="BC54" s="877"/>
      <c r="BD54" s="877"/>
      <c r="BE54" s="871"/>
      <c r="BF54" s="871"/>
      <c r="BG54" s="871"/>
      <c r="BH54" s="871"/>
      <c r="BI54" s="872"/>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4"/>
      <c r="R55" s="875"/>
      <c r="S55" s="875"/>
      <c r="T55" s="875"/>
      <c r="U55" s="875"/>
      <c r="V55" s="875"/>
      <c r="W55" s="875"/>
      <c r="X55" s="875"/>
      <c r="Y55" s="875"/>
      <c r="Z55" s="875"/>
      <c r="AA55" s="875"/>
      <c r="AB55" s="875"/>
      <c r="AC55" s="875"/>
      <c r="AD55" s="875"/>
      <c r="AE55" s="876"/>
      <c r="AF55" s="822"/>
      <c r="AG55" s="823"/>
      <c r="AH55" s="823"/>
      <c r="AI55" s="823"/>
      <c r="AJ55" s="824"/>
      <c r="AK55" s="878"/>
      <c r="AL55" s="875"/>
      <c r="AM55" s="875"/>
      <c r="AN55" s="875"/>
      <c r="AO55" s="875"/>
      <c r="AP55" s="875"/>
      <c r="AQ55" s="875"/>
      <c r="AR55" s="875"/>
      <c r="AS55" s="875"/>
      <c r="AT55" s="875"/>
      <c r="AU55" s="875"/>
      <c r="AV55" s="875"/>
      <c r="AW55" s="875"/>
      <c r="AX55" s="875"/>
      <c r="AY55" s="875"/>
      <c r="AZ55" s="877"/>
      <c r="BA55" s="877"/>
      <c r="BB55" s="877"/>
      <c r="BC55" s="877"/>
      <c r="BD55" s="877"/>
      <c r="BE55" s="871"/>
      <c r="BF55" s="871"/>
      <c r="BG55" s="871"/>
      <c r="BH55" s="871"/>
      <c r="BI55" s="872"/>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4"/>
      <c r="R56" s="875"/>
      <c r="S56" s="875"/>
      <c r="T56" s="875"/>
      <c r="U56" s="875"/>
      <c r="V56" s="875"/>
      <c r="W56" s="875"/>
      <c r="X56" s="875"/>
      <c r="Y56" s="875"/>
      <c r="Z56" s="875"/>
      <c r="AA56" s="875"/>
      <c r="AB56" s="875"/>
      <c r="AC56" s="875"/>
      <c r="AD56" s="875"/>
      <c r="AE56" s="876"/>
      <c r="AF56" s="822"/>
      <c r="AG56" s="823"/>
      <c r="AH56" s="823"/>
      <c r="AI56" s="823"/>
      <c r="AJ56" s="824"/>
      <c r="AK56" s="878"/>
      <c r="AL56" s="875"/>
      <c r="AM56" s="875"/>
      <c r="AN56" s="875"/>
      <c r="AO56" s="875"/>
      <c r="AP56" s="875"/>
      <c r="AQ56" s="875"/>
      <c r="AR56" s="875"/>
      <c r="AS56" s="875"/>
      <c r="AT56" s="875"/>
      <c r="AU56" s="875"/>
      <c r="AV56" s="875"/>
      <c r="AW56" s="875"/>
      <c r="AX56" s="875"/>
      <c r="AY56" s="875"/>
      <c r="AZ56" s="877"/>
      <c r="BA56" s="877"/>
      <c r="BB56" s="877"/>
      <c r="BC56" s="877"/>
      <c r="BD56" s="877"/>
      <c r="BE56" s="871"/>
      <c r="BF56" s="871"/>
      <c r="BG56" s="871"/>
      <c r="BH56" s="871"/>
      <c r="BI56" s="872"/>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4"/>
      <c r="R57" s="875"/>
      <c r="S57" s="875"/>
      <c r="T57" s="875"/>
      <c r="U57" s="875"/>
      <c r="V57" s="875"/>
      <c r="W57" s="875"/>
      <c r="X57" s="875"/>
      <c r="Y57" s="875"/>
      <c r="Z57" s="875"/>
      <c r="AA57" s="875"/>
      <c r="AB57" s="875"/>
      <c r="AC57" s="875"/>
      <c r="AD57" s="875"/>
      <c r="AE57" s="876"/>
      <c r="AF57" s="822"/>
      <c r="AG57" s="823"/>
      <c r="AH57" s="823"/>
      <c r="AI57" s="823"/>
      <c r="AJ57" s="824"/>
      <c r="AK57" s="878"/>
      <c r="AL57" s="875"/>
      <c r="AM57" s="875"/>
      <c r="AN57" s="875"/>
      <c r="AO57" s="875"/>
      <c r="AP57" s="875"/>
      <c r="AQ57" s="875"/>
      <c r="AR57" s="875"/>
      <c r="AS57" s="875"/>
      <c r="AT57" s="875"/>
      <c r="AU57" s="875"/>
      <c r="AV57" s="875"/>
      <c r="AW57" s="875"/>
      <c r="AX57" s="875"/>
      <c r="AY57" s="875"/>
      <c r="AZ57" s="877"/>
      <c r="BA57" s="877"/>
      <c r="BB57" s="877"/>
      <c r="BC57" s="877"/>
      <c r="BD57" s="877"/>
      <c r="BE57" s="871"/>
      <c r="BF57" s="871"/>
      <c r="BG57" s="871"/>
      <c r="BH57" s="871"/>
      <c r="BI57" s="872"/>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4"/>
      <c r="R58" s="875"/>
      <c r="S58" s="875"/>
      <c r="T58" s="875"/>
      <c r="U58" s="875"/>
      <c r="V58" s="875"/>
      <c r="W58" s="875"/>
      <c r="X58" s="875"/>
      <c r="Y58" s="875"/>
      <c r="Z58" s="875"/>
      <c r="AA58" s="875"/>
      <c r="AB58" s="875"/>
      <c r="AC58" s="875"/>
      <c r="AD58" s="875"/>
      <c r="AE58" s="876"/>
      <c r="AF58" s="822"/>
      <c r="AG58" s="823"/>
      <c r="AH58" s="823"/>
      <c r="AI58" s="823"/>
      <c r="AJ58" s="824"/>
      <c r="AK58" s="878"/>
      <c r="AL58" s="875"/>
      <c r="AM58" s="875"/>
      <c r="AN58" s="875"/>
      <c r="AO58" s="875"/>
      <c r="AP58" s="875"/>
      <c r="AQ58" s="875"/>
      <c r="AR58" s="875"/>
      <c r="AS58" s="875"/>
      <c r="AT58" s="875"/>
      <c r="AU58" s="875"/>
      <c r="AV58" s="875"/>
      <c r="AW58" s="875"/>
      <c r="AX58" s="875"/>
      <c r="AY58" s="875"/>
      <c r="AZ58" s="877"/>
      <c r="BA58" s="877"/>
      <c r="BB58" s="877"/>
      <c r="BC58" s="877"/>
      <c r="BD58" s="877"/>
      <c r="BE58" s="871"/>
      <c r="BF58" s="871"/>
      <c r="BG58" s="871"/>
      <c r="BH58" s="871"/>
      <c r="BI58" s="872"/>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4"/>
      <c r="R59" s="875"/>
      <c r="S59" s="875"/>
      <c r="T59" s="875"/>
      <c r="U59" s="875"/>
      <c r="V59" s="875"/>
      <c r="W59" s="875"/>
      <c r="X59" s="875"/>
      <c r="Y59" s="875"/>
      <c r="Z59" s="875"/>
      <c r="AA59" s="875"/>
      <c r="AB59" s="875"/>
      <c r="AC59" s="875"/>
      <c r="AD59" s="875"/>
      <c r="AE59" s="876"/>
      <c r="AF59" s="822"/>
      <c r="AG59" s="823"/>
      <c r="AH59" s="823"/>
      <c r="AI59" s="823"/>
      <c r="AJ59" s="824"/>
      <c r="AK59" s="878"/>
      <c r="AL59" s="875"/>
      <c r="AM59" s="875"/>
      <c r="AN59" s="875"/>
      <c r="AO59" s="875"/>
      <c r="AP59" s="875"/>
      <c r="AQ59" s="875"/>
      <c r="AR59" s="875"/>
      <c r="AS59" s="875"/>
      <c r="AT59" s="875"/>
      <c r="AU59" s="875"/>
      <c r="AV59" s="875"/>
      <c r="AW59" s="875"/>
      <c r="AX59" s="875"/>
      <c r="AY59" s="875"/>
      <c r="AZ59" s="877"/>
      <c r="BA59" s="877"/>
      <c r="BB59" s="877"/>
      <c r="BC59" s="877"/>
      <c r="BD59" s="877"/>
      <c r="BE59" s="871"/>
      <c r="BF59" s="871"/>
      <c r="BG59" s="871"/>
      <c r="BH59" s="871"/>
      <c r="BI59" s="872"/>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4"/>
      <c r="R60" s="875"/>
      <c r="S60" s="875"/>
      <c r="T60" s="875"/>
      <c r="U60" s="875"/>
      <c r="V60" s="875"/>
      <c r="W60" s="875"/>
      <c r="X60" s="875"/>
      <c r="Y60" s="875"/>
      <c r="Z60" s="875"/>
      <c r="AA60" s="875"/>
      <c r="AB60" s="875"/>
      <c r="AC60" s="875"/>
      <c r="AD60" s="875"/>
      <c r="AE60" s="876"/>
      <c r="AF60" s="822"/>
      <c r="AG60" s="823"/>
      <c r="AH60" s="823"/>
      <c r="AI60" s="823"/>
      <c r="AJ60" s="824"/>
      <c r="AK60" s="878"/>
      <c r="AL60" s="875"/>
      <c r="AM60" s="875"/>
      <c r="AN60" s="875"/>
      <c r="AO60" s="875"/>
      <c r="AP60" s="875"/>
      <c r="AQ60" s="875"/>
      <c r="AR60" s="875"/>
      <c r="AS60" s="875"/>
      <c r="AT60" s="875"/>
      <c r="AU60" s="875"/>
      <c r="AV60" s="875"/>
      <c r="AW60" s="875"/>
      <c r="AX60" s="875"/>
      <c r="AY60" s="875"/>
      <c r="AZ60" s="877"/>
      <c r="BA60" s="877"/>
      <c r="BB60" s="877"/>
      <c r="BC60" s="877"/>
      <c r="BD60" s="877"/>
      <c r="BE60" s="871"/>
      <c r="BF60" s="871"/>
      <c r="BG60" s="871"/>
      <c r="BH60" s="871"/>
      <c r="BI60" s="872"/>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4"/>
      <c r="R61" s="875"/>
      <c r="S61" s="875"/>
      <c r="T61" s="875"/>
      <c r="U61" s="875"/>
      <c r="V61" s="875"/>
      <c r="W61" s="875"/>
      <c r="X61" s="875"/>
      <c r="Y61" s="875"/>
      <c r="Z61" s="875"/>
      <c r="AA61" s="875"/>
      <c r="AB61" s="875"/>
      <c r="AC61" s="875"/>
      <c r="AD61" s="875"/>
      <c r="AE61" s="876"/>
      <c r="AF61" s="822"/>
      <c r="AG61" s="823"/>
      <c r="AH61" s="823"/>
      <c r="AI61" s="823"/>
      <c r="AJ61" s="824"/>
      <c r="AK61" s="878"/>
      <c r="AL61" s="875"/>
      <c r="AM61" s="875"/>
      <c r="AN61" s="875"/>
      <c r="AO61" s="875"/>
      <c r="AP61" s="875"/>
      <c r="AQ61" s="875"/>
      <c r="AR61" s="875"/>
      <c r="AS61" s="875"/>
      <c r="AT61" s="875"/>
      <c r="AU61" s="875"/>
      <c r="AV61" s="875"/>
      <c r="AW61" s="875"/>
      <c r="AX61" s="875"/>
      <c r="AY61" s="875"/>
      <c r="AZ61" s="877"/>
      <c r="BA61" s="877"/>
      <c r="BB61" s="877"/>
      <c r="BC61" s="877"/>
      <c r="BD61" s="877"/>
      <c r="BE61" s="871"/>
      <c r="BF61" s="871"/>
      <c r="BG61" s="871"/>
      <c r="BH61" s="871"/>
      <c r="BI61" s="872"/>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4"/>
      <c r="R62" s="875"/>
      <c r="S62" s="875"/>
      <c r="T62" s="875"/>
      <c r="U62" s="875"/>
      <c r="V62" s="875"/>
      <c r="W62" s="875"/>
      <c r="X62" s="875"/>
      <c r="Y62" s="875"/>
      <c r="Z62" s="875"/>
      <c r="AA62" s="875"/>
      <c r="AB62" s="875"/>
      <c r="AC62" s="875"/>
      <c r="AD62" s="875"/>
      <c r="AE62" s="876"/>
      <c r="AF62" s="822"/>
      <c r="AG62" s="823"/>
      <c r="AH62" s="823"/>
      <c r="AI62" s="823"/>
      <c r="AJ62" s="824"/>
      <c r="AK62" s="878"/>
      <c r="AL62" s="875"/>
      <c r="AM62" s="875"/>
      <c r="AN62" s="875"/>
      <c r="AO62" s="875"/>
      <c r="AP62" s="875"/>
      <c r="AQ62" s="875"/>
      <c r="AR62" s="875"/>
      <c r="AS62" s="875"/>
      <c r="AT62" s="875"/>
      <c r="AU62" s="875"/>
      <c r="AV62" s="875"/>
      <c r="AW62" s="875"/>
      <c r="AX62" s="875"/>
      <c r="AY62" s="875"/>
      <c r="AZ62" s="877"/>
      <c r="BA62" s="877"/>
      <c r="BB62" s="877"/>
      <c r="BC62" s="877"/>
      <c r="BD62" s="877"/>
      <c r="BE62" s="871"/>
      <c r="BF62" s="871"/>
      <c r="BG62" s="871"/>
      <c r="BH62" s="871"/>
      <c r="BI62" s="872"/>
      <c r="BJ62" s="886" t="s">
        <v>431</v>
      </c>
      <c r="BK62" s="845"/>
      <c r="BL62" s="845"/>
      <c r="BM62" s="845"/>
      <c r="BN62" s="846"/>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400</v>
      </c>
      <c r="B63" s="828" t="s">
        <v>432</v>
      </c>
      <c r="C63" s="829"/>
      <c r="D63" s="829"/>
      <c r="E63" s="829"/>
      <c r="F63" s="829"/>
      <c r="G63" s="829"/>
      <c r="H63" s="829"/>
      <c r="I63" s="829"/>
      <c r="J63" s="829"/>
      <c r="K63" s="829"/>
      <c r="L63" s="829"/>
      <c r="M63" s="829"/>
      <c r="N63" s="829"/>
      <c r="O63" s="829"/>
      <c r="P63" s="830"/>
      <c r="Q63" s="879"/>
      <c r="R63" s="880"/>
      <c r="S63" s="880"/>
      <c r="T63" s="880"/>
      <c r="U63" s="880"/>
      <c r="V63" s="880"/>
      <c r="W63" s="880"/>
      <c r="X63" s="880"/>
      <c r="Y63" s="880"/>
      <c r="Z63" s="880"/>
      <c r="AA63" s="880"/>
      <c r="AB63" s="880"/>
      <c r="AC63" s="880"/>
      <c r="AD63" s="880"/>
      <c r="AE63" s="881"/>
      <c r="AF63" s="882">
        <v>133574</v>
      </c>
      <c r="AG63" s="883"/>
      <c r="AH63" s="883"/>
      <c r="AI63" s="883"/>
      <c r="AJ63" s="884"/>
      <c r="AK63" s="885"/>
      <c r="AL63" s="880"/>
      <c r="AM63" s="880"/>
      <c r="AN63" s="880"/>
      <c r="AO63" s="880"/>
      <c r="AP63" s="883"/>
      <c r="AQ63" s="883"/>
      <c r="AR63" s="883"/>
      <c r="AS63" s="883"/>
      <c r="AT63" s="883"/>
      <c r="AU63" s="883"/>
      <c r="AV63" s="883"/>
      <c r="AW63" s="883"/>
      <c r="AX63" s="883"/>
      <c r="AY63" s="883"/>
      <c r="AZ63" s="887"/>
      <c r="BA63" s="887"/>
      <c r="BB63" s="887"/>
      <c r="BC63" s="887"/>
      <c r="BD63" s="887"/>
      <c r="BE63" s="888"/>
      <c r="BF63" s="888"/>
      <c r="BG63" s="888"/>
      <c r="BH63" s="888"/>
      <c r="BI63" s="889"/>
      <c r="BJ63" s="890" t="s">
        <v>391</v>
      </c>
      <c r="BK63" s="891"/>
      <c r="BL63" s="891"/>
      <c r="BM63" s="891"/>
      <c r="BN63" s="892"/>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433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434</v>
      </c>
      <c r="B66" s="764"/>
      <c r="C66" s="764"/>
      <c r="D66" s="764"/>
      <c r="E66" s="764"/>
      <c r="F66" s="764"/>
      <c r="G66" s="764"/>
      <c r="H66" s="764"/>
      <c r="I66" s="764"/>
      <c r="J66" s="764"/>
      <c r="K66" s="764"/>
      <c r="L66" s="764"/>
      <c r="M66" s="764"/>
      <c r="N66" s="764"/>
      <c r="O66" s="764"/>
      <c r="P66" s="765"/>
      <c r="Q66" s="769" t="s">
        <v>435</v>
      </c>
      <c r="R66" s="770"/>
      <c r="S66" s="770"/>
      <c r="T66" s="770"/>
      <c r="U66" s="771"/>
      <c r="V66" s="769" t="s">
        <v>405</v>
      </c>
      <c r="W66" s="770"/>
      <c r="X66" s="770"/>
      <c r="Y66" s="770"/>
      <c r="Z66" s="771"/>
      <c r="AA66" s="769" t="s">
        <v>436</v>
      </c>
      <c r="AB66" s="770"/>
      <c r="AC66" s="770"/>
      <c r="AD66" s="770"/>
      <c r="AE66" s="771"/>
      <c r="AF66" s="893" t="s">
        <v>407</v>
      </c>
      <c r="AG66" s="854"/>
      <c r="AH66" s="854"/>
      <c r="AI66" s="854"/>
      <c r="AJ66" s="894"/>
      <c r="AK66" s="769" t="s">
        <v>437</v>
      </c>
      <c r="AL66" s="764"/>
      <c r="AM66" s="764"/>
      <c r="AN66" s="764"/>
      <c r="AO66" s="765"/>
      <c r="AP66" s="769" t="s">
        <v>409</v>
      </c>
      <c r="AQ66" s="770"/>
      <c r="AR66" s="770"/>
      <c r="AS66" s="770"/>
      <c r="AT66" s="771"/>
      <c r="AU66" s="769" t="s">
        <v>438</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8"/>
      <c r="BT66" s="899"/>
      <c r="BU66" s="899"/>
      <c r="BV66" s="899"/>
      <c r="BW66" s="899"/>
      <c r="BX66" s="899"/>
      <c r="BY66" s="899"/>
      <c r="BZ66" s="899"/>
      <c r="CA66" s="899"/>
      <c r="CB66" s="899"/>
      <c r="CC66" s="899"/>
      <c r="CD66" s="899"/>
      <c r="CE66" s="899"/>
      <c r="CF66" s="899"/>
      <c r="CG66" s="904"/>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5"/>
      <c r="AG67" s="857"/>
      <c r="AH67" s="857"/>
      <c r="AI67" s="857"/>
      <c r="AJ67" s="896"/>
      <c r="AK67" s="897"/>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8"/>
      <c r="BT67" s="899"/>
      <c r="BU67" s="899"/>
      <c r="BV67" s="899"/>
      <c r="BW67" s="899"/>
      <c r="BX67" s="899"/>
      <c r="BY67" s="899"/>
      <c r="BZ67" s="899"/>
      <c r="CA67" s="899"/>
      <c r="CB67" s="899"/>
      <c r="CC67" s="899"/>
      <c r="CD67" s="899"/>
      <c r="CE67" s="899"/>
      <c r="CF67" s="899"/>
      <c r="CG67" s="904"/>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30"/>
    </row>
    <row r="68" spans="1:131" ht="26.25" customHeight="1" thickTop="1" x14ac:dyDescent="0.2">
      <c r="A68" s="236">
        <v>1</v>
      </c>
      <c r="B68" s="908" t="s">
        <v>601</v>
      </c>
      <c r="C68" s="909"/>
      <c r="D68" s="909"/>
      <c r="E68" s="909"/>
      <c r="F68" s="909"/>
      <c r="G68" s="909"/>
      <c r="H68" s="909"/>
      <c r="I68" s="909"/>
      <c r="J68" s="909"/>
      <c r="K68" s="909"/>
      <c r="L68" s="909"/>
      <c r="M68" s="909"/>
      <c r="N68" s="909"/>
      <c r="O68" s="909"/>
      <c r="P68" s="910"/>
      <c r="Q68" s="911">
        <v>42231</v>
      </c>
      <c r="R68" s="905"/>
      <c r="S68" s="905"/>
      <c r="T68" s="905"/>
      <c r="U68" s="905"/>
      <c r="V68" s="905">
        <v>36671</v>
      </c>
      <c r="W68" s="905"/>
      <c r="X68" s="905"/>
      <c r="Y68" s="905"/>
      <c r="Z68" s="905"/>
      <c r="AA68" s="905">
        <v>5560</v>
      </c>
      <c r="AB68" s="905"/>
      <c r="AC68" s="905"/>
      <c r="AD68" s="905"/>
      <c r="AE68" s="905"/>
      <c r="AF68" s="905">
        <v>15130</v>
      </c>
      <c r="AG68" s="905"/>
      <c r="AH68" s="905"/>
      <c r="AI68" s="905"/>
      <c r="AJ68" s="905"/>
      <c r="AK68" s="905" t="s">
        <v>531</v>
      </c>
      <c r="AL68" s="905"/>
      <c r="AM68" s="905"/>
      <c r="AN68" s="905"/>
      <c r="AO68" s="905"/>
      <c r="AP68" s="905">
        <v>68293</v>
      </c>
      <c r="AQ68" s="905"/>
      <c r="AR68" s="905"/>
      <c r="AS68" s="905"/>
      <c r="AT68" s="905"/>
      <c r="AU68" s="905" t="s">
        <v>531</v>
      </c>
      <c r="AV68" s="905"/>
      <c r="AW68" s="905"/>
      <c r="AX68" s="905"/>
      <c r="AY68" s="905"/>
      <c r="AZ68" s="906"/>
      <c r="BA68" s="906"/>
      <c r="BB68" s="906"/>
      <c r="BC68" s="906"/>
      <c r="BD68" s="907"/>
      <c r="BE68" s="241"/>
      <c r="BF68" s="241"/>
      <c r="BG68" s="241"/>
      <c r="BH68" s="241"/>
      <c r="BI68" s="241"/>
      <c r="BJ68" s="241"/>
      <c r="BK68" s="241"/>
      <c r="BL68" s="241"/>
      <c r="BM68" s="241"/>
      <c r="BN68" s="241"/>
      <c r="BO68" s="241"/>
      <c r="BP68" s="241"/>
      <c r="BQ68" s="238">
        <v>62</v>
      </c>
      <c r="BR68" s="243"/>
      <c r="BS68" s="898"/>
      <c r="BT68" s="899"/>
      <c r="BU68" s="899"/>
      <c r="BV68" s="899"/>
      <c r="BW68" s="899"/>
      <c r="BX68" s="899"/>
      <c r="BY68" s="899"/>
      <c r="BZ68" s="899"/>
      <c r="CA68" s="899"/>
      <c r="CB68" s="899"/>
      <c r="CC68" s="899"/>
      <c r="CD68" s="899"/>
      <c r="CE68" s="899"/>
      <c r="CF68" s="899"/>
      <c r="CG68" s="904"/>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30"/>
    </row>
    <row r="69" spans="1:131" ht="26.25" customHeight="1" x14ac:dyDescent="0.2">
      <c r="A69" s="238">
        <v>2</v>
      </c>
      <c r="B69" s="912" t="s">
        <v>602</v>
      </c>
      <c r="C69" s="913"/>
      <c r="D69" s="913"/>
      <c r="E69" s="913"/>
      <c r="F69" s="913"/>
      <c r="G69" s="913"/>
      <c r="H69" s="913"/>
      <c r="I69" s="913"/>
      <c r="J69" s="913"/>
      <c r="K69" s="913"/>
      <c r="L69" s="913"/>
      <c r="M69" s="913"/>
      <c r="N69" s="913"/>
      <c r="O69" s="913"/>
      <c r="P69" s="914"/>
      <c r="Q69" s="915">
        <v>4957</v>
      </c>
      <c r="R69" s="869"/>
      <c r="S69" s="869"/>
      <c r="T69" s="869"/>
      <c r="U69" s="869"/>
      <c r="V69" s="869">
        <v>4411</v>
      </c>
      <c r="W69" s="869"/>
      <c r="X69" s="869"/>
      <c r="Y69" s="869"/>
      <c r="Z69" s="869"/>
      <c r="AA69" s="869">
        <v>546</v>
      </c>
      <c r="AB69" s="869"/>
      <c r="AC69" s="869"/>
      <c r="AD69" s="869"/>
      <c r="AE69" s="869"/>
      <c r="AF69" s="869">
        <v>546</v>
      </c>
      <c r="AG69" s="869"/>
      <c r="AH69" s="869"/>
      <c r="AI69" s="869"/>
      <c r="AJ69" s="869"/>
      <c r="AK69" s="869">
        <v>543</v>
      </c>
      <c r="AL69" s="869"/>
      <c r="AM69" s="869"/>
      <c r="AN69" s="869"/>
      <c r="AO69" s="869"/>
      <c r="AP69" s="869" t="s">
        <v>531</v>
      </c>
      <c r="AQ69" s="869"/>
      <c r="AR69" s="869"/>
      <c r="AS69" s="869"/>
      <c r="AT69" s="869"/>
      <c r="AU69" s="869" t="s">
        <v>531</v>
      </c>
      <c r="AV69" s="869"/>
      <c r="AW69" s="869"/>
      <c r="AX69" s="869"/>
      <c r="AY69" s="869"/>
      <c r="AZ69" s="871"/>
      <c r="BA69" s="871"/>
      <c r="BB69" s="871"/>
      <c r="BC69" s="871"/>
      <c r="BD69" s="872"/>
      <c r="BE69" s="241"/>
      <c r="BF69" s="241"/>
      <c r="BG69" s="241"/>
      <c r="BH69" s="241"/>
      <c r="BI69" s="241"/>
      <c r="BJ69" s="241"/>
      <c r="BK69" s="241"/>
      <c r="BL69" s="241"/>
      <c r="BM69" s="241"/>
      <c r="BN69" s="241"/>
      <c r="BO69" s="241"/>
      <c r="BP69" s="241"/>
      <c r="BQ69" s="238">
        <v>63</v>
      </c>
      <c r="BR69" s="243"/>
      <c r="BS69" s="898"/>
      <c r="BT69" s="899"/>
      <c r="BU69" s="899"/>
      <c r="BV69" s="899"/>
      <c r="BW69" s="899"/>
      <c r="BX69" s="899"/>
      <c r="BY69" s="899"/>
      <c r="BZ69" s="899"/>
      <c r="CA69" s="899"/>
      <c r="CB69" s="899"/>
      <c r="CC69" s="899"/>
      <c r="CD69" s="899"/>
      <c r="CE69" s="899"/>
      <c r="CF69" s="899"/>
      <c r="CG69" s="904"/>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30"/>
    </row>
    <row r="70" spans="1:131" ht="26.25" customHeight="1" x14ac:dyDescent="0.2">
      <c r="A70" s="238">
        <v>3</v>
      </c>
      <c r="B70" s="912" t="s">
        <v>603</v>
      </c>
      <c r="C70" s="913"/>
      <c r="D70" s="913"/>
      <c r="E70" s="913"/>
      <c r="F70" s="913"/>
      <c r="G70" s="913"/>
      <c r="H70" s="913"/>
      <c r="I70" s="913"/>
      <c r="J70" s="913"/>
      <c r="K70" s="913"/>
      <c r="L70" s="913"/>
      <c r="M70" s="913"/>
      <c r="N70" s="913"/>
      <c r="O70" s="913"/>
      <c r="P70" s="914"/>
      <c r="Q70" s="915">
        <v>1038597</v>
      </c>
      <c r="R70" s="869"/>
      <c r="S70" s="869"/>
      <c r="T70" s="869"/>
      <c r="U70" s="869"/>
      <c r="V70" s="869">
        <v>1027785</v>
      </c>
      <c r="W70" s="869"/>
      <c r="X70" s="869"/>
      <c r="Y70" s="869"/>
      <c r="Z70" s="869"/>
      <c r="AA70" s="869">
        <v>10811</v>
      </c>
      <c r="AB70" s="869"/>
      <c r="AC70" s="869"/>
      <c r="AD70" s="869"/>
      <c r="AE70" s="869"/>
      <c r="AF70" s="869">
        <v>10811</v>
      </c>
      <c r="AG70" s="869"/>
      <c r="AH70" s="869"/>
      <c r="AI70" s="869"/>
      <c r="AJ70" s="869"/>
      <c r="AK70" s="869">
        <v>7967</v>
      </c>
      <c r="AL70" s="869"/>
      <c r="AM70" s="869"/>
      <c r="AN70" s="869"/>
      <c r="AO70" s="869"/>
      <c r="AP70" s="869" t="s">
        <v>531</v>
      </c>
      <c r="AQ70" s="869"/>
      <c r="AR70" s="869"/>
      <c r="AS70" s="869"/>
      <c r="AT70" s="869"/>
      <c r="AU70" s="869" t="s">
        <v>531</v>
      </c>
      <c r="AV70" s="869"/>
      <c r="AW70" s="869"/>
      <c r="AX70" s="869"/>
      <c r="AY70" s="869"/>
      <c r="AZ70" s="871"/>
      <c r="BA70" s="871"/>
      <c r="BB70" s="871"/>
      <c r="BC70" s="871"/>
      <c r="BD70" s="872"/>
      <c r="BE70" s="241"/>
      <c r="BF70" s="241"/>
      <c r="BG70" s="241"/>
      <c r="BH70" s="241"/>
      <c r="BI70" s="241"/>
      <c r="BJ70" s="241"/>
      <c r="BK70" s="241"/>
      <c r="BL70" s="241"/>
      <c r="BM70" s="241"/>
      <c r="BN70" s="241"/>
      <c r="BO70" s="241"/>
      <c r="BP70" s="241"/>
      <c r="BQ70" s="238">
        <v>64</v>
      </c>
      <c r="BR70" s="243"/>
      <c r="BS70" s="898"/>
      <c r="BT70" s="899"/>
      <c r="BU70" s="899"/>
      <c r="BV70" s="899"/>
      <c r="BW70" s="899"/>
      <c r="BX70" s="899"/>
      <c r="BY70" s="899"/>
      <c r="BZ70" s="899"/>
      <c r="CA70" s="899"/>
      <c r="CB70" s="899"/>
      <c r="CC70" s="899"/>
      <c r="CD70" s="899"/>
      <c r="CE70" s="899"/>
      <c r="CF70" s="899"/>
      <c r="CG70" s="904"/>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30"/>
    </row>
    <row r="71" spans="1:131" ht="26.25" customHeight="1" x14ac:dyDescent="0.2">
      <c r="A71" s="238">
        <v>4</v>
      </c>
      <c r="B71" s="912"/>
      <c r="C71" s="913"/>
      <c r="D71" s="913"/>
      <c r="E71" s="913"/>
      <c r="F71" s="913"/>
      <c r="G71" s="913"/>
      <c r="H71" s="913"/>
      <c r="I71" s="913"/>
      <c r="J71" s="913"/>
      <c r="K71" s="913"/>
      <c r="L71" s="913"/>
      <c r="M71" s="913"/>
      <c r="N71" s="913"/>
      <c r="O71" s="913"/>
      <c r="P71" s="914"/>
      <c r="Q71" s="915"/>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871"/>
      <c r="BA71" s="871"/>
      <c r="BB71" s="871"/>
      <c r="BC71" s="871"/>
      <c r="BD71" s="872"/>
      <c r="BE71" s="241"/>
      <c r="BF71" s="241"/>
      <c r="BG71" s="241"/>
      <c r="BH71" s="241"/>
      <c r="BI71" s="241"/>
      <c r="BJ71" s="241"/>
      <c r="BK71" s="241"/>
      <c r="BL71" s="241"/>
      <c r="BM71" s="241"/>
      <c r="BN71" s="241"/>
      <c r="BO71" s="241"/>
      <c r="BP71" s="241"/>
      <c r="BQ71" s="238">
        <v>65</v>
      </c>
      <c r="BR71" s="243"/>
      <c r="BS71" s="898"/>
      <c r="BT71" s="899"/>
      <c r="BU71" s="899"/>
      <c r="BV71" s="899"/>
      <c r="BW71" s="899"/>
      <c r="BX71" s="899"/>
      <c r="BY71" s="899"/>
      <c r="BZ71" s="899"/>
      <c r="CA71" s="899"/>
      <c r="CB71" s="899"/>
      <c r="CC71" s="899"/>
      <c r="CD71" s="899"/>
      <c r="CE71" s="899"/>
      <c r="CF71" s="899"/>
      <c r="CG71" s="904"/>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30"/>
    </row>
    <row r="72" spans="1:131" ht="26.25" customHeight="1" x14ac:dyDescent="0.2">
      <c r="A72" s="238">
        <v>5</v>
      </c>
      <c r="B72" s="912"/>
      <c r="C72" s="913"/>
      <c r="D72" s="913"/>
      <c r="E72" s="913"/>
      <c r="F72" s="913"/>
      <c r="G72" s="913"/>
      <c r="H72" s="913"/>
      <c r="I72" s="913"/>
      <c r="J72" s="913"/>
      <c r="K72" s="913"/>
      <c r="L72" s="913"/>
      <c r="M72" s="913"/>
      <c r="N72" s="913"/>
      <c r="O72" s="913"/>
      <c r="P72" s="914"/>
      <c r="Q72" s="915"/>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71"/>
      <c r="BA72" s="871"/>
      <c r="BB72" s="871"/>
      <c r="BC72" s="871"/>
      <c r="BD72" s="872"/>
      <c r="BE72" s="241"/>
      <c r="BF72" s="241"/>
      <c r="BG72" s="241"/>
      <c r="BH72" s="241"/>
      <c r="BI72" s="241"/>
      <c r="BJ72" s="241"/>
      <c r="BK72" s="241"/>
      <c r="BL72" s="241"/>
      <c r="BM72" s="241"/>
      <c r="BN72" s="241"/>
      <c r="BO72" s="241"/>
      <c r="BP72" s="241"/>
      <c r="BQ72" s="238">
        <v>66</v>
      </c>
      <c r="BR72" s="243"/>
      <c r="BS72" s="898"/>
      <c r="BT72" s="899"/>
      <c r="BU72" s="899"/>
      <c r="BV72" s="899"/>
      <c r="BW72" s="899"/>
      <c r="BX72" s="899"/>
      <c r="BY72" s="899"/>
      <c r="BZ72" s="899"/>
      <c r="CA72" s="899"/>
      <c r="CB72" s="899"/>
      <c r="CC72" s="899"/>
      <c r="CD72" s="899"/>
      <c r="CE72" s="899"/>
      <c r="CF72" s="899"/>
      <c r="CG72" s="904"/>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30"/>
    </row>
    <row r="73" spans="1:131" ht="26.25" customHeight="1" x14ac:dyDescent="0.2">
      <c r="A73" s="238">
        <v>6</v>
      </c>
      <c r="B73" s="912"/>
      <c r="C73" s="913"/>
      <c r="D73" s="913"/>
      <c r="E73" s="913"/>
      <c r="F73" s="913"/>
      <c r="G73" s="913"/>
      <c r="H73" s="913"/>
      <c r="I73" s="913"/>
      <c r="J73" s="913"/>
      <c r="K73" s="913"/>
      <c r="L73" s="913"/>
      <c r="M73" s="913"/>
      <c r="N73" s="913"/>
      <c r="O73" s="913"/>
      <c r="P73" s="914"/>
      <c r="Q73" s="915"/>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71"/>
      <c r="BA73" s="871"/>
      <c r="BB73" s="871"/>
      <c r="BC73" s="871"/>
      <c r="BD73" s="872"/>
      <c r="BE73" s="241"/>
      <c r="BF73" s="241"/>
      <c r="BG73" s="241"/>
      <c r="BH73" s="241"/>
      <c r="BI73" s="241"/>
      <c r="BJ73" s="241"/>
      <c r="BK73" s="241"/>
      <c r="BL73" s="241"/>
      <c r="BM73" s="241"/>
      <c r="BN73" s="241"/>
      <c r="BO73" s="241"/>
      <c r="BP73" s="241"/>
      <c r="BQ73" s="238">
        <v>67</v>
      </c>
      <c r="BR73" s="243"/>
      <c r="BS73" s="898"/>
      <c r="BT73" s="899"/>
      <c r="BU73" s="899"/>
      <c r="BV73" s="899"/>
      <c r="BW73" s="899"/>
      <c r="BX73" s="899"/>
      <c r="BY73" s="899"/>
      <c r="BZ73" s="899"/>
      <c r="CA73" s="899"/>
      <c r="CB73" s="899"/>
      <c r="CC73" s="899"/>
      <c r="CD73" s="899"/>
      <c r="CE73" s="899"/>
      <c r="CF73" s="899"/>
      <c r="CG73" s="904"/>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30"/>
    </row>
    <row r="74" spans="1:131" ht="26.25" customHeight="1" x14ac:dyDescent="0.2">
      <c r="A74" s="238">
        <v>7</v>
      </c>
      <c r="B74" s="912"/>
      <c r="C74" s="913"/>
      <c r="D74" s="913"/>
      <c r="E74" s="913"/>
      <c r="F74" s="913"/>
      <c r="G74" s="913"/>
      <c r="H74" s="913"/>
      <c r="I74" s="913"/>
      <c r="J74" s="913"/>
      <c r="K74" s="913"/>
      <c r="L74" s="913"/>
      <c r="M74" s="913"/>
      <c r="N74" s="913"/>
      <c r="O74" s="913"/>
      <c r="P74" s="914"/>
      <c r="Q74" s="915"/>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71"/>
      <c r="BA74" s="871"/>
      <c r="BB74" s="871"/>
      <c r="BC74" s="871"/>
      <c r="BD74" s="872"/>
      <c r="BE74" s="241"/>
      <c r="BF74" s="241"/>
      <c r="BG74" s="241"/>
      <c r="BH74" s="241"/>
      <c r="BI74" s="241"/>
      <c r="BJ74" s="241"/>
      <c r="BK74" s="241"/>
      <c r="BL74" s="241"/>
      <c r="BM74" s="241"/>
      <c r="BN74" s="241"/>
      <c r="BO74" s="241"/>
      <c r="BP74" s="241"/>
      <c r="BQ74" s="238">
        <v>68</v>
      </c>
      <c r="BR74" s="243"/>
      <c r="BS74" s="898"/>
      <c r="BT74" s="899"/>
      <c r="BU74" s="899"/>
      <c r="BV74" s="899"/>
      <c r="BW74" s="899"/>
      <c r="BX74" s="899"/>
      <c r="BY74" s="899"/>
      <c r="BZ74" s="899"/>
      <c r="CA74" s="899"/>
      <c r="CB74" s="899"/>
      <c r="CC74" s="899"/>
      <c r="CD74" s="899"/>
      <c r="CE74" s="899"/>
      <c r="CF74" s="899"/>
      <c r="CG74" s="904"/>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30"/>
    </row>
    <row r="75" spans="1:131" ht="26.25" customHeight="1" x14ac:dyDescent="0.2">
      <c r="A75" s="238">
        <v>8</v>
      </c>
      <c r="B75" s="912"/>
      <c r="C75" s="913"/>
      <c r="D75" s="913"/>
      <c r="E75" s="913"/>
      <c r="F75" s="913"/>
      <c r="G75" s="913"/>
      <c r="H75" s="913"/>
      <c r="I75" s="913"/>
      <c r="J75" s="913"/>
      <c r="K75" s="913"/>
      <c r="L75" s="913"/>
      <c r="M75" s="913"/>
      <c r="N75" s="913"/>
      <c r="O75" s="913"/>
      <c r="P75" s="914"/>
      <c r="Q75" s="916"/>
      <c r="R75" s="917"/>
      <c r="S75" s="917"/>
      <c r="T75" s="917"/>
      <c r="U75" s="873"/>
      <c r="V75" s="918"/>
      <c r="W75" s="917"/>
      <c r="X75" s="917"/>
      <c r="Y75" s="917"/>
      <c r="Z75" s="873"/>
      <c r="AA75" s="918"/>
      <c r="AB75" s="917"/>
      <c r="AC75" s="917"/>
      <c r="AD75" s="917"/>
      <c r="AE75" s="873"/>
      <c r="AF75" s="918"/>
      <c r="AG75" s="917"/>
      <c r="AH75" s="917"/>
      <c r="AI75" s="917"/>
      <c r="AJ75" s="873"/>
      <c r="AK75" s="918"/>
      <c r="AL75" s="917"/>
      <c r="AM75" s="917"/>
      <c r="AN75" s="917"/>
      <c r="AO75" s="873"/>
      <c r="AP75" s="918"/>
      <c r="AQ75" s="917"/>
      <c r="AR75" s="917"/>
      <c r="AS75" s="917"/>
      <c r="AT75" s="873"/>
      <c r="AU75" s="918"/>
      <c r="AV75" s="917"/>
      <c r="AW75" s="917"/>
      <c r="AX75" s="917"/>
      <c r="AY75" s="873"/>
      <c r="AZ75" s="871"/>
      <c r="BA75" s="871"/>
      <c r="BB75" s="871"/>
      <c r="BC75" s="871"/>
      <c r="BD75" s="872"/>
      <c r="BE75" s="241"/>
      <c r="BF75" s="241"/>
      <c r="BG75" s="241"/>
      <c r="BH75" s="241"/>
      <c r="BI75" s="241"/>
      <c r="BJ75" s="241"/>
      <c r="BK75" s="241"/>
      <c r="BL75" s="241"/>
      <c r="BM75" s="241"/>
      <c r="BN75" s="241"/>
      <c r="BO75" s="241"/>
      <c r="BP75" s="241"/>
      <c r="BQ75" s="238">
        <v>69</v>
      </c>
      <c r="BR75" s="243"/>
      <c r="BS75" s="898"/>
      <c r="BT75" s="899"/>
      <c r="BU75" s="899"/>
      <c r="BV75" s="899"/>
      <c r="BW75" s="899"/>
      <c r="BX75" s="899"/>
      <c r="BY75" s="899"/>
      <c r="BZ75" s="899"/>
      <c r="CA75" s="899"/>
      <c r="CB75" s="899"/>
      <c r="CC75" s="899"/>
      <c r="CD75" s="899"/>
      <c r="CE75" s="899"/>
      <c r="CF75" s="899"/>
      <c r="CG75" s="904"/>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30"/>
    </row>
    <row r="76" spans="1:131" ht="26.25" customHeight="1" x14ac:dyDescent="0.2">
      <c r="A76" s="238">
        <v>9</v>
      </c>
      <c r="B76" s="912"/>
      <c r="C76" s="913"/>
      <c r="D76" s="913"/>
      <c r="E76" s="913"/>
      <c r="F76" s="913"/>
      <c r="G76" s="913"/>
      <c r="H76" s="913"/>
      <c r="I76" s="913"/>
      <c r="J76" s="913"/>
      <c r="K76" s="913"/>
      <c r="L76" s="913"/>
      <c r="M76" s="913"/>
      <c r="N76" s="913"/>
      <c r="O76" s="913"/>
      <c r="P76" s="914"/>
      <c r="Q76" s="916"/>
      <c r="R76" s="917"/>
      <c r="S76" s="917"/>
      <c r="T76" s="917"/>
      <c r="U76" s="873"/>
      <c r="V76" s="918"/>
      <c r="W76" s="917"/>
      <c r="X76" s="917"/>
      <c r="Y76" s="917"/>
      <c r="Z76" s="873"/>
      <c r="AA76" s="918"/>
      <c r="AB76" s="917"/>
      <c r="AC76" s="917"/>
      <c r="AD76" s="917"/>
      <c r="AE76" s="873"/>
      <c r="AF76" s="918"/>
      <c r="AG76" s="917"/>
      <c r="AH76" s="917"/>
      <c r="AI76" s="917"/>
      <c r="AJ76" s="873"/>
      <c r="AK76" s="918"/>
      <c r="AL76" s="917"/>
      <c r="AM76" s="917"/>
      <c r="AN76" s="917"/>
      <c r="AO76" s="873"/>
      <c r="AP76" s="918"/>
      <c r="AQ76" s="917"/>
      <c r="AR76" s="917"/>
      <c r="AS76" s="917"/>
      <c r="AT76" s="873"/>
      <c r="AU76" s="918"/>
      <c r="AV76" s="917"/>
      <c r="AW76" s="917"/>
      <c r="AX76" s="917"/>
      <c r="AY76" s="873"/>
      <c r="AZ76" s="871"/>
      <c r="BA76" s="871"/>
      <c r="BB76" s="871"/>
      <c r="BC76" s="871"/>
      <c r="BD76" s="872"/>
      <c r="BE76" s="241"/>
      <c r="BF76" s="241"/>
      <c r="BG76" s="241"/>
      <c r="BH76" s="241"/>
      <c r="BI76" s="241"/>
      <c r="BJ76" s="241"/>
      <c r="BK76" s="241"/>
      <c r="BL76" s="241"/>
      <c r="BM76" s="241"/>
      <c r="BN76" s="241"/>
      <c r="BO76" s="241"/>
      <c r="BP76" s="241"/>
      <c r="BQ76" s="238">
        <v>70</v>
      </c>
      <c r="BR76" s="243"/>
      <c r="BS76" s="898"/>
      <c r="BT76" s="899"/>
      <c r="BU76" s="899"/>
      <c r="BV76" s="899"/>
      <c r="BW76" s="899"/>
      <c r="BX76" s="899"/>
      <c r="BY76" s="899"/>
      <c r="BZ76" s="899"/>
      <c r="CA76" s="899"/>
      <c r="CB76" s="899"/>
      <c r="CC76" s="899"/>
      <c r="CD76" s="899"/>
      <c r="CE76" s="899"/>
      <c r="CF76" s="899"/>
      <c r="CG76" s="904"/>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30"/>
    </row>
    <row r="77" spans="1:131" ht="26.25" customHeight="1" x14ac:dyDescent="0.2">
      <c r="A77" s="238">
        <v>10</v>
      </c>
      <c r="B77" s="912"/>
      <c r="C77" s="913"/>
      <c r="D77" s="913"/>
      <c r="E77" s="913"/>
      <c r="F77" s="913"/>
      <c r="G77" s="913"/>
      <c r="H77" s="913"/>
      <c r="I77" s="913"/>
      <c r="J77" s="913"/>
      <c r="K77" s="913"/>
      <c r="L77" s="913"/>
      <c r="M77" s="913"/>
      <c r="N77" s="913"/>
      <c r="O77" s="913"/>
      <c r="P77" s="914"/>
      <c r="Q77" s="916"/>
      <c r="R77" s="917"/>
      <c r="S77" s="917"/>
      <c r="T77" s="917"/>
      <c r="U77" s="873"/>
      <c r="V77" s="918"/>
      <c r="W77" s="917"/>
      <c r="X77" s="917"/>
      <c r="Y77" s="917"/>
      <c r="Z77" s="873"/>
      <c r="AA77" s="918"/>
      <c r="AB77" s="917"/>
      <c r="AC77" s="917"/>
      <c r="AD77" s="917"/>
      <c r="AE77" s="873"/>
      <c r="AF77" s="918"/>
      <c r="AG77" s="917"/>
      <c r="AH77" s="917"/>
      <c r="AI77" s="917"/>
      <c r="AJ77" s="873"/>
      <c r="AK77" s="918"/>
      <c r="AL77" s="917"/>
      <c r="AM77" s="917"/>
      <c r="AN77" s="917"/>
      <c r="AO77" s="873"/>
      <c r="AP77" s="918"/>
      <c r="AQ77" s="917"/>
      <c r="AR77" s="917"/>
      <c r="AS77" s="917"/>
      <c r="AT77" s="873"/>
      <c r="AU77" s="918"/>
      <c r="AV77" s="917"/>
      <c r="AW77" s="917"/>
      <c r="AX77" s="917"/>
      <c r="AY77" s="873"/>
      <c r="AZ77" s="871"/>
      <c r="BA77" s="871"/>
      <c r="BB77" s="871"/>
      <c r="BC77" s="871"/>
      <c r="BD77" s="872"/>
      <c r="BE77" s="241"/>
      <c r="BF77" s="241"/>
      <c r="BG77" s="241"/>
      <c r="BH77" s="241"/>
      <c r="BI77" s="241"/>
      <c r="BJ77" s="241"/>
      <c r="BK77" s="241"/>
      <c r="BL77" s="241"/>
      <c r="BM77" s="241"/>
      <c r="BN77" s="241"/>
      <c r="BO77" s="241"/>
      <c r="BP77" s="241"/>
      <c r="BQ77" s="238">
        <v>71</v>
      </c>
      <c r="BR77" s="243"/>
      <c r="BS77" s="898"/>
      <c r="BT77" s="899"/>
      <c r="BU77" s="899"/>
      <c r="BV77" s="899"/>
      <c r="BW77" s="899"/>
      <c r="BX77" s="899"/>
      <c r="BY77" s="899"/>
      <c r="BZ77" s="899"/>
      <c r="CA77" s="899"/>
      <c r="CB77" s="899"/>
      <c r="CC77" s="899"/>
      <c r="CD77" s="899"/>
      <c r="CE77" s="899"/>
      <c r="CF77" s="899"/>
      <c r="CG77" s="904"/>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30"/>
    </row>
    <row r="78" spans="1:131" ht="26.25" customHeight="1" x14ac:dyDescent="0.2">
      <c r="A78" s="238">
        <v>11</v>
      </c>
      <c r="B78" s="912"/>
      <c r="C78" s="913"/>
      <c r="D78" s="913"/>
      <c r="E78" s="913"/>
      <c r="F78" s="913"/>
      <c r="G78" s="913"/>
      <c r="H78" s="913"/>
      <c r="I78" s="913"/>
      <c r="J78" s="913"/>
      <c r="K78" s="913"/>
      <c r="L78" s="913"/>
      <c r="M78" s="913"/>
      <c r="N78" s="913"/>
      <c r="O78" s="913"/>
      <c r="P78" s="914"/>
      <c r="Q78" s="915"/>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871"/>
      <c r="BA78" s="871"/>
      <c r="BB78" s="871"/>
      <c r="BC78" s="871"/>
      <c r="BD78" s="872"/>
      <c r="BE78" s="241"/>
      <c r="BF78" s="241"/>
      <c r="BG78" s="241"/>
      <c r="BH78" s="241"/>
      <c r="BI78" s="241"/>
      <c r="BJ78" s="230"/>
      <c r="BK78" s="230"/>
      <c r="BL78" s="230"/>
      <c r="BM78" s="230"/>
      <c r="BN78" s="230"/>
      <c r="BO78" s="241"/>
      <c r="BP78" s="241"/>
      <c r="BQ78" s="238">
        <v>72</v>
      </c>
      <c r="BR78" s="243"/>
      <c r="BS78" s="898"/>
      <c r="BT78" s="899"/>
      <c r="BU78" s="899"/>
      <c r="BV78" s="899"/>
      <c r="BW78" s="899"/>
      <c r="BX78" s="899"/>
      <c r="BY78" s="899"/>
      <c r="BZ78" s="899"/>
      <c r="CA78" s="899"/>
      <c r="CB78" s="899"/>
      <c r="CC78" s="899"/>
      <c r="CD78" s="899"/>
      <c r="CE78" s="899"/>
      <c r="CF78" s="899"/>
      <c r="CG78" s="904"/>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30"/>
    </row>
    <row r="79" spans="1:131" ht="26.25" customHeight="1" x14ac:dyDescent="0.2">
      <c r="A79" s="238">
        <v>12</v>
      </c>
      <c r="B79" s="912"/>
      <c r="C79" s="913"/>
      <c r="D79" s="913"/>
      <c r="E79" s="913"/>
      <c r="F79" s="913"/>
      <c r="G79" s="913"/>
      <c r="H79" s="913"/>
      <c r="I79" s="913"/>
      <c r="J79" s="913"/>
      <c r="K79" s="913"/>
      <c r="L79" s="913"/>
      <c r="M79" s="913"/>
      <c r="N79" s="913"/>
      <c r="O79" s="913"/>
      <c r="P79" s="914"/>
      <c r="Q79" s="915"/>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871"/>
      <c r="BA79" s="871"/>
      <c r="BB79" s="871"/>
      <c r="BC79" s="871"/>
      <c r="BD79" s="872"/>
      <c r="BE79" s="241"/>
      <c r="BF79" s="241"/>
      <c r="BG79" s="241"/>
      <c r="BH79" s="241"/>
      <c r="BI79" s="241"/>
      <c r="BJ79" s="230"/>
      <c r="BK79" s="230"/>
      <c r="BL79" s="230"/>
      <c r="BM79" s="230"/>
      <c r="BN79" s="230"/>
      <c r="BO79" s="241"/>
      <c r="BP79" s="241"/>
      <c r="BQ79" s="238">
        <v>73</v>
      </c>
      <c r="BR79" s="243"/>
      <c r="BS79" s="898"/>
      <c r="BT79" s="899"/>
      <c r="BU79" s="899"/>
      <c r="BV79" s="899"/>
      <c r="BW79" s="899"/>
      <c r="BX79" s="899"/>
      <c r="BY79" s="899"/>
      <c r="BZ79" s="899"/>
      <c r="CA79" s="899"/>
      <c r="CB79" s="899"/>
      <c r="CC79" s="899"/>
      <c r="CD79" s="899"/>
      <c r="CE79" s="899"/>
      <c r="CF79" s="899"/>
      <c r="CG79" s="904"/>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30"/>
    </row>
    <row r="80" spans="1:131" ht="26.25" customHeight="1" x14ac:dyDescent="0.2">
      <c r="A80" s="238">
        <v>13</v>
      </c>
      <c r="B80" s="912"/>
      <c r="C80" s="913"/>
      <c r="D80" s="913"/>
      <c r="E80" s="913"/>
      <c r="F80" s="913"/>
      <c r="G80" s="913"/>
      <c r="H80" s="913"/>
      <c r="I80" s="913"/>
      <c r="J80" s="913"/>
      <c r="K80" s="913"/>
      <c r="L80" s="913"/>
      <c r="M80" s="913"/>
      <c r="N80" s="913"/>
      <c r="O80" s="913"/>
      <c r="P80" s="914"/>
      <c r="Q80" s="915"/>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71"/>
      <c r="BA80" s="871"/>
      <c r="BB80" s="871"/>
      <c r="BC80" s="871"/>
      <c r="BD80" s="872"/>
      <c r="BE80" s="241"/>
      <c r="BF80" s="241"/>
      <c r="BG80" s="241"/>
      <c r="BH80" s="241"/>
      <c r="BI80" s="241"/>
      <c r="BJ80" s="241"/>
      <c r="BK80" s="241"/>
      <c r="BL80" s="241"/>
      <c r="BM80" s="241"/>
      <c r="BN80" s="241"/>
      <c r="BO80" s="241"/>
      <c r="BP80" s="241"/>
      <c r="BQ80" s="238">
        <v>74</v>
      </c>
      <c r="BR80" s="243"/>
      <c r="BS80" s="898"/>
      <c r="BT80" s="899"/>
      <c r="BU80" s="899"/>
      <c r="BV80" s="899"/>
      <c r="BW80" s="899"/>
      <c r="BX80" s="899"/>
      <c r="BY80" s="899"/>
      <c r="BZ80" s="899"/>
      <c r="CA80" s="899"/>
      <c r="CB80" s="899"/>
      <c r="CC80" s="899"/>
      <c r="CD80" s="899"/>
      <c r="CE80" s="899"/>
      <c r="CF80" s="899"/>
      <c r="CG80" s="904"/>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30"/>
    </row>
    <row r="81" spans="1:131" ht="26.25" customHeight="1" x14ac:dyDescent="0.2">
      <c r="A81" s="238">
        <v>14</v>
      </c>
      <c r="B81" s="912"/>
      <c r="C81" s="913"/>
      <c r="D81" s="913"/>
      <c r="E81" s="913"/>
      <c r="F81" s="913"/>
      <c r="G81" s="913"/>
      <c r="H81" s="913"/>
      <c r="I81" s="913"/>
      <c r="J81" s="913"/>
      <c r="K81" s="913"/>
      <c r="L81" s="913"/>
      <c r="M81" s="913"/>
      <c r="N81" s="913"/>
      <c r="O81" s="913"/>
      <c r="P81" s="914"/>
      <c r="Q81" s="915"/>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871"/>
      <c r="BA81" s="871"/>
      <c r="BB81" s="871"/>
      <c r="BC81" s="871"/>
      <c r="BD81" s="872"/>
      <c r="BE81" s="241"/>
      <c r="BF81" s="241"/>
      <c r="BG81" s="241"/>
      <c r="BH81" s="241"/>
      <c r="BI81" s="241"/>
      <c r="BJ81" s="241"/>
      <c r="BK81" s="241"/>
      <c r="BL81" s="241"/>
      <c r="BM81" s="241"/>
      <c r="BN81" s="241"/>
      <c r="BO81" s="241"/>
      <c r="BP81" s="241"/>
      <c r="BQ81" s="238">
        <v>75</v>
      </c>
      <c r="BR81" s="243"/>
      <c r="BS81" s="898"/>
      <c r="BT81" s="899"/>
      <c r="BU81" s="899"/>
      <c r="BV81" s="899"/>
      <c r="BW81" s="899"/>
      <c r="BX81" s="899"/>
      <c r="BY81" s="899"/>
      <c r="BZ81" s="899"/>
      <c r="CA81" s="899"/>
      <c r="CB81" s="899"/>
      <c r="CC81" s="899"/>
      <c r="CD81" s="899"/>
      <c r="CE81" s="899"/>
      <c r="CF81" s="899"/>
      <c r="CG81" s="904"/>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30"/>
    </row>
    <row r="82" spans="1:131" ht="26.25" customHeight="1" x14ac:dyDescent="0.2">
      <c r="A82" s="238">
        <v>15</v>
      </c>
      <c r="B82" s="912"/>
      <c r="C82" s="913"/>
      <c r="D82" s="913"/>
      <c r="E82" s="913"/>
      <c r="F82" s="913"/>
      <c r="G82" s="913"/>
      <c r="H82" s="913"/>
      <c r="I82" s="913"/>
      <c r="J82" s="913"/>
      <c r="K82" s="913"/>
      <c r="L82" s="913"/>
      <c r="M82" s="913"/>
      <c r="N82" s="913"/>
      <c r="O82" s="913"/>
      <c r="P82" s="914"/>
      <c r="Q82" s="915"/>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71"/>
      <c r="BA82" s="871"/>
      <c r="BB82" s="871"/>
      <c r="BC82" s="871"/>
      <c r="BD82" s="872"/>
      <c r="BE82" s="241"/>
      <c r="BF82" s="241"/>
      <c r="BG82" s="241"/>
      <c r="BH82" s="241"/>
      <c r="BI82" s="241"/>
      <c r="BJ82" s="241"/>
      <c r="BK82" s="241"/>
      <c r="BL82" s="241"/>
      <c r="BM82" s="241"/>
      <c r="BN82" s="241"/>
      <c r="BO82" s="241"/>
      <c r="BP82" s="241"/>
      <c r="BQ82" s="238">
        <v>76</v>
      </c>
      <c r="BR82" s="243"/>
      <c r="BS82" s="898"/>
      <c r="BT82" s="899"/>
      <c r="BU82" s="899"/>
      <c r="BV82" s="899"/>
      <c r="BW82" s="899"/>
      <c r="BX82" s="899"/>
      <c r="BY82" s="899"/>
      <c r="BZ82" s="899"/>
      <c r="CA82" s="899"/>
      <c r="CB82" s="899"/>
      <c r="CC82" s="899"/>
      <c r="CD82" s="899"/>
      <c r="CE82" s="899"/>
      <c r="CF82" s="899"/>
      <c r="CG82" s="904"/>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30"/>
    </row>
    <row r="83" spans="1:131" ht="26.25" customHeight="1" x14ac:dyDescent="0.2">
      <c r="A83" s="238">
        <v>16</v>
      </c>
      <c r="B83" s="912"/>
      <c r="C83" s="913"/>
      <c r="D83" s="913"/>
      <c r="E83" s="913"/>
      <c r="F83" s="913"/>
      <c r="G83" s="913"/>
      <c r="H83" s="913"/>
      <c r="I83" s="913"/>
      <c r="J83" s="913"/>
      <c r="K83" s="913"/>
      <c r="L83" s="913"/>
      <c r="M83" s="913"/>
      <c r="N83" s="913"/>
      <c r="O83" s="913"/>
      <c r="P83" s="914"/>
      <c r="Q83" s="915"/>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871"/>
      <c r="BA83" s="871"/>
      <c r="BB83" s="871"/>
      <c r="BC83" s="871"/>
      <c r="BD83" s="872"/>
      <c r="BE83" s="241"/>
      <c r="BF83" s="241"/>
      <c r="BG83" s="241"/>
      <c r="BH83" s="241"/>
      <c r="BI83" s="241"/>
      <c r="BJ83" s="241"/>
      <c r="BK83" s="241"/>
      <c r="BL83" s="241"/>
      <c r="BM83" s="241"/>
      <c r="BN83" s="241"/>
      <c r="BO83" s="241"/>
      <c r="BP83" s="241"/>
      <c r="BQ83" s="238">
        <v>77</v>
      </c>
      <c r="BR83" s="243"/>
      <c r="BS83" s="898"/>
      <c r="BT83" s="899"/>
      <c r="BU83" s="899"/>
      <c r="BV83" s="899"/>
      <c r="BW83" s="899"/>
      <c r="BX83" s="899"/>
      <c r="BY83" s="899"/>
      <c r="BZ83" s="899"/>
      <c r="CA83" s="899"/>
      <c r="CB83" s="899"/>
      <c r="CC83" s="899"/>
      <c r="CD83" s="899"/>
      <c r="CE83" s="899"/>
      <c r="CF83" s="899"/>
      <c r="CG83" s="904"/>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30"/>
    </row>
    <row r="84" spans="1:131" ht="26.25" customHeight="1" x14ac:dyDescent="0.2">
      <c r="A84" s="238">
        <v>17</v>
      </c>
      <c r="B84" s="912"/>
      <c r="C84" s="913"/>
      <c r="D84" s="913"/>
      <c r="E84" s="913"/>
      <c r="F84" s="913"/>
      <c r="G84" s="913"/>
      <c r="H84" s="913"/>
      <c r="I84" s="913"/>
      <c r="J84" s="913"/>
      <c r="K84" s="913"/>
      <c r="L84" s="913"/>
      <c r="M84" s="913"/>
      <c r="N84" s="913"/>
      <c r="O84" s="913"/>
      <c r="P84" s="914"/>
      <c r="Q84" s="915"/>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871"/>
      <c r="BA84" s="871"/>
      <c r="BB84" s="871"/>
      <c r="BC84" s="871"/>
      <c r="BD84" s="872"/>
      <c r="BE84" s="241"/>
      <c r="BF84" s="241"/>
      <c r="BG84" s="241"/>
      <c r="BH84" s="241"/>
      <c r="BI84" s="241"/>
      <c r="BJ84" s="241"/>
      <c r="BK84" s="241"/>
      <c r="BL84" s="241"/>
      <c r="BM84" s="241"/>
      <c r="BN84" s="241"/>
      <c r="BO84" s="241"/>
      <c r="BP84" s="241"/>
      <c r="BQ84" s="238">
        <v>78</v>
      </c>
      <c r="BR84" s="243"/>
      <c r="BS84" s="898"/>
      <c r="BT84" s="899"/>
      <c r="BU84" s="899"/>
      <c r="BV84" s="899"/>
      <c r="BW84" s="899"/>
      <c r="BX84" s="899"/>
      <c r="BY84" s="899"/>
      <c r="BZ84" s="899"/>
      <c r="CA84" s="899"/>
      <c r="CB84" s="899"/>
      <c r="CC84" s="899"/>
      <c r="CD84" s="899"/>
      <c r="CE84" s="899"/>
      <c r="CF84" s="899"/>
      <c r="CG84" s="904"/>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30"/>
    </row>
    <row r="85" spans="1:131" ht="26.25" customHeight="1" x14ac:dyDescent="0.2">
      <c r="A85" s="238">
        <v>18</v>
      </c>
      <c r="B85" s="912"/>
      <c r="C85" s="913"/>
      <c r="D85" s="913"/>
      <c r="E85" s="913"/>
      <c r="F85" s="913"/>
      <c r="G85" s="913"/>
      <c r="H85" s="913"/>
      <c r="I85" s="913"/>
      <c r="J85" s="913"/>
      <c r="K85" s="913"/>
      <c r="L85" s="913"/>
      <c r="M85" s="913"/>
      <c r="N85" s="913"/>
      <c r="O85" s="913"/>
      <c r="P85" s="914"/>
      <c r="Q85" s="915"/>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871"/>
      <c r="BA85" s="871"/>
      <c r="BB85" s="871"/>
      <c r="BC85" s="871"/>
      <c r="BD85" s="872"/>
      <c r="BE85" s="241"/>
      <c r="BF85" s="241"/>
      <c r="BG85" s="241"/>
      <c r="BH85" s="241"/>
      <c r="BI85" s="241"/>
      <c r="BJ85" s="241"/>
      <c r="BK85" s="241"/>
      <c r="BL85" s="241"/>
      <c r="BM85" s="241"/>
      <c r="BN85" s="241"/>
      <c r="BO85" s="241"/>
      <c r="BP85" s="241"/>
      <c r="BQ85" s="238">
        <v>79</v>
      </c>
      <c r="BR85" s="243"/>
      <c r="BS85" s="898"/>
      <c r="BT85" s="899"/>
      <c r="BU85" s="899"/>
      <c r="BV85" s="899"/>
      <c r="BW85" s="899"/>
      <c r="BX85" s="899"/>
      <c r="BY85" s="899"/>
      <c r="BZ85" s="899"/>
      <c r="CA85" s="899"/>
      <c r="CB85" s="899"/>
      <c r="CC85" s="899"/>
      <c r="CD85" s="899"/>
      <c r="CE85" s="899"/>
      <c r="CF85" s="899"/>
      <c r="CG85" s="904"/>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30"/>
    </row>
    <row r="86" spans="1:131" ht="26.25" customHeight="1" x14ac:dyDescent="0.2">
      <c r="A86" s="238">
        <v>19</v>
      </c>
      <c r="B86" s="912"/>
      <c r="C86" s="913"/>
      <c r="D86" s="913"/>
      <c r="E86" s="913"/>
      <c r="F86" s="913"/>
      <c r="G86" s="913"/>
      <c r="H86" s="913"/>
      <c r="I86" s="913"/>
      <c r="J86" s="913"/>
      <c r="K86" s="913"/>
      <c r="L86" s="913"/>
      <c r="M86" s="913"/>
      <c r="N86" s="913"/>
      <c r="O86" s="913"/>
      <c r="P86" s="914"/>
      <c r="Q86" s="915"/>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871"/>
      <c r="BA86" s="871"/>
      <c r="BB86" s="871"/>
      <c r="BC86" s="871"/>
      <c r="BD86" s="872"/>
      <c r="BE86" s="241"/>
      <c r="BF86" s="241"/>
      <c r="BG86" s="241"/>
      <c r="BH86" s="241"/>
      <c r="BI86" s="241"/>
      <c r="BJ86" s="241"/>
      <c r="BK86" s="241"/>
      <c r="BL86" s="241"/>
      <c r="BM86" s="241"/>
      <c r="BN86" s="241"/>
      <c r="BO86" s="241"/>
      <c r="BP86" s="241"/>
      <c r="BQ86" s="238">
        <v>80</v>
      </c>
      <c r="BR86" s="243"/>
      <c r="BS86" s="898"/>
      <c r="BT86" s="899"/>
      <c r="BU86" s="899"/>
      <c r="BV86" s="899"/>
      <c r="BW86" s="899"/>
      <c r="BX86" s="899"/>
      <c r="BY86" s="899"/>
      <c r="BZ86" s="899"/>
      <c r="CA86" s="899"/>
      <c r="CB86" s="899"/>
      <c r="CC86" s="899"/>
      <c r="CD86" s="899"/>
      <c r="CE86" s="899"/>
      <c r="CF86" s="899"/>
      <c r="CG86" s="904"/>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30"/>
    </row>
    <row r="87" spans="1:131" ht="26.25" customHeight="1" x14ac:dyDescent="0.2">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898"/>
      <c r="BT87" s="899"/>
      <c r="BU87" s="899"/>
      <c r="BV87" s="899"/>
      <c r="BW87" s="899"/>
      <c r="BX87" s="899"/>
      <c r="BY87" s="899"/>
      <c r="BZ87" s="899"/>
      <c r="CA87" s="899"/>
      <c r="CB87" s="899"/>
      <c r="CC87" s="899"/>
      <c r="CD87" s="899"/>
      <c r="CE87" s="899"/>
      <c r="CF87" s="899"/>
      <c r="CG87" s="904"/>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30"/>
    </row>
    <row r="88" spans="1:131" ht="26.25" customHeight="1" thickBot="1" x14ac:dyDescent="0.25">
      <c r="A88" s="240" t="s">
        <v>400</v>
      </c>
      <c r="B88" s="828" t="s">
        <v>439</v>
      </c>
      <c r="C88" s="829"/>
      <c r="D88" s="829"/>
      <c r="E88" s="829"/>
      <c r="F88" s="829"/>
      <c r="G88" s="829"/>
      <c r="H88" s="829"/>
      <c r="I88" s="829"/>
      <c r="J88" s="829"/>
      <c r="K88" s="829"/>
      <c r="L88" s="829"/>
      <c r="M88" s="829"/>
      <c r="N88" s="829"/>
      <c r="O88" s="829"/>
      <c r="P88" s="830"/>
      <c r="Q88" s="879"/>
      <c r="R88" s="880"/>
      <c r="S88" s="880"/>
      <c r="T88" s="880"/>
      <c r="U88" s="880"/>
      <c r="V88" s="880"/>
      <c r="W88" s="880"/>
      <c r="X88" s="880"/>
      <c r="Y88" s="880"/>
      <c r="Z88" s="880"/>
      <c r="AA88" s="880"/>
      <c r="AB88" s="880"/>
      <c r="AC88" s="880"/>
      <c r="AD88" s="880"/>
      <c r="AE88" s="880"/>
      <c r="AF88" s="883"/>
      <c r="AG88" s="883"/>
      <c r="AH88" s="883"/>
      <c r="AI88" s="883"/>
      <c r="AJ88" s="883"/>
      <c r="AK88" s="880"/>
      <c r="AL88" s="880"/>
      <c r="AM88" s="880"/>
      <c r="AN88" s="880"/>
      <c r="AO88" s="880"/>
      <c r="AP88" s="883"/>
      <c r="AQ88" s="883"/>
      <c r="AR88" s="883"/>
      <c r="AS88" s="883"/>
      <c r="AT88" s="883"/>
      <c r="AU88" s="883"/>
      <c r="AV88" s="883"/>
      <c r="AW88" s="883"/>
      <c r="AX88" s="883"/>
      <c r="AY88" s="883"/>
      <c r="AZ88" s="888"/>
      <c r="BA88" s="888"/>
      <c r="BB88" s="888"/>
      <c r="BC88" s="888"/>
      <c r="BD88" s="889"/>
      <c r="BE88" s="241"/>
      <c r="BF88" s="241"/>
      <c r="BG88" s="241"/>
      <c r="BH88" s="241"/>
      <c r="BI88" s="241"/>
      <c r="BJ88" s="241"/>
      <c r="BK88" s="241"/>
      <c r="BL88" s="241"/>
      <c r="BM88" s="241"/>
      <c r="BN88" s="241"/>
      <c r="BO88" s="241"/>
      <c r="BP88" s="241"/>
      <c r="BQ88" s="238">
        <v>82</v>
      </c>
      <c r="BR88" s="243"/>
      <c r="BS88" s="898"/>
      <c r="BT88" s="899"/>
      <c r="BU88" s="899"/>
      <c r="BV88" s="899"/>
      <c r="BW88" s="899"/>
      <c r="BX88" s="899"/>
      <c r="BY88" s="899"/>
      <c r="BZ88" s="899"/>
      <c r="CA88" s="899"/>
      <c r="CB88" s="899"/>
      <c r="CC88" s="899"/>
      <c r="CD88" s="899"/>
      <c r="CE88" s="899"/>
      <c r="CF88" s="899"/>
      <c r="CG88" s="904"/>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8"/>
      <c r="BT89" s="899"/>
      <c r="BU89" s="899"/>
      <c r="BV89" s="899"/>
      <c r="BW89" s="899"/>
      <c r="BX89" s="899"/>
      <c r="BY89" s="899"/>
      <c r="BZ89" s="899"/>
      <c r="CA89" s="899"/>
      <c r="CB89" s="899"/>
      <c r="CC89" s="899"/>
      <c r="CD89" s="899"/>
      <c r="CE89" s="899"/>
      <c r="CF89" s="899"/>
      <c r="CG89" s="904"/>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8"/>
      <c r="BT90" s="899"/>
      <c r="BU90" s="899"/>
      <c r="BV90" s="899"/>
      <c r="BW90" s="899"/>
      <c r="BX90" s="899"/>
      <c r="BY90" s="899"/>
      <c r="BZ90" s="899"/>
      <c r="CA90" s="899"/>
      <c r="CB90" s="899"/>
      <c r="CC90" s="899"/>
      <c r="CD90" s="899"/>
      <c r="CE90" s="899"/>
      <c r="CF90" s="899"/>
      <c r="CG90" s="904"/>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8"/>
      <c r="BT91" s="899"/>
      <c r="BU91" s="899"/>
      <c r="BV91" s="899"/>
      <c r="BW91" s="899"/>
      <c r="BX91" s="899"/>
      <c r="BY91" s="899"/>
      <c r="BZ91" s="899"/>
      <c r="CA91" s="899"/>
      <c r="CB91" s="899"/>
      <c r="CC91" s="899"/>
      <c r="CD91" s="899"/>
      <c r="CE91" s="899"/>
      <c r="CF91" s="899"/>
      <c r="CG91" s="904"/>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8"/>
      <c r="BT92" s="899"/>
      <c r="BU92" s="899"/>
      <c r="BV92" s="899"/>
      <c r="BW92" s="899"/>
      <c r="BX92" s="899"/>
      <c r="BY92" s="899"/>
      <c r="BZ92" s="899"/>
      <c r="CA92" s="899"/>
      <c r="CB92" s="899"/>
      <c r="CC92" s="899"/>
      <c r="CD92" s="899"/>
      <c r="CE92" s="899"/>
      <c r="CF92" s="899"/>
      <c r="CG92" s="904"/>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8"/>
      <c r="BT93" s="899"/>
      <c r="BU93" s="899"/>
      <c r="BV93" s="899"/>
      <c r="BW93" s="899"/>
      <c r="BX93" s="899"/>
      <c r="BY93" s="899"/>
      <c r="BZ93" s="899"/>
      <c r="CA93" s="899"/>
      <c r="CB93" s="899"/>
      <c r="CC93" s="899"/>
      <c r="CD93" s="899"/>
      <c r="CE93" s="899"/>
      <c r="CF93" s="899"/>
      <c r="CG93" s="904"/>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8"/>
      <c r="BT94" s="899"/>
      <c r="BU94" s="899"/>
      <c r="BV94" s="899"/>
      <c r="BW94" s="899"/>
      <c r="BX94" s="899"/>
      <c r="BY94" s="899"/>
      <c r="BZ94" s="899"/>
      <c r="CA94" s="899"/>
      <c r="CB94" s="899"/>
      <c r="CC94" s="899"/>
      <c r="CD94" s="899"/>
      <c r="CE94" s="899"/>
      <c r="CF94" s="899"/>
      <c r="CG94" s="904"/>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8"/>
      <c r="BT95" s="899"/>
      <c r="BU95" s="899"/>
      <c r="BV95" s="899"/>
      <c r="BW95" s="899"/>
      <c r="BX95" s="899"/>
      <c r="BY95" s="899"/>
      <c r="BZ95" s="899"/>
      <c r="CA95" s="899"/>
      <c r="CB95" s="899"/>
      <c r="CC95" s="899"/>
      <c r="CD95" s="899"/>
      <c r="CE95" s="899"/>
      <c r="CF95" s="899"/>
      <c r="CG95" s="904"/>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8"/>
      <c r="BT96" s="899"/>
      <c r="BU96" s="899"/>
      <c r="BV96" s="899"/>
      <c r="BW96" s="899"/>
      <c r="BX96" s="899"/>
      <c r="BY96" s="899"/>
      <c r="BZ96" s="899"/>
      <c r="CA96" s="899"/>
      <c r="CB96" s="899"/>
      <c r="CC96" s="899"/>
      <c r="CD96" s="899"/>
      <c r="CE96" s="899"/>
      <c r="CF96" s="899"/>
      <c r="CG96" s="904"/>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8"/>
      <c r="BT97" s="899"/>
      <c r="BU97" s="899"/>
      <c r="BV97" s="899"/>
      <c r="BW97" s="899"/>
      <c r="BX97" s="899"/>
      <c r="BY97" s="899"/>
      <c r="BZ97" s="899"/>
      <c r="CA97" s="899"/>
      <c r="CB97" s="899"/>
      <c r="CC97" s="899"/>
      <c r="CD97" s="899"/>
      <c r="CE97" s="899"/>
      <c r="CF97" s="899"/>
      <c r="CG97" s="904"/>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8"/>
      <c r="BT98" s="899"/>
      <c r="BU98" s="899"/>
      <c r="BV98" s="899"/>
      <c r="BW98" s="899"/>
      <c r="BX98" s="899"/>
      <c r="BY98" s="899"/>
      <c r="BZ98" s="899"/>
      <c r="CA98" s="899"/>
      <c r="CB98" s="899"/>
      <c r="CC98" s="899"/>
      <c r="CD98" s="899"/>
      <c r="CE98" s="899"/>
      <c r="CF98" s="899"/>
      <c r="CG98" s="904"/>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8"/>
      <c r="BT99" s="899"/>
      <c r="BU99" s="899"/>
      <c r="BV99" s="899"/>
      <c r="BW99" s="899"/>
      <c r="BX99" s="899"/>
      <c r="BY99" s="899"/>
      <c r="BZ99" s="899"/>
      <c r="CA99" s="899"/>
      <c r="CB99" s="899"/>
      <c r="CC99" s="899"/>
      <c r="CD99" s="899"/>
      <c r="CE99" s="899"/>
      <c r="CF99" s="899"/>
      <c r="CG99" s="904"/>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8"/>
      <c r="BT100" s="899"/>
      <c r="BU100" s="899"/>
      <c r="BV100" s="899"/>
      <c r="BW100" s="899"/>
      <c r="BX100" s="899"/>
      <c r="BY100" s="899"/>
      <c r="BZ100" s="899"/>
      <c r="CA100" s="899"/>
      <c r="CB100" s="899"/>
      <c r="CC100" s="899"/>
      <c r="CD100" s="899"/>
      <c r="CE100" s="899"/>
      <c r="CF100" s="899"/>
      <c r="CG100" s="904"/>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8"/>
      <c r="BT101" s="899"/>
      <c r="BU101" s="899"/>
      <c r="BV101" s="899"/>
      <c r="BW101" s="899"/>
      <c r="BX101" s="899"/>
      <c r="BY101" s="899"/>
      <c r="BZ101" s="899"/>
      <c r="CA101" s="899"/>
      <c r="CB101" s="899"/>
      <c r="CC101" s="899"/>
      <c r="CD101" s="899"/>
      <c r="CE101" s="899"/>
      <c r="CF101" s="899"/>
      <c r="CG101" s="904"/>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828" t="s">
        <v>440</v>
      </c>
      <c r="BS102" s="829"/>
      <c r="BT102" s="829"/>
      <c r="BU102" s="829"/>
      <c r="BV102" s="829"/>
      <c r="BW102" s="829"/>
      <c r="BX102" s="829"/>
      <c r="BY102" s="829"/>
      <c r="BZ102" s="829"/>
      <c r="CA102" s="829"/>
      <c r="CB102" s="829"/>
      <c r="CC102" s="829"/>
      <c r="CD102" s="829"/>
      <c r="CE102" s="829"/>
      <c r="CF102" s="829"/>
      <c r="CG102" s="830"/>
      <c r="CH102" s="926"/>
      <c r="CI102" s="927"/>
      <c r="CJ102" s="927"/>
      <c r="CK102" s="927"/>
      <c r="CL102" s="928"/>
      <c r="CM102" s="926"/>
      <c r="CN102" s="927"/>
      <c r="CO102" s="927"/>
      <c r="CP102" s="927"/>
      <c r="CQ102" s="928"/>
      <c r="CR102" s="929"/>
      <c r="CS102" s="891"/>
      <c r="CT102" s="891"/>
      <c r="CU102" s="891"/>
      <c r="CV102" s="930"/>
      <c r="CW102" s="929"/>
      <c r="CX102" s="891"/>
      <c r="CY102" s="891"/>
      <c r="CZ102" s="891"/>
      <c r="DA102" s="930"/>
      <c r="DB102" s="929"/>
      <c r="DC102" s="891"/>
      <c r="DD102" s="891"/>
      <c r="DE102" s="891"/>
      <c r="DF102" s="930"/>
      <c r="DG102" s="929"/>
      <c r="DH102" s="891"/>
      <c r="DI102" s="891"/>
      <c r="DJ102" s="891"/>
      <c r="DK102" s="930"/>
      <c r="DL102" s="929"/>
      <c r="DM102" s="891"/>
      <c r="DN102" s="891"/>
      <c r="DO102" s="891"/>
      <c r="DP102" s="930"/>
      <c r="DQ102" s="929"/>
      <c r="DR102" s="891"/>
      <c r="DS102" s="891"/>
      <c r="DT102" s="891"/>
      <c r="DU102" s="930"/>
      <c r="DV102" s="828"/>
      <c r="DW102" s="829"/>
      <c r="DX102" s="829"/>
      <c r="DY102" s="829"/>
      <c r="DZ102" s="95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441</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442</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6" t="s">
        <v>445</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446</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2">
      <c r="A109" s="951" t="s">
        <v>447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448</v>
      </c>
      <c r="AB109" s="932"/>
      <c r="AC109" s="932"/>
      <c r="AD109" s="932"/>
      <c r="AE109" s="933"/>
      <c r="AF109" s="931" t="s">
        <v>449</v>
      </c>
      <c r="AG109" s="932"/>
      <c r="AH109" s="932"/>
      <c r="AI109" s="932"/>
      <c r="AJ109" s="933"/>
      <c r="AK109" s="931" t="s">
        <v>309</v>
      </c>
      <c r="AL109" s="932"/>
      <c r="AM109" s="932"/>
      <c r="AN109" s="932"/>
      <c r="AO109" s="933"/>
      <c r="AP109" s="931" t="s">
        <v>450</v>
      </c>
      <c r="AQ109" s="932"/>
      <c r="AR109" s="932"/>
      <c r="AS109" s="932"/>
      <c r="AT109" s="934"/>
      <c r="AU109" s="951" t="s">
        <v>447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448</v>
      </c>
      <c r="BR109" s="932"/>
      <c r="BS109" s="932"/>
      <c r="BT109" s="932"/>
      <c r="BU109" s="933"/>
      <c r="BV109" s="931" t="s">
        <v>449</v>
      </c>
      <c r="BW109" s="932"/>
      <c r="BX109" s="932"/>
      <c r="BY109" s="932"/>
      <c r="BZ109" s="933"/>
      <c r="CA109" s="931" t="s">
        <v>309</v>
      </c>
      <c r="CB109" s="932"/>
      <c r="CC109" s="932"/>
      <c r="CD109" s="932"/>
      <c r="CE109" s="933"/>
      <c r="CF109" s="952" t="s">
        <v>450</v>
      </c>
      <c r="CG109" s="952"/>
      <c r="CH109" s="952"/>
      <c r="CI109" s="952"/>
      <c r="CJ109" s="952"/>
      <c r="CK109" s="931" t="s">
        <v>451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448</v>
      </c>
      <c r="DH109" s="932"/>
      <c r="DI109" s="932"/>
      <c r="DJ109" s="932"/>
      <c r="DK109" s="933"/>
      <c r="DL109" s="931" t="s">
        <v>449</v>
      </c>
      <c r="DM109" s="932"/>
      <c r="DN109" s="932"/>
      <c r="DO109" s="932"/>
      <c r="DP109" s="933"/>
      <c r="DQ109" s="931" t="s">
        <v>309</v>
      </c>
      <c r="DR109" s="932"/>
      <c r="DS109" s="932"/>
      <c r="DT109" s="932"/>
      <c r="DU109" s="933"/>
      <c r="DV109" s="931" t="s">
        <v>450</v>
      </c>
      <c r="DW109" s="932"/>
      <c r="DX109" s="932"/>
      <c r="DY109" s="932"/>
      <c r="DZ109" s="934"/>
    </row>
    <row r="110" spans="1:131" s="230" customFormat="1" ht="26.25" customHeight="1" x14ac:dyDescent="0.2">
      <c r="A110" s="935" t="s">
        <v>452</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122220491</v>
      </c>
      <c r="AB110" s="939"/>
      <c r="AC110" s="939"/>
      <c r="AD110" s="939"/>
      <c r="AE110" s="940"/>
      <c r="AF110" s="941">
        <v>114467681</v>
      </c>
      <c r="AG110" s="939"/>
      <c r="AH110" s="939"/>
      <c r="AI110" s="939"/>
      <c r="AJ110" s="940"/>
      <c r="AK110" s="941">
        <v>114870002</v>
      </c>
      <c r="AL110" s="939"/>
      <c r="AM110" s="939"/>
      <c r="AN110" s="939"/>
      <c r="AO110" s="940"/>
      <c r="AP110" s="942">
        <v>13</v>
      </c>
      <c r="AQ110" s="943"/>
      <c r="AR110" s="943"/>
      <c r="AS110" s="943"/>
      <c r="AT110" s="944"/>
      <c r="AU110" s="945" t="s">
        <v>75</v>
      </c>
      <c r="AV110" s="946"/>
      <c r="AW110" s="946"/>
      <c r="AX110" s="946"/>
      <c r="AY110" s="946"/>
      <c r="AZ110" s="968" t="s">
        <v>453</v>
      </c>
      <c r="BA110" s="936"/>
      <c r="BB110" s="936"/>
      <c r="BC110" s="936"/>
      <c r="BD110" s="936"/>
      <c r="BE110" s="936"/>
      <c r="BF110" s="936"/>
      <c r="BG110" s="936"/>
      <c r="BH110" s="936"/>
      <c r="BI110" s="936"/>
      <c r="BJ110" s="936"/>
      <c r="BK110" s="936"/>
      <c r="BL110" s="936"/>
      <c r="BM110" s="936"/>
      <c r="BN110" s="936"/>
      <c r="BO110" s="936"/>
      <c r="BP110" s="937"/>
      <c r="BQ110" s="969">
        <v>2678080134</v>
      </c>
      <c r="BR110" s="970"/>
      <c r="BS110" s="970"/>
      <c r="BT110" s="970"/>
      <c r="BU110" s="970"/>
      <c r="BV110" s="970">
        <v>2701272949</v>
      </c>
      <c r="BW110" s="970"/>
      <c r="BX110" s="970"/>
      <c r="BY110" s="970"/>
      <c r="BZ110" s="970"/>
      <c r="CA110" s="970">
        <v>2699943926</v>
      </c>
      <c r="CB110" s="970"/>
      <c r="CC110" s="970"/>
      <c r="CD110" s="970"/>
      <c r="CE110" s="970"/>
      <c r="CF110" s="983">
        <v>306.10000000000002</v>
      </c>
      <c r="CG110" s="984"/>
      <c r="CH110" s="984"/>
      <c r="CI110" s="984"/>
      <c r="CJ110" s="984"/>
      <c r="CK110" s="985" t="s">
        <v>454</v>
      </c>
      <c r="CL110" s="986"/>
      <c r="CM110" s="968" t="s">
        <v>455</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v>44813951</v>
      </c>
      <c r="DH110" s="970"/>
      <c r="DI110" s="970"/>
      <c r="DJ110" s="970"/>
      <c r="DK110" s="970"/>
      <c r="DL110" s="970">
        <v>41692897</v>
      </c>
      <c r="DM110" s="970"/>
      <c r="DN110" s="970"/>
      <c r="DO110" s="970"/>
      <c r="DP110" s="970"/>
      <c r="DQ110" s="970">
        <v>38549420</v>
      </c>
      <c r="DR110" s="970"/>
      <c r="DS110" s="970"/>
      <c r="DT110" s="970"/>
      <c r="DU110" s="970"/>
      <c r="DV110" s="971">
        <v>4.4000000000000004</v>
      </c>
      <c r="DW110" s="971"/>
      <c r="DX110" s="971"/>
      <c r="DY110" s="971"/>
      <c r="DZ110" s="972"/>
    </row>
    <row r="111" spans="1:131" s="230" customFormat="1" ht="26.25" customHeight="1" x14ac:dyDescent="0.2">
      <c r="A111" s="973" t="s">
        <v>456</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v>29477850</v>
      </c>
      <c r="AB111" s="977"/>
      <c r="AC111" s="977"/>
      <c r="AD111" s="977"/>
      <c r="AE111" s="978"/>
      <c r="AF111" s="979">
        <v>23891480</v>
      </c>
      <c r="AG111" s="977"/>
      <c r="AH111" s="977"/>
      <c r="AI111" s="977"/>
      <c r="AJ111" s="978"/>
      <c r="AK111" s="979">
        <v>22518063</v>
      </c>
      <c r="AL111" s="977"/>
      <c r="AM111" s="977"/>
      <c r="AN111" s="977"/>
      <c r="AO111" s="978"/>
      <c r="AP111" s="980">
        <v>2.6</v>
      </c>
      <c r="AQ111" s="981"/>
      <c r="AR111" s="981"/>
      <c r="AS111" s="981"/>
      <c r="AT111" s="982"/>
      <c r="AU111" s="947"/>
      <c r="AV111" s="948"/>
      <c r="AW111" s="948"/>
      <c r="AX111" s="948"/>
      <c r="AY111" s="948"/>
      <c r="AZ111" s="961" t="s">
        <v>457</v>
      </c>
      <c r="BA111" s="962"/>
      <c r="BB111" s="962"/>
      <c r="BC111" s="962"/>
      <c r="BD111" s="962"/>
      <c r="BE111" s="962"/>
      <c r="BF111" s="962"/>
      <c r="BG111" s="962"/>
      <c r="BH111" s="962"/>
      <c r="BI111" s="962"/>
      <c r="BJ111" s="962"/>
      <c r="BK111" s="962"/>
      <c r="BL111" s="962"/>
      <c r="BM111" s="962"/>
      <c r="BN111" s="962"/>
      <c r="BO111" s="962"/>
      <c r="BP111" s="963"/>
      <c r="BQ111" s="964">
        <v>91229923</v>
      </c>
      <c r="BR111" s="965"/>
      <c r="BS111" s="965"/>
      <c r="BT111" s="965"/>
      <c r="BU111" s="965"/>
      <c r="BV111" s="965">
        <v>76747817</v>
      </c>
      <c r="BW111" s="965"/>
      <c r="BX111" s="965"/>
      <c r="BY111" s="965"/>
      <c r="BZ111" s="965"/>
      <c r="CA111" s="965">
        <v>61995270</v>
      </c>
      <c r="CB111" s="965"/>
      <c r="CC111" s="965"/>
      <c r="CD111" s="965"/>
      <c r="CE111" s="965"/>
      <c r="CF111" s="959">
        <v>7</v>
      </c>
      <c r="CG111" s="960"/>
      <c r="CH111" s="960"/>
      <c r="CI111" s="960"/>
      <c r="CJ111" s="960"/>
      <c r="CK111" s="987"/>
      <c r="CL111" s="988"/>
      <c r="CM111" s="961" t="s">
        <v>458</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391</v>
      </c>
      <c r="DH111" s="965"/>
      <c r="DI111" s="965"/>
      <c r="DJ111" s="965"/>
      <c r="DK111" s="965"/>
      <c r="DL111" s="965">
        <v>241000</v>
      </c>
      <c r="DM111" s="965"/>
      <c r="DN111" s="965"/>
      <c r="DO111" s="965"/>
      <c r="DP111" s="965"/>
      <c r="DQ111" s="965">
        <v>241000</v>
      </c>
      <c r="DR111" s="965"/>
      <c r="DS111" s="965"/>
      <c r="DT111" s="965"/>
      <c r="DU111" s="965"/>
      <c r="DV111" s="966">
        <v>0</v>
      </c>
      <c r="DW111" s="966"/>
      <c r="DX111" s="966"/>
      <c r="DY111" s="966"/>
      <c r="DZ111" s="967"/>
    </row>
    <row r="112" spans="1:131" s="230" customFormat="1" ht="26.25" customHeight="1" x14ac:dyDescent="0.2">
      <c r="A112" s="991" t="s">
        <v>459</v>
      </c>
      <c r="B112" s="992"/>
      <c r="C112" s="962" t="s">
        <v>460</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v>60202558</v>
      </c>
      <c r="AB112" s="998"/>
      <c r="AC112" s="998"/>
      <c r="AD112" s="998"/>
      <c r="AE112" s="999"/>
      <c r="AF112" s="1000">
        <v>61100568</v>
      </c>
      <c r="AG112" s="998"/>
      <c r="AH112" s="998"/>
      <c r="AI112" s="998"/>
      <c r="AJ112" s="999"/>
      <c r="AK112" s="1000">
        <v>61172265</v>
      </c>
      <c r="AL112" s="998"/>
      <c r="AM112" s="998"/>
      <c r="AN112" s="998"/>
      <c r="AO112" s="999"/>
      <c r="AP112" s="1001">
        <v>6.9</v>
      </c>
      <c r="AQ112" s="1002"/>
      <c r="AR112" s="1002"/>
      <c r="AS112" s="1002"/>
      <c r="AT112" s="1003"/>
      <c r="AU112" s="947"/>
      <c r="AV112" s="948"/>
      <c r="AW112" s="948"/>
      <c r="AX112" s="948"/>
      <c r="AY112" s="948"/>
      <c r="AZ112" s="961" t="s">
        <v>461</v>
      </c>
      <c r="BA112" s="962"/>
      <c r="BB112" s="962"/>
      <c r="BC112" s="962"/>
      <c r="BD112" s="962"/>
      <c r="BE112" s="962"/>
      <c r="BF112" s="962"/>
      <c r="BG112" s="962"/>
      <c r="BH112" s="962"/>
      <c r="BI112" s="962"/>
      <c r="BJ112" s="962"/>
      <c r="BK112" s="962"/>
      <c r="BL112" s="962"/>
      <c r="BM112" s="962"/>
      <c r="BN112" s="962"/>
      <c r="BO112" s="962"/>
      <c r="BP112" s="963"/>
      <c r="BQ112" s="964">
        <v>467957550</v>
      </c>
      <c r="BR112" s="965"/>
      <c r="BS112" s="965"/>
      <c r="BT112" s="965"/>
      <c r="BU112" s="965"/>
      <c r="BV112" s="965">
        <v>454545419</v>
      </c>
      <c r="BW112" s="965"/>
      <c r="BX112" s="965"/>
      <c r="BY112" s="965"/>
      <c r="BZ112" s="965"/>
      <c r="CA112" s="965">
        <v>460674178</v>
      </c>
      <c r="CB112" s="965"/>
      <c r="CC112" s="965"/>
      <c r="CD112" s="965"/>
      <c r="CE112" s="965"/>
      <c r="CF112" s="959">
        <v>52.2</v>
      </c>
      <c r="CG112" s="960"/>
      <c r="CH112" s="960"/>
      <c r="CI112" s="960"/>
      <c r="CJ112" s="960"/>
      <c r="CK112" s="987"/>
      <c r="CL112" s="988"/>
      <c r="CM112" s="961" t="s">
        <v>462</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133</v>
      </c>
      <c r="DH112" s="965"/>
      <c r="DI112" s="965"/>
      <c r="DJ112" s="965"/>
      <c r="DK112" s="965"/>
      <c r="DL112" s="965" t="s">
        <v>391</v>
      </c>
      <c r="DM112" s="965"/>
      <c r="DN112" s="965"/>
      <c r="DO112" s="965"/>
      <c r="DP112" s="965"/>
      <c r="DQ112" s="965" t="s">
        <v>133</v>
      </c>
      <c r="DR112" s="965"/>
      <c r="DS112" s="965"/>
      <c r="DT112" s="965"/>
      <c r="DU112" s="965"/>
      <c r="DV112" s="966" t="s">
        <v>391</v>
      </c>
      <c r="DW112" s="966"/>
      <c r="DX112" s="966"/>
      <c r="DY112" s="966"/>
      <c r="DZ112" s="967"/>
    </row>
    <row r="113" spans="1:130" s="230" customFormat="1" ht="26.25" customHeight="1" x14ac:dyDescent="0.2">
      <c r="A113" s="993"/>
      <c r="B113" s="994"/>
      <c r="C113" s="962" t="s">
        <v>463</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43151165</v>
      </c>
      <c r="AB113" s="977"/>
      <c r="AC113" s="977"/>
      <c r="AD113" s="977"/>
      <c r="AE113" s="978"/>
      <c r="AF113" s="979">
        <v>43268650</v>
      </c>
      <c r="AG113" s="977"/>
      <c r="AH113" s="977"/>
      <c r="AI113" s="977"/>
      <c r="AJ113" s="978"/>
      <c r="AK113" s="979">
        <v>42493461</v>
      </c>
      <c r="AL113" s="977"/>
      <c r="AM113" s="977"/>
      <c r="AN113" s="977"/>
      <c r="AO113" s="978"/>
      <c r="AP113" s="980">
        <v>4.8</v>
      </c>
      <c r="AQ113" s="981"/>
      <c r="AR113" s="981"/>
      <c r="AS113" s="981"/>
      <c r="AT113" s="982"/>
      <c r="AU113" s="947"/>
      <c r="AV113" s="948"/>
      <c r="AW113" s="948"/>
      <c r="AX113" s="948"/>
      <c r="AY113" s="948"/>
      <c r="AZ113" s="961" t="s">
        <v>464</v>
      </c>
      <c r="BA113" s="962"/>
      <c r="BB113" s="962"/>
      <c r="BC113" s="962"/>
      <c r="BD113" s="962"/>
      <c r="BE113" s="962"/>
      <c r="BF113" s="962"/>
      <c r="BG113" s="962"/>
      <c r="BH113" s="962"/>
      <c r="BI113" s="962"/>
      <c r="BJ113" s="962"/>
      <c r="BK113" s="962"/>
      <c r="BL113" s="962"/>
      <c r="BM113" s="962"/>
      <c r="BN113" s="962"/>
      <c r="BO113" s="962"/>
      <c r="BP113" s="963"/>
      <c r="BQ113" s="964" t="s">
        <v>391</v>
      </c>
      <c r="BR113" s="965"/>
      <c r="BS113" s="965"/>
      <c r="BT113" s="965"/>
      <c r="BU113" s="965"/>
      <c r="BV113" s="965" t="s">
        <v>133</v>
      </c>
      <c r="BW113" s="965"/>
      <c r="BX113" s="965"/>
      <c r="BY113" s="965"/>
      <c r="BZ113" s="965"/>
      <c r="CA113" s="965" t="s">
        <v>133</v>
      </c>
      <c r="CB113" s="965"/>
      <c r="CC113" s="965"/>
      <c r="CD113" s="965"/>
      <c r="CE113" s="965"/>
      <c r="CF113" s="959" t="s">
        <v>133</v>
      </c>
      <c r="CG113" s="960"/>
      <c r="CH113" s="960"/>
      <c r="CI113" s="960"/>
      <c r="CJ113" s="960"/>
      <c r="CK113" s="987"/>
      <c r="CL113" s="988"/>
      <c r="CM113" s="961" t="s">
        <v>465</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133</v>
      </c>
      <c r="DH113" s="998"/>
      <c r="DI113" s="998"/>
      <c r="DJ113" s="998"/>
      <c r="DK113" s="999"/>
      <c r="DL113" s="1000" t="s">
        <v>133</v>
      </c>
      <c r="DM113" s="998"/>
      <c r="DN113" s="998"/>
      <c r="DO113" s="998"/>
      <c r="DP113" s="999"/>
      <c r="DQ113" s="1000" t="s">
        <v>133</v>
      </c>
      <c r="DR113" s="998"/>
      <c r="DS113" s="998"/>
      <c r="DT113" s="998"/>
      <c r="DU113" s="999"/>
      <c r="DV113" s="1001" t="s">
        <v>133</v>
      </c>
      <c r="DW113" s="1002"/>
      <c r="DX113" s="1002"/>
      <c r="DY113" s="1002"/>
      <c r="DZ113" s="1003"/>
    </row>
    <row r="114" spans="1:130" s="230" customFormat="1" ht="26.25" customHeight="1" x14ac:dyDescent="0.2">
      <c r="A114" s="993"/>
      <c r="B114" s="994"/>
      <c r="C114" s="962" t="s">
        <v>466</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t="s">
        <v>391</v>
      </c>
      <c r="AB114" s="998"/>
      <c r="AC114" s="998"/>
      <c r="AD114" s="998"/>
      <c r="AE114" s="999"/>
      <c r="AF114" s="1000" t="s">
        <v>133</v>
      </c>
      <c r="AG114" s="998"/>
      <c r="AH114" s="998"/>
      <c r="AI114" s="998"/>
      <c r="AJ114" s="999"/>
      <c r="AK114" s="1000" t="s">
        <v>391</v>
      </c>
      <c r="AL114" s="998"/>
      <c r="AM114" s="998"/>
      <c r="AN114" s="998"/>
      <c r="AO114" s="999"/>
      <c r="AP114" s="1001" t="s">
        <v>467</v>
      </c>
      <c r="AQ114" s="1002"/>
      <c r="AR114" s="1002"/>
      <c r="AS114" s="1002"/>
      <c r="AT114" s="1003"/>
      <c r="AU114" s="947"/>
      <c r="AV114" s="948"/>
      <c r="AW114" s="948"/>
      <c r="AX114" s="948"/>
      <c r="AY114" s="948"/>
      <c r="AZ114" s="961" t="s">
        <v>468</v>
      </c>
      <c r="BA114" s="962"/>
      <c r="BB114" s="962"/>
      <c r="BC114" s="962"/>
      <c r="BD114" s="962"/>
      <c r="BE114" s="962"/>
      <c r="BF114" s="962"/>
      <c r="BG114" s="962"/>
      <c r="BH114" s="962"/>
      <c r="BI114" s="962"/>
      <c r="BJ114" s="962"/>
      <c r="BK114" s="962"/>
      <c r="BL114" s="962"/>
      <c r="BM114" s="962"/>
      <c r="BN114" s="962"/>
      <c r="BO114" s="962"/>
      <c r="BP114" s="963"/>
      <c r="BQ114" s="964">
        <v>205583460</v>
      </c>
      <c r="BR114" s="965"/>
      <c r="BS114" s="965"/>
      <c r="BT114" s="965"/>
      <c r="BU114" s="965"/>
      <c r="BV114" s="965">
        <v>207867665</v>
      </c>
      <c r="BW114" s="965"/>
      <c r="BX114" s="965"/>
      <c r="BY114" s="965"/>
      <c r="BZ114" s="965"/>
      <c r="CA114" s="965">
        <v>207090434</v>
      </c>
      <c r="CB114" s="965"/>
      <c r="CC114" s="965"/>
      <c r="CD114" s="965"/>
      <c r="CE114" s="965"/>
      <c r="CF114" s="959">
        <v>23.5</v>
      </c>
      <c r="CG114" s="960"/>
      <c r="CH114" s="960"/>
      <c r="CI114" s="960"/>
      <c r="CJ114" s="960"/>
      <c r="CK114" s="987"/>
      <c r="CL114" s="988"/>
      <c r="CM114" s="961" t="s">
        <v>469</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133</v>
      </c>
      <c r="DH114" s="998"/>
      <c r="DI114" s="998"/>
      <c r="DJ114" s="998"/>
      <c r="DK114" s="999"/>
      <c r="DL114" s="1000" t="s">
        <v>467</v>
      </c>
      <c r="DM114" s="998"/>
      <c r="DN114" s="998"/>
      <c r="DO114" s="998"/>
      <c r="DP114" s="999"/>
      <c r="DQ114" s="1000" t="s">
        <v>133</v>
      </c>
      <c r="DR114" s="998"/>
      <c r="DS114" s="998"/>
      <c r="DT114" s="998"/>
      <c r="DU114" s="999"/>
      <c r="DV114" s="1001" t="s">
        <v>133</v>
      </c>
      <c r="DW114" s="1002"/>
      <c r="DX114" s="1002"/>
      <c r="DY114" s="1002"/>
      <c r="DZ114" s="1003"/>
    </row>
    <row r="115" spans="1:130" s="230" customFormat="1" ht="26.25" customHeight="1" x14ac:dyDescent="0.2">
      <c r="A115" s="993"/>
      <c r="B115" s="994"/>
      <c r="C115" s="962" t="s">
        <v>470</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3804473</v>
      </c>
      <c r="AB115" s="977"/>
      <c r="AC115" s="977"/>
      <c r="AD115" s="977"/>
      <c r="AE115" s="978"/>
      <c r="AF115" s="979">
        <v>3327137</v>
      </c>
      <c r="AG115" s="977"/>
      <c r="AH115" s="977"/>
      <c r="AI115" s="977"/>
      <c r="AJ115" s="978"/>
      <c r="AK115" s="979">
        <v>3327874</v>
      </c>
      <c r="AL115" s="977"/>
      <c r="AM115" s="977"/>
      <c r="AN115" s="977"/>
      <c r="AO115" s="978"/>
      <c r="AP115" s="980">
        <v>0.4</v>
      </c>
      <c r="AQ115" s="981"/>
      <c r="AR115" s="981"/>
      <c r="AS115" s="981"/>
      <c r="AT115" s="982"/>
      <c r="AU115" s="947"/>
      <c r="AV115" s="948"/>
      <c r="AW115" s="948"/>
      <c r="AX115" s="948"/>
      <c r="AY115" s="948"/>
      <c r="AZ115" s="961" t="s">
        <v>471</v>
      </c>
      <c r="BA115" s="962"/>
      <c r="BB115" s="962"/>
      <c r="BC115" s="962"/>
      <c r="BD115" s="962"/>
      <c r="BE115" s="962"/>
      <c r="BF115" s="962"/>
      <c r="BG115" s="962"/>
      <c r="BH115" s="962"/>
      <c r="BI115" s="962"/>
      <c r="BJ115" s="962"/>
      <c r="BK115" s="962"/>
      <c r="BL115" s="962"/>
      <c r="BM115" s="962"/>
      <c r="BN115" s="962"/>
      <c r="BO115" s="962"/>
      <c r="BP115" s="963"/>
      <c r="BQ115" s="964">
        <v>39544193</v>
      </c>
      <c r="BR115" s="965"/>
      <c r="BS115" s="965"/>
      <c r="BT115" s="965"/>
      <c r="BU115" s="965"/>
      <c r="BV115" s="965">
        <v>10655056</v>
      </c>
      <c r="BW115" s="965"/>
      <c r="BX115" s="965"/>
      <c r="BY115" s="965"/>
      <c r="BZ115" s="965"/>
      <c r="CA115" s="965">
        <v>7980713</v>
      </c>
      <c r="CB115" s="965"/>
      <c r="CC115" s="965"/>
      <c r="CD115" s="965"/>
      <c r="CE115" s="965"/>
      <c r="CF115" s="959">
        <v>0.9</v>
      </c>
      <c r="CG115" s="960"/>
      <c r="CH115" s="960"/>
      <c r="CI115" s="960"/>
      <c r="CJ115" s="960"/>
      <c r="CK115" s="987"/>
      <c r="CL115" s="988"/>
      <c r="CM115" s="961" t="s">
        <v>472</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133</v>
      </c>
      <c r="DH115" s="998"/>
      <c r="DI115" s="998"/>
      <c r="DJ115" s="998"/>
      <c r="DK115" s="999"/>
      <c r="DL115" s="1000" t="s">
        <v>391</v>
      </c>
      <c r="DM115" s="998"/>
      <c r="DN115" s="998"/>
      <c r="DO115" s="998"/>
      <c r="DP115" s="999"/>
      <c r="DQ115" s="1000" t="s">
        <v>133</v>
      </c>
      <c r="DR115" s="998"/>
      <c r="DS115" s="998"/>
      <c r="DT115" s="998"/>
      <c r="DU115" s="999"/>
      <c r="DV115" s="1001" t="s">
        <v>391</v>
      </c>
      <c r="DW115" s="1002"/>
      <c r="DX115" s="1002"/>
      <c r="DY115" s="1002"/>
      <c r="DZ115" s="1003"/>
    </row>
    <row r="116" spans="1:130" s="230" customFormat="1" ht="26.25" customHeight="1" x14ac:dyDescent="0.2">
      <c r="A116" s="995"/>
      <c r="B116" s="996"/>
      <c r="C116" s="1004" t="s">
        <v>473</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v>2748</v>
      </c>
      <c r="AB116" s="998"/>
      <c r="AC116" s="998"/>
      <c r="AD116" s="998"/>
      <c r="AE116" s="999"/>
      <c r="AF116" s="1000">
        <v>25</v>
      </c>
      <c r="AG116" s="998"/>
      <c r="AH116" s="998"/>
      <c r="AI116" s="998"/>
      <c r="AJ116" s="999"/>
      <c r="AK116" s="1000" t="s">
        <v>133</v>
      </c>
      <c r="AL116" s="998"/>
      <c r="AM116" s="998"/>
      <c r="AN116" s="998"/>
      <c r="AO116" s="999"/>
      <c r="AP116" s="1001" t="s">
        <v>133</v>
      </c>
      <c r="AQ116" s="1002"/>
      <c r="AR116" s="1002"/>
      <c r="AS116" s="1002"/>
      <c r="AT116" s="1003"/>
      <c r="AU116" s="947"/>
      <c r="AV116" s="948"/>
      <c r="AW116" s="948"/>
      <c r="AX116" s="948"/>
      <c r="AY116" s="948"/>
      <c r="AZ116" s="1006" t="s">
        <v>474</v>
      </c>
      <c r="BA116" s="1007"/>
      <c r="BB116" s="1007"/>
      <c r="BC116" s="1007"/>
      <c r="BD116" s="1007"/>
      <c r="BE116" s="1007"/>
      <c r="BF116" s="1007"/>
      <c r="BG116" s="1007"/>
      <c r="BH116" s="1007"/>
      <c r="BI116" s="1007"/>
      <c r="BJ116" s="1007"/>
      <c r="BK116" s="1007"/>
      <c r="BL116" s="1007"/>
      <c r="BM116" s="1007"/>
      <c r="BN116" s="1007"/>
      <c r="BO116" s="1007"/>
      <c r="BP116" s="1008"/>
      <c r="BQ116" s="964" t="s">
        <v>133</v>
      </c>
      <c r="BR116" s="965"/>
      <c r="BS116" s="965"/>
      <c r="BT116" s="965"/>
      <c r="BU116" s="965"/>
      <c r="BV116" s="965" t="s">
        <v>391</v>
      </c>
      <c r="BW116" s="965"/>
      <c r="BX116" s="965"/>
      <c r="BY116" s="965"/>
      <c r="BZ116" s="965"/>
      <c r="CA116" s="965" t="s">
        <v>133</v>
      </c>
      <c r="CB116" s="965"/>
      <c r="CC116" s="965"/>
      <c r="CD116" s="965"/>
      <c r="CE116" s="965"/>
      <c r="CF116" s="959" t="s">
        <v>133</v>
      </c>
      <c r="CG116" s="960"/>
      <c r="CH116" s="960"/>
      <c r="CI116" s="960"/>
      <c r="CJ116" s="960"/>
      <c r="CK116" s="987"/>
      <c r="CL116" s="988"/>
      <c r="CM116" s="961" t="s">
        <v>475</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467</v>
      </c>
      <c r="DH116" s="998"/>
      <c r="DI116" s="998"/>
      <c r="DJ116" s="998"/>
      <c r="DK116" s="999"/>
      <c r="DL116" s="1000" t="s">
        <v>133</v>
      </c>
      <c r="DM116" s="998"/>
      <c r="DN116" s="998"/>
      <c r="DO116" s="998"/>
      <c r="DP116" s="999"/>
      <c r="DQ116" s="1000" t="s">
        <v>133</v>
      </c>
      <c r="DR116" s="998"/>
      <c r="DS116" s="998"/>
      <c r="DT116" s="998"/>
      <c r="DU116" s="999"/>
      <c r="DV116" s="1001" t="s">
        <v>391</v>
      </c>
      <c r="DW116" s="1002"/>
      <c r="DX116" s="1002"/>
      <c r="DY116" s="1002"/>
      <c r="DZ116" s="1003"/>
    </row>
    <row r="117" spans="1:130" s="230" customFormat="1" ht="26.25" customHeight="1" x14ac:dyDescent="0.2">
      <c r="A117" s="95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476</v>
      </c>
      <c r="Z117" s="933"/>
      <c r="AA117" s="1017">
        <v>258859285</v>
      </c>
      <c r="AB117" s="1018"/>
      <c r="AC117" s="1018"/>
      <c r="AD117" s="1018"/>
      <c r="AE117" s="1019"/>
      <c r="AF117" s="1020">
        <v>246055541</v>
      </c>
      <c r="AG117" s="1018"/>
      <c r="AH117" s="1018"/>
      <c r="AI117" s="1018"/>
      <c r="AJ117" s="1019"/>
      <c r="AK117" s="1020">
        <v>244381665</v>
      </c>
      <c r="AL117" s="1018"/>
      <c r="AM117" s="1018"/>
      <c r="AN117" s="1018"/>
      <c r="AO117" s="1019"/>
      <c r="AP117" s="1021"/>
      <c r="AQ117" s="1022"/>
      <c r="AR117" s="1022"/>
      <c r="AS117" s="1022"/>
      <c r="AT117" s="1023"/>
      <c r="AU117" s="947"/>
      <c r="AV117" s="948"/>
      <c r="AW117" s="948"/>
      <c r="AX117" s="948"/>
      <c r="AY117" s="948"/>
      <c r="AZ117" s="1013" t="s">
        <v>477</v>
      </c>
      <c r="BA117" s="1014"/>
      <c r="BB117" s="1014"/>
      <c r="BC117" s="1014"/>
      <c r="BD117" s="1014"/>
      <c r="BE117" s="1014"/>
      <c r="BF117" s="1014"/>
      <c r="BG117" s="1014"/>
      <c r="BH117" s="1014"/>
      <c r="BI117" s="1014"/>
      <c r="BJ117" s="1014"/>
      <c r="BK117" s="1014"/>
      <c r="BL117" s="1014"/>
      <c r="BM117" s="1014"/>
      <c r="BN117" s="1014"/>
      <c r="BO117" s="1014"/>
      <c r="BP117" s="1015"/>
      <c r="BQ117" s="964" t="s">
        <v>133</v>
      </c>
      <c r="BR117" s="965"/>
      <c r="BS117" s="965"/>
      <c r="BT117" s="965"/>
      <c r="BU117" s="965"/>
      <c r="BV117" s="965" t="s">
        <v>133</v>
      </c>
      <c r="BW117" s="965"/>
      <c r="BX117" s="965"/>
      <c r="BY117" s="965"/>
      <c r="BZ117" s="965"/>
      <c r="CA117" s="965" t="s">
        <v>133</v>
      </c>
      <c r="CB117" s="965"/>
      <c r="CC117" s="965"/>
      <c r="CD117" s="965"/>
      <c r="CE117" s="965"/>
      <c r="CF117" s="959" t="s">
        <v>133</v>
      </c>
      <c r="CG117" s="960"/>
      <c r="CH117" s="960"/>
      <c r="CI117" s="960"/>
      <c r="CJ117" s="960"/>
      <c r="CK117" s="987"/>
      <c r="CL117" s="988"/>
      <c r="CM117" s="961" t="s">
        <v>478</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133</v>
      </c>
      <c r="DH117" s="998"/>
      <c r="DI117" s="998"/>
      <c r="DJ117" s="998"/>
      <c r="DK117" s="999"/>
      <c r="DL117" s="1000" t="s">
        <v>133</v>
      </c>
      <c r="DM117" s="998"/>
      <c r="DN117" s="998"/>
      <c r="DO117" s="998"/>
      <c r="DP117" s="999"/>
      <c r="DQ117" s="1000" t="s">
        <v>133</v>
      </c>
      <c r="DR117" s="998"/>
      <c r="DS117" s="998"/>
      <c r="DT117" s="998"/>
      <c r="DU117" s="999"/>
      <c r="DV117" s="1001" t="s">
        <v>133</v>
      </c>
      <c r="DW117" s="1002"/>
      <c r="DX117" s="1002"/>
      <c r="DY117" s="1002"/>
      <c r="DZ117" s="1003"/>
    </row>
    <row r="118" spans="1:130" s="230" customFormat="1" ht="26.25" customHeight="1" x14ac:dyDescent="0.2">
      <c r="A118" s="951" t="s">
        <v>451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448</v>
      </c>
      <c r="AB118" s="932"/>
      <c r="AC118" s="932"/>
      <c r="AD118" s="932"/>
      <c r="AE118" s="933"/>
      <c r="AF118" s="931" t="s">
        <v>449</v>
      </c>
      <c r="AG118" s="932"/>
      <c r="AH118" s="932"/>
      <c r="AI118" s="932"/>
      <c r="AJ118" s="933"/>
      <c r="AK118" s="931" t="s">
        <v>309</v>
      </c>
      <c r="AL118" s="932"/>
      <c r="AM118" s="932"/>
      <c r="AN118" s="932"/>
      <c r="AO118" s="933"/>
      <c r="AP118" s="1009" t="s">
        <v>450</v>
      </c>
      <c r="AQ118" s="1010"/>
      <c r="AR118" s="1010"/>
      <c r="AS118" s="1010"/>
      <c r="AT118" s="1011"/>
      <c r="AU118" s="947"/>
      <c r="AV118" s="948"/>
      <c r="AW118" s="948"/>
      <c r="AX118" s="948"/>
      <c r="AY118" s="948"/>
      <c r="AZ118" s="1012" t="s">
        <v>479</v>
      </c>
      <c r="BA118" s="1004"/>
      <c r="BB118" s="1004"/>
      <c r="BC118" s="1004"/>
      <c r="BD118" s="1004"/>
      <c r="BE118" s="1004"/>
      <c r="BF118" s="1004"/>
      <c r="BG118" s="1004"/>
      <c r="BH118" s="1004"/>
      <c r="BI118" s="1004"/>
      <c r="BJ118" s="1004"/>
      <c r="BK118" s="1004"/>
      <c r="BL118" s="1004"/>
      <c r="BM118" s="1004"/>
      <c r="BN118" s="1004"/>
      <c r="BO118" s="1004"/>
      <c r="BP118" s="1005"/>
      <c r="BQ118" s="1038" t="s">
        <v>391</v>
      </c>
      <c r="BR118" s="1039"/>
      <c r="BS118" s="1039"/>
      <c r="BT118" s="1039"/>
      <c r="BU118" s="1039"/>
      <c r="BV118" s="1039" t="s">
        <v>467</v>
      </c>
      <c r="BW118" s="1039"/>
      <c r="BX118" s="1039"/>
      <c r="BY118" s="1039"/>
      <c r="BZ118" s="1039"/>
      <c r="CA118" s="1039" t="s">
        <v>391</v>
      </c>
      <c r="CB118" s="1039"/>
      <c r="CC118" s="1039"/>
      <c r="CD118" s="1039"/>
      <c r="CE118" s="1039"/>
      <c r="CF118" s="959" t="s">
        <v>391</v>
      </c>
      <c r="CG118" s="960"/>
      <c r="CH118" s="960"/>
      <c r="CI118" s="960"/>
      <c r="CJ118" s="960"/>
      <c r="CK118" s="987"/>
      <c r="CL118" s="988"/>
      <c r="CM118" s="961" t="s">
        <v>480</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391</v>
      </c>
      <c r="DH118" s="998"/>
      <c r="DI118" s="998"/>
      <c r="DJ118" s="998"/>
      <c r="DK118" s="999"/>
      <c r="DL118" s="1000" t="s">
        <v>391</v>
      </c>
      <c r="DM118" s="998"/>
      <c r="DN118" s="998"/>
      <c r="DO118" s="998"/>
      <c r="DP118" s="999"/>
      <c r="DQ118" s="1000" t="s">
        <v>391</v>
      </c>
      <c r="DR118" s="998"/>
      <c r="DS118" s="998"/>
      <c r="DT118" s="998"/>
      <c r="DU118" s="999"/>
      <c r="DV118" s="1001" t="s">
        <v>391</v>
      </c>
      <c r="DW118" s="1002"/>
      <c r="DX118" s="1002"/>
      <c r="DY118" s="1002"/>
      <c r="DZ118" s="1003"/>
    </row>
    <row r="119" spans="1:130" s="230" customFormat="1" ht="26.25" customHeight="1" x14ac:dyDescent="0.2">
      <c r="A119" s="1095" t="s">
        <v>454</v>
      </c>
      <c r="B119" s="986"/>
      <c r="C119" s="968" t="s">
        <v>455</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v>3804473</v>
      </c>
      <c r="AB119" s="939"/>
      <c r="AC119" s="939"/>
      <c r="AD119" s="939"/>
      <c r="AE119" s="940"/>
      <c r="AF119" s="941">
        <v>3327137</v>
      </c>
      <c r="AG119" s="939"/>
      <c r="AH119" s="939"/>
      <c r="AI119" s="939"/>
      <c r="AJ119" s="940"/>
      <c r="AK119" s="941">
        <v>3327874</v>
      </c>
      <c r="AL119" s="939"/>
      <c r="AM119" s="939"/>
      <c r="AN119" s="939"/>
      <c r="AO119" s="940"/>
      <c r="AP119" s="942">
        <v>0.4</v>
      </c>
      <c r="AQ119" s="943"/>
      <c r="AR119" s="943"/>
      <c r="AS119" s="943"/>
      <c r="AT119" s="944"/>
      <c r="AU119" s="949"/>
      <c r="AV119" s="950"/>
      <c r="AW119" s="950"/>
      <c r="AX119" s="950"/>
      <c r="AY119" s="950"/>
      <c r="AZ119" s="251" t="s">
        <v>191</v>
      </c>
      <c r="BA119" s="251"/>
      <c r="BB119" s="251"/>
      <c r="BC119" s="251"/>
      <c r="BD119" s="251"/>
      <c r="BE119" s="251"/>
      <c r="BF119" s="251"/>
      <c r="BG119" s="251"/>
      <c r="BH119" s="251"/>
      <c r="BI119" s="251"/>
      <c r="BJ119" s="251"/>
      <c r="BK119" s="251"/>
      <c r="BL119" s="251"/>
      <c r="BM119" s="251"/>
      <c r="BN119" s="251"/>
      <c r="BO119" s="1016" t="s">
        <v>481</v>
      </c>
      <c r="BP119" s="1044"/>
      <c r="BQ119" s="1038">
        <v>3482395260</v>
      </c>
      <c r="BR119" s="1039"/>
      <c r="BS119" s="1039"/>
      <c r="BT119" s="1039"/>
      <c r="BU119" s="1039"/>
      <c r="BV119" s="1039">
        <v>3451088906</v>
      </c>
      <c r="BW119" s="1039"/>
      <c r="BX119" s="1039"/>
      <c r="BY119" s="1039"/>
      <c r="BZ119" s="1039"/>
      <c r="CA119" s="1039">
        <v>3437684521</v>
      </c>
      <c r="CB119" s="1039"/>
      <c r="CC119" s="1039"/>
      <c r="CD119" s="1039"/>
      <c r="CE119" s="1039"/>
      <c r="CF119" s="1040"/>
      <c r="CG119" s="1041"/>
      <c r="CH119" s="1041"/>
      <c r="CI119" s="1041"/>
      <c r="CJ119" s="1042"/>
      <c r="CK119" s="989"/>
      <c r="CL119" s="990"/>
      <c r="CM119" s="1012" t="s">
        <v>482</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v>46415972</v>
      </c>
      <c r="DH119" s="1025"/>
      <c r="DI119" s="1025"/>
      <c r="DJ119" s="1025"/>
      <c r="DK119" s="1026"/>
      <c r="DL119" s="1024">
        <v>34813920</v>
      </c>
      <c r="DM119" s="1025"/>
      <c r="DN119" s="1025"/>
      <c r="DO119" s="1025"/>
      <c r="DP119" s="1026"/>
      <c r="DQ119" s="1024">
        <v>23204850</v>
      </c>
      <c r="DR119" s="1025"/>
      <c r="DS119" s="1025"/>
      <c r="DT119" s="1025"/>
      <c r="DU119" s="1026"/>
      <c r="DV119" s="1027">
        <v>2.6</v>
      </c>
      <c r="DW119" s="1028"/>
      <c r="DX119" s="1028"/>
      <c r="DY119" s="1028"/>
      <c r="DZ119" s="1029"/>
    </row>
    <row r="120" spans="1:130" s="230" customFormat="1" ht="26.25" customHeight="1" x14ac:dyDescent="0.2">
      <c r="A120" s="1096"/>
      <c r="B120" s="988"/>
      <c r="C120" s="961" t="s">
        <v>458</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133</v>
      </c>
      <c r="AB120" s="998"/>
      <c r="AC120" s="998"/>
      <c r="AD120" s="998"/>
      <c r="AE120" s="999"/>
      <c r="AF120" s="1000" t="s">
        <v>391</v>
      </c>
      <c r="AG120" s="998"/>
      <c r="AH120" s="998"/>
      <c r="AI120" s="998"/>
      <c r="AJ120" s="999"/>
      <c r="AK120" s="1000" t="s">
        <v>391</v>
      </c>
      <c r="AL120" s="998"/>
      <c r="AM120" s="998"/>
      <c r="AN120" s="998"/>
      <c r="AO120" s="999"/>
      <c r="AP120" s="1001" t="s">
        <v>133</v>
      </c>
      <c r="AQ120" s="1002"/>
      <c r="AR120" s="1002"/>
      <c r="AS120" s="1002"/>
      <c r="AT120" s="1003"/>
      <c r="AU120" s="1030" t="s">
        <v>483</v>
      </c>
      <c r="AV120" s="1031"/>
      <c r="AW120" s="1031"/>
      <c r="AX120" s="1031"/>
      <c r="AY120" s="1032"/>
      <c r="AZ120" s="968" t="s">
        <v>484</v>
      </c>
      <c r="BA120" s="936"/>
      <c r="BB120" s="936"/>
      <c r="BC120" s="936"/>
      <c r="BD120" s="936"/>
      <c r="BE120" s="936"/>
      <c r="BF120" s="936"/>
      <c r="BG120" s="936"/>
      <c r="BH120" s="936"/>
      <c r="BI120" s="936"/>
      <c r="BJ120" s="936"/>
      <c r="BK120" s="936"/>
      <c r="BL120" s="936"/>
      <c r="BM120" s="936"/>
      <c r="BN120" s="936"/>
      <c r="BO120" s="936"/>
      <c r="BP120" s="937"/>
      <c r="BQ120" s="969">
        <v>183879808</v>
      </c>
      <c r="BR120" s="970"/>
      <c r="BS120" s="970"/>
      <c r="BT120" s="970"/>
      <c r="BU120" s="970"/>
      <c r="BV120" s="970">
        <v>251654546</v>
      </c>
      <c r="BW120" s="970"/>
      <c r="BX120" s="970"/>
      <c r="BY120" s="970"/>
      <c r="BZ120" s="970"/>
      <c r="CA120" s="970">
        <v>301420605</v>
      </c>
      <c r="CB120" s="970"/>
      <c r="CC120" s="970"/>
      <c r="CD120" s="970"/>
      <c r="CE120" s="970"/>
      <c r="CF120" s="983">
        <v>34.200000000000003</v>
      </c>
      <c r="CG120" s="984"/>
      <c r="CH120" s="984"/>
      <c r="CI120" s="984"/>
      <c r="CJ120" s="984"/>
      <c r="CK120" s="1045" t="s">
        <v>485</v>
      </c>
      <c r="CL120" s="1046"/>
      <c r="CM120" s="1046"/>
      <c r="CN120" s="1046"/>
      <c r="CO120" s="1047"/>
      <c r="CP120" s="1053" t="s">
        <v>486</v>
      </c>
      <c r="CQ120" s="1054"/>
      <c r="CR120" s="1054"/>
      <c r="CS120" s="1054"/>
      <c r="CT120" s="1054"/>
      <c r="CU120" s="1054"/>
      <c r="CV120" s="1054"/>
      <c r="CW120" s="1054"/>
      <c r="CX120" s="1054"/>
      <c r="CY120" s="1054"/>
      <c r="CZ120" s="1054"/>
      <c r="DA120" s="1054"/>
      <c r="DB120" s="1054"/>
      <c r="DC120" s="1054"/>
      <c r="DD120" s="1054"/>
      <c r="DE120" s="1054"/>
      <c r="DF120" s="1055"/>
      <c r="DG120" s="969">
        <v>348458593</v>
      </c>
      <c r="DH120" s="970"/>
      <c r="DI120" s="970"/>
      <c r="DJ120" s="970"/>
      <c r="DK120" s="970"/>
      <c r="DL120" s="970">
        <v>345707376</v>
      </c>
      <c r="DM120" s="970"/>
      <c r="DN120" s="970"/>
      <c r="DO120" s="970"/>
      <c r="DP120" s="970"/>
      <c r="DQ120" s="970">
        <v>367916717</v>
      </c>
      <c r="DR120" s="970"/>
      <c r="DS120" s="970"/>
      <c r="DT120" s="970"/>
      <c r="DU120" s="970"/>
      <c r="DV120" s="971">
        <v>41.7</v>
      </c>
      <c r="DW120" s="971"/>
      <c r="DX120" s="971"/>
      <c r="DY120" s="971"/>
      <c r="DZ120" s="972"/>
    </row>
    <row r="121" spans="1:130" s="230" customFormat="1" ht="26.25" customHeight="1" x14ac:dyDescent="0.2">
      <c r="A121" s="1096"/>
      <c r="B121" s="988"/>
      <c r="C121" s="1013" t="s">
        <v>487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391</v>
      </c>
      <c r="AB121" s="998"/>
      <c r="AC121" s="998"/>
      <c r="AD121" s="998"/>
      <c r="AE121" s="999"/>
      <c r="AF121" s="1000" t="s">
        <v>133</v>
      </c>
      <c r="AG121" s="998"/>
      <c r="AH121" s="998"/>
      <c r="AI121" s="998"/>
      <c r="AJ121" s="999"/>
      <c r="AK121" s="1000" t="s">
        <v>391</v>
      </c>
      <c r="AL121" s="998"/>
      <c r="AM121" s="998"/>
      <c r="AN121" s="998"/>
      <c r="AO121" s="999"/>
      <c r="AP121" s="1001" t="s">
        <v>391</v>
      </c>
      <c r="AQ121" s="1002"/>
      <c r="AR121" s="1002"/>
      <c r="AS121" s="1002"/>
      <c r="AT121" s="1003"/>
      <c r="AU121" s="1033"/>
      <c r="AV121" s="1034"/>
      <c r="AW121" s="1034"/>
      <c r="AX121" s="1034"/>
      <c r="AY121" s="1035"/>
      <c r="AZ121" s="961" t="s">
        <v>488</v>
      </c>
      <c r="BA121" s="962"/>
      <c r="BB121" s="962"/>
      <c r="BC121" s="962"/>
      <c r="BD121" s="962"/>
      <c r="BE121" s="962"/>
      <c r="BF121" s="962"/>
      <c r="BG121" s="962"/>
      <c r="BH121" s="962"/>
      <c r="BI121" s="962"/>
      <c r="BJ121" s="962"/>
      <c r="BK121" s="962"/>
      <c r="BL121" s="962"/>
      <c r="BM121" s="962"/>
      <c r="BN121" s="962"/>
      <c r="BO121" s="962"/>
      <c r="BP121" s="963"/>
      <c r="BQ121" s="964">
        <v>777425702</v>
      </c>
      <c r="BR121" s="965"/>
      <c r="BS121" s="965"/>
      <c r="BT121" s="965"/>
      <c r="BU121" s="965"/>
      <c r="BV121" s="965">
        <v>691902153</v>
      </c>
      <c r="BW121" s="965"/>
      <c r="BX121" s="965"/>
      <c r="BY121" s="965"/>
      <c r="BZ121" s="965"/>
      <c r="CA121" s="965">
        <v>689256514</v>
      </c>
      <c r="CB121" s="965"/>
      <c r="CC121" s="965"/>
      <c r="CD121" s="965"/>
      <c r="CE121" s="965"/>
      <c r="CF121" s="959">
        <v>78.099999999999994</v>
      </c>
      <c r="CG121" s="960"/>
      <c r="CH121" s="960"/>
      <c r="CI121" s="960"/>
      <c r="CJ121" s="960"/>
      <c r="CK121" s="1048"/>
      <c r="CL121" s="1049"/>
      <c r="CM121" s="1049"/>
      <c r="CN121" s="1049"/>
      <c r="CO121" s="1050"/>
      <c r="CP121" s="1058" t="s">
        <v>420</v>
      </c>
      <c r="CQ121" s="1059"/>
      <c r="CR121" s="1059"/>
      <c r="CS121" s="1059"/>
      <c r="CT121" s="1059"/>
      <c r="CU121" s="1059"/>
      <c r="CV121" s="1059"/>
      <c r="CW121" s="1059"/>
      <c r="CX121" s="1059"/>
      <c r="CY121" s="1059"/>
      <c r="CZ121" s="1059"/>
      <c r="DA121" s="1059"/>
      <c r="DB121" s="1059"/>
      <c r="DC121" s="1059"/>
      <c r="DD121" s="1059"/>
      <c r="DE121" s="1059"/>
      <c r="DF121" s="1060"/>
      <c r="DG121" s="964">
        <v>44687491</v>
      </c>
      <c r="DH121" s="965"/>
      <c r="DI121" s="965"/>
      <c r="DJ121" s="965"/>
      <c r="DK121" s="965"/>
      <c r="DL121" s="965">
        <v>40036281</v>
      </c>
      <c r="DM121" s="965"/>
      <c r="DN121" s="965"/>
      <c r="DO121" s="965"/>
      <c r="DP121" s="965"/>
      <c r="DQ121" s="965">
        <v>37201399</v>
      </c>
      <c r="DR121" s="965"/>
      <c r="DS121" s="965"/>
      <c r="DT121" s="965"/>
      <c r="DU121" s="965"/>
      <c r="DV121" s="966">
        <v>4.2</v>
      </c>
      <c r="DW121" s="966"/>
      <c r="DX121" s="966"/>
      <c r="DY121" s="966"/>
      <c r="DZ121" s="967"/>
    </row>
    <row r="122" spans="1:130" s="230" customFormat="1" ht="26.25" customHeight="1" x14ac:dyDescent="0.2">
      <c r="A122" s="1096"/>
      <c r="B122" s="988"/>
      <c r="C122" s="961" t="s">
        <v>469</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391</v>
      </c>
      <c r="AB122" s="998"/>
      <c r="AC122" s="998"/>
      <c r="AD122" s="998"/>
      <c r="AE122" s="999"/>
      <c r="AF122" s="1000" t="s">
        <v>391</v>
      </c>
      <c r="AG122" s="998"/>
      <c r="AH122" s="998"/>
      <c r="AI122" s="998"/>
      <c r="AJ122" s="999"/>
      <c r="AK122" s="1000" t="s">
        <v>391</v>
      </c>
      <c r="AL122" s="998"/>
      <c r="AM122" s="998"/>
      <c r="AN122" s="998"/>
      <c r="AO122" s="999"/>
      <c r="AP122" s="1001" t="s">
        <v>391</v>
      </c>
      <c r="AQ122" s="1002"/>
      <c r="AR122" s="1002"/>
      <c r="AS122" s="1002"/>
      <c r="AT122" s="1003"/>
      <c r="AU122" s="1033"/>
      <c r="AV122" s="1034"/>
      <c r="AW122" s="1034"/>
      <c r="AX122" s="1034"/>
      <c r="AY122" s="1035"/>
      <c r="AZ122" s="1012" t="s">
        <v>489</v>
      </c>
      <c r="BA122" s="1004"/>
      <c r="BB122" s="1004"/>
      <c r="BC122" s="1004"/>
      <c r="BD122" s="1004"/>
      <c r="BE122" s="1004"/>
      <c r="BF122" s="1004"/>
      <c r="BG122" s="1004"/>
      <c r="BH122" s="1004"/>
      <c r="BI122" s="1004"/>
      <c r="BJ122" s="1004"/>
      <c r="BK122" s="1004"/>
      <c r="BL122" s="1004"/>
      <c r="BM122" s="1004"/>
      <c r="BN122" s="1004"/>
      <c r="BO122" s="1004"/>
      <c r="BP122" s="1005"/>
      <c r="BQ122" s="1038">
        <v>1348979409</v>
      </c>
      <c r="BR122" s="1039"/>
      <c r="BS122" s="1039"/>
      <c r="BT122" s="1039"/>
      <c r="BU122" s="1039"/>
      <c r="BV122" s="1039">
        <v>1344210447</v>
      </c>
      <c r="BW122" s="1039"/>
      <c r="BX122" s="1039"/>
      <c r="BY122" s="1039"/>
      <c r="BZ122" s="1039"/>
      <c r="CA122" s="1039">
        <v>1306678224</v>
      </c>
      <c r="CB122" s="1039"/>
      <c r="CC122" s="1039"/>
      <c r="CD122" s="1039"/>
      <c r="CE122" s="1039"/>
      <c r="CF122" s="1056">
        <v>148.1</v>
      </c>
      <c r="CG122" s="1057"/>
      <c r="CH122" s="1057"/>
      <c r="CI122" s="1057"/>
      <c r="CJ122" s="1057"/>
      <c r="CK122" s="1048"/>
      <c r="CL122" s="1049"/>
      <c r="CM122" s="1049"/>
      <c r="CN122" s="1049"/>
      <c r="CO122" s="1050"/>
      <c r="CP122" s="1058" t="s">
        <v>490</v>
      </c>
      <c r="CQ122" s="1059"/>
      <c r="CR122" s="1059"/>
      <c r="CS122" s="1059"/>
      <c r="CT122" s="1059"/>
      <c r="CU122" s="1059"/>
      <c r="CV122" s="1059"/>
      <c r="CW122" s="1059"/>
      <c r="CX122" s="1059"/>
      <c r="CY122" s="1059"/>
      <c r="CZ122" s="1059"/>
      <c r="DA122" s="1059"/>
      <c r="DB122" s="1059"/>
      <c r="DC122" s="1059"/>
      <c r="DD122" s="1059"/>
      <c r="DE122" s="1059"/>
      <c r="DF122" s="1060"/>
      <c r="DG122" s="964">
        <v>45898325</v>
      </c>
      <c r="DH122" s="965"/>
      <c r="DI122" s="965"/>
      <c r="DJ122" s="965"/>
      <c r="DK122" s="965"/>
      <c r="DL122" s="965">
        <v>40999314</v>
      </c>
      <c r="DM122" s="965"/>
      <c r="DN122" s="965"/>
      <c r="DO122" s="965"/>
      <c r="DP122" s="965"/>
      <c r="DQ122" s="965">
        <v>37071406</v>
      </c>
      <c r="DR122" s="965"/>
      <c r="DS122" s="965"/>
      <c r="DT122" s="965"/>
      <c r="DU122" s="965"/>
      <c r="DV122" s="966">
        <v>4.2</v>
      </c>
      <c r="DW122" s="966"/>
      <c r="DX122" s="966"/>
      <c r="DY122" s="966"/>
      <c r="DZ122" s="967"/>
    </row>
    <row r="123" spans="1:130" s="230" customFormat="1" ht="26.25" customHeight="1" x14ac:dyDescent="0.2">
      <c r="A123" s="1096"/>
      <c r="B123" s="988"/>
      <c r="C123" s="961" t="s">
        <v>475</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391</v>
      </c>
      <c r="AB123" s="998"/>
      <c r="AC123" s="998"/>
      <c r="AD123" s="998"/>
      <c r="AE123" s="999"/>
      <c r="AF123" s="1000" t="s">
        <v>391</v>
      </c>
      <c r="AG123" s="998"/>
      <c r="AH123" s="998"/>
      <c r="AI123" s="998"/>
      <c r="AJ123" s="999"/>
      <c r="AK123" s="1000" t="s">
        <v>391</v>
      </c>
      <c r="AL123" s="998"/>
      <c r="AM123" s="998"/>
      <c r="AN123" s="998"/>
      <c r="AO123" s="999"/>
      <c r="AP123" s="1001" t="s">
        <v>391</v>
      </c>
      <c r="AQ123" s="1002"/>
      <c r="AR123" s="1002"/>
      <c r="AS123" s="1002"/>
      <c r="AT123" s="1003"/>
      <c r="AU123" s="1036"/>
      <c r="AV123" s="1037"/>
      <c r="AW123" s="1037"/>
      <c r="AX123" s="1037"/>
      <c r="AY123" s="1037"/>
      <c r="AZ123" s="251" t="s">
        <v>191</v>
      </c>
      <c r="BA123" s="251"/>
      <c r="BB123" s="251"/>
      <c r="BC123" s="251"/>
      <c r="BD123" s="251"/>
      <c r="BE123" s="251"/>
      <c r="BF123" s="251"/>
      <c r="BG123" s="251"/>
      <c r="BH123" s="251"/>
      <c r="BI123" s="251"/>
      <c r="BJ123" s="251"/>
      <c r="BK123" s="251"/>
      <c r="BL123" s="251"/>
      <c r="BM123" s="251"/>
      <c r="BN123" s="251"/>
      <c r="BO123" s="1016" t="s">
        <v>491</v>
      </c>
      <c r="BP123" s="1044"/>
      <c r="BQ123" s="1102">
        <v>2310284919</v>
      </c>
      <c r="BR123" s="1103"/>
      <c r="BS123" s="1103"/>
      <c r="BT123" s="1103"/>
      <c r="BU123" s="1103"/>
      <c r="BV123" s="1103">
        <v>2287767146</v>
      </c>
      <c r="BW123" s="1103"/>
      <c r="BX123" s="1103"/>
      <c r="BY123" s="1103"/>
      <c r="BZ123" s="1103"/>
      <c r="CA123" s="1103">
        <v>2297355343</v>
      </c>
      <c r="CB123" s="1103"/>
      <c r="CC123" s="1103"/>
      <c r="CD123" s="1103"/>
      <c r="CE123" s="1103"/>
      <c r="CF123" s="1040"/>
      <c r="CG123" s="1041"/>
      <c r="CH123" s="1041"/>
      <c r="CI123" s="1041"/>
      <c r="CJ123" s="1042"/>
      <c r="CK123" s="1048"/>
      <c r="CL123" s="1049"/>
      <c r="CM123" s="1049"/>
      <c r="CN123" s="1049"/>
      <c r="CO123" s="1050"/>
      <c r="CP123" s="1058" t="s">
        <v>424</v>
      </c>
      <c r="CQ123" s="1059"/>
      <c r="CR123" s="1059"/>
      <c r="CS123" s="1059"/>
      <c r="CT123" s="1059"/>
      <c r="CU123" s="1059"/>
      <c r="CV123" s="1059"/>
      <c r="CW123" s="1059"/>
      <c r="CX123" s="1059"/>
      <c r="CY123" s="1059"/>
      <c r="CZ123" s="1059"/>
      <c r="DA123" s="1059"/>
      <c r="DB123" s="1059"/>
      <c r="DC123" s="1059"/>
      <c r="DD123" s="1059"/>
      <c r="DE123" s="1059"/>
      <c r="DF123" s="1060"/>
      <c r="DG123" s="997">
        <v>16373724</v>
      </c>
      <c r="DH123" s="998"/>
      <c r="DI123" s="998"/>
      <c r="DJ123" s="998"/>
      <c r="DK123" s="999"/>
      <c r="DL123" s="1000">
        <v>17043101</v>
      </c>
      <c r="DM123" s="998"/>
      <c r="DN123" s="998"/>
      <c r="DO123" s="998"/>
      <c r="DP123" s="999"/>
      <c r="DQ123" s="1000">
        <v>7427677</v>
      </c>
      <c r="DR123" s="998"/>
      <c r="DS123" s="998"/>
      <c r="DT123" s="998"/>
      <c r="DU123" s="999"/>
      <c r="DV123" s="1001">
        <v>0.8</v>
      </c>
      <c r="DW123" s="1002"/>
      <c r="DX123" s="1002"/>
      <c r="DY123" s="1002"/>
      <c r="DZ123" s="1003"/>
    </row>
    <row r="124" spans="1:130" s="230" customFormat="1" ht="26.25" customHeight="1" thickBot="1" x14ac:dyDescent="0.25">
      <c r="A124" s="1096"/>
      <c r="B124" s="988"/>
      <c r="C124" s="961" t="s">
        <v>478</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133</v>
      </c>
      <c r="AB124" s="998"/>
      <c r="AC124" s="998"/>
      <c r="AD124" s="998"/>
      <c r="AE124" s="999"/>
      <c r="AF124" s="1000" t="s">
        <v>391</v>
      </c>
      <c r="AG124" s="998"/>
      <c r="AH124" s="998"/>
      <c r="AI124" s="998"/>
      <c r="AJ124" s="999"/>
      <c r="AK124" s="1000" t="s">
        <v>391</v>
      </c>
      <c r="AL124" s="998"/>
      <c r="AM124" s="998"/>
      <c r="AN124" s="998"/>
      <c r="AO124" s="999"/>
      <c r="AP124" s="1001" t="s">
        <v>391</v>
      </c>
      <c r="AQ124" s="1002"/>
      <c r="AR124" s="1002"/>
      <c r="AS124" s="1002"/>
      <c r="AT124" s="1003"/>
      <c r="AU124" s="1098" t="s">
        <v>492</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v>137.4</v>
      </c>
      <c r="BR124" s="1066"/>
      <c r="BS124" s="1066"/>
      <c r="BT124" s="1066"/>
      <c r="BU124" s="1066"/>
      <c r="BV124" s="1066">
        <v>129.9</v>
      </c>
      <c r="BW124" s="1066"/>
      <c r="BX124" s="1066"/>
      <c r="BY124" s="1066"/>
      <c r="BZ124" s="1066"/>
      <c r="CA124" s="1066">
        <v>129.19999999999999</v>
      </c>
      <c r="CB124" s="1066"/>
      <c r="CC124" s="1066"/>
      <c r="CD124" s="1066"/>
      <c r="CE124" s="1066"/>
      <c r="CF124" s="1067"/>
      <c r="CG124" s="1068"/>
      <c r="CH124" s="1068"/>
      <c r="CI124" s="1068"/>
      <c r="CJ124" s="1069"/>
      <c r="CK124" s="1051"/>
      <c r="CL124" s="1051"/>
      <c r="CM124" s="1051"/>
      <c r="CN124" s="1051"/>
      <c r="CO124" s="1052"/>
      <c r="CP124" s="1058" t="s">
        <v>493</v>
      </c>
      <c r="CQ124" s="1059"/>
      <c r="CR124" s="1059"/>
      <c r="CS124" s="1059"/>
      <c r="CT124" s="1059"/>
      <c r="CU124" s="1059"/>
      <c r="CV124" s="1059"/>
      <c r="CW124" s="1059"/>
      <c r="CX124" s="1059"/>
      <c r="CY124" s="1059"/>
      <c r="CZ124" s="1059"/>
      <c r="DA124" s="1059"/>
      <c r="DB124" s="1059"/>
      <c r="DC124" s="1059"/>
      <c r="DD124" s="1059"/>
      <c r="DE124" s="1059"/>
      <c r="DF124" s="1060"/>
      <c r="DG124" s="1043">
        <v>12539417</v>
      </c>
      <c r="DH124" s="1025"/>
      <c r="DI124" s="1025"/>
      <c r="DJ124" s="1025"/>
      <c r="DK124" s="1026"/>
      <c r="DL124" s="1024">
        <v>10759347</v>
      </c>
      <c r="DM124" s="1025"/>
      <c r="DN124" s="1025"/>
      <c r="DO124" s="1025"/>
      <c r="DP124" s="1026"/>
      <c r="DQ124" s="1024">
        <v>11056979</v>
      </c>
      <c r="DR124" s="1025"/>
      <c r="DS124" s="1025"/>
      <c r="DT124" s="1025"/>
      <c r="DU124" s="1026"/>
      <c r="DV124" s="1027">
        <v>1.3</v>
      </c>
      <c r="DW124" s="1028"/>
      <c r="DX124" s="1028"/>
      <c r="DY124" s="1028"/>
      <c r="DZ124" s="1029"/>
    </row>
    <row r="125" spans="1:130" s="230" customFormat="1" ht="26.25" customHeight="1" x14ac:dyDescent="0.2">
      <c r="A125" s="1096"/>
      <c r="B125" s="988"/>
      <c r="C125" s="961" t="s">
        <v>480</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391</v>
      </c>
      <c r="AB125" s="998"/>
      <c r="AC125" s="998"/>
      <c r="AD125" s="998"/>
      <c r="AE125" s="999"/>
      <c r="AF125" s="1000" t="s">
        <v>391</v>
      </c>
      <c r="AG125" s="998"/>
      <c r="AH125" s="998"/>
      <c r="AI125" s="998"/>
      <c r="AJ125" s="999"/>
      <c r="AK125" s="1000" t="s">
        <v>133</v>
      </c>
      <c r="AL125" s="998"/>
      <c r="AM125" s="998"/>
      <c r="AN125" s="998"/>
      <c r="AO125" s="999"/>
      <c r="AP125" s="1001" t="s">
        <v>391</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494</v>
      </c>
      <c r="CL125" s="1046"/>
      <c r="CM125" s="1046"/>
      <c r="CN125" s="1046"/>
      <c r="CO125" s="1047"/>
      <c r="CP125" s="968" t="s">
        <v>495</v>
      </c>
      <c r="CQ125" s="936"/>
      <c r="CR125" s="936"/>
      <c r="CS125" s="936"/>
      <c r="CT125" s="936"/>
      <c r="CU125" s="936"/>
      <c r="CV125" s="936"/>
      <c r="CW125" s="936"/>
      <c r="CX125" s="936"/>
      <c r="CY125" s="936"/>
      <c r="CZ125" s="936"/>
      <c r="DA125" s="936"/>
      <c r="DB125" s="936"/>
      <c r="DC125" s="936"/>
      <c r="DD125" s="936"/>
      <c r="DE125" s="936"/>
      <c r="DF125" s="937"/>
      <c r="DG125" s="969" t="s">
        <v>391</v>
      </c>
      <c r="DH125" s="970"/>
      <c r="DI125" s="970"/>
      <c r="DJ125" s="970"/>
      <c r="DK125" s="970"/>
      <c r="DL125" s="970" t="s">
        <v>496</v>
      </c>
      <c r="DM125" s="970"/>
      <c r="DN125" s="970"/>
      <c r="DO125" s="970"/>
      <c r="DP125" s="970"/>
      <c r="DQ125" s="970" t="s">
        <v>391</v>
      </c>
      <c r="DR125" s="970"/>
      <c r="DS125" s="970"/>
      <c r="DT125" s="970"/>
      <c r="DU125" s="970"/>
      <c r="DV125" s="971" t="s">
        <v>391</v>
      </c>
      <c r="DW125" s="971"/>
      <c r="DX125" s="971"/>
      <c r="DY125" s="971"/>
      <c r="DZ125" s="972"/>
    </row>
    <row r="126" spans="1:130" s="230" customFormat="1" ht="26.25" customHeight="1" thickBot="1" x14ac:dyDescent="0.25">
      <c r="A126" s="1096"/>
      <c r="B126" s="988"/>
      <c r="C126" s="961" t="s">
        <v>482</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t="s">
        <v>391</v>
      </c>
      <c r="AB126" s="998"/>
      <c r="AC126" s="998"/>
      <c r="AD126" s="998"/>
      <c r="AE126" s="999"/>
      <c r="AF126" s="1000" t="s">
        <v>391</v>
      </c>
      <c r="AG126" s="998"/>
      <c r="AH126" s="998"/>
      <c r="AI126" s="998"/>
      <c r="AJ126" s="999"/>
      <c r="AK126" s="1000" t="s">
        <v>133</v>
      </c>
      <c r="AL126" s="998"/>
      <c r="AM126" s="998"/>
      <c r="AN126" s="998"/>
      <c r="AO126" s="999"/>
      <c r="AP126" s="1001" t="s">
        <v>497</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498</v>
      </c>
      <c r="CQ126" s="962"/>
      <c r="CR126" s="962"/>
      <c r="CS126" s="962"/>
      <c r="CT126" s="962"/>
      <c r="CU126" s="962"/>
      <c r="CV126" s="962"/>
      <c r="CW126" s="962"/>
      <c r="CX126" s="962"/>
      <c r="CY126" s="962"/>
      <c r="CZ126" s="962"/>
      <c r="DA126" s="962"/>
      <c r="DB126" s="962"/>
      <c r="DC126" s="962"/>
      <c r="DD126" s="962"/>
      <c r="DE126" s="962"/>
      <c r="DF126" s="963"/>
      <c r="DG126" s="964" t="s">
        <v>133</v>
      </c>
      <c r="DH126" s="965"/>
      <c r="DI126" s="965"/>
      <c r="DJ126" s="965"/>
      <c r="DK126" s="965"/>
      <c r="DL126" s="965" t="s">
        <v>391</v>
      </c>
      <c r="DM126" s="965"/>
      <c r="DN126" s="965"/>
      <c r="DO126" s="965"/>
      <c r="DP126" s="965"/>
      <c r="DQ126" s="965" t="s">
        <v>391</v>
      </c>
      <c r="DR126" s="965"/>
      <c r="DS126" s="965"/>
      <c r="DT126" s="965"/>
      <c r="DU126" s="965"/>
      <c r="DV126" s="966" t="s">
        <v>133</v>
      </c>
      <c r="DW126" s="966"/>
      <c r="DX126" s="966"/>
      <c r="DY126" s="966"/>
      <c r="DZ126" s="967"/>
    </row>
    <row r="127" spans="1:130" s="230" customFormat="1" ht="26.25" customHeight="1" x14ac:dyDescent="0.2">
      <c r="A127" s="1097"/>
      <c r="B127" s="990"/>
      <c r="C127" s="1012" t="s">
        <v>499</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t="s">
        <v>133</v>
      </c>
      <c r="AB127" s="998"/>
      <c r="AC127" s="998"/>
      <c r="AD127" s="998"/>
      <c r="AE127" s="999"/>
      <c r="AF127" s="1000" t="s">
        <v>133</v>
      </c>
      <c r="AG127" s="998"/>
      <c r="AH127" s="998"/>
      <c r="AI127" s="998"/>
      <c r="AJ127" s="999"/>
      <c r="AK127" s="1000" t="s">
        <v>133</v>
      </c>
      <c r="AL127" s="998"/>
      <c r="AM127" s="998"/>
      <c r="AN127" s="998"/>
      <c r="AO127" s="999"/>
      <c r="AP127" s="1001" t="s">
        <v>133</v>
      </c>
      <c r="AQ127" s="1002"/>
      <c r="AR127" s="1002"/>
      <c r="AS127" s="1002"/>
      <c r="AT127" s="1003"/>
      <c r="AU127" s="232"/>
      <c r="AV127" s="232"/>
      <c r="AW127" s="232"/>
      <c r="AX127" s="1070" t="s">
        <v>500</v>
      </c>
      <c r="AY127" s="1071"/>
      <c r="AZ127" s="1071"/>
      <c r="BA127" s="1071"/>
      <c r="BB127" s="1071"/>
      <c r="BC127" s="1071"/>
      <c r="BD127" s="1071"/>
      <c r="BE127" s="1072"/>
      <c r="BF127" s="1073" t="s">
        <v>501</v>
      </c>
      <c r="BG127" s="1071"/>
      <c r="BH127" s="1071"/>
      <c r="BI127" s="1071"/>
      <c r="BJ127" s="1071"/>
      <c r="BK127" s="1071"/>
      <c r="BL127" s="1072"/>
      <c r="BM127" s="1073" t="s">
        <v>502</v>
      </c>
      <c r="BN127" s="1071"/>
      <c r="BO127" s="1071"/>
      <c r="BP127" s="1071"/>
      <c r="BQ127" s="1071"/>
      <c r="BR127" s="1071"/>
      <c r="BS127" s="1072"/>
      <c r="BT127" s="1073" t="s">
        <v>503</v>
      </c>
      <c r="BU127" s="1071"/>
      <c r="BV127" s="1071"/>
      <c r="BW127" s="1071"/>
      <c r="BX127" s="1071"/>
      <c r="BY127" s="1071"/>
      <c r="BZ127" s="1094"/>
      <c r="CA127" s="232"/>
      <c r="CB127" s="232"/>
      <c r="CC127" s="232"/>
      <c r="CD127" s="255"/>
      <c r="CE127" s="255"/>
      <c r="CF127" s="255"/>
      <c r="CG127" s="232"/>
      <c r="CH127" s="232"/>
      <c r="CI127" s="232"/>
      <c r="CJ127" s="254"/>
      <c r="CK127" s="1062"/>
      <c r="CL127" s="1049"/>
      <c r="CM127" s="1049"/>
      <c r="CN127" s="1049"/>
      <c r="CO127" s="1050"/>
      <c r="CP127" s="961" t="s">
        <v>504</v>
      </c>
      <c r="CQ127" s="962"/>
      <c r="CR127" s="962"/>
      <c r="CS127" s="962"/>
      <c r="CT127" s="962"/>
      <c r="CU127" s="962"/>
      <c r="CV127" s="962"/>
      <c r="CW127" s="962"/>
      <c r="CX127" s="962"/>
      <c r="CY127" s="962"/>
      <c r="CZ127" s="962"/>
      <c r="DA127" s="962"/>
      <c r="DB127" s="962"/>
      <c r="DC127" s="962"/>
      <c r="DD127" s="962"/>
      <c r="DE127" s="962"/>
      <c r="DF127" s="963"/>
      <c r="DG127" s="964" t="s">
        <v>133</v>
      </c>
      <c r="DH127" s="965"/>
      <c r="DI127" s="965"/>
      <c r="DJ127" s="965"/>
      <c r="DK127" s="965"/>
      <c r="DL127" s="965" t="s">
        <v>133</v>
      </c>
      <c r="DM127" s="965"/>
      <c r="DN127" s="965"/>
      <c r="DO127" s="965"/>
      <c r="DP127" s="965"/>
      <c r="DQ127" s="965" t="s">
        <v>133</v>
      </c>
      <c r="DR127" s="965"/>
      <c r="DS127" s="965"/>
      <c r="DT127" s="965"/>
      <c r="DU127" s="965"/>
      <c r="DV127" s="966" t="s">
        <v>391</v>
      </c>
      <c r="DW127" s="966"/>
      <c r="DX127" s="966"/>
      <c r="DY127" s="966"/>
      <c r="DZ127" s="967"/>
    </row>
    <row r="128" spans="1:130" s="230" customFormat="1" ht="26.25" customHeight="1" thickBot="1" x14ac:dyDescent="0.25">
      <c r="A128" s="1080" t="s">
        <v>505</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506</v>
      </c>
      <c r="X128" s="1082"/>
      <c r="Y128" s="1082"/>
      <c r="Z128" s="1083"/>
      <c r="AA128" s="1084">
        <v>61815390</v>
      </c>
      <c r="AB128" s="1085"/>
      <c r="AC128" s="1085"/>
      <c r="AD128" s="1085"/>
      <c r="AE128" s="1086"/>
      <c r="AF128" s="1087">
        <v>51424709</v>
      </c>
      <c r="AG128" s="1085"/>
      <c r="AH128" s="1085"/>
      <c r="AI128" s="1085"/>
      <c r="AJ128" s="1086"/>
      <c r="AK128" s="1087">
        <v>69071805</v>
      </c>
      <c r="AL128" s="1085"/>
      <c r="AM128" s="1085"/>
      <c r="AN128" s="1085"/>
      <c r="AO128" s="1086"/>
      <c r="AP128" s="1088"/>
      <c r="AQ128" s="1089"/>
      <c r="AR128" s="1089"/>
      <c r="AS128" s="1089"/>
      <c r="AT128" s="1090"/>
      <c r="AU128" s="232"/>
      <c r="AV128" s="232"/>
      <c r="AW128" s="232"/>
      <c r="AX128" s="935" t="s">
        <v>507</v>
      </c>
      <c r="AY128" s="936"/>
      <c r="AZ128" s="936"/>
      <c r="BA128" s="936"/>
      <c r="BB128" s="936"/>
      <c r="BC128" s="936"/>
      <c r="BD128" s="936"/>
      <c r="BE128" s="937"/>
      <c r="BF128" s="1091" t="s">
        <v>133</v>
      </c>
      <c r="BG128" s="1092"/>
      <c r="BH128" s="1092"/>
      <c r="BI128" s="1092"/>
      <c r="BJ128" s="1092"/>
      <c r="BK128" s="1092"/>
      <c r="BL128" s="1093"/>
      <c r="BM128" s="1091">
        <v>11.25</v>
      </c>
      <c r="BN128" s="1092"/>
      <c r="BO128" s="1092"/>
      <c r="BP128" s="1092"/>
      <c r="BQ128" s="1092"/>
      <c r="BR128" s="1092"/>
      <c r="BS128" s="1093"/>
      <c r="BT128" s="1091">
        <v>20</v>
      </c>
      <c r="BU128" s="1092"/>
      <c r="BV128" s="1092"/>
      <c r="BW128" s="1092"/>
      <c r="BX128" s="1092"/>
      <c r="BY128" s="1092"/>
      <c r="BZ128" s="1115"/>
      <c r="CA128" s="255"/>
      <c r="CB128" s="255"/>
      <c r="CC128" s="255"/>
      <c r="CD128" s="255"/>
      <c r="CE128" s="255"/>
      <c r="CF128" s="255"/>
      <c r="CG128" s="232"/>
      <c r="CH128" s="232"/>
      <c r="CI128" s="232"/>
      <c r="CJ128" s="254"/>
      <c r="CK128" s="1063"/>
      <c r="CL128" s="1064"/>
      <c r="CM128" s="1064"/>
      <c r="CN128" s="1064"/>
      <c r="CO128" s="1065"/>
      <c r="CP128" s="1074" t="s">
        <v>508</v>
      </c>
      <c r="CQ128" s="762"/>
      <c r="CR128" s="762"/>
      <c r="CS128" s="762"/>
      <c r="CT128" s="762"/>
      <c r="CU128" s="762"/>
      <c r="CV128" s="762"/>
      <c r="CW128" s="762"/>
      <c r="CX128" s="762"/>
      <c r="CY128" s="762"/>
      <c r="CZ128" s="762"/>
      <c r="DA128" s="762"/>
      <c r="DB128" s="762"/>
      <c r="DC128" s="762"/>
      <c r="DD128" s="762"/>
      <c r="DE128" s="762"/>
      <c r="DF128" s="1075"/>
      <c r="DG128" s="1076">
        <v>39544193</v>
      </c>
      <c r="DH128" s="1077"/>
      <c r="DI128" s="1077"/>
      <c r="DJ128" s="1077"/>
      <c r="DK128" s="1077"/>
      <c r="DL128" s="1077">
        <v>10655056</v>
      </c>
      <c r="DM128" s="1077"/>
      <c r="DN128" s="1077"/>
      <c r="DO128" s="1077"/>
      <c r="DP128" s="1077"/>
      <c r="DQ128" s="1077">
        <v>7980713</v>
      </c>
      <c r="DR128" s="1077"/>
      <c r="DS128" s="1077"/>
      <c r="DT128" s="1077"/>
      <c r="DU128" s="1077"/>
      <c r="DV128" s="1078">
        <v>0.9</v>
      </c>
      <c r="DW128" s="1078"/>
      <c r="DX128" s="1078"/>
      <c r="DY128" s="1078"/>
      <c r="DZ128" s="1079"/>
    </row>
    <row r="129" spans="1:131" s="230" customFormat="1" ht="26.25" customHeight="1" x14ac:dyDescent="0.2">
      <c r="A129" s="973" t="s">
        <v>110</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509</v>
      </c>
      <c r="X129" s="1110"/>
      <c r="Y129" s="1110"/>
      <c r="Z129" s="1111"/>
      <c r="AA129" s="997">
        <v>957786462</v>
      </c>
      <c r="AB129" s="998"/>
      <c r="AC129" s="998"/>
      <c r="AD129" s="998"/>
      <c r="AE129" s="999"/>
      <c r="AF129" s="1000">
        <v>999814703</v>
      </c>
      <c r="AG129" s="998"/>
      <c r="AH129" s="998"/>
      <c r="AI129" s="998"/>
      <c r="AJ129" s="999"/>
      <c r="AK129" s="1000">
        <v>982949142</v>
      </c>
      <c r="AL129" s="998"/>
      <c r="AM129" s="998"/>
      <c r="AN129" s="998"/>
      <c r="AO129" s="999"/>
      <c r="AP129" s="1112"/>
      <c r="AQ129" s="1113"/>
      <c r="AR129" s="1113"/>
      <c r="AS129" s="1113"/>
      <c r="AT129" s="1114"/>
      <c r="AU129" s="233"/>
      <c r="AV129" s="233"/>
      <c r="AW129" s="233"/>
      <c r="AX129" s="1104" t="s">
        <v>510</v>
      </c>
      <c r="AY129" s="962"/>
      <c r="AZ129" s="962"/>
      <c r="BA129" s="962"/>
      <c r="BB129" s="962"/>
      <c r="BC129" s="962"/>
      <c r="BD129" s="962"/>
      <c r="BE129" s="963"/>
      <c r="BF129" s="1105" t="s">
        <v>391</v>
      </c>
      <c r="BG129" s="1106"/>
      <c r="BH129" s="1106"/>
      <c r="BI129" s="1106"/>
      <c r="BJ129" s="1106"/>
      <c r="BK129" s="1106"/>
      <c r="BL129" s="1107"/>
      <c r="BM129" s="1105">
        <v>16.25</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3" t="s">
        <v>511</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512</v>
      </c>
      <c r="X130" s="1110"/>
      <c r="Y130" s="1110"/>
      <c r="Z130" s="1111"/>
      <c r="AA130" s="997">
        <v>104869365</v>
      </c>
      <c r="AB130" s="998"/>
      <c r="AC130" s="998"/>
      <c r="AD130" s="998"/>
      <c r="AE130" s="999"/>
      <c r="AF130" s="1000">
        <v>104749580</v>
      </c>
      <c r="AG130" s="998"/>
      <c r="AH130" s="998"/>
      <c r="AI130" s="998"/>
      <c r="AJ130" s="999"/>
      <c r="AK130" s="1000">
        <v>100787701</v>
      </c>
      <c r="AL130" s="998"/>
      <c r="AM130" s="998"/>
      <c r="AN130" s="998"/>
      <c r="AO130" s="999"/>
      <c r="AP130" s="1112"/>
      <c r="AQ130" s="1113"/>
      <c r="AR130" s="1113"/>
      <c r="AS130" s="1113"/>
      <c r="AT130" s="1114"/>
      <c r="AU130" s="233"/>
      <c r="AV130" s="233"/>
      <c r="AW130" s="233"/>
      <c r="AX130" s="1104" t="s">
        <v>513</v>
      </c>
      <c r="AY130" s="962"/>
      <c r="AZ130" s="962"/>
      <c r="BA130" s="962"/>
      <c r="BB130" s="962"/>
      <c r="BC130" s="962"/>
      <c r="BD130" s="962"/>
      <c r="BE130" s="963"/>
      <c r="BF130" s="1140">
        <v>9.6999999999999993</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514</v>
      </c>
      <c r="X131" s="1147"/>
      <c r="Y131" s="1147"/>
      <c r="Z131" s="1148"/>
      <c r="AA131" s="1043">
        <v>852917097</v>
      </c>
      <c r="AB131" s="1025"/>
      <c r="AC131" s="1025"/>
      <c r="AD131" s="1025"/>
      <c r="AE131" s="1026"/>
      <c r="AF131" s="1024">
        <v>895065123</v>
      </c>
      <c r="AG131" s="1025"/>
      <c r="AH131" s="1025"/>
      <c r="AI131" s="1025"/>
      <c r="AJ131" s="1026"/>
      <c r="AK131" s="1024">
        <v>882161441</v>
      </c>
      <c r="AL131" s="1025"/>
      <c r="AM131" s="1025"/>
      <c r="AN131" s="1025"/>
      <c r="AO131" s="1026"/>
      <c r="AP131" s="1149"/>
      <c r="AQ131" s="1150"/>
      <c r="AR131" s="1150"/>
      <c r="AS131" s="1150"/>
      <c r="AT131" s="1151"/>
      <c r="AU131" s="233"/>
      <c r="AV131" s="233"/>
      <c r="AW131" s="233"/>
      <c r="AX131" s="1122" t="s">
        <v>515</v>
      </c>
      <c r="AY131" s="762"/>
      <c r="AZ131" s="762"/>
      <c r="BA131" s="762"/>
      <c r="BB131" s="762"/>
      <c r="BC131" s="762"/>
      <c r="BD131" s="762"/>
      <c r="BE131" s="1075"/>
      <c r="BF131" s="1123">
        <v>129.19999999999999</v>
      </c>
      <c r="BG131" s="1124"/>
      <c r="BH131" s="1124"/>
      <c r="BI131" s="1124"/>
      <c r="BJ131" s="1124"/>
      <c r="BK131" s="1124"/>
      <c r="BL131" s="1125"/>
      <c r="BM131" s="1123">
        <v>400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9" t="s">
        <v>516</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517</v>
      </c>
      <c r="W132" s="1133"/>
      <c r="X132" s="1133"/>
      <c r="Y132" s="1133"/>
      <c r="Z132" s="1134"/>
      <c r="AA132" s="1135">
        <v>10.806974110000001</v>
      </c>
      <c r="AB132" s="1136"/>
      <c r="AC132" s="1136"/>
      <c r="AD132" s="1136"/>
      <c r="AE132" s="1137"/>
      <c r="AF132" s="1138">
        <v>10.041867229999999</v>
      </c>
      <c r="AG132" s="1136"/>
      <c r="AH132" s="1136"/>
      <c r="AI132" s="1136"/>
      <c r="AJ132" s="1137"/>
      <c r="AK132" s="1138">
        <v>8.4476780649999998</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518</v>
      </c>
      <c r="W133" s="1116"/>
      <c r="X133" s="1116"/>
      <c r="Y133" s="1116"/>
      <c r="Z133" s="1117"/>
      <c r="AA133" s="1118">
        <v>10.5</v>
      </c>
      <c r="AB133" s="1119"/>
      <c r="AC133" s="1119"/>
      <c r="AD133" s="1119"/>
      <c r="AE133" s="1120"/>
      <c r="AF133" s="1118">
        <v>10.6</v>
      </c>
      <c r="AG133" s="1119"/>
      <c r="AH133" s="1119"/>
      <c r="AI133" s="1119"/>
      <c r="AJ133" s="1120"/>
      <c r="AK133" s="1118">
        <v>9.6999999999999993</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L1ycBkc5RYesOhEZdCR8sM3I6WfLGx26UQ3zjbVt6ZpD0mR0usvHVk1KFyD7tNYdqLMMzRtBMktb06nFHuS6w==" saltValue="/wVcMMylUA8lODEMxvqdDQ==" spinCount="100000" sheet="1" objects="1" scenarios="1" formatRows="0"/>
  <customSheetViews>
    <customSheetView guid="{80CB8F96-30A8-4A01-A16A-E5B85CFD8E14}" scale="70" fitToPage="1" hiddenRows="1" hiddenColumns="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VxnmC7DNnH0YvSC817LpxFA5Hwi4VVusCEooTZ7TOifxLOVSQkZhuxGKR5q1PjDrvcmyTy8lTptInivlyM4xw==" saltValue="jfoPOuWD6EhEaw4J2sfyjQ==" spinCount="100000" sheet="1" objects="1" scenarios="1"/>
  <dataConsolidate/>
  <customSheetViews>
    <customSheetView guid="{80CB8F96-30A8-4A01-A16A-E5B85CFD8E14}" showGridLines="0" fitToPage="1" hiddenRows="1" hiddenColumns="1">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522</v>
      </c>
      <c r="AP7" s="272"/>
      <c r="AQ7" s="273" t="s">
        <v>523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524</v>
      </c>
      <c r="AQ8" s="279" t="s">
        <v>525</v>
      </c>
      <c r="AR8" s="280" t="s">
        <v>526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527</v>
      </c>
      <c r="AL9" s="1156"/>
      <c r="AM9" s="1156"/>
      <c r="AN9" s="1157"/>
      <c r="AO9" s="281">
        <v>364447730</v>
      </c>
      <c r="AP9" s="281">
        <v>97092</v>
      </c>
      <c r="AQ9" s="282">
        <v>106216</v>
      </c>
      <c r="AR9" s="283">
        <v>-8.6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528</v>
      </c>
      <c r="AL10" s="1156"/>
      <c r="AM10" s="1156"/>
      <c r="AN10" s="1157"/>
      <c r="AO10" s="284">
        <v>469</v>
      </c>
      <c r="AP10" s="284">
        <v>0</v>
      </c>
      <c r="AQ10" s="285">
        <v>93</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529</v>
      </c>
      <c r="AL11" s="1156"/>
      <c r="AM11" s="1156"/>
      <c r="AN11" s="1157"/>
      <c r="AO11" s="284">
        <v>2285622</v>
      </c>
      <c r="AP11" s="284">
        <v>609</v>
      </c>
      <c r="AQ11" s="285">
        <v>1081</v>
      </c>
      <c r="AR11" s="286">
        <v>-43.7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530</v>
      </c>
      <c r="AL12" s="1156"/>
      <c r="AM12" s="1156"/>
      <c r="AN12" s="1157"/>
      <c r="AO12" s="284" t="s">
        <v>531</v>
      </c>
      <c r="AP12" s="284" t="s">
        <v>531</v>
      </c>
      <c r="AQ12" s="285">
        <v>5</v>
      </c>
      <c r="AR12" s="286" t="s">
        <v>531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532</v>
      </c>
      <c r="AL13" s="1156"/>
      <c r="AM13" s="1156"/>
      <c r="AN13" s="1157"/>
      <c r="AO13" s="284">
        <v>7417048</v>
      </c>
      <c r="AP13" s="284">
        <v>1976</v>
      </c>
      <c r="AQ13" s="285">
        <v>1912</v>
      </c>
      <c r="AR13" s="286">
        <v>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533</v>
      </c>
      <c r="AL14" s="1156"/>
      <c r="AM14" s="1156"/>
      <c r="AN14" s="1157"/>
      <c r="AO14" s="284">
        <v>4543991</v>
      </c>
      <c r="AP14" s="284">
        <v>1211</v>
      </c>
      <c r="AQ14" s="285">
        <v>1291</v>
      </c>
      <c r="AR14" s="286">
        <v>-6.2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534</v>
      </c>
      <c r="AL15" s="1159"/>
      <c r="AM15" s="1159"/>
      <c r="AN15" s="1160"/>
      <c r="AO15" s="284">
        <v>-21290599</v>
      </c>
      <c r="AP15" s="284">
        <v>-5672</v>
      </c>
      <c r="AQ15" s="285">
        <v>-7284</v>
      </c>
      <c r="AR15" s="286">
        <v>-22.1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191</v>
      </c>
      <c r="AL16" s="1159"/>
      <c r="AM16" s="1159"/>
      <c r="AN16" s="1160"/>
      <c r="AO16" s="284">
        <v>357404261</v>
      </c>
      <c r="AP16" s="284">
        <v>95215</v>
      </c>
      <c r="AQ16" s="285">
        <v>103314</v>
      </c>
      <c r="AR16" s="286">
        <v>-7.8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539</v>
      </c>
      <c r="AL21" s="1162"/>
      <c r="AM21" s="1162"/>
      <c r="AN21" s="1163"/>
      <c r="AO21" s="297">
        <v>10.23</v>
      </c>
      <c r="AP21" s="298">
        <v>11.33</v>
      </c>
      <c r="AQ21" s="299">
        <v>-1.1000000000000001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540</v>
      </c>
      <c r="AL22" s="1162"/>
      <c r="AM22" s="1162"/>
      <c r="AN22" s="1163"/>
      <c r="AO22" s="302">
        <v>100.1</v>
      </c>
      <c r="AP22" s="303">
        <v>99.7</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2" t="s">
        <v>541</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ht="13" x14ac:dyDescent="0.2">
      <c r="A27" s="309"/>
      <c r="AO27" s="262"/>
      <c r="AP27" s="262"/>
      <c r="AQ27" s="262"/>
      <c r="AR27" s="262"/>
      <c r="AS27" s="262"/>
      <c r="AT27" s="262"/>
    </row>
    <row r="28" spans="1:46" ht="16.5" x14ac:dyDescent="0.2">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522</v>
      </c>
      <c r="AP30" s="272"/>
      <c r="AQ30" s="273" t="s">
        <v>523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524</v>
      </c>
      <c r="AQ31" s="279" t="s">
        <v>525</v>
      </c>
      <c r="AR31" s="280" t="s">
        <v>526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544</v>
      </c>
      <c r="AL32" s="1170"/>
      <c r="AM32" s="1170"/>
      <c r="AN32" s="1171"/>
      <c r="AO32" s="312">
        <v>114870002</v>
      </c>
      <c r="AP32" s="312">
        <v>30602</v>
      </c>
      <c r="AQ32" s="313">
        <v>30951</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545</v>
      </c>
      <c r="AL33" s="1170"/>
      <c r="AM33" s="1170"/>
      <c r="AN33" s="1171"/>
      <c r="AO33" s="312">
        <v>22518063</v>
      </c>
      <c r="AP33" s="312">
        <v>5999</v>
      </c>
      <c r="AQ33" s="313">
        <v>1792</v>
      </c>
      <c r="AR33" s="314">
        <v>234.8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546</v>
      </c>
      <c r="AL34" s="1170"/>
      <c r="AM34" s="1170"/>
      <c r="AN34" s="1171"/>
      <c r="AO34" s="312">
        <v>61172265</v>
      </c>
      <c r="AP34" s="312">
        <v>16297</v>
      </c>
      <c r="AQ34" s="313">
        <v>21367</v>
      </c>
      <c r="AR34" s="314">
        <v>-23.7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547</v>
      </c>
      <c r="AL35" s="1170"/>
      <c r="AM35" s="1170"/>
      <c r="AN35" s="1171"/>
      <c r="AO35" s="312">
        <v>42493461</v>
      </c>
      <c r="AP35" s="312">
        <v>11321</v>
      </c>
      <c r="AQ35" s="313">
        <v>9606</v>
      </c>
      <c r="AR35" s="314">
        <v>17.899999999999999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548</v>
      </c>
      <c r="AL36" s="1170"/>
      <c r="AM36" s="1170"/>
      <c r="AN36" s="1171"/>
      <c r="AO36" s="312" t="s">
        <v>531</v>
      </c>
      <c r="AP36" s="312" t="s">
        <v>531</v>
      </c>
      <c r="AQ36" s="313">
        <v>129</v>
      </c>
      <c r="AR36" s="314" t="s">
        <v>531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549</v>
      </c>
      <c r="AL37" s="1170"/>
      <c r="AM37" s="1170"/>
      <c r="AN37" s="1171"/>
      <c r="AO37" s="312">
        <v>3327874</v>
      </c>
      <c r="AP37" s="312">
        <v>887</v>
      </c>
      <c r="AQ37" s="313">
        <v>1458</v>
      </c>
      <c r="AR37" s="314">
        <v>-39.200000000000003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550</v>
      </c>
      <c r="AL38" s="1173"/>
      <c r="AM38" s="1173"/>
      <c r="AN38" s="1174"/>
      <c r="AO38" s="315" t="s">
        <v>531</v>
      </c>
      <c r="AP38" s="315" t="s">
        <v>531</v>
      </c>
      <c r="AQ38" s="316">
        <v>0</v>
      </c>
      <c r="AR38" s="304" t="s">
        <v>531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551</v>
      </c>
      <c r="AL39" s="1173"/>
      <c r="AM39" s="1173"/>
      <c r="AN39" s="1174"/>
      <c r="AO39" s="312">
        <v>-69071805</v>
      </c>
      <c r="AP39" s="312">
        <v>-18401</v>
      </c>
      <c r="AQ39" s="313">
        <v>-17360</v>
      </c>
      <c r="AR39" s="314">
        <v>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552</v>
      </c>
      <c r="AL40" s="1170"/>
      <c r="AM40" s="1170"/>
      <c r="AN40" s="1171"/>
      <c r="AO40" s="312">
        <v>-100787701</v>
      </c>
      <c r="AP40" s="312">
        <v>-26851</v>
      </c>
      <c r="AQ40" s="313">
        <v>-31639</v>
      </c>
      <c r="AR40" s="314">
        <v>-15.1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302</v>
      </c>
      <c r="AL41" s="1176"/>
      <c r="AM41" s="1176"/>
      <c r="AN41" s="1177"/>
      <c r="AO41" s="312">
        <v>74522159</v>
      </c>
      <c r="AP41" s="312">
        <v>19853</v>
      </c>
      <c r="AQ41" s="313">
        <v>16304</v>
      </c>
      <c r="AR41" s="314">
        <v>21.8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522</v>
      </c>
      <c r="AN49" s="1166" t="s">
        <v>556</v>
      </c>
      <c r="AO49" s="1167"/>
      <c r="AP49" s="1167"/>
      <c r="AQ49" s="1167"/>
      <c r="AR49" s="116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557</v>
      </c>
      <c r="AO50" s="329" t="s">
        <v>558</v>
      </c>
      <c r="AP50" s="330" t="s">
        <v>559</v>
      </c>
      <c r="AQ50" s="331" t="s">
        <v>560</v>
      </c>
      <c r="AR50" s="332" t="s">
        <v>561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235234575</v>
      </c>
      <c r="AN51" s="334">
        <v>62800</v>
      </c>
      <c r="AO51" s="335">
        <v>15.9</v>
      </c>
      <c r="AP51" s="336">
        <v>54945</v>
      </c>
      <c r="AQ51" s="337">
        <v>3.9</v>
      </c>
      <c r="AR51" s="338">
        <v>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156061437</v>
      </c>
      <c r="AN52" s="342">
        <v>41663</v>
      </c>
      <c r="AO52" s="343">
        <v>34.799999999999997</v>
      </c>
      <c r="AP52" s="344">
        <v>29293</v>
      </c>
      <c r="AQ52" s="345">
        <v>8.4</v>
      </c>
      <c r="AR52" s="346">
        <v>26.4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235246591</v>
      </c>
      <c r="AN53" s="334">
        <v>62653</v>
      </c>
      <c r="AO53" s="335">
        <v>-0.2</v>
      </c>
      <c r="AP53" s="336">
        <v>57132</v>
      </c>
      <c r="AQ53" s="337">
        <v>4</v>
      </c>
      <c r="AR53" s="338">
        <v>-4.2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149855391</v>
      </c>
      <c r="AN54" s="342">
        <v>39911</v>
      </c>
      <c r="AO54" s="343">
        <v>-4.2</v>
      </c>
      <c r="AP54" s="344">
        <v>30126</v>
      </c>
      <c r="AQ54" s="345">
        <v>2.8</v>
      </c>
      <c r="AR54" s="346">
        <v>-7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228994699</v>
      </c>
      <c r="AN55" s="334">
        <v>60904</v>
      </c>
      <c r="AO55" s="335">
        <v>-2.8</v>
      </c>
      <c r="AP55" s="336">
        <v>58766</v>
      </c>
      <c r="AQ55" s="337">
        <v>2.9</v>
      </c>
      <c r="AR55" s="338">
        <v>-5.7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123197219</v>
      </c>
      <c r="AN56" s="342">
        <v>32766</v>
      </c>
      <c r="AO56" s="343">
        <v>-17.899999999999999</v>
      </c>
      <c r="AP56" s="344">
        <v>29363</v>
      </c>
      <c r="AQ56" s="345">
        <v>-2.5</v>
      </c>
      <c r="AR56" s="346">
        <v>-15.4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315899623</v>
      </c>
      <c r="AN57" s="334">
        <v>84110</v>
      </c>
      <c r="AO57" s="335">
        <v>38.1</v>
      </c>
      <c r="AP57" s="336">
        <v>62482</v>
      </c>
      <c r="AQ57" s="337">
        <v>6.3</v>
      </c>
      <c r="AR57" s="338">
        <v>31.8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228669087</v>
      </c>
      <c r="AN58" s="342">
        <v>60884</v>
      </c>
      <c r="AO58" s="343">
        <v>85.8</v>
      </c>
      <c r="AP58" s="344">
        <v>34626</v>
      </c>
      <c r="AQ58" s="345">
        <v>17.899999999999999</v>
      </c>
      <c r="AR58" s="346">
        <v>67.900000000000006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209057665</v>
      </c>
      <c r="AN59" s="334">
        <v>55695</v>
      </c>
      <c r="AO59" s="335">
        <v>-33.799999999999997</v>
      </c>
      <c r="AP59" s="336">
        <v>59288</v>
      </c>
      <c r="AQ59" s="337">
        <v>-5.0999999999999996</v>
      </c>
      <c r="AR59" s="338">
        <v>-28.7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133788511</v>
      </c>
      <c r="AN60" s="342">
        <v>35642</v>
      </c>
      <c r="AO60" s="343">
        <v>-41.5</v>
      </c>
      <c r="AP60" s="344">
        <v>32670</v>
      </c>
      <c r="AQ60" s="345">
        <v>-5.6</v>
      </c>
      <c r="AR60" s="346">
        <v>-35.9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244886631</v>
      </c>
      <c r="AN61" s="349">
        <v>65232</v>
      </c>
      <c r="AO61" s="350">
        <v>3.4</v>
      </c>
      <c r="AP61" s="351">
        <v>58523</v>
      </c>
      <c r="AQ61" s="352">
        <v>2.4</v>
      </c>
      <c r="AR61" s="338">
        <v>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158314329</v>
      </c>
      <c r="AN62" s="342">
        <v>42173</v>
      </c>
      <c r="AO62" s="343">
        <v>11.4</v>
      </c>
      <c r="AP62" s="344">
        <v>31216</v>
      </c>
      <c r="AQ62" s="345">
        <v>4.2</v>
      </c>
      <c r="AR62" s="346">
        <v>7.2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k7i9EBhcexq82xIIwBJu9xmacReODEBcTlYzujcUkcS3s697MnDDFKW0FM4cS6yh4MuEbGeicwdzI2zr+BGRQ==" saltValue="6nZy85azrUA4ZmnIaVGLCQ==" spinCount="100000" sheet="1" objects="1" scenarios="1"/>
  <customSheetViews>
    <customSheetView guid="{80CB8F96-30A8-4A01-A16A-E5B85CFD8E1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570</v>
      </c>
    </row>
    <row r="120" spans="125:125" ht="13.5" hidden="1" customHeight="1" x14ac:dyDescent="0.2"/>
    <row r="121" spans="125:125" ht="13.5" hidden="1" customHeight="1" x14ac:dyDescent="0.2">
      <c r="DU121" s="259"/>
    </row>
  </sheetData>
  <dataConsolidate/>
  <customSheetViews>
    <customSheetView guid="{80CB8F96-30A8-4A01-A16A-E5B85CFD8E14}" showGridLines="0" fitToPage="1" hiddenRows="1" hiddenColumns="1" topLeftCell="A95">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571</v>
      </c>
    </row>
  </sheetData>
  <sheetProtection algorithmName="SHA-512" hashValue="nKDfbbDaE/3wWDJzpAJgJUmeqh/s0l3H+dSYa4DJBRnL77ytsfuri3eAr4Nu3g+RfbBp0h7CXzWbEBpygXak3w==" saltValue="j5MFVPlUJsVO5RstL5NHcg==" spinCount="100000" sheet="1" objects="1" scenarios="1"/>
  <dataConsolidate/>
  <customSheetViews>
    <customSheetView guid="{80CB8F96-30A8-4A01-A16A-E5B85CFD8E14}" showGridLines="0" fitToPage="1" hiddenRows="1" hiddenColumns="1" topLeftCell="A97">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178" t="s">
        <v>3</v>
      </c>
      <c r="D47" s="1178"/>
      <c r="E47" s="1179"/>
      <c r="F47" s="11">
        <v>2.31</v>
      </c>
      <c r="G47" s="12">
        <v>0.84</v>
      </c>
      <c r="H47" s="12">
        <v>1.19</v>
      </c>
      <c r="I47" s="12">
        <v>3.13</v>
      </c>
      <c r="J47" s="13">
        <v>3.19</v>
      </c>
    </row>
    <row r="48" spans="2:10" ht="57.75" customHeight="1" x14ac:dyDescent="0.2">
      <c r="B48" s="14"/>
      <c r="C48" s="1180" t="s">
        <v>4</v>
      </c>
      <c r="D48" s="1180"/>
      <c r="E48" s="1181"/>
      <c r="F48" s="15">
        <v>0.51</v>
      </c>
      <c r="G48" s="16">
        <v>0.86</v>
      </c>
      <c r="H48" s="16">
        <v>0.7</v>
      </c>
      <c r="I48" s="16">
        <v>1.4</v>
      </c>
      <c r="J48" s="17">
        <v>2.0099999999999998</v>
      </c>
    </row>
    <row r="49" spans="2:10" ht="57.75" customHeight="1" thickBot="1" x14ac:dyDescent="0.25">
      <c r="B49" s="18"/>
      <c r="C49" s="1182" t="s">
        <v>5</v>
      </c>
      <c r="D49" s="1182"/>
      <c r="E49" s="1183"/>
      <c r="F49" s="19" t="s">
        <v>577</v>
      </c>
      <c r="G49" s="20" t="s">
        <v>578</v>
      </c>
      <c r="H49" s="20" t="s">
        <v>579</v>
      </c>
      <c r="I49" s="20">
        <v>2.4500000000000002</v>
      </c>
      <c r="J49" s="21">
        <v>0.02</v>
      </c>
    </row>
    <row r="50" spans="2:10" ht="13" x14ac:dyDescent="0.2"/>
  </sheetData>
  <sheetProtection algorithmName="SHA-512" hashValue="UjbcWfaKuK4MnKbegfAXfsBPj5iRDG6owdkNtWXm5uGB4IPv3uwVKcESF+V9xbsyS0vOvAafvsULW+w1WSOATQ==" saltValue="/qY/agsa1n+A38KlZRIdCw==" spinCount="100000" sheet="1" objects="1" scenarios="1"/>
  <customSheetViews>
    <customSheetView guid="{80CB8F96-30A8-4A01-A16A-E5B85CFD8E14}" showGridLines="0" fitToPage="1" hiddenRows="1" hiddenColumns="1" topLeftCell="F46">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90" t="s">
        <v>580</v>
      </c>
      <c r="D34" s="1190"/>
      <c r="E34" s="1191"/>
      <c r="F34" s="32">
        <v>4.3099999999999996</v>
      </c>
      <c r="G34" s="33">
        <v>4.46</v>
      </c>
      <c r="H34" s="33">
        <v>4.5</v>
      </c>
      <c r="I34" s="33">
        <v>4.82</v>
      </c>
      <c r="J34" s="34">
        <v>5.63</v>
      </c>
      <c r="K34" s="22"/>
      <c r="L34" s="22"/>
      <c r="M34" s="22"/>
      <c r="N34" s="22"/>
      <c r="O34" s="22"/>
      <c r="P34" s="22"/>
    </row>
    <row r="35" spans="1:16" ht="39" customHeight="1" x14ac:dyDescent="0.2">
      <c r="A35" s="22"/>
      <c r="B35" s="35"/>
      <c r="C35" s="1184" t="s">
        <v>581</v>
      </c>
      <c r="D35" s="1185"/>
      <c r="E35" s="1186"/>
      <c r="F35" s="36">
        <v>2.34</v>
      </c>
      <c r="G35" s="37">
        <v>2.34</v>
      </c>
      <c r="H35" s="37">
        <v>2.15</v>
      </c>
      <c r="I35" s="37">
        <v>2.4500000000000002</v>
      </c>
      <c r="J35" s="38">
        <v>3.01</v>
      </c>
      <c r="K35" s="22"/>
      <c r="L35" s="22"/>
      <c r="M35" s="22"/>
      <c r="N35" s="22"/>
      <c r="O35" s="22"/>
      <c r="P35" s="22"/>
    </row>
    <row r="36" spans="1:16" ht="39" customHeight="1" x14ac:dyDescent="0.2">
      <c r="A36" s="22"/>
      <c r="B36" s="35"/>
      <c r="C36" s="1184" t="s">
        <v>582</v>
      </c>
      <c r="D36" s="1185"/>
      <c r="E36" s="1186"/>
      <c r="F36" s="36">
        <v>0.45</v>
      </c>
      <c r="G36" s="37">
        <v>0.34</v>
      </c>
      <c r="H36" s="37">
        <v>0.86</v>
      </c>
      <c r="I36" s="37">
        <v>1.38</v>
      </c>
      <c r="J36" s="38">
        <v>1.59</v>
      </c>
      <c r="K36" s="22"/>
      <c r="L36" s="22"/>
      <c r="M36" s="22"/>
      <c r="N36" s="22"/>
      <c r="O36" s="22"/>
      <c r="P36" s="22"/>
    </row>
    <row r="37" spans="1:16" ht="39" customHeight="1" x14ac:dyDescent="0.2">
      <c r="A37" s="22"/>
      <c r="B37" s="35"/>
      <c r="C37" s="1184" t="s">
        <v>583</v>
      </c>
      <c r="D37" s="1185"/>
      <c r="E37" s="1186"/>
      <c r="F37" s="36">
        <v>0.21</v>
      </c>
      <c r="G37" s="37">
        <v>0.44</v>
      </c>
      <c r="H37" s="37">
        <v>0.56000000000000005</v>
      </c>
      <c r="I37" s="37">
        <v>1.1200000000000001</v>
      </c>
      <c r="J37" s="38">
        <v>1.55</v>
      </c>
      <c r="K37" s="22"/>
      <c r="L37" s="22"/>
      <c r="M37" s="22"/>
      <c r="N37" s="22"/>
      <c r="O37" s="22"/>
      <c r="P37" s="22"/>
    </row>
    <row r="38" spans="1:16" ht="39" customHeight="1" x14ac:dyDescent="0.2">
      <c r="A38" s="22"/>
      <c r="B38" s="35"/>
      <c r="C38" s="1184" t="s">
        <v>584</v>
      </c>
      <c r="D38" s="1185"/>
      <c r="E38" s="1186"/>
      <c r="F38" s="36">
        <v>0.59</v>
      </c>
      <c r="G38" s="37">
        <v>0.44</v>
      </c>
      <c r="H38" s="37">
        <v>1.21</v>
      </c>
      <c r="I38" s="37">
        <v>1.1599999999999999</v>
      </c>
      <c r="J38" s="38">
        <v>1.46</v>
      </c>
      <c r="K38" s="22"/>
      <c r="L38" s="22"/>
      <c r="M38" s="22"/>
      <c r="N38" s="22"/>
      <c r="O38" s="22"/>
      <c r="P38" s="22"/>
    </row>
    <row r="39" spans="1:16" ht="39" customHeight="1" x14ac:dyDescent="0.2">
      <c r="A39" s="22"/>
      <c r="B39" s="35"/>
      <c r="C39" s="1184" t="s">
        <v>585</v>
      </c>
      <c r="D39" s="1185"/>
      <c r="E39" s="1186"/>
      <c r="F39" s="36">
        <v>0.26</v>
      </c>
      <c r="G39" s="37">
        <v>0.25</v>
      </c>
      <c r="H39" s="37">
        <v>0.26</v>
      </c>
      <c r="I39" s="37">
        <v>0.57999999999999996</v>
      </c>
      <c r="J39" s="38">
        <v>0.75</v>
      </c>
      <c r="K39" s="22"/>
      <c r="L39" s="22"/>
      <c r="M39" s="22"/>
      <c r="N39" s="22"/>
      <c r="O39" s="22"/>
      <c r="P39" s="22"/>
    </row>
    <row r="40" spans="1:16" ht="39" customHeight="1" x14ac:dyDescent="0.2">
      <c r="A40" s="22"/>
      <c r="B40" s="35"/>
      <c r="C40" s="1184" t="s">
        <v>586</v>
      </c>
      <c r="D40" s="1185"/>
      <c r="E40" s="1186"/>
      <c r="F40" s="36">
        <v>0.51</v>
      </c>
      <c r="G40" s="37">
        <v>0.47</v>
      </c>
      <c r="H40" s="37">
        <v>0.48</v>
      </c>
      <c r="I40" s="37">
        <v>0.47</v>
      </c>
      <c r="J40" s="38">
        <v>0.49</v>
      </c>
      <c r="K40" s="22"/>
      <c r="L40" s="22"/>
      <c r="M40" s="22"/>
      <c r="N40" s="22"/>
      <c r="O40" s="22"/>
      <c r="P40" s="22"/>
    </row>
    <row r="41" spans="1:16" ht="39" customHeight="1" x14ac:dyDescent="0.2">
      <c r="A41" s="22"/>
      <c r="B41" s="35"/>
      <c r="C41" s="1184" t="s">
        <v>587</v>
      </c>
      <c r="D41" s="1185"/>
      <c r="E41" s="1186"/>
      <c r="F41" s="36">
        <v>0.68</v>
      </c>
      <c r="G41" s="37">
        <v>0.68</v>
      </c>
      <c r="H41" s="37">
        <v>0.44</v>
      </c>
      <c r="I41" s="37">
        <v>0.44</v>
      </c>
      <c r="J41" s="38">
        <v>0.47</v>
      </c>
      <c r="K41" s="22"/>
      <c r="L41" s="22"/>
      <c r="M41" s="22"/>
      <c r="N41" s="22"/>
      <c r="O41" s="22"/>
      <c r="P41" s="22"/>
    </row>
    <row r="42" spans="1:16" ht="39" customHeight="1" x14ac:dyDescent="0.2">
      <c r="A42" s="22"/>
      <c r="B42" s="39"/>
      <c r="C42" s="1184" t="s">
        <v>588</v>
      </c>
      <c r="D42" s="1185"/>
      <c r="E42" s="1186"/>
      <c r="F42" s="36" t="s">
        <v>531</v>
      </c>
      <c r="G42" s="37" t="s">
        <v>531</v>
      </c>
      <c r="H42" s="37" t="s">
        <v>531</v>
      </c>
      <c r="I42" s="37" t="s">
        <v>531</v>
      </c>
      <c r="J42" s="38" t="s">
        <v>531</v>
      </c>
      <c r="K42" s="22"/>
      <c r="L42" s="22"/>
      <c r="M42" s="22"/>
      <c r="N42" s="22"/>
      <c r="O42" s="22"/>
      <c r="P42" s="22"/>
    </row>
    <row r="43" spans="1:16" ht="39" customHeight="1" thickBot="1" x14ac:dyDescent="0.25">
      <c r="A43" s="22"/>
      <c r="B43" s="40"/>
      <c r="C43" s="1187" t="s">
        <v>589</v>
      </c>
      <c r="D43" s="1188"/>
      <c r="E43" s="1189"/>
      <c r="F43" s="41">
        <v>1.44</v>
      </c>
      <c r="G43" s="42">
        <v>1.73</v>
      </c>
      <c r="H43" s="42">
        <v>0.54</v>
      </c>
      <c r="I43" s="42">
        <v>0.54</v>
      </c>
      <c r="J43" s="43">
        <v>0.23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Oz9kukonSsA7AB7gGPI/nnIqhBYni7l3ABfl1T5slJod2RPYPu9oIGuVWc8+o/KrfQsj7grIMaGbiPQrvUfOA==" saltValue="Fi2Vp0U/mE1Lx7I7S1n4Aw==" spinCount="100000" sheet="1" objects="1" scenarios="1"/>
  <customSheetViews>
    <customSheetView guid="{80CB8F96-30A8-4A01-A16A-E5B85CFD8E14}" showGridLines="0" fitToPage="1" hiddenRows="1" hiddenColumns="1" topLeftCell="G36">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192" t="s">
        <v>11</v>
      </c>
      <c r="C45" s="1193"/>
      <c r="D45" s="58"/>
      <c r="E45" s="1198" t="s">
        <v>12</v>
      </c>
      <c r="F45" s="1198"/>
      <c r="G45" s="1198"/>
      <c r="H45" s="1198"/>
      <c r="I45" s="1198"/>
      <c r="J45" s="1199"/>
      <c r="K45" s="59">
        <v>105495</v>
      </c>
      <c r="L45" s="60">
        <v>119475</v>
      </c>
      <c r="M45" s="60">
        <v>122220</v>
      </c>
      <c r="N45" s="60">
        <v>114468</v>
      </c>
      <c r="O45" s="61">
        <v>114870</v>
      </c>
      <c r="P45" s="48"/>
      <c r="Q45" s="48"/>
      <c r="R45" s="48"/>
      <c r="S45" s="48"/>
      <c r="T45" s="48"/>
      <c r="U45" s="48"/>
    </row>
    <row r="46" spans="1:21" ht="30.75" customHeight="1" x14ac:dyDescent="0.2">
      <c r="A46" s="48"/>
      <c r="B46" s="1194"/>
      <c r="C46" s="1195"/>
      <c r="D46" s="62"/>
      <c r="E46" s="1200" t="s">
        <v>13</v>
      </c>
      <c r="F46" s="1200"/>
      <c r="G46" s="1200"/>
      <c r="H46" s="1200"/>
      <c r="I46" s="1200"/>
      <c r="J46" s="1201"/>
      <c r="K46" s="63">
        <v>38039</v>
      </c>
      <c r="L46" s="64">
        <v>37686</v>
      </c>
      <c r="M46" s="64">
        <v>29478</v>
      </c>
      <c r="N46" s="64">
        <v>23891</v>
      </c>
      <c r="O46" s="65">
        <v>22518</v>
      </c>
      <c r="P46" s="48"/>
      <c r="Q46" s="48"/>
      <c r="R46" s="48"/>
      <c r="S46" s="48"/>
      <c r="T46" s="48"/>
      <c r="U46" s="48"/>
    </row>
    <row r="47" spans="1:21" ht="30.75" customHeight="1" x14ac:dyDescent="0.2">
      <c r="A47" s="48"/>
      <c r="B47" s="1194"/>
      <c r="C47" s="1195"/>
      <c r="D47" s="62"/>
      <c r="E47" s="1200" t="s">
        <v>14</v>
      </c>
      <c r="F47" s="1200"/>
      <c r="G47" s="1200"/>
      <c r="H47" s="1200"/>
      <c r="I47" s="1200"/>
      <c r="J47" s="1201"/>
      <c r="K47" s="63">
        <v>66507</v>
      </c>
      <c r="L47" s="64">
        <v>61378</v>
      </c>
      <c r="M47" s="64">
        <v>60203</v>
      </c>
      <c r="N47" s="64">
        <v>61101</v>
      </c>
      <c r="O47" s="65">
        <v>61172</v>
      </c>
      <c r="P47" s="48"/>
      <c r="Q47" s="48"/>
      <c r="R47" s="48"/>
      <c r="S47" s="48"/>
      <c r="T47" s="48"/>
      <c r="U47" s="48"/>
    </row>
    <row r="48" spans="1:21" ht="30.75" customHeight="1" x14ac:dyDescent="0.2">
      <c r="A48" s="48"/>
      <c r="B48" s="1194"/>
      <c r="C48" s="1195"/>
      <c r="D48" s="62"/>
      <c r="E48" s="1200" t="s">
        <v>15</v>
      </c>
      <c r="F48" s="1200"/>
      <c r="G48" s="1200"/>
      <c r="H48" s="1200"/>
      <c r="I48" s="1200"/>
      <c r="J48" s="1201"/>
      <c r="K48" s="63">
        <v>53308</v>
      </c>
      <c r="L48" s="64">
        <v>48636</v>
      </c>
      <c r="M48" s="64">
        <v>43151</v>
      </c>
      <c r="N48" s="64">
        <v>43269</v>
      </c>
      <c r="O48" s="65">
        <v>42493</v>
      </c>
      <c r="P48" s="48"/>
      <c r="Q48" s="48"/>
      <c r="R48" s="48"/>
      <c r="S48" s="48"/>
      <c r="T48" s="48"/>
      <c r="U48" s="48"/>
    </row>
    <row r="49" spans="1:21" ht="30.75" customHeight="1" x14ac:dyDescent="0.2">
      <c r="A49" s="48"/>
      <c r="B49" s="1194"/>
      <c r="C49" s="1195"/>
      <c r="D49" s="62"/>
      <c r="E49" s="1200" t="s">
        <v>16</v>
      </c>
      <c r="F49" s="1200"/>
      <c r="G49" s="1200"/>
      <c r="H49" s="1200"/>
      <c r="I49" s="1200"/>
      <c r="J49" s="1201"/>
      <c r="K49" s="63" t="s">
        <v>531</v>
      </c>
      <c r="L49" s="64" t="s">
        <v>531</v>
      </c>
      <c r="M49" s="64" t="s">
        <v>531</v>
      </c>
      <c r="N49" s="64" t="s">
        <v>531</v>
      </c>
      <c r="O49" s="65" t="s">
        <v>531</v>
      </c>
      <c r="P49" s="48"/>
      <c r="Q49" s="48"/>
      <c r="R49" s="48"/>
      <c r="S49" s="48"/>
      <c r="T49" s="48"/>
      <c r="U49" s="48"/>
    </row>
    <row r="50" spans="1:21" ht="30.75" customHeight="1" x14ac:dyDescent="0.2">
      <c r="A50" s="48"/>
      <c r="B50" s="1194"/>
      <c r="C50" s="1195"/>
      <c r="D50" s="62"/>
      <c r="E50" s="1200" t="s">
        <v>17</v>
      </c>
      <c r="F50" s="1200"/>
      <c r="G50" s="1200"/>
      <c r="H50" s="1200"/>
      <c r="I50" s="1200"/>
      <c r="J50" s="1201"/>
      <c r="K50" s="63">
        <v>1655</v>
      </c>
      <c r="L50" s="64">
        <v>2556</v>
      </c>
      <c r="M50" s="64">
        <v>3804</v>
      </c>
      <c r="N50" s="64">
        <v>3327</v>
      </c>
      <c r="O50" s="65">
        <v>3328</v>
      </c>
      <c r="P50" s="48"/>
      <c r="Q50" s="48"/>
      <c r="R50" s="48"/>
      <c r="S50" s="48"/>
      <c r="T50" s="48"/>
      <c r="U50" s="48"/>
    </row>
    <row r="51" spans="1:21" ht="30.75" customHeight="1" x14ac:dyDescent="0.2">
      <c r="A51" s="48"/>
      <c r="B51" s="1196"/>
      <c r="C51" s="1197"/>
      <c r="D51" s="66"/>
      <c r="E51" s="1200" t="s">
        <v>18</v>
      </c>
      <c r="F51" s="1200"/>
      <c r="G51" s="1200"/>
      <c r="H51" s="1200"/>
      <c r="I51" s="1200"/>
      <c r="J51" s="1201"/>
      <c r="K51" s="63" t="s">
        <v>531</v>
      </c>
      <c r="L51" s="64" t="s">
        <v>531</v>
      </c>
      <c r="M51" s="64">
        <v>3</v>
      </c>
      <c r="N51" s="64">
        <v>0</v>
      </c>
      <c r="O51" s="65" t="s">
        <v>531</v>
      </c>
      <c r="P51" s="48"/>
      <c r="Q51" s="48"/>
      <c r="R51" s="48"/>
      <c r="S51" s="48"/>
      <c r="T51" s="48"/>
      <c r="U51" s="48"/>
    </row>
    <row r="52" spans="1:21" ht="30.75" customHeight="1" x14ac:dyDescent="0.2">
      <c r="A52" s="48"/>
      <c r="B52" s="1202" t="s">
        <v>19</v>
      </c>
      <c r="C52" s="1203"/>
      <c r="D52" s="66"/>
      <c r="E52" s="1200" t="s">
        <v>20</v>
      </c>
      <c r="F52" s="1200"/>
      <c r="G52" s="1200"/>
      <c r="H52" s="1200"/>
      <c r="I52" s="1200"/>
      <c r="J52" s="1201"/>
      <c r="K52" s="63">
        <v>183591</v>
      </c>
      <c r="L52" s="64">
        <v>175855</v>
      </c>
      <c r="M52" s="64">
        <v>166684</v>
      </c>
      <c r="N52" s="64">
        <v>156175</v>
      </c>
      <c r="O52" s="65">
        <v>169860</v>
      </c>
      <c r="P52" s="48"/>
      <c r="Q52" s="48"/>
      <c r="R52" s="48"/>
      <c r="S52" s="48"/>
      <c r="T52" s="48"/>
      <c r="U52" s="48"/>
    </row>
    <row r="53" spans="1:21" ht="30.75" customHeight="1" thickBot="1" x14ac:dyDescent="0.25">
      <c r="A53" s="48"/>
      <c r="B53" s="1204" t="s">
        <v>21</v>
      </c>
      <c r="C53" s="1205"/>
      <c r="D53" s="67"/>
      <c r="E53" s="1206" t="s">
        <v>22</v>
      </c>
      <c r="F53" s="1206"/>
      <c r="G53" s="1206"/>
      <c r="H53" s="1206"/>
      <c r="I53" s="1206"/>
      <c r="J53" s="1207"/>
      <c r="K53" s="68">
        <v>81413</v>
      </c>
      <c r="L53" s="69">
        <v>93876</v>
      </c>
      <c r="M53" s="69">
        <v>92175</v>
      </c>
      <c r="N53" s="69">
        <v>89881</v>
      </c>
      <c r="O53" s="70">
        <v>74521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3">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208" t="s">
        <v>26</v>
      </c>
      <c r="C58" s="1209"/>
      <c r="D58" s="1214" t="s">
        <v>27</v>
      </c>
      <c r="E58" s="1215"/>
      <c r="F58" s="1215"/>
      <c r="G58" s="1215"/>
      <c r="H58" s="1215"/>
      <c r="I58" s="1215"/>
      <c r="J58" s="1216"/>
      <c r="K58" s="83">
        <v>49977</v>
      </c>
      <c r="L58" s="84">
        <v>54274</v>
      </c>
      <c r="M58" s="84">
        <v>44672</v>
      </c>
      <c r="N58" s="84">
        <v>35008</v>
      </c>
      <c r="O58" s="85">
        <v>36544</v>
      </c>
    </row>
    <row r="59" spans="1:21" ht="31.5" customHeight="1" x14ac:dyDescent="0.2">
      <c r="B59" s="1210"/>
      <c r="C59" s="1211"/>
      <c r="D59" s="1217" t="s">
        <v>28</v>
      </c>
      <c r="E59" s="1218"/>
      <c r="F59" s="1218"/>
      <c r="G59" s="1218"/>
      <c r="H59" s="1218"/>
      <c r="I59" s="1218"/>
      <c r="J59" s="1219"/>
      <c r="K59" s="86">
        <v>98140</v>
      </c>
      <c r="L59" s="87">
        <v>128350</v>
      </c>
      <c r="M59" s="87">
        <v>141795</v>
      </c>
      <c r="N59" s="87">
        <v>136484</v>
      </c>
      <c r="O59" s="88">
        <v>174578</v>
      </c>
    </row>
    <row r="60" spans="1:21" ht="31.5" customHeight="1" thickBot="1" x14ac:dyDescent="0.25">
      <c r="B60" s="1212"/>
      <c r="C60" s="1213"/>
      <c r="D60" s="1220" t="s">
        <v>29</v>
      </c>
      <c r="E60" s="1221"/>
      <c r="F60" s="1221"/>
      <c r="G60" s="1221"/>
      <c r="H60" s="1221"/>
      <c r="I60" s="1221"/>
      <c r="J60" s="1222"/>
      <c r="K60" s="89">
        <v>410840</v>
      </c>
      <c r="L60" s="90">
        <v>419943</v>
      </c>
      <c r="M60" s="90">
        <v>416891</v>
      </c>
      <c r="N60" s="90">
        <v>429806</v>
      </c>
      <c r="O60" s="91">
        <v>454863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AT3Dlyd73Y9eUM43wen+K7K7XnGORnM4qummouLKgSWtlFmIum7B8GDlRL4zFjDhO07hCwSlkadqYEUVd5rw==" saltValue="1rQpT7SiZa+Q2cIAbisVWA==" spinCount="100000" sheet="1" objects="1" scenarios="1"/>
  <customSheetViews>
    <customSheetView guid="{80CB8F96-30A8-4A01-A16A-E5B85CFD8E14}" showGridLines="0" fitToPage="1" hiddenRows="1" hiddenColumns="1" topLeftCell="I55">
      <selection activeCell="U45" sqref="U45"/>
      <pageMargins left="0" right="0" top="0.19685039370078741" bottom="0.23622047244094491" header="0" footer="0"/>
      <printOptions horizontalCentered="1"/>
      <pageSetup paperSize="9" scale="56" orientation="landscape" horizontalDpi="300" verticalDpi="300"/>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572</v>
      </c>
      <c r="J40" s="103" t="s">
        <v>573</v>
      </c>
      <c r="K40" s="103" t="s">
        <v>574</v>
      </c>
      <c r="L40" s="103" t="s">
        <v>575</v>
      </c>
      <c r="M40" s="104" t="s">
        <v>576</v>
      </c>
    </row>
    <row r="41" spans="2:13" ht="27.75" customHeight="1" x14ac:dyDescent="0.2">
      <c r="B41" s="1223" t="s">
        <v>32</v>
      </c>
      <c r="C41" s="1224"/>
      <c r="D41" s="105"/>
      <c r="E41" s="1229" t="s">
        <v>33</v>
      </c>
      <c r="F41" s="1229"/>
      <c r="G41" s="1229"/>
      <c r="H41" s="1230"/>
      <c r="I41" s="355">
        <v>2639495</v>
      </c>
      <c r="J41" s="356">
        <v>2671095</v>
      </c>
      <c r="K41" s="356">
        <v>2678080</v>
      </c>
      <c r="L41" s="356">
        <v>2701273</v>
      </c>
      <c r="M41" s="357">
        <v>2699944</v>
      </c>
    </row>
    <row r="42" spans="2:13" ht="27.75" customHeight="1" x14ac:dyDescent="0.2">
      <c r="B42" s="1225"/>
      <c r="C42" s="1226"/>
      <c r="D42" s="106"/>
      <c r="E42" s="1231" t="s">
        <v>34</v>
      </c>
      <c r="F42" s="1231"/>
      <c r="G42" s="1231"/>
      <c r="H42" s="1232"/>
      <c r="I42" s="358">
        <v>41831</v>
      </c>
      <c r="J42" s="359">
        <v>95988</v>
      </c>
      <c r="K42" s="359">
        <v>91230</v>
      </c>
      <c r="L42" s="359">
        <v>76748</v>
      </c>
      <c r="M42" s="360">
        <v>61995</v>
      </c>
    </row>
    <row r="43" spans="2:13" ht="27.75" customHeight="1" x14ac:dyDescent="0.2">
      <c r="B43" s="1225"/>
      <c r="C43" s="1226"/>
      <c r="D43" s="106"/>
      <c r="E43" s="1231" t="s">
        <v>35</v>
      </c>
      <c r="F43" s="1231"/>
      <c r="G43" s="1231"/>
      <c r="H43" s="1232"/>
      <c r="I43" s="358">
        <v>520361</v>
      </c>
      <c r="J43" s="359">
        <v>493202</v>
      </c>
      <c r="K43" s="359">
        <v>467958</v>
      </c>
      <c r="L43" s="359">
        <v>454545</v>
      </c>
      <c r="M43" s="360">
        <v>460674</v>
      </c>
    </row>
    <row r="44" spans="2:13" ht="27.75" customHeight="1" x14ac:dyDescent="0.2">
      <c r="B44" s="1225"/>
      <c r="C44" s="1226"/>
      <c r="D44" s="106"/>
      <c r="E44" s="1231" t="s">
        <v>36</v>
      </c>
      <c r="F44" s="1231"/>
      <c r="G44" s="1231"/>
      <c r="H44" s="1232"/>
      <c r="I44" s="358">
        <v>105</v>
      </c>
      <c r="J44" s="359" t="s">
        <v>531</v>
      </c>
      <c r="K44" s="359" t="s">
        <v>531</v>
      </c>
      <c r="L44" s="359" t="s">
        <v>531</v>
      </c>
      <c r="M44" s="360" t="s">
        <v>531</v>
      </c>
    </row>
    <row r="45" spans="2:13" ht="27.75" customHeight="1" x14ac:dyDescent="0.2">
      <c r="B45" s="1225"/>
      <c r="C45" s="1226"/>
      <c r="D45" s="106"/>
      <c r="E45" s="1231" t="s">
        <v>37</v>
      </c>
      <c r="F45" s="1231"/>
      <c r="G45" s="1231"/>
      <c r="H45" s="1232"/>
      <c r="I45" s="358">
        <v>207077</v>
      </c>
      <c r="J45" s="359">
        <v>204782</v>
      </c>
      <c r="K45" s="359">
        <v>205583</v>
      </c>
      <c r="L45" s="359">
        <v>207868</v>
      </c>
      <c r="M45" s="360">
        <v>207090</v>
      </c>
    </row>
    <row r="46" spans="2:13" ht="27.75" customHeight="1" x14ac:dyDescent="0.2">
      <c r="B46" s="1225"/>
      <c r="C46" s="1226"/>
      <c r="D46" s="107"/>
      <c r="E46" s="1231" t="s">
        <v>38</v>
      </c>
      <c r="F46" s="1231"/>
      <c r="G46" s="1231"/>
      <c r="H46" s="1232"/>
      <c r="I46" s="358">
        <v>50501</v>
      </c>
      <c r="J46" s="359">
        <v>38574</v>
      </c>
      <c r="K46" s="359">
        <v>39544</v>
      </c>
      <c r="L46" s="359">
        <v>10655</v>
      </c>
      <c r="M46" s="360">
        <v>7981</v>
      </c>
    </row>
    <row r="47" spans="2:13" ht="27.75" customHeight="1" x14ac:dyDescent="0.2">
      <c r="B47" s="1225"/>
      <c r="C47" s="1226"/>
      <c r="D47" s="108"/>
      <c r="E47" s="1233" t="s">
        <v>39</v>
      </c>
      <c r="F47" s="1234"/>
      <c r="G47" s="1234"/>
      <c r="H47" s="1235"/>
      <c r="I47" s="358" t="s">
        <v>531</v>
      </c>
      <c r="J47" s="359" t="s">
        <v>531</v>
      </c>
      <c r="K47" s="359" t="s">
        <v>531</v>
      </c>
      <c r="L47" s="359" t="s">
        <v>531</v>
      </c>
      <c r="M47" s="360" t="s">
        <v>531</v>
      </c>
    </row>
    <row r="48" spans="2:13" ht="27.75" customHeight="1" x14ac:dyDescent="0.2">
      <c r="B48" s="1225"/>
      <c r="C48" s="1226"/>
      <c r="D48" s="106"/>
      <c r="E48" s="1231" t="s">
        <v>40</v>
      </c>
      <c r="F48" s="1231"/>
      <c r="G48" s="1231"/>
      <c r="H48" s="1232"/>
      <c r="I48" s="358" t="s">
        <v>531</v>
      </c>
      <c r="J48" s="359" t="s">
        <v>531</v>
      </c>
      <c r="K48" s="359" t="s">
        <v>531</v>
      </c>
      <c r="L48" s="359" t="s">
        <v>531</v>
      </c>
      <c r="M48" s="360" t="s">
        <v>531</v>
      </c>
    </row>
    <row r="49" spans="2:13" ht="27.75" customHeight="1" x14ac:dyDescent="0.2">
      <c r="B49" s="1227"/>
      <c r="C49" s="1228"/>
      <c r="D49" s="106"/>
      <c r="E49" s="1231" t="s">
        <v>41</v>
      </c>
      <c r="F49" s="1231"/>
      <c r="G49" s="1231"/>
      <c r="H49" s="1232"/>
      <c r="I49" s="358" t="s">
        <v>531</v>
      </c>
      <c r="J49" s="359" t="s">
        <v>531</v>
      </c>
      <c r="K49" s="359" t="s">
        <v>531</v>
      </c>
      <c r="L49" s="359" t="s">
        <v>531</v>
      </c>
      <c r="M49" s="360" t="s">
        <v>531</v>
      </c>
    </row>
    <row r="50" spans="2:13" ht="27.75" customHeight="1" x14ac:dyDescent="0.2">
      <c r="B50" s="1236" t="s">
        <v>42</v>
      </c>
      <c r="C50" s="1237"/>
      <c r="D50" s="109"/>
      <c r="E50" s="1231" t="s">
        <v>43</v>
      </c>
      <c r="F50" s="1231"/>
      <c r="G50" s="1231"/>
      <c r="H50" s="1232"/>
      <c r="I50" s="358">
        <v>182347</v>
      </c>
      <c r="J50" s="359">
        <v>181000</v>
      </c>
      <c r="K50" s="359">
        <v>183880</v>
      </c>
      <c r="L50" s="359">
        <v>251655</v>
      </c>
      <c r="M50" s="360">
        <v>301421</v>
      </c>
    </row>
    <row r="51" spans="2:13" ht="27.75" customHeight="1" x14ac:dyDescent="0.2">
      <c r="B51" s="1225"/>
      <c r="C51" s="1226"/>
      <c r="D51" s="106"/>
      <c r="E51" s="1231" t="s">
        <v>44</v>
      </c>
      <c r="F51" s="1231"/>
      <c r="G51" s="1231"/>
      <c r="H51" s="1232"/>
      <c r="I51" s="358">
        <v>746716</v>
      </c>
      <c r="J51" s="359">
        <v>777314</v>
      </c>
      <c r="K51" s="359">
        <v>777426</v>
      </c>
      <c r="L51" s="359">
        <v>691902</v>
      </c>
      <c r="M51" s="360">
        <v>689257</v>
      </c>
    </row>
    <row r="52" spans="2:13" ht="27.75" customHeight="1" x14ac:dyDescent="0.2">
      <c r="B52" s="1227"/>
      <c r="C52" s="1228"/>
      <c r="D52" s="106"/>
      <c r="E52" s="1231" t="s">
        <v>45</v>
      </c>
      <c r="F52" s="1231"/>
      <c r="G52" s="1231"/>
      <c r="H52" s="1232"/>
      <c r="I52" s="358">
        <v>1377858</v>
      </c>
      <c r="J52" s="359">
        <v>1367852</v>
      </c>
      <c r="K52" s="359">
        <v>1348979</v>
      </c>
      <c r="L52" s="359">
        <v>1344210</v>
      </c>
      <c r="M52" s="360">
        <v>1306678</v>
      </c>
    </row>
    <row r="53" spans="2:13" ht="27.75" customHeight="1" thickBot="1" x14ac:dyDescent="0.25">
      <c r="B53" s="1238" t="s">
        <v>46</v>
      </c>
      <c r="C53" s="1239"/>
      <c r="D53" s="110"/>
      <c r="E53" s="1240" t="s">
        <v>47</v>
      </c>
      <c r="F53" s="1240"/>
      <c r="G53" s="1240"/>
      <c r="H53" s="1241"/>
      <c r="I53" s="361">
        <v>1152448</v>
      </c>
      <c r="J53" s="362">
        <v>1177474</v>
      </c>
      <c r="K53" s="362">
        <v>1172110</v>
      </c>
      <c r="L53" s="362">
        <v>1163322</v>
      </c>
      <c r="M53" s="363">
        <v>1140329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zbkifblRCribTWPbm8dSUpwfGqntGG1lT64zvU72Gq4uo3+BNUPMcubYwQCtHWdlufLyjbA+KeR/Mzr7Sd8uow==" saltValue="mJajYxd4VoE+kLQeYnSICQ==" spinCount="100000" sheet="1" objects="1" scenarios="1"/>
  <customSheetViews>
    <customSheetView guid="{80CB8F96-30A8-4A01-A16A-E5B85CFD8E14}" showGridLines="0" fitToPage="1" hiddenRows="1" hiddenColumns="1" topLeftCell="I45">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574</v>
      </c>
      <c r="G54" s="119" t="s">
        <v>575</v>
      </c>
      <c r="H54" s="120" t="s">
        <v>576</v>
      </c>
    </row>
    <row r="55" spans="2:8" ht="52.5" customHeight="1" x14ac:dyDescent="0.2">
      <c r="B55" s="121"/>
      <c r="C55" s="1250" t="s">
        <v>50</v>
      </c>
      <c r="D55" s="1250"/>
      <c r="E55" s="1251"/>
      <c r="F55" s="122">
        <v>11352</v>
      </c>
      <c r="G55" s="122">
        <v>31319</v>
      </c>
      <c r="H55" s="123">
        <v>31352</v>
      </c>
    </row>
    <row r="56" spans="2:8" ht="52.5" customHeight="1" x14ac:dyDescent="0.2">
      <c r="B56" s="124"/>
      <c r="C56" s="1252" t="s">
        <v>51</v>
      </c>
      <c r="D56" s="1252"/>
      <c r="E56" s="1253"/>
      <c r="F56" s="125" t="s">
        <v>531</v>
      </c>
      <c r="G56" s="125" t="s">
        <v>531</v>
      </c>
      <c r="H56" s="126" t="s">
        <v>531</v>
      </c>
    </row>
    <row r="57" spans="2:8" ht="53.25" customHeight="1" x14ac:dyDescent="0.2">
      <c r="B57" s="124"/>
      <c r="C57" s="1254" t="s">
        <v>52</v>
      </c>
      <c r="D57" s="1254"/>
      <c r="E57" s="1255"/>
      <c r="F57" s="127">
        <v>17419</v>
      </c>
      <c r="G57" s="127">
        <v>18338</v>
      </c>
      <c r="H57" s="128">
        <v>18475</v>
      </c>
    </row>
    <row r="58" spans="2:8" ht="45.75" customHeight="1" x14ac:dyDescent="0.2">
      <c r="B58" s="129"/>
      <c r="C58" s="1242" t="s">
        <v>596</v>
      </c>
      <c r="D58" s="1243"/>
      <c r="E58" s="1244"/>
      <c r="F58" s="130">
        <v>9501</v>
      </c>
      <c r="G58" s="130">
        <v>9502</v>
      </c>
      <c r="H58" s="131">
        <v>9504</v>
      </c>
    </row>
    <row r="59" spans="2:8" ht="45.75" customHeight="1" x14ac:dyDescent="0.2">
      <c r="B59" s="129"/>
      <c r="C59" s="1242" t="s">
        <v>597</v>
      </c>
      <c r="D59" s="1243"/>
      <c r="E59" s="1244"/>
      <c r="F59" s="130">
        <v>2581</v>
      </c>
      <c r="G59" s="130">
        <v>2581</v>
      </c>
      <c r="H59" s="131">
        <v>2581</v>
      </c>
    </row>
    <row r="60" spans="2:8" ht="45.75" customHeight="1" x14ac:dyDescent="0.2">
      <c r="B60" s="129"/>
      <c r="C60" s="1242" t="s">
        <v>598</v>
      </c>
      <c r="D60" s="1243"/>
      <c r="E60" s="1244"/>
      <c r="F60" s="130">
        <v>1880</v>
      </c>
      <c r="G60" s="130">
        <v>2010</v>
      </c>
      <c r="H60" s="131">
        <v>2057</v>
      </c>
    </row>
    <row r="61" spans="2:8" ht="45.75" customHeight="1" x14ac:dyDescent="0.2">
      <c r="B61" s="129"/>
      <c r="C61" s="1242" t="s">
        <v>599</v>
      </c>
      <c r="D61" s="1243"/>
      <c r="E61" s="1244"/>
      <c r="F61" s="130">
        <v>512</v>
      </c>
      <c r="G61" s="130">
        <v>966</v>
      </c>
      <c r="H61" s="131">
        <v>1078</v>
      </c>
    </row>
    <row r="62" spans="2:8" ht="45.75" customHeight="1" thickBot="1" x14ac:dyDescent="0.25">
      <c r="B62" s="132"/>
      <c r="C62" s="1245" t="s">
        <v>600</v>
      </c>
      <c r="D62" s="1246"/>
      <c r="E62" s="1247"/>
      <c r="F62" s="133">
        <v>498</v>
      </c>
      <c r="G62" s="133">
        <v>827</v>
      </c>
      <c r="H62" s="134">
        <v>972</v>
      </c>
    </row>
    <row r="63" spans="2:8" ht="52.5" customHeight="1" thickBot="1" x14ac:dyDescent="0.25">
      <c r="B63" s="135"/>
      <c r="C63" s="1248" t="s">
        <v>53</v>
      </c>
      <c r="D63" s="1248"/>
      <c r="E63" s="1249"/>
      <c r="F63" s="136">
        <v>28772</v>
      </c>
      <c r="G63" s="136">
        <v>49658</v>
      </c>
      <c r="H63" s="137">
        <v>49828</v>
      </c>
    </row>
    <row r="64" spans="2:8" ht="13" x14ac:dyDescent="0.2"/>
  </sheetData>
  <sheetProtection algorithmName="SHA-512" hashValue="othrKQehmzRIoJRDyu1aEuM4age2sB1d91EYT870+6qvw1gpYkSCtMiHiHwYd3sUtmD5L6pQFJFUzCwzegOhNQ==" saltValue="Asj7TIEusKIVPXEnEpeqRw==" spinCount="100000" sheet="1" objects="1" scenarios="1"/>
  <customSheetViews>
    <customSheetView guid="{80CB8F96-30A8-4A01-A16A-E5B85CFD8E14}" scale="70" showGridLines="0" fitToPage="1" hiddenRows="1" hiddenColumns="1" topLeftCell="A52">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646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647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8" t="s">
        <v>648</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 x14ac:dyDescent="0.2">
      <c r="B44" s="372"/>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 x14ac:dyDescent="0.2">
      <c r="B45" s="372"/>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 x14ac:dyDescent="0.2">
      <c r="B46" s="372"/>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 x14ac:dyDescent="0.2">
      <c r="B47" s="372"/>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649</v>
      </c>
    </row>
    <row r="50" spans="1:109" ht="13" x14ac:dyDescent="0.2">
      <c r="B50" s="372"/>
      <c r="G50" s="1262"/>
      <c r="H50" s="1262"/>
      <c r="I50" s="1262"/>
      <c r="J50" s="1262"/>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1" t="s">
        <v>572</v>
      </c>
      <c r="BQ50" s="1261"/>
      <c r="BR50" s="1261"/>
      <c r="BS50" s="1261"/>
      <c r="BT50" s="1261"/>
      <c r="BU50" s="1261"/>
      <c r="BV50" s="1261"/>
      <c r="BW50" s="1261"/>
      <c r="BX50" s="1261" t="s">
        <v>573</v>
      </c>
      <c r="BY50" s="1261"/>
      <c r="BZ50" s="1261"/>
      <c r="CA50" s="1261"/>
      <c r="CB50" s="1261"/>
      <c r="CC50" s="1261"/>
      <c r="CD50" s="1261"/>
      <c r="CE50" s="1261"/>
      <c r="CF50" s="1261" t="s">
        <v>574</v>
      </c>
      <c r="CG50" s="1261"/>
      <c r="CH50" s="1261"/>
      <c r="CI50" s="1261"/>
      <c r="CJ50" s="1261"/>
      <c r="CK50" s="1261"/>
      <c r="CL50" s="1261"/>
      <c r="CM50" s="1261"/>
      <c r="CN50" s="1261" t="s">
        <v>575</v>
      </c>
      <c r="CO50" s="1261"/>
      <c r="CP50" s="1261"/>
      <c r="CQ50" s="1261"/>
      <c r="CR50" s="1261"/>
      <c r="CS50" s="1261"/>
      <c r="CT50" s="1261"/>
      <c r="CU50" s="1261"/>
      <c r="CV50" s="1261" t="s">
        <v>576</v>
      </c>
      <c r="CW50" s="1261"/>
      <c r="CX50" s="1261"/>
      <c r="CY50" s="1261"/>
      <c r="CZ50" s="1261"/>
      <c r="DA50" s="1261"/>
      <c r="DB50" s="1261"/>
      <c r="DC50" s="1261"/>
    </row>
    <row r="51" spans="1:109" ht="13.5" customHeight="1" x14ac:dyDescent="0.2">
      <c r="B51" s="372"/>
      <c r="G51" s="1264"/>
      <c r="H51" s="1264"/>
      <c r="I51" s="1277"/>
      <c r="J51" s="1277"/>
      <c r="K51" s="1263"/>
      <c r="L51" s="1263"/>
      <c r="M51" s="1263"/>
      <c r="N51" s="1263"/>
      <c r="AM51" s="381"/>
      <c r="AN51" s="1259" t="s">
        <v>650</v>
      </c>
      <c r="AO51" s="1259"/>
      <c r="AP51" s="1259"/>
      <c r="AQ51" s="1259"/>
      <c r="AR51" s="1259"/>
      <c r="AS51" s="1259"/>
      <c r="AT51" s="1259"/>
      <c r="AU51" s="1259"/>
      <c r="AV51" s="1259"/>
      <c r="AW51" s="1259"/>
      <c r="AX51" s="1259"/>
      <c r="AY51" s="1259"/>
      <c r="AZ51" s="1259"/>
      <c r="BA51" s="1259"/>
      <c r="BB51" s="1259" t="s">
        <v>651</v>
      </c>
      <c r="BC51" s="1259"/>
      <c r="BD51" s="1259"/>
      <c r="BE51" s="1259"/>
      <c r="BF51" s="1259"/>
      <c r="BG51" s="1259"/>
      <c r="BH51" s="1259"/>
      <c r="BI51" s="1259"/>
      <c r="BJ51" s="1259"/>
      <c r="BK51" s="1259"/>
      <c r="BL51" s="1259"/>
      <c r="BM51" s="1259"/>
      <c r="BN51" s="1259"/>
      <c r="BO51" s="1259"/>
      <c r="BP51" s="1256">
        <v>138.5</v>
      </c>
      <c r="BQ51" s="1256"/>
      <c r="BR51" s="1256"/>
      <c r="BS51" s="1256"/>
      <c r="BT51" s="1256"/>
      <c r="BU51" s="1256"/>
      <c r="BV51" s="1256"/>
      <c r="BW51" s="1256"/>
      <c r="BX51" s="1256">
        <v>140.4</v>
      </c>
      <c r="BY51" s="1256"/>
      <c r="BZ51" s="1256"/>
      <c r="CA51" s="1256"/>
      <c r="CB51" s="1256"/>
      <c r="CC51" s="1256"/>
      <c r="CD51" s="1256"/>
      <c r="CE51" s="1256"/>
      <c r="CF51" s="1256">
        <v>137.4</v>
      </c>
      <c r="CG51" s="1256"/>
      <c r="CH51" s="1256"/>
      <c r="CI51" s="1256"/>
      <c r="CJ51" s="1256"/>
      <c r="CK51" s="1256"/>
      <c r="CL51" s="1256"/>
      <c r="CM51" s="1256"/>
      <c r="CN51" s="1256">
        <v>129.9</v>
      </c>
      <c r="CO51" s="1256"/>
      <c r="CP51" s="1256"/>
      <c r="CQ51" s="1256"/>
      <c r="CR51" s="1256"/>
      <c r="CS51" s="1256"/>
      <c r="CT51" s="1256"/>
      <c r="CU51" s="1256"/>
      <c r="CV51" s="1256">
        <v>129.19999999999999</v>
      </c>
      <c r="CW51" s="1256"/>
      <c r="CX51" s="1256"/>
      <c r="CY51" s="1256"/>
      <c r="CZ51" s="1256"/>
      <c r="DA51" s="1256"/>
      <c r="DB51" s="1256"/>
      <c r="DC51" s="1256"/>
    </row>
    <row r="52" spans="1:109" ht="13" x14ac:dyDescent="0.2">
      <c r="B52" s="372"/>
      <c r="G52" s="1264"/>
      <c r="H52" s="1264"/>
      <c r="I52" s="1277"/>
      <c r="J52" s="1277"/>
      <c r="K52" s="1263"/>
      <c r="L52" s="1263"/>
      <c r="M52" s="1263"/>
      <c r="N52" s="1263"/>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80"/>
      <c r="B53" s="372"/>
      <c r="G53" s="1264"/>
      <c r="H53" s="1264"/>
      <c r="I53" s="1262"/>
      <c r="J53" s="1262"/>
      <c r="K53" s="1263"/>
      <c r="L53" s="1263"/>
      <c r="M53" s="1263"/>
      <c r="N53" s="1263"/>
      <c r="AM53" s="381"/>
      <c r="AN53" s="1259"/>
      <c r="AO53" s="1259"/>
      <c r="AP53" s="1259"/>
      <c r="AQ53" s="1259"/>
      <c r="AR53" s="1259"/>
      <c r="AS53" s="1259"/>
      <c r="AT53" s="1259"/>
      <c r="AU53" s="1259"/>
      <c r="AV53" s="1259"/>
      <c r="AW53" s="1259"/>
      <c r="AX53" s="1259"/>
      <c r="AY53" s="1259"/>
      <c r="AZ53" s="1259"/>
      <c r="BA53" s="1259"/>
      <c r="BB53" s="1259" t="s">
        <v>652</v>
      </c>
      <c r="BC53" s="1259"/>
      <c r="BD53" s="1259"/>
      <c r="BE53" s="1259"/>
      <c r="BF53" s="1259"/>
      <c r="BG53" s="1259"/>
      <c r="BH53" s="1259"/>
      <c r="BI53" s="1259"/>
      <c r="BJ53" s="1259"/>
      <c r="BK53" s="1259"/>
      <c r="BL53" s="1259"/>
      <c r="BM53" s="1259"/>
      <c r="BN53" s="1259"/>
      <c r="BO53" s="1259"/>
      <c r="BP53" s="1256">
        <v>56.4</v>
      </c>
      <c r="BQ53" s="1256"/>
      <c r="BR53" s="1256"/>
      <c r="BS53" s="1256"/>
      <c r="BT53" s="1256"/>
      <c r="BU53" s="1256"/>
      <c r="BV53" s="1256"/>
      <c r="BW53" s="1256"/>
      <c r="BX53" s="1256">
        <v>55.4</v>
      </c>
      <c r="BY53" s="1256"/>
      <c r="BZ53" s="1256"/>
      <c r="CA53" s="1256"/>
      <c r="CB53" s="1256"/>
      <c r="CC53" s="1256"/>
      <c r="CD53" s="1256"/>
      <c r="CE53" s="1256"/>
      <c r="CF53" s="1256">
        <v>55.3</v>
      </c>
      <c r="CG53" s="1256"/>
      <c r="CH53" s="1256"/>
      <c r="CI53" s="1256"/>
      <c r="CJ53" s="1256"/>
      <c r="CK53" s="1256"/>
      <c r="CL53" s="1256"/>
      <c r="CM53" s="1256"/>
      <c r="CN53" s="1256">
        <v>57.1</v>
      </c>
      <c r="CO53" s="1256"/>
      <c r="CP53" s="1256"/>
      <c r="CQ53" s="1256"/>
      <c r="CR53" s="1256"/>
      <c r="CS53" s="1256"/>
      <c r="CT53" s="1256"/>
      <c r="CU53" s="1256"/>
      <c r="CV53" s="1256">
        <v>59</v>
      </c>
      <c r="CW53" s="1256"/>
      <c r="CX53" s="1256"/>
      <c r="CY53" s="1256"/>
      <c r="CZ53" s="1256"/>
      <c r="DA53" s="1256"/>
      <c r="DB53" s="1256"/>
      <c r="DC53" s="1256"/>
    </row>
    <row r="54" spans="1:109" ht="13" x14ac:dyDescent="0.2">
      <c r="A54" s="380"/>
      <c r="B54" s="372"/>
      <c r="G54" s="1264"/>
      <c r="H54" s="1264"/>
      <c r="I54" s="1262"/>
      <c r="J54" s="1262"/>
      <c r="K54" s="1263"/>
      <c r="L54" s="1263"/>
      <c r="M54" s="1263"/>
      <c r="N54" s="1263"/>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80"/>
      <c r="B55" s="372"/>
      <c r="G55" s="1262"/>
      <c r="H55" s="1262"/>
      <c r="I55" s="1262"/>
      <c r="J55" s="1262"/>
      <c r="K55" s="1263"/>
      <c r="L55" s="1263"/>
      <c r="M55" s="1263"/>
      <c r="N55" s="1263"/>
      <c r="AN55" s="1261" t="s">
        <v>653</v>
      </c>
      <c r="AO55" s="1261"/>
      <c r="AP55" s="1261"/>
      <c r="AQ55" s="1261"/>
      <c r="AR55" s="1261"/>
      <c r="AS55" s="1261"/>
      <c r="AT55" s="1261"/>
      <c r="AU55" s="1261"/>
      <c r="AV55" s="1261"/>
      <c r="AW55" s="1261"/>
      <c r="AX55" s="1261"/>
      <c r="AY55" s="1261"/>
      <c r="AZ55" s="1261"/>
      <c r="BA55" s="1261"/>
      <c r="BB55" s="1259" t="s">
        <v>651</v>
      </c>
      <c r="BC55" s="1259"/>
      <c r="BD55" s="1259"/>
      <c r="BE55" s="1259"/>
      <c r="BF55" s="1259"/>
      <c r="BG55" s="1259"/>
      <c r="BH55" s="1259"/>
      <c r="BI55" s="1259"/>
      <c r="BJ55" s="1259"/>
      <c r="BK55" s="1259"/>
      <c r="BL55" s="1259"/>
      <c r="BM55" s="1259"/>
      <c r="BN55" s="1259"/>
      <c r="BO55" s="1259"/>
      <c r="BP55" s="1256">
        <v>97.6</v>
      </c>
      <c r="BQ55" s="1256"/>
      <c r="BR55" s="1256"/>
      <c r="BS55" s="1256"/>
      <c r="BT55" s="1256"/>
      <c r="BU55" s="1256"/>
      <c r="BV55" s="1256"/>
      <c r="BW55" s="1256"/>
      <c r="BX55" s="1256">
        <v>91.9</v>
      </c>
      <c r="BY55" s="1256"/>
      <c r="BZ55" s="1256"/>
      <c r="CA55" s="1256"/>
      <c r="CB55" s="1256"/>
      <c r="CC55" s="1256"/>
      <c r="CD55" s="1256"/>
      <c r="CE55" s="1256"/>
      <c r="CF55" s="1256">
        <v>86.1</v>
      </c>
      <c r="CG55" s="1256"/>
      <c r="CH55" s="1256"/>
      <c r="CI55" s="1256"/>
      <c r="CJ55" s="1256"/>
      <c r="CK55" s="1256"/>
      <c r="CL55" s="1256"/>
      <c r="CM55" s="1256"/>
      <c r="CN55" s="1256">
        <v>72.8</v>
      </c>
      <c r="CO55" s="1256"/>
      <c r="CP55" s="1256"/>
      <c r="CQ55" s="1256"/>
      <c r="CR55" s="1256"/>
      <c r="CS55" s="1256"/>
      <c r="CT55" s="1256"/>
      <c r="CU55" s="1256"/>
      <c r="CV55" s="1256">
        <v>67.599999999999994</v>
      </c>
      <c r="CW55" s="1256"/>
      <c r="CX55" s="1256"/>
      <c r="CY55" s="1256"/>
      <c r="CZ55" s="1256"/>
      <c r="DA55" s="1256"/>
      <c r="DB55" s="1256"/>
      <c r="DC55" s="1256"/>
    </row>
    <row r="56" spans="1:109" ht="13" x14ac:dyDescent="0.2">
      <c r="A56" s="380"/>
      <c r="B56" s="372"/>
      <c r="G56" s="1262"/>
      <c r="H56" s="1262"/>
      <c r="I56" s="1262"/>
      <c r="J56" s="1262"/>
      <c r="K56" s="1263"/>
      <c r="L56" s="1263"/>
      <c r="M56" s="1263"/>
      <c r="N56" s="1263"/>
      <c r="AN56" s="1261"/>
      <c r="AO56" s="1261"/>
      <c r="AP56" s="1261"/>
      <c r="AQ56" s="1261"/>
      <c r="AR56" s="1261"/>
      <c r="AS56" s="1261"/>
      <c r="AT56" s="1261"/>
      <c r="AU56" s="1261"/>
      <c r="AV56" s="1261"/>
      <c r="AW56" s="1261"/>
      <c r="AX56" s="1261"/>
      <c r="AY56" s="1261"/>
      <c r="AZ56" s="1261"/>
      <c r="BA56" s="1261"/>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ht="13" x14ac:dyDescent="0.2">
      <c r="B57" s="384"/>
      <c r="G57" s="1262"/>
      <c r="H57" s="1262"/>
      <c r="I57" s="1257"/>
      <c r="J57" s="1257"/>
      <c r="K57" s="1263"/>
      <c r="L57" s="1263"/>
      <c r="M57" s="1263"/>
      <c r="N57" s="1263"/>
      <c r="AM57" s="366"/>
      <c r="AN57" s="1261"/>
      <c r="AO57" s="1261"/>
      <c r="AP57" s="1261"/>
      <c r="AQ57" s="1261"/>
      <c r="AR57" s="1261"/>
      <c r="AS57" s="1261"/>
      <c r="AT57" s="1261"/>
      <c r="AU57" s="1261"/>
      <c r="AV57" s="1261"/>
      <c r="AW57" s="1261"/>
      <c r="AX57" s="1261"/>
      <c r="AY57" s="1261"/>
      <c r="AZ57" s="1261"/>
      <c r="BA57" s="1261"/>
      <c r="BB57" s="1259" t="s">
        <v>652</v>
      </c>
      <c r="BC57" s="1259"/>
      <c r="BD57" s="1259"/>
      <c r="BE57" s="1259"/>
      <c r="BF57" s="1259"/>
      <c r="BG57" s="1259"/>
      <c r="BH57" s="1259"/>
      <c r="BI57" s="1259"/>
      <c r="BJ57" s="1259"/>
      <c r="BK57" s="1259"/>
      <c r="BL57" s="1259"/>
      <c r="BM57" s="1259"/>
      <c r="BN57" s="1259"/>
      <c r="BO57" s="1259"/>
      <c r="BP57" s="1256">
        <v>62.9</v>
      </c>
      <c r="BQ57" s="1256"/>
      <c r="BR57" s="1256"/>
      <c r="BS57" s="1256"/>
      <c r="BT57" s="1256"/>
      <c r="BU57" s="1256"/>
      <c r="BV57" s="1256"/>
      <c r="BW57" s="1256"/>
      <c r="BX57" s="1256">
        <v>63.4</v>
      </c>
      <c r="BY57" s="1256"/>
      <c r="BZ57" s="1256"/>
      <c r="CA57" s="1256"/>
      <c r="CB57" s="1256"/>
      <c r="CC57" s="1256"/>
      <c r="CD57" s="1256"/>
      <c r="CE57" s="1256"/>
      <c r="CF57" s="1256">
        <v>64.3</v>
      </c>
      <c r="CG57" s="1256"/>
      <c r="CH57" s="1256"/>
      <c r="CI57" s="1256"/>
      <c r="CJ57" s="1256"/>
      <c r="CK57" s="1256"/>
      <c r="CL57" s="1256"/>
      <c r="CM57" s="1256"/>
      <c r="CN57" s="1256">
        <v>65.2</v>
      </c>
      <c r="CO57" s="1256"/>
      <c r="CP57" s="1256"/>
      <c r="CQ57" s="1256"/>
      <c r="CR57" s="1256"/>
      <c r="CS57" s="1256"/>
      <c r="CT57" s="1256"/>
      <c r="CU57" s="1256"/>
      <c r="CV57" s="1256">
        <v>66.2</v>
      </c>
      <c r="CW57" s="1256"/>
      <c r="CX57" s="1256"/>
      <c r="CY57" s="1256"/>
      <c r="CZ57" s="1256"/>
      <c r="DA57" s="1256"/>
      <c r="DB57" s="1256"/>
      <c r="DC57" s="1256"/>
      <c r="DD57" s="385"/>
      <c r="DE57" s="384"/>
    </row>
    <row r="58" spans="1:109" s="380" customFormat="1" ht="13" x14ac:dyDescent="0.2">
      <c r="A58" s="366"/>
      <c r="B58" s="384"/>
      <c r="G58" s="1262"/>
      <c r="H58" s="1262"/>
      <c r="I58" s="1257"/>
      <c r="J58" s="1257"/>
      <c r="K58" s="1263"/>
      <c r="L58" s="1263"/>
      <c r="M58" s="1263"/>
      <c r="N58" s="1263"/>
      <c r="AM58" s="366"/>
      <c r="AN58" s="1261"/>
      <c r="AO58" s="1261"/>
      <c r="AP58" s="1261"/>
      <c r="AQ58" s="1261"/>
      <c r="AR58" s="1261"/>
      <c r="AS58" s="1261"/>
      <c r="AT58" s="1261"/>
      <c r="AU58" s="1261"/>
      <c r="AV58" s="1261"/>
      <c r="AW58" s="1261"/>
      <c r="AX58" s="1261"/>
      <c r="AY58" s="1261"/>
      <c r="AZ58" s="1261"/>
      <c r="BA58" s="1261"/>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654</v>
      </c>
    </row>
    <row r="64" spans="1:109" ht="13" x14ac:dyDescent="0.2">
      <c r="B64" s="372"/>
      <c r="G64" s="379"/>
      <c r="I64" s="392"/>
      <c r="J64" s="392"/>
      <c r="K64" s="392"/>
      <c r="L64" s="392"/>
      <c r="M64" s="392"/>
      <c r="N64" s="393"/>
      <c r="AM64" s="379"/>
      <c r="AN64" s="379" t="s">
        <v>647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8" t="s">
        <v>655</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7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7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7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7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649</v>
      </c>
    </row>
    <row r="72" spans="2:107" ht="13" x14ac:dyDescent="0.2">
      <c r="B72" s="372"/>
      <c r="G72" s="1262"/>
      <c r="H72" s="1262"/>
      <c r="I72" s="1262"/>
      <c r="J72" s="1262"/>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1" t="s">
        <v>572</v>
      </c>
      <c r="BQ72" s="1261"/>
      <c r="BR72" s="1261"/>
      <c r="BS72" s="1261"/>
      <c r="BT72" s="1261"/>
      <c r="BU72" s="1261"/>
      <c r="BV72" s="1261"/>
      <c r="BW72" s="1261"/>
      <c r="BX72" s="1261" t="s">
        <v>573</v>
      </c>
      <c r="BY72" s="1261"/>
      <c r="BZ72" s="1261"/>
      <c r="CA72" s="1261"/>
      <c r="CB72" s="1261"/>
      <c r="CC72" s="1261"/>
      <c r="CD72" s="1261"/>
      <c r="CE72" s="1261"/>
      <c r="CF72" s="1261" t="s">
        <v>574</v>
      </c>
      <c r="CG72" s="1261"/>
      <c r="CH72" s="1261"/>
      <c r="CI72" s="1261"/>
      <c r="CJ72" s="1261"/>
      <c r="CK72" s="1261"/>
      <c r="CL72" s="1261"/>
      <c r="CM72" s="1261"/>
      <c r="CN72" s="1261" t="s">
        <v>575</v>
      </c>
      <c r="CO72" s="1261"/>
      <c r="CP72" s="1261"/>
      <c r="CQ72" s="1261"/>
      <c r="CR72" s="1261"/>
      <c r="CS72" s="1261"/>
      <c r="CT72" s="1261"/>
      <c r="CU72" s="1261"/>
      <c r="CV72" s="1261" t="s">
        <v>576</v>
      </c>
      <c r="CW72" s="1261"/>
      <c r="CX72" s="1261"/>
      <c r="CY72" s="1261"/>
      <c r="CZ72" s="1261"/>
      <c r="DA72" s="1261"/>
      <c r="DB72" s="1261"/>
      <c r="DC72" s="1261"/>
    </row>
    <row r="73" spans="2:107" ht="13" x14ac:dyDescent="0.2">
      <c r="B73" s="372"/>
      <c r="G73" s="1264"/>
      <c r="H73" s="1264"/>
      <c r="I73" s="1264"/>
      <c r="J73" s="1264"/>
      <c r="K73" s="1260"/>
      <c r="L73" s="1260"/>
      <c r="M73" s="1260"/>
      <c r="N73" s="1260"/>
      <c r="AM73" s="381"/>
      <c r="AN73" s="1259" t="s">
        <v>650</v>
      </c>
      <c r="AO73" s="1259"/>
      <c r="AP73" s="1259"/>
      <c r="AQ73" s="1259"/>
      <c r="AR73" s="1259"/>
      <c r="AS73" s="1259"/>
      <c r="AT73" s="1259"/>
      <c r="AU73" s="1259"/>
      <c r="AV73" s="1259"/>
      <c r="AW73" s="1259"/>
      <c r="AX73" s="1259"/>
      <c r="AY73" s="1259"/>
      <c r="AZ73" s="1259"/>
      <c r="BA73" s="1259"/>
      <c r="BB73" s="1259" t="s">
        <v>651</v>
      </c>
      <c r="BC73" s="1259"/>
      <c r="BD73" s="1259"/>
      <c r="BE73" s="1259"/>
      <c r="BF73" s="1259"/>
      <c r="BG73" s="1259"/>
      <c r="BH73" s="1259"/>
      <c r="BI73" s="1259"/>
      <c r="BJ73" s="1259"/>
      <c r="BK73" s="1259"/>
      <c r="BL73" s="1259"/>
      <c r="BM73" s="1259"/>
      <c r="BN73" s="1259"/>
      <c r="BO73" s="1259"/>
      <c r="BP73" s="1256">
        <v>138.5</v>
      </c>
      <c r="BQ73" s="1256"/>
      <c r="BR73" s="1256"/>
      <c r="BS73" s="1256"/>
      <c r="BT73" s="1256"/>
      <c r="BU73" s="1256"/>
      <c r="BV73" s="1256"/>
      <c r="BW73" s="1256"/>
      <c r="BX73" s="1256">
        <v>140.4</v>
      </c>
      <c r="BY73" s="1256"/>
      <c r="BZ73" s="1256"/>
      <c r="CA73" s="1256"/>
      <c r="CB73" s="1256"/>
      <c r="CC73" s="1256"/>
      <c r="CD73" s="1256"/>
      <c r="CE73" s="1256"/>
      <c r="CF73" s="1256">
        <v>137.4</v>
      </c>
      <c r="CG73" s="1256"/>
      <c r="CH73" s="1256"/>
      <c r="CI73" s="1256"/>
      <c r="CJ73" s="1256"/>
      <c r="CK73" s="1256"/>
      <c r="CL73" s="1256"/>
      <c r="CM73" s="1256"/>
      <c r="CN73" s="1256">
        <v>129.9</v>
      </c>
      <c r="CO73" s="1256"/>
      <c r="CP73" s="1256"/>
      <c r="CQ73" s="1256"/>
      <c r="CR73" s="1256"/>
      <c r="CS73" s="1256"/>
      <c r="CT73" s="1256"/>
      <c r="CU73" s="1256"/>
      <c r="CV73" s="1256">
        <v>129.19999999999999</v>
      </c>
      <c r="CW73" s="1256"/>
      <c r="CX73" s="1256"/>
      <c r="CY73" s="1256"/>
      <c r="CZ73" s="1256"/>
      <c r="DA73" s="1256"/>
      <c r="DB73" s="1256"/>
      <c r="DC73" s="1256"/>
    </row>
    <row r="74" spans="2:107" ht="13" x14ac:dyDescent="0.2">
      <c r="B74" s="372"/>
      <c r="G74" s="1264"/>
      <c r="H74" s="1264"/>
      <c r="I74" s="1264"/>
      <c r="J74" s="1264"/>
      <c r="K74" s="1260"/>
      <c r="L74" s="1260"/>
      <c r="M74" s="1260"/>
      <c r="N74" s="1260"/>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72"/>
      <c r="G75" s="1264"/>
      <c r="H75" s="1264"/>
      <c r="I75" s="1262"/>
      <c r="J75" s="1262"/>
      <c r="K75" s="1263"/>
      <c r="L75" s="1263"/>
      <c r="M75" s="1263"/>
      <c r="N75" s="1263"/>
      <c r="AM75" s="381"/>
      <c r="AN75" s="1259"/>
      <c r="AO75" s="1259"/>
      <c r="AP75" s="1259"/>
      <c r="AQ75" s="1259"/>
      <c r="AR75" s="1259"/>
      <c r="AS75" s="1259"/>
      <c r="AT75" s="1259"/>
      <c r="AU75" s="1259"/>
      <c r="AV75" s="1259"/>
      <c r="AW75" s="1259"/>
      <c r="AX75" s="1259"/>
      <c r="AY75" s="1259"/>
      <c r="AZ75" s="1259"/>
      <c r="BA75" s="1259"/>
      <c r="BB75" s="1259" t="s">
        <v>656</v>
      </c>
      <c r="BC75" s="1259"/>
      <c r="BD75" s="1259"/>
      <c r="BE75" s="1259"/>
      <c r="BF75" s="1259"/>
      <c r="BG75" s="1259"/>
      <c r="BH75" s="1259"/>
      <c r="BI75" s="1259"/>
      <c r="BJ75" s="1259"/>
      <c r="BK75" s="1259"/>
      <c r="BL75" s="1259"/>
      <c r="BM75" s="1259"/>
      <c r="BN75" s="1259"/>
      <c r="BO75" s="1259"/>
      <c r="BP75" s="1256">
        <v>11.2</v>
      </c>
      <c r="BQ75" s="1256"/>
      <c r="BR75" s="1256"/>
      <c r="BS75" s="1256"/>
      <c r="BT75" s="1256"/>
      <c r="BU75" s="1256"/>
      <c r="BV75" s="1256"/>
      <c r="BW75" s="1256"/>
      <c r="BX75" s="1256">
        <v>10.199999999999999</v>
      </c>
      <c r="BY75" s="1256"/>
      <c r="BZ75" s="1256"/>
      <c r="CA75" s="1256"/>
      <c r="CB75" s="1256"/>
      <c r="CC75" s="1256"/>
      <c r="CD75" s="1256"/>
      <c r="CE75" s="1256"/>
      <c r="CF75" s="1256">
        <v>10.5</v>
      </c>
      <c r="CG75" s="1256"/>
      <c r="CH75" s="1256"/>
      <c r="CI75" s="1256"/>
      <c r="CJ75" s="1256"/>
      <c r="CK75" s="1256"/>
      <c r="CL75" s="1256"/>
      <c r="CM75" s="1256"/>
      <c r="CN75" s="1256">
        <v>10.6</v>
      </c>
      <c r="CO75" s="1256"/>
      <c r="CP75" s="1256"/>
      <c r="CQ75" s="1256"/>
      <c r="CR75" s="1256"/>
      <c r="CS75" s="1256"/>
      <c r="CT75" s="1256"/>
      <c r="CU75" s="1256"/>
      <c r="CV75" s="1256">
        <v>9.6999999999999993</v>
      </c>
      <c r="CW75" s="1256"/>
      <c r="CX75" s="1256"/>
      <c r="CY75" s="1256"/>
      <c r="CZ75" s="1256"/>
      <c r="DA75" s="1256"/>
      <c r="DB75" s="1256"/>
      <c r="DC75" s="1256"/>
    </row>
    <row r="76" spans="2:107" ht="13" x14ac:dyDescent="0.2">
      <c r="B76" s="372"/>
      <c r="G76" s="1264"/>
      <c r="H76" s="1264"/>
      <c r="I76" s="1262"/>
      <c r="J76" s="1262"/>
      <c r="K76" s="1263"/>
      <c r="L76" s="1263"/>
      <c r="M76" s="1263"/>
      <c r="N76" s="1263"/>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72"/>
      <c r="G77" s="1262"/>
      <c r="H77" s="1262"/>
      <c r="I77" s="1262"/>
      <c r="J77" s="1262"/>
      <c r="K77" s="1260"/>
      <c r="L77" s="1260"/>
      <c r="M77" s="1260"/>
      <c r="N77" s="1260"/>
      <c r="AN77" s="1261" t="s">
        <v>653</v>
      </c>
      <c r="AO77" s="1261"/>
      <c r="AP77" s="1261"/>
      <c r="AQ77" s="1261"/>
      <c r="AR77" s="1261"/>
      <c r="AS77" s="1261"/>
      <c r="AT77" s="1261"/>
      <c r="AU77" s="1261"/>
      <c r="AV77" s="1261"/>
      <c r="AW77" s="1261"/>
      <c r="AX77" s="1261"/>
      <c r="AY77" s="1261"/>
      <c r="AZ77" s="1261"/>
      <c r="BA77" s="1261"/>
      <c r="BB77" s="1259" t="s">
        <v>651</v>
      </c>
      <c r="BC77" s="1259"/>
      <c r="BD77" s="1259"/>
      <c r="BE77" s="1259"/>
      <c r="BF77" s="1259"/>
      <c r="BG77" s="1259"/>
      <c r="BH77" s="1259"/>
      <c r="BI77" s="1259"/>
      <c r="BJ77" s="1259"/>
      <c r="BK77" s="1259"/>
      <c r="BL77" s="1259"/>
      <c r="BM77" s="1259"/>
      <c r="BN77" s="1259"/>
      <c r="BO77" s="1259"/>
      <c r="BP77" s="1256">
        <v>97.6</v>
      </c>
      <c r="BQ77" s="1256"/>
      <c r="BR77" s="1256"/>
      <c r="BS77" s="1256"/>
      <c r="BT77" s="1256"/>
      <c r="BU77" s="1256"/>
      <c r="BV77" s="1256"/>
      <c r="BW77" s="1256"/>
      <c r="BX77" s="1256">
        <v>91.9</v>
      </c>
      <c r="BY77" s="1256"/>
      <c r="BZ77" s="1256"/>
      <c r="CA77" s="1256"/>
      <c r="CB77" s="1256"/>
      <c r="CC77" s="1256"/>
      <c r="CD77" s="1256"/>
      <c r="CE77" s="1256"/>
      <c r="CF77" s="1256">
        <v>86.1</v>
      </c>
      <c r="CG77" s="1256"/>
      <c r="CH77" s="1256"/>
      <c r="CI77" s="1256"/>
      <c r="CJ77" s="1256"/>
      <c r="CK77" s="1256"/>
      <c r="CL77" s="1256"/>
      <c r="CM77" s="1256"/>
      <c r="CN77" s="1256">
        <v>72.8</v>
      </c>
      <c r="CO77" s="1256"/>
      <c r="CP77" s="1256"/>
      <c r="CQ77" s="1256"/>
      <c r="CR77" s="1256"/>
      <c r="CS77" s="1256"/>
      <c r="CT77" s="1256"/>
      <c r="CU77" s="1256"/>
      <c r="CV77" s="1256">
        <v>67.599999999999994</v>
      </c>
      <c r="CW77" s="1256"/>
      <c r="CX77" s="1256"/>
      <c r="CY77" s="1256"/>
      <c r="CZ77" s="1256"/>
      <c r="DA77" s="1256"/>
      <c r="DB77" s="1256"/>
      <c r="DC77" s="1256"/>
    </row>
    <row r="78" spans="2:107" ht="13" x14ac:dyDescent="0.2">
      <c r="B78" s="372"/>
      <c r="G78" s="1262"/>
      <c r="H78" s="1262"/>
      <c r="I78" s="1262"/>
      <c r="J78" s="1262"/>
      <c r="K78" s="1260"/>
      <c r="L78" s="1260"/>
      <c r="M78" s="1260"/>
      <c r="N78" s="1260"/>
      <c r="AN78" s="1261"/>
      <c r="AO78" s="1261"/>
      <c r="AP78" s="1261"/>
      <c r="AQ78" s="1261"/>
      <c r="AR78" s="1261"/>
      <c r="AS78" s="1261"/>
      <c r="AT78" s="1261"/>
      <c r="AU78" s="1261"/>
      <c r="AV78" s="1261"/>
      <c r="AW78" s="1261"/>
      <c r="AX78" s="1261"/>
      <c r="AY78" s="1261"/>
      <c r="AZ78" s="1261"/>
      <c r="BA78" s="1261"/>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72"/>
      <c r="G79" s="1262"/>
      <c r="H79" s="1262"/>
      <c r="I79" s="1257"/>
      <c r="J79" s="1257"/>
      <c r="K79" s="1258"/>
      <c r="L79" s="1258"/>
      <c r="M79" s="1258"/>
      <c r="N79" s="1258"/>
      <c r="AN79" s="1261"/>
      <c r="AO79" s="1261"/>
      <c r="AP79" s="1261"/>
      <c r="AQ79" s="1261"/>
      <c r="AR79" s="1261"/>
      <c r="AS79" s="1261"/>
      <c r="AT79" s="1261"/>
      <c r="AU79" s="1261"/>
      <c r="AV79" s="1261"/>
      <c r="AW79" s="1261"/>
      <c r="AX79" s="1261"/>
      <c r="AY79" s="1261"/>
      <c r="AZ79" s="1261"/>
      <c r="BA79" s="1261"/>
      <c r="BB79" s="1259" t="s">
        <v>656</v>
      </c>
      <c r="BC79" s="1259"/>
      <c r="BD79" s="1259"/>
      <c r="BE79" s="1259"/>
      <c r="BF79" s="1259"/>
      <c r="BG79" s="1259"/>
      <c r="BH79" s="1259"/>
      <c r="BI79" s="1259"/>
      <c r="BJ79" s="1259"/>
      <c r="BK79" s="1259"/>
      <c r="BL79" s="1259"/>
      <c r="BM79" s="1259"/>
      <c r="BN79" s="1259"/>
      <c r="BO79" s="1259"/>
      <c r="BP79" s="1256">
        <v>8</v>
      </c>
      <c r="BQ79" s="1256"/>
      <c r="BR79" s="1256"/>
      <c r="BS79" s="1256"/>
      <c r="BT79" s="1256"/>
      <c r="BU79" s="1256"/>
      <c r="BV79" s="1256"/>
      <c r="BW79" s="1256"/>
      <c r="BX79" s="1256">
        <v>7.3</v>
      </c>
      <c r="BY79" s="1256"/>
      <c r="BZ79" s="1256"/>
      <c r="CA79" s="1256"/>
      <c r="CB79" s="1256"/>
      <c r="CC79" s="1256"/>
      <c r="CD79" s="1256"/>
      <c r="CE79" s="1256"/>
      <c r="CF79" s="1256">
        <v>7.3</v>
      </c>
      <c r="CG79" s="1256"/>
      <c r="CH79" s="1256"/>
      <c r="CI79" s="1256"/>
      <c r="CJ79" s="1256"/>
      <c r="CK79" s="1256"/>
      <c r="CL79" s="1256"/>
      <c r="CM79" s="1256"/>
      <c r="CN79" s="1256">
        <v>7.1</v>
      </c>
      <c r="CO79" s="1256"/>
      <c r="CP79" s="1256"/>
      <c r="CQ79" s="1256"/>
      <c r="CR79" s="1256"/>
      <c r="CS79" s="1256"/>
      <c r="CT79" s="1256"/>
      <c r="CU79" s="1256"/>
      <c r="CV79" s="1256">
        <v>6.8</v>
      </c>
      <c r="CW79" s="1256"/>
      <c r="CX79" s="1256"/>
      <c r="CY79" s="1256"/>
      <c r="CZ79" s="1256"/>
      <c r="DA79" s="1256"/>
      <c r="DB79" s="1256"/>
      <c r="DC79" s="1256"/>
    </row>
    <row r="80" spans="2:107" ht="13" x14ac:dyDescent="0.2">
      <c r="B80" s="372"/>
      <c r="G80" s="1262"/>
      <c r="H80" s="1262"/>
      <c r="I80" s="1257"/>
      <c r="J80" s="1257"/>
      <c r="K80" s="1258"/>
      <c r="L80" s="1258"/>
      <c r="M80" s="1258"/>
      <c r="N80" s="1258"/>
      <c r="AN80" s="1261"/>
      <c r="AO80" s="1261"/>
      <c r="AP80" s="1261"/>
      <c r="AQ80" s="1261"/>
      <c r="AR80" s="1261"/>
      <c r="AS80" s="1261"/>
      <c r="AT80" s="1261"/>
      <c r="AU80" s="1261"/>
      <c r="AV80" s="1261"/>
      <c r="AW80" s="1261"/>
      <c r="AX80" s="1261"/>
      <c r="AY80" s="1261"/>
      <c r="AZ80" s="1261"/>
      <c r="BA80" s="1261"/>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Ye44peYyvHYkSxnCbzRXkICuhGjU4LdkmqAufYbrkU72U68R05AhecpQNyQv8hvj1kqfKUJISey3yaj13UTEqw==" saltValue="Eg1SDI4vQLPelXvEDR4w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TtmnbqE9USwgdVwHt/pTeYgdd/tBQp7xBlZL2oGOM7OZzXeysj7Cj5Y4leU3YhEMPx7CqBN/cbjLCey/8KPeng==" saltValue="8oz0xvZA7MmLq5MwHqO2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UmwK5cU766lERMiNMBtivKw2ox93UcUEZcwE9iCwzKyufmeKLVpK1Y6+rtvT5/POzfH+vMPasi752uXOokd+uQ==" saltValue="u9ApbqDawMytSUctaNf8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569</v>
      </c>
      <c r="G2" s="151"/>
      <c r="H2" s="152"/>
    </row>
    <row r="3" spans="1:8" x14ac:dyDescent="0.2">
      <c r="A3" s="148" t="s">
        <v>562</v>
      </c>
      <c r="B3" s="153"/>
      <c r="C3" s="154"/>
      <c r="D3" s="155">
        <v>62800</v>
      </c>
      <c r="E3" s="156"/>
      <c r="F3" s="157">
        <v>54945</v>
      </c>
      <c r="G3" s="158"/>
      <c r="H3" s="159"/>
    </row>
    <row r="4" spans="1:8" x14ac:dyDescent="0.2">
      <c r="A4" s="160"/>
      <c r="B4" s="161"/>
      <c r="C4" s="162"/>
      <c r="D4" s="163">
        <v>41663</v>
      </c>
      <c r="E4" s="164"/>
      <c r="F4" s="165">
        <v>29293</v>
      </c>
      <c r="G4" s="166"/>
      <c r="H4" s="167"/>
    </row>
    <row r="5" spans="1:8" x14ac:dyDescent="0.2">
      <c r="A5" s="148" t="s">
        <v>564</v>
      </c>
      <c r="B5" s="153"/>
      <c r="C5" s="154"/>
      <c r="D5" s="155">
        <v>62653</v>
      </c>
      <c r="E5" s="156"/>
      <c r="F5" s="157">
        <v>57132</v>
      </c>
      <c r="G5" s="158"/>
      <c r="H5" s="159"/>
    </row>
    <row r="6" spans="1:8" x14ac:dyDescent="0.2">
      <c r="A6" s="160"/>
      <c r="B6" s="161"/>
      <c r="C6" s="162"/>
      <c r="D6" s="163">
        <v>39911</v>
      </c>
      <c r="E6" s="164"/>
      <c r="F6" s="165">
        <v>30126</v>
      </c>
      <c r="G6" s="166"/>
      <c r="H6" s="167"/>
    </row>
    <row r="7" spans="1:8" x14ac:dyDescent="0.2">
      <c r="A7" s="148" t="s">
        <v>565</v>
      </c>
      <c r="B7" s="153"/>
      <c r="C7" s="154"/>
      <c r="D7" s="155">
        <v>60904</v>
      </c>
      <c r="E7" s="156"/>
      <c r="F7" s="157">
        <v>58766</v>
      </c>
      <c r="G7" s="158"/>
      <c r="H7" s="159"/>
    </row>
    <row r="8" spans="1:8" x14ac:dyDescent="0.2">
      <c r="A8" s="160"/>
      <c r="B8" s="161"/>
      <c r="C8" s="162"/>
      <c r="D8" s="163">
        <v>32766</v>
      </c>
      <c r="E8" s="164"/>
      <c r="F8" s="165">
        <v>29363</v>
      </c>
      <c r="G8" s="166"/>
      <c r="H8" s="167"/>
    </row>
    <row r="9" spans="1:8" x14ac:dyDescent="0.2">
      <c r="A9" s="148" t="s">
        <v>566</v>
      </c>
      <c r="B9" s="153"/>
      <c r="C9" s="154"/>
      <c r="D9" s="155">
        <v>84110</v>
      </c>
      <c r="E9" s="156"/>
      <c r="F9" s="157">
        <v>62482</v>
      </c>
      <c r="G9" s="158"/>
      <c r="H9" s="159"/>
    </row>
    <row r="10" spans="1:8" x14ac:dyDescent="0.2">
      <c r="A10" s="160"/>
      <c r="B10" s="161"/>
      <c r="C10" s="162"/>
      <c r="D10" s="163">
        <v>60884</v>
      </c>
      <c r="E10" s="164"/>
      <c r="F10" s="165">
        <v>34626</v>
      </c>
      <c r="G10" s="166"/>
      <c r="H10" s="167"/>
    </row>
    <row r="11" spans="1:8" x14ac:dyDescent="0.2">
      <c r="A11" s="148" t="s">
        <v>567</v>
      </c>
      <c r="B11" s="153"/>
      <c r="C11" s="154"/>
      <c r="D11" s="155">
        <v>55695</v>
      </c>
      <c r="E11" s="156"/>
      <c r="F11" s="157">
        <v>59288</v>
      </c>
      <c r="G11" s="158"/>
      <c r="H11" s="159"/>
    </row>
    <row r="12" spans="1:8" x14ac:dyDescent="0.2">
      <c r="A12" s="160"/>
      <c r="B12" s="161"/>
      <c r="C12" s="168"/>
      <c r="D12" s="163">
        <v>35642</v>
      </c>
      <c r="E12" s="164"/>
      <c r="F12" s="165">
        <v>32670</v>
      </c>
      <c r="G12" s="166"/>
      <c r="H12" s="167"/>
    </row>
    <row r="13" spans="1:8" x14ac:dyDescent="0.2">
      <c r="A13" s="148"/>
      <c r="B13" s="153"/>
      <c r="C13" s="169"/>
      <c r="D13" s="170">
        <v>65232</v>
      </c>
      <c r="E13" s="171"/>
      <c r="F13" s="172">
        <v>58523</v>
      </c>
      <c r="G13" s="173"/>
      <c r="H13" s="159"/>
    </row>
    <row r="14" spans="1:8" x14ac:dyDescent="0.2">
      <c r="A14" s="160"/>
      <c r="B14" s="161"/>
      <c r="C14" s="162"/>
      <c r="D14" s="163">
        <v>42173</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0.51</v>
      </c>
      <c r="C19" s="174">
        <f>ROUND(VALUE(SUBSTITUTE(実質収支比率等に係る経年分析!G$48,"▲","-")),2)</f>
        <v>0.86</v>
      </c>
      <c r="D19" s="174">
        <f>ROUND(VALUE(SUBSTITUTE(実質収支比率等に係る経年分析!H$48,"▲","-")),2)</f>
        <v>0.7</v>
      </c>
      <c r="E19" s="174">
        <f>ROUND(VALUE(SUBSTITUTE(実質収支比率等に係る経年分析!I$48,"▲","-")),2)</f>
        <v>1.4</v>
      </c>
      <c r="F19" s="174">
        <f>ROUND(VALUE(SUBSTITUTE(実質収支比率等に係る経年分析!J$48,"▲","-")),2)</f>
        <v>2.0099999999999998</v>
      </c>
    </row>
    <row r="20" spans="1:11" x14ac:dyDescent="0.2">
      <c r="A20" s="174" t="s">
        <v>57</v>
      </c>
      <c r="B20" s="174">
        <f>ROUND(VALUE(SUBSTITUTE(実質収支比率等に係る経年分析!F$47,"▲","-")),2)</f>
        <v>2.31</v>
      </c>
      <c r="C20" s="174">
        <f>ROUND(VALUE(SUBSTITUTE(実質収支比率等に係る経年分析!G$47,"▲","-")),2)</f>
        <v>0.84</v>
      </c>
      <c r="D20" s="174">
        <f>ROUND(VALUE(SUBSTITUTE(実質収支比率等に係る経年分析!H$47,"▲","-")),2)</f>
        <v>1.19</v>
      </c>
      <c r="E20" s="174">
        <f>ROUND(VALUE(SUBSTITUTE(実質収支比率等に係る経年分析!I$47,"▲","-")),2)</f>
        <v>3.13</v>
      </c>
      <c r="F20" s="174">
        <f>ROUND(VALUE(SUBSTITUTE(実質収支比率等に係る経年分析!J$47,"▲","-")),2)</f>
        <v>3.19</v>
      </c>
    </row>
    <row r="21" spans="1:11" x14ac:dyDescent="0.2">
      <c r="A21" s="174" t="s">
        <v>58</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0.02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自動車事業会計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0.47</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0.49</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2">
      <c r="A32" s="175" t="str">
        <f>IF(連結実質赤字比率に係る赤字・黒字の構成分析!C$38="",NA(),連結実質赤字比率に係る赤字・黒字の構成分析!C$38)</f>
        <v>介護保険事業費会計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2">
      <c r="A34" s="175" t="str">
        <f>IF(連結実質赤字比率に係る赤字・黒字の構成分析!C$36="",NA(),連結実質赤字比率に係る赤字・黒字の構成分析!C$36)</f>
        <v>国民健康保険事業費会計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2.4500000000000002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3.01</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4.3099999999999996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183591</v>
      </c>
      <c r="E42" s="176"/>
      <c r="F42" s="176"/>
      <c r="G42" s="176">
        <f>'実質公債費比率（分子）の構造'!L$52</f>
        <v>175855</v>
      </c>
      <c r="H42" s="176"/>
      <c r="I42" s="176"/>
      <c r="J42" s="176">
        <f>'実質公債費比率（分子）の構造'!M$52</f>
        <v>166684</v>
      </c>
      <c r="K42" s="176"/>
      <c r="L42" s="176"/>
      <c r="M42" s="176">
        <f>'実質公債費比率（分子）の構造'!N$52</f>
        <v>156175</v>
      </c>
      <c r="N42" s="176"/>
      <c r="O42" s="176"/>
      <c r="P42" s="176">
        <f>'実質公債費比率（分子）の構造'!O$52</f>
        <v>169860</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3</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1655</v>
      </c>
      <c r="C44" s="176"/>
      <c r="D44" s="176"/>
      <c r="E44" s="176">
        <f>'実質公債費比率（分子）の構造'!L$50</f>
        <v>2556</v>
      </c>
      <c r="F44" s="176"/>
      <c r="G44" s="176"/>
      <c r="H44" s="176">
        <f>'実質公債費比率（分子）の構造'!M$50</f>
        <v>3804</v>
      </c>
      <c r="I44" s="176"/>
      <c r="J44" s="176"/>
      <c r="K44" s="176">
        <f>'実質公債費比率（分子）の構造'!N$50</f>
        <v>3327</v>
      </c>
      <c r="L44" s="176"/>
      <c r="M44" s="176"/>
      <c r="N44" s="176">
        <f>'実質公債費比率（分子）の構造'!O$50</f>
        <v>3328</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53308</v>
      </c>
      <c r="C46" s="176"/>
      <c r="D46" s="176"/>
      <c r="E46" s="176">
        <f>'実質公債費比率（分子）の構造'!L$48</f>
        <v>48636</v>
      </c>
      <c r="F46" s="176"/>
      <c r="G46" s="176"/>
      <c r="H46" s="176">
        <f>'実質公債費比率（分子）の構造'!M$48</f>
        <v>43151</v>
      </c>
      <c r="I46" s="176"/>
      <c r="J46" s="176"/>
      <c r="K46" s="176">
        <f>'実質公債費比率（分子）の構造'!N$48</f>
        <v>43269</v>
      </c>
      <c r="L46" s="176"/>
      <c r="M46" s="176"/>
      <c r="N46" s="176">
        <f>'実質公債費比率（分子）の構造'!O$48</f>
        <v>42493</v>
      </c>
      <c r="O46" s="176"/>
      <c r="P46" s="176"/>
    </row>
    <row r="47" spans="1:16" x14ac:dyDescent="0.2">
      <c r="A47" s="176" t="s">
        <v>70</v>
      </c>
      <c r="B47" s="176">
        <f>'実質公債費比率（分子）の構造'!K$47</f>
        <v>66507</v>
      </c>
      <c r="C47" s="176"/>
      <c r="D47" s="176"/>
      <c r="E47" s="176">
        <f>'実質公債費比率（分子）の構造'!L$47</f>
        <v>61378</v>
      </c>
      <c r="F47" s="176"/>
      <c r="G47" s="176"/>
      <c r="H47" s="176">
        <f>'実質公債費比率（分子）の構造'!M$47</f>
        <v>60203</v>
      </c>
      <c r="I47" s="176"/>
      <c r="J47" s="176"/>
      <c r="K47" s="176">
        <f>'実質公債費比率（分子）の構造'!N$47</f>
        <v>61101</v>
      </c>
      <c r="L47" s="176"/>
      <c r="M47" s="176"/>
      <c r="N47" s="176">
        <f>'実質公債費比率（分子）の構造'!O$47</f>
        <v>61172</v>
      </c>
      <c r="O47" s="176"/>
      <c r="P47" s="176"/>
    </row>
    <row r="48" spans="1:16" x14ac:dyDescent="0.2">
      <c r="A48" s="176" t="s">
        <v>71</v>
      </c>
      <c r="B48" s="176">
        <f>'実質公債費比率（分子）の構造'!K$46</f>
        <v>38039</v>
      </c>
      <c r="C48" s="176"/>
      <c r="D48" s="176"/>
      <c r="E48" s="176">
        <f>'実質公債費比率（分子）の構造'!L$46</f>
        <v>37686</v>
      </c>
      <c r="F48" s="176"/>
      <c r="G48" s="176"/>
      <c r="H48" s="176">
        <f>'実質公債費比率（分子）の構造'!M$46</f>
        <v>29478</v>
      </c>
      <c r="I48" s="176"/>
      <c r="J48" s="176"/>
      <c r="K48" s="176">
        <f>'実質公債費比率（分子）の構造'!N$46</f>
        <v>23891</v>
      </c>
      <c r="L48" s="176"/>
      <c r="M48" s="176"/>
      <c r="N48" s="176">
        <f>'実質公債費比率（分子）の構造'!O$46</f>
        <v>22518</v>
      </c>
      <c r="O48" s="176"/>
      <c r="P48" s="176"/>
    </row>
    <row r="49" spans="1:16" x14ac:dyDescent="0.2">
      <c r="A49" s="176" t="s">
        <v>72</v>
      </c>
      <c r="B49" s="176">
        <f>'実質公債費比率（分子）の構造'!K$45</f>
        <v>105495</v>
      </c>
      <c r="C49" s="176"/>
      <c r="D49" s="176"/>
      <c r="E49" s="176">
        <f>'実質公債費比率（分子）の構造'!L$45</f>
        <v>119475</v>
      </c>
      <c r="F49" s="176"/>
      <c r="G49" s="176"/>
      <c r="H49" s="176">
        <f>'実質公債費比率（分子）の構造'!M$45</f>
        <v>122220</v>
      </c>
      <c r="I49" s="176"/>
      <c r="J49" s="176"/>
      <c r="K49" s="176">
        <f>'実質公債費比率（分子）の構造'!N$45</f>
        <v>114468</v>
      </c>
      <c r="L49" s="176"/>
      <c r="M49" s="176"/>
      <c r="N49" s="176">
        <f>'実質公債費比率（分子）の構造'!O$45</f>
        <v>114870</v>
      </c>
      <c r="O49" s="176"/>
      <c r="P49" s="176"/>
    </row>
    <row r="50" spans="1:16" x14ac:dyDescent="0.2">
      <c r="A50" s="176" t="s">
        <v>73</v>
      </c>
      <c r="B50" s="176" t="e">
        <f>NA()</f>
        <v>#N/A</v>
      </c>
      <c r="C50" s="176">
        <f>IF(ISNUMBER('実質公債費比率（分子）の構造'!K$53),'実質公債費比率（分子）の構造'!K$53,NA())</f>
        <v>81413</v>
      </c>
      <c r="D50" s="176" t="e">
        <f>NA()</f>
        <v>#N/A</v>
      </c>
      <c r="E50" s="176" t="e">
        <f>NA()</f>
        <v>#N/A</v>
      </c>
      <c r="F50" s="176">
        <f>IF(ISNUMBER('実質公債費比率（分子）の構造'!L$53),'実質公債費比率（分子）の構造'!L$53,NA())</f>
        <v>93876</v>
      </c>
      <c r="G50" s="176" t="e">
        <f>NA()</f>
        <v>#N/A</v>
      </c>
      <c r="H50" s="176" t="e">
        <f>NA()</f>
        <v>#N/A</v>
      </c>
      <c r="I50" s="176">
        <f>IF(ISNUMBER('実質公債費比率（分子）の構造'!M$53),'実質公債費比率（分子）の構造'!M$53,NA())</f>
        <v>92175</v>
      </c>
      <c r="J50" s="176" t="e">
        <f>NA()</f>
        <v>#N/A</v>
      </c>
      <c r="K50" s="176" t="e">
        <f>NA()</f>
        <v>#N/A</v>
      </c>
      <c r="L50" s="176">
        <f>IF(ISNUMBER('実質公債費比率（分子）の構造'!N$53),'実質公債費比率（分子）の構造'!N$53,NA())</f>
        <v>89881</v>
      </c>
      <c r="M50" s="176" t="e">
        <f>NA()</f>
        <v>#N/A</v>
      </c>
      <c r="N50" s="176" t="e">
        <f>NA()</f>
        <v>#N/A</v>
      </c>
      <c r="O50" s="176">
        <f>IF(ISNUMBER('実質公債費比率（分子）の構造'!O$53),'実質公債費比率（分子）の構造'!O$53,NA())</f>
        <v>74521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1377858</v>
      </c>
      <c r="E56" s="175"/>
      <c r="F56" s="175"/>
      <c r="G56" s="175">
        <f>'将来負担比率（分子）の構造'!J$52</f>
        <v>1367852</v>
      </c>
      <c r="H56" s="175"/>
      <c r="I56" s="175"/>
      <c r="J56" s="175">
        <f>'将来負担比率（分子）の構造'!K$52</f>
        <v>1348979</v>
      </c>
      <c r="K56" s="175"/>
      <c r="L56" s="175"/>
      <c r="M56" s="175">
        <f>'将来負担比率（分子）の構造'!L$52</f>
        <v>1344210</v>
      </c>
      <c r="N56" s="175"/>
      <c r="O56" s="175"/>
      <c r="P56" s="175">
        <f>'将来負担比率（分子）の構造'!M$52</f>
        <v>1306678</v>
      </c>
    </row>
    <row r="57" spans="1:16" x14ac:dyDescent="0.2">
      <c r="A57" s="175" t="s">
        <v>44</v>
      </c>
      <c r="B57" s="175"/>
      <c r="C57" s="175"/>
      <c r="D57" s="175">
        <f>'将来負担比率（分子）の構造'!I$51</f>
        <v>746716</v>
      </c>
      <c r="E57" s="175"/>
      <c r="F57" s="175"/>
      <c r="G57" s="175">
        <f>'将来負担比率（分子）の構造'!J$51</f>
        <v>777314</v>
      </c>
      <c r="H57" s="175"/>
      <c r="I57" s="175"/>
      <c r="J57" s="175">
        <f>'将来負担比率（分子）の構造'!K$51</f>
        <v>777426</v>
      </c>
      <c r="K57" s="175"/>
      <c r="L57" s="175"/>
      <c r="M57" s="175">
        <f>'将来負担比率（分子）の構造'!L$51</f>
        <v>691902</v>
      </c>
      <c r="N57" s="175"/>
      <c r="O57" s="175"/>
      <c r="P57" s="175">
        <f>'将来負担比率（分子）の構造'!M$51</f>
        <v>689257</v>
      </c>
    </row>
    <row r="58" spans="1:16" x14ac:dyDescent="0.2">
      <c r="A58" s="175" t="s">
        <v>43</v>
      </c>
      <c r="B58" s="175"/>
      <c r="C58" s="175"/>
      <c r="D58" s="175">
        <f>'将来負担比率（分子）の構造'!I$50</f>
        <v>182347</v>
      </c>
      <c r="E58" s="175"/>
      <c r="F58" s="175"/>
      <c r="G58" s="175">
        <f>'将来負担比率（分子）の構造'!J$50</f>
        <v>181000</v>
      </c>
      <c r="H58" s="175"/>
      <c r="I58" s="175"/>
      <c r="J58" s="175">
        <f>'将来負担比率（分子）の構造'!K$50</f>
        <v>183880</v>
      </c>
      <c r="K58" s="175"/>
      <c r="L58" s="175"/>
      <c r="M58" s="175">
        <f>'将来負担比率（分子）の構造'!L$50</f>
        <v>251655</v>
      </c>
      <c r="N58" s="175"/>
      <c r="O58" s="175"/>
      <c r="P58" s="175">
        <f>'将来負担比率（分子）の構造'!M$50</f>
        <v>301421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50501</v>
      </c>
      <c r="C61" s="175"/>
      <c r="D61" s="175"/>
      <c r="E61" s="175">
        <f>'将来負担比率（分子）の構造'!J$46</f>
        <v>38574</v>
      </c>
      <c r="F61" s="175"/>
      <c r="G61" s="175"/>
      <c r="H61" s="175">
        <f>'将来負担比率（分子）の構造'!K$46</f>
        <v>39544</v>
      </c>
      <c r="I61" s="175"/>
      <c r="J61" s="175"/>
      <c r="K61" s="175">
        <f>'将来負担比率（分子）の構造'!L$46</f>
        <v>10655</v>
      </c>
      <c r="L61" s="175"/>
      <c r="M61" s="175"/>
      <c r="N61" s="175">
        <f>'将来負担比率（分子）の構造'!M$46</f>
        <v>7981</v>
      </c>
      <c r="O61" s="175"/>
      <c r="P61" s="175"/>
    </row>
    <row r="62" spans="1:16" x14ac:dyDescent="0.2">
      <c r="A62" s="175" t="s">
        <v>37</v>
      </c>
      <c r="B62" s="175">
        <f>'将来負担比率（分子）の構造'!I$45</f>
        <v>207077</v>
      </c>
      <c r="C62" s="175"/>
      <c r="D62" s="175"/>
      <c r="E62" s="175">
        <f>'将来負担比率（分子）の構造'!J$45</f>
        <v>204782</v>
      </c>
      <c r="F62" s="175"/>
      <c r="G62" s="175"/>
      <c r="H62" s="175">
        <f>'将来負担比率（分子）の構造'!K$45</f>
        <v>205583</v>
      </c>
      <c r="I62" s="175"/>
      <c r="J62" s="175"/>
      <c r="K62" s="175">
        <f>'将来負担比率（分子）の構造'!L$45</f>
        <v>207868</v>
      </c>
      <c r="L62" s="175"/>
      <c r="M62" s="175"/>
      <c r="N62" s="175">
        <f>'将来負担比率（分子）の構造'!M$45</f>
        <v>207090</v>
      </c>
      <c r="O62" s="175"/>
      <c r="P62" s="175"/>
    </row>
    <row r="63" spans="1:16" x14ac:dyDescent="0.2">
      <c r="A63" s="175" t="s">
        <v>36</v>
      </c>
      <c r="B63" s="175">
        <f>'将来負担比率（分子）の構造'!I$44</f>
        <v>105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520361</v>
      </c>
      <c r="C64" s="175"/>
      <c r="D64" s="175"/>
      <c r="E64" s="175">
        <f>'将来負担比率（分子）の構造'!J$43</f>
        <v>493202</v>
      </c>
      <c r="F64" s="175"/>
      <c r="G64" s="175"/>
      <c r="H64" s="175">
        <f>'将来負担比率（分子）の構造'!K$43</f>
        <v>467958</v>
      </c>
      <c r="I64" s="175"/>
      <c r="J64" s="175"/>
      <c r="K64" s="175">
        <f>'将来負担比率（分子）の構造'!L$43</f>
        <v>454545</v>
      </c>
      <c r="L64" s="175"/>
      <c r="M64" s="175"/>
      <c r="N64" s="175">
        <f>'将来負担比率（分子）の構造'!M$43</f>
        <v>460674</v>
      </c>
      <c r="O64" s="175"/>
      <c r="P64" s="175"/>
    </row>
    <row r="65" spans="1:16" x14ac:dyDescent="0.2">
      <c r="A65" s="175" t="s">
        <v>34</v>
      </c>
      <c r="B65" s="175">
        <f>'将来負担比率（分子）の構造'!I$42</f>
        <v>41831</v>
      </c>
      <c r="C65" s="175"/>
      <c r="D65" s="175"/>
      <c r="E65" s="175">
        <f>'将来負担比率（分子）の構造'!J$42</f>
        <v>95988</v>
      </c>
      <c r="F65" s="175"/>
      <c r="G65" s="175"/>
      <c r="H65" s="175">
        <f>'将来負担比率（分子）の構造'!K$42</f>
        <v>91230</v>
      </c>
      <c r="I65" s="175"/>
      <c r="J65" s="175"/>
      <c r="K65" s="175">
        <f>'将来負担比率（分子）の構造'!L$42</f>
        <v>76748</v>
      </c>
      <c r="L65" s="175"/>
      <c r="M65" s="175"/>
      <c r="N65" s="175">
        <f>'将来負担比率（分子）の構造'!M$42</f>
        <v>61995</v>
      </c>
      <c r="O65" s="175"/>
      <c r="P65" s="175"/>
    </row>
    <row r="66" spans="1:16" x14ac:dyDescent="0.2">
      <c r="A66" s="175" t="s">
        <v>33</v>
      </c>
      <c r="B66" s="175">
        <f>'将来負担比率（分子）の構造'!I$41</f>
        <v>2639495</v>
      </c>
      <c r="C66" s="175"/>
      <c r="D66" s="175"/>
      <c r="E66" s="175">
        <f>'将来負担比率（分子）の構造'!J$41</f>
        <v>2671095</v>
      </c>
      <c r="F66" s="175"/>
      <c r="G66" s="175"/>
      <c r="H66" s="175">
        <f>'将来負担比率（分子）の構造'!K$41</f>
        <v>2678080</v>
      </c>
      <c r="I66" s="175"/>
      <c r="J66" s="175"/>
      <c r="K66" s="175">
        <f>'将来負担比率（分子）の構造'!L$41</f>
        <v>2701273</v>
      </c>
      <c r="L66" s="175"/>
      <c r="M66" s="175"/>
      <c r="N66" s="175">
        <f>'将来負担比率（分子）の構造'!M$41</f>
        <v>2699944</v>
      </c>
      <c r="O66" s="175"/>
      <c r="P66" s="175"/>
    </row>
    <row r="67" spans="1:16" x14ac:dyDescent="0.2">
      <c r="A67" s="175" t="s">
        <v>77</v>
      </c>
      <c r="B67" s="175" t="e">
        <f>NA()</f>
        <v>#N/A</v>
      </c>
      <c r="C67" s="175">
        <f>IF(ISNUMBER('将来負担比率（分子）の構造'!I$53), IF('将来負担比率（分子）の構造'!I$53 &lt; 0, 0, '将来負担比率（分子）の構造'!I$53), NA())</f>
        <v>1152448</v>
      </c>
      <c r="D67" s="175" t="e">
        <f>NA()</f>
        <v>#N/A</v>
      </c>
      <c r="E67" s="175" t="e">
        <f>NA()</f>
        <v>#N/A</v>
      </c>
      <c r="F67" s="175">
        <f>IF(ISNUMBER('将来負担比率（分子）の構造'!J$53), IF('将来負担比率（分子）の構造'!J$53 &lt; 0, 0, '将来負担比率（分子）の構造'!J$53), NA())</f>
        <v>1177474</v>
      </c>
      <c r="G67" s="175" t="e">
        <f>NA()</f>
        <v>#N/A</v>
      </c>
      <c r="H67" s="175" t="e">
        <f>NA()</f>
        <v>#N/A</v>
      </c>
      <c r="I67" s="175">
        <f>IF(ISNUMBER('将来負担比率（分子）の構造'!K$53), IF('将来負担比率（分子）の構造'!K$53 &lt; 0, 0, '将来負担比率（分子）の構造'!K$53), NA())</f>
        <v>1172110</v>
      </c>
      <c r="J67" s="175" t="e">
        <f>NA()</f>
        <v>#N/A</v>
      </c>
      <c r="K67" s="175" t="e">
        <f>NA()</f>
        <v>#N/A</v>
      </c>
      <c r="L67" s="175">
        <f>IF(ISNUMBER('将来負担比率（分子）の構造'!L$53), IF('将来負担比率（分子）の構造'!L$53 &lt; 0, 0, '将来負担比率（分子）の構造'!L$53), NA())</f>
        <v>1163322</v>
      </c>
      <c r="M67" s="175" t="e">
        <f>NA()</f>
        <v>#N/A</v>
      </c>
      <c r="N67" s="175" t="e">
        <f>NA()</f>
        <v>#N/A</v>
      </c>
      <c r="O67" s="175">
        <f>IF(ISNUMBER('将来負担比率（分子）の構造'!M$53), IF('将来負担比率（分子）の構造'!M$53 &lt; 0, 0, '将来負担比率（分子）の構造'!M$53), NA())</f>
        <v>1140329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11352</v>
      </c>
      <c r="C72" s="179">
        <f>基金残高に係る経年分析!G55</f>
        <v>31319</v>
      </c>
      <c r="D72" s="179">
        <f>基金残高に係る経年分析!H55</f>
        <v>31352</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17419</v>
      </c>
      <c r="C74" s="179">
        <f>基金残高に係る経年分析!G57</f>
        <v>18338</v>
      </c>
      <c r="D74" s="179">
        <f>基金残高に係る経年分析!H57</f>
        <v>18475</v>
      </c>
    </row>
  </sheetData>
  <sheetProtection algorithmName="SHA-512" hashValue="qhtHdFjcVu7WR+HOaBb0idRtto9wUTGw/zZ0ZKlIGXKdzspFY6j3VdctK8sA13u9ErTbshdHLNbExmJmjju6gQ==" saltValue="PQyd+WtzMen6rUf+3zNbHw==" spinCount="100000" sheet="1" objects="1" scenarios="1"/>
  <customSheetViews>
    <customSheetView guid="{80CB8F96-30A8-4A01-A16A-E5B85CFD8E14}"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2024-09-30T05:39:00Z</dcterms:modified>
</cp:coreProperties>
</file>