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887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3">'エ　貸借対照表'!$A$1:$AT$74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62913"/>
</workbook>
</file>

<file path=xl/calcChain.xml><?xml version="1.0" encoding="utf-8"?>
<calcChain xmlns="http://schemas.openxmlformats.org/spreadsheetml/2006/main">
  <c r="AT10" i="4" l="1"/>
  <c r="AT8" i="4"/>
  <c r="AR15" i="4" l="1"/>
  <c r="AR14" i="4"/>
  <c r="T15" i="4"/>
  <c r="T14" i="4"/>
  <c r="P15" i="4"/>
  <c r="P14" i="4"/>
  <c r="P9" i="4"/>
  <c r="P8" i="4"/>
  <c r="T9" i="4"/>
  <c r="T8" i="4"/>
  <c r="AR9" i="4"/>
  <c r="AR8" i="4"/>
  <c r="AT15" i="4" l="1"/>
  <c r="AT14" i="4"/>
  <c r="AT9" i="4"/>
  <c r="AR73" i="7" l="1"/>
  <c r="AR72" i="7"/>
  <c r="AR71" i="7"/>
  <c r="AR70" i="7"/>
  <c r="AR69" i="7"/>
  <c r="AR68" i="7"/>
  <c r="AR67" i="7"/>
  <c r="AR66" i="7"/>
  <c r="AR65" i="7"/>
  <c r="AR64" i="7"/>
  <c r="AR63" i="7"/>
  <c r="AR62" i="7"/>
  <c r="AR61" i="7"/>
  <c r="AR60" i="7"/>
  <c r="AR59" i="7"/>
  <c r="AR58" i="7"/>
  <c r="AR57" i="7"/>
  <c r="AR56" i="7"/>
  <c r="AR55" i="7"/>
  <c r="AR54" i="7"/>
  <c r="AR53" i="7"/>
  <c r="AR52" i="7"/>
  <c r="AR51" i="7"/>
  <c r="AR50" i="7"/>
  <c r="AR49" i="7"/>
  <c r="AR45" i="7"/>
  <c r="AR44" i="7"/>
  <c r="AR43" i="7"/>
  <c r="AR42" i="7"/>
  <c r="AR41" i="7"/>
  <c r="AR40" i="7"/>
  <c r="AR30" i="7"/>
  <c r="AR29" i="7"/>
  <c r="AR22" i="7"/>
  <c r="AR21" i="7"/>
  <c r="AR20" i="7"/>
  <c r="AR10" i="7"/>
  <c r="AR9" i="7"/>
  <c r="AR8" i="7"/>
  <c r="AR7" i="7"/>
  <c r="AR6" i="7"/>
  <c r="AR5" i="7"/>
  <c r="AR4" i="7"/>
  <c r="AR3" i="7"/>
  <c r="T73" i="7" l="1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4" i="7"/>
  <c r="T35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8" i="7"/>
  <c r="T7" i="7"/>
  <c r="T6" i="7"/>
  <c r="T5" i="7"/>
  <c r="T4" i="7"/>
  <c r="T3" i="7"/>
  <c r="T44" i="6"/>
  <c r="T43" i="6"/>
  <c r="T42" i="6"/>
  <c r="T41" i="6"/>
  <c r="T40" i="6"/>
  <c r="T39" i="6"/>
  <c r="T38" i="6"/>
  <c r="T36" i="6"/>
  <c r="T35" i="6"/>
  <c r="T33" i="6"/>
  <c r="T32" i="6"/>
  <c r="T31" i="6"/>
  <c r="T30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T3" i="6"/>
  <c r="P73" i="7"/>
  <c r="AT73" i="7" s="1"/>
  <c r="P72" i="7"/>
  <c r="AT72" i="7" s="1"/>
  <c r="P71" i="7"/>
  <c r="AT71" i="7" s="1"/>
  <c r="P70" i="7"/>
  <c r="AT70" i="7" s="1"/>
  <c r="P69" i="7"/>
  <c r="P68" i="7"/>
  <c r="P67" i="7"/>
  <c r="P66" i="7"/>
  <c r="P65" i="7"/>
  <c r="AT65" i="7" s="1"/>
  <c r="P64" i="7"/>
  <c r="AT64" i="7" s="1"/>
  <c r="P63" i="7"/>
  <c r="AT63" i="7" s="1"/>
  <c r="P62" i="7"/>
  <c r="AT62" i="7" s="1"/>
  <c r="P61" i="7"/>
  <c r="P60" i="7"/>
  <c r="P59" i="7"/>
  <c r="P58" i="7"/>
  <c r="P57" i="7"/>
  <c r="AT57" i="7" s="1"/>
  <c r="P56" i="7"/>
  <c r="AT56" i="7" s="1"/>
  <c r="P55" i="7"/>
  <c r="AT55" i="7" s="1"/>
  <c r="P53" i="7"/>
  <c r="AT53" i="7" s="1"/>
  <c r="P52" i="7"/>
  <c r="P51" i="7"/>
  <c r="P50" i="7"/>
  <c r="P49" i="7"/>
  <c r="AT49" i="7" s="1"/>
  <c r="P47" i="7"/>
  <c r="P46" i="7"/>
  <c r="P45" i="7"/>
  <c r="AT45" i="7" s="1"/>
  <c r="P44" i="7"/>
  <c r="AT44" i="7" s="1"/>
  <c r="P43" i="7"/>
  <c r="P42" i="7"/>
  <c r="P41" i="7"/>
  <c r="AT41" i="7" s="1"/>
  <c r="P39" i="7"/>
  <c r="P38" i="7"/>
  <c r="P37" i="7"/>
  <c r="P36" i="7"/>
  <c r="P35" i="7"/>
  <c r="P34" i="7"/>
  <c r="P33" i="7"/>
  <c r="P32" i="7"/>
  <c r="P31" i="7"/>
  <c r="P30" i="7"/>
  <c r="AT30" i="7" s="1"/>
  <c r="P29" i="7"/>
  <c r="AT29" i="7" s="1"/>
  <c r="P28" i="7"/>
  <c r="P27" i="7"/>
  <c r="P26" i="7"/>
  <c r="P25" i="7"/>
  <c r="P24" i="7"/>
  <c r="P23" i="7"/>
  <c r="P22" i="7"/>
  <c r="AT22" i="7" s="1"/>
  <c r="P21" i="7"/>
  <c r="AT21" i="7" s="1"/>
  <c r="P20" i="7"/>
  <c r="AT20" i="7" s="1"/>
  <c r="P19" i="7"/>
  <c r="P18" i="7"/>
  <c r="P17" i="7"/>
  <c r="P16" i="7"/>
  <c r="P14" i="7"/>
  <c r="P13" i="7"/>
  <c r="P12" i="7"/>
  <c r="P11" i="7"/>
  <c r="P10" i="7"/>
  <c r="AT10" i="7" s="1"/>
  <c r="P9" i="7"/>
  <c r="P8" i="7"/>
  <c r="P7" i="7"/>
  <c r="AT7" i="7" s="1"/>
  <c r="P6" i="7"/>
  <c r="AT6" i="7" s="1"/>
  <c r="P5" i="7"/>
  <c r="AT5" i="7" s="1"/>
  <c r="P4" i="7"/>
  <c r="AT4" i="7" s="1"/>
  <c r="P3" i="7"/>
  <c r="AT3" i="7" s="1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47" i="5"/>
  <c r="AT58" i="7" l="1"/>
  <c r="AT66" i="7"/>
  <c r="AT50" i="7"/>
  <c r="AT59" i="7"/>
  <c r="AT67" i="7"/>
  <c r="AT51" i="7"/>
  <c r="AT60" i="7"/>
  <c r="AT68" i="7"/>
  <c r="AT8" i="7"/>
  <c r="AT42" i="7"/>
  <c r="AT43" i="7"/>
  <c r="AT52" i="7"/>
  <c r="AT61" i="7"/>
  <c r="AT69" i="7"/>
  <c r="AR24" i="7"/>
  <c r="AT24" i="7" s="1"/>
  <c r="P15" i="7"/>
  <c r="P40" i="7"/>
  <c r="AT40" i="7" s="1"/>
  <c r="P48" i="7"/>
  <c r="P54" i="7"/>
  <c r="AT54" i="7" s="1"/>
  <c r="T37" i="6"/>
  <c r="T34" i="6"/>
  <c r="T29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3" i="6"/>
  <c r="AR54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T4" i="5"/>
  <c r="T3" i="5"/>
  <c r="P11" i="4"/>
  <c r="AT54" i="5" l="1"/>
  <c r="T38" i="4"/>
  <c r="T40" i="4"/>
  <c r="P42" i="4"/>
  <c r="P46" i="4"/>
  <c r="AR16" i="4" l="1"/>
  <c r="AR13" i="4"/>
  <c r="AR12" i="4"/>
  <c r="AR11" i="4"/>
  <c r="AR10" i="4"/>
  <c r="T39" i="4" l="1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3" i="4"/>
  <c r="T12" i="4"/>
  <c r="T11" i="4"/>
  <c r="AT11" i="4" s="1"/>
  <c r="T10" i="4"/>
  <c r="P45" i="4" l="1"/>
  <c r="P10" i="4"/>
  <c r="P12" i="4"/>
  <c r="AT12" i="4" s="1"/>
  <c r="P13" i="4"/>
  <c r="AT13" i="4" s="1"/>
  <c r="P16" i="4"/>
  <c r="AT16" i="4" s="1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8" i="4"/>
  <c r="P39" i="4"/>
  <c r="P40" i="4"/>
  <c r="P41" i="4"/>
  <c r="P43" i="4"/>
  <c r="P44" i="4"/>
  <c r="AR53" i="5" l="1"/>
  <c r="AT53" i="5" s="1"/>
  <c r="T41" i="4" l="1"/>
  <c r="T42" i="4"/>
  <c r="T43" i="4"/>
  <c r="T44" i="4"/>
  <c r="T45" i="4"/>
  <c r="T46" i="4"/>
  <c r="AR17" i="4" l="1"/>
  <c r="AT17" i="4" s="1"/>
  <c r="AR18" i="4"/>
  <c r="AT18" i="4" s="1"/>
  <c r="AR19" i="4"/>
  <c r="AT19" i="4" s="1"/>
  <c r="AR20" i="4"/>
  <c r="AT20" i="4" s="1"/>
  <c r="AR21" i="4"/>
  <c r="AT21" i="4" s="1"/>
  <c r="AR22" i="4"/>
  <c r="AT22" i="4" s="1"/>
  <c r="AR23" i="4"/>
  <c r="AT23" i="4" s="1"/>
  <c r="AR24" i="4"/>
  <c r="AT24" i="4" s="1"/>
  <c r="AR25" i="4"/>
  <c r="AT25" i="4" s="1"/>
  <c r="AR26" i="4"/>
  <c r="AT26" i="4" s="1"/>
  <c r="AR27" i="4"/>
  <c r="AT27" i="4" s="1"/>
  <c r="AR28" i="4"/>
  <c r="AT28" i="4" s="1"/>
  <c r="AR29" i="4"/>
  <c r="AT29" i="4" s="1"/>
  <c r="AR30" i="4"/>
  <c r="AT30" i="4" s="1"/>
  <c r="AR31" i="4"/>
  <c r="AT31" i="4" s="1"/>
  <c r="AR32" i="4"/>
  <c r="AT32" i="4" s="1"/>
  <c r="AR33" i="4"/>
  <c r="AT33" i="4" s="1"/>
  <c r="AR34" i="4"/>
  <c r="AT34" i="4" s="1"/>
  <c r="AR35" i="4"/>
  <c r="AT35" i="4" s="1"/>
  <c r="AR36" i="4"/>
  <c r="AT36" i="4" s="1"/>
  <c r="AR38" i="4"/>
  <c r="AT38" i="4" s="1"/>
  <c r="AR39" i="4"/>
  <c r="AT39" i="4" s="1"/>
  <c r="AR40" i="4"/>
  <c r="AT40" i="4" s="1"/>
  <c r="AR41" i="4"/>
  <c r="AT41" i="4" s="1"/>
  <c r="AR42" i="4"/>
  <c r="AT42" i="4" s="1"/>
  <c r="AR43" i="4"/>
  <c r="AT43" i="4" s="1"/>
  <c r="AR44" i="4"/>
  <c r="AT44" i="4" s="1"/>
  <c r="AR45" i="4"/>
  <c r="AT45" i="4" s="1"/>
  <c r="AR46" i="4"/>
  <c r="AT46" i="4" s="1"/>
  <c r="AR7" i="5" l="1"/>
  <c r="AT7" i="5" s="1"/>
  <c r="AR8" i="5"/>
  <c r="AT8" i="5" s="1"/>
  <c r="AR9" i="5"/>
  <c r="AT9" i="5" s="1"/>
  <c r="AR10" i="5"/>
  <c r="AT10" i="5" s="1"/>
  <c r="AR11" i="5"/>
  <c r="AT11" i="5" s="1"/>
  <c r="AR12" i="5"/>
  <c r="AT12" i="5" s="1"/>
  <c r="AR13" i="5"/>
  <c r="AT13" i="5" s="1"/>
  <c r="AR14" i="5"/>
  <c r="AT14" i="5" s="1"/>
  <c r="AR15" i="5"/>
  <c r="AT15" i="5" s="1"/>
  <c r="AR16" i="5"/>
  <c r="AT16" i="5" s="1"/>
  <c r="AR17" i="5"/>
  <c r="AT17" i="5" s="1"/>
  <c r="AR18" i="5"/>
  <c r="AT18" i="5" s="1"/>
  <c r="AR19" i="5"/>
  <c r="AT19" i="5" s="1"/>
  <c r="AR20" i="5"/>
  <c r="AT20" i="5" s="1"/>
  <c r="AR21" i="5"/>
  <c r="AT21" i="5" s="1"/>
  <c r="AR22" i="5"/>
  <c r="AT22" i="5" s="1"/>
  <c r="AR23" i="5"/>
  <c r="AT23" i="5" s="1"/>
  <c r="AR24" i="5"/>
  <c r="AT24" i="5" s="1"/>
  <c r="AR25" i="5"/>
  <c r="AT25" i="5" s="1"/>
  <c r="AR26" i="5"/>
  <c r="AT26" i="5" s="1"/>
  <c r="AR27" i="5"/>
  <c r="AT27" i="5" s="1"/>
  <c r="AR28" i="5"/>
  <c r="AT28" i="5" s="1"/>
  <c r="AR29" i="5"/>
  <c r="AT29" i="5" s="1"/>
  <c r="AR30" i="5"/>
  <c r="AT30" i="5" s="1"/>
  <c r="AR31" i="5"/>
  <c r="AT31" i="5" s="1"/>
  <c r="AR32" i="5"/>
  <c r="AT32" i="5" s="1"/>
  <c r="AR33" i="5"/>
  <c r="AT33" i="5" s="1"/>
  <c r="AR34" i="5"/>
  <c r="AT34" i="5" s="1"/>
  <c r="AR35" i="5"/>
  <c r="AT35" i="5" s="1"/>
  <c r="AR36" i="5"/>
  <c r="AT36" i="5" s="1"/>
  <c r="AR37" i="5"/>
  <c r="AT37" i="5" s="1"/>
  <c r="AR38" i="5"/>
  <c r="AT38" i="5" s="1"/>
  <c r="AR39" i="5"/>
  <c r="AT39" i="5" s="1"/>
  <c r="AR40" i="5"/>
  <c r="AT40" i="5" s="1"/>
  <c r="AR41" i="5"/>
  <c r="AT41" i="5" s="1"/>
  <c r="AR42" i="5"/>
  <c r="AT42" i="5" s="1"/>
  <c r="AR43" i="5"/>
  <c r="AT43" i="5" s="1"/>
  <c r="AR44" i="5"/>
  <c r="AT44" i="5" s="1"/>
  <c r="AR45" i="5"/>
  <c r="AT45" i="5" s="1"/>
  <c r="AR46" i="5"/>
  <c r="AT46" i="5" s="1"/>
  <c r="AR47" i="5"/>
  <c r="AR48" i="5"/>
  <c r="AT48" i="5" s="1"/>
  <c r="AR49" i="5"/>
  <c r="AT49" i="5" s="1"/>
  <c r="AR50" i="5"/>
  <c r="AT50" i="5" s="1"/>
  <c r="AR51" i="5"/>
  <c r="AT51" i="5" s="1"/>
  <c r="AR52" i="5"/>
  <c r="AT52" i="5" s="1"/>
  <c r="AR55" i="5"/>
  <c r="AT55" i="5" s="1"/>
  <c r="AR56" i="5"/>
  <c r="AT56" i="5" s="1"/>
  <c r="AR57" i="5"/>
  <c r="AT57" i="5" s="1"/>
  <c r="AR58" i="5"/>
  <c r="AT58" i="5" s="1"/>
  <c r="AR59" i="5"/>
  <c r="AT59" i="5" s="1"/>
  <c r="AR60" i="5"/>
  <c r="AT60" i="5" s="1"/>
  <c r="AR4" i="5"/>
  <c r="AT4" i="5" s="1"/>
  <c r="AR5" i="5"/>
  <c r="AT5" i="5" s="1"/>
  <c r="AR6" i="5"/>
  <c r="AT6" i="5" s="1"/>
  <c r="AR3" i="5"/>
  <c r="AT3" i="5" s="1"/>
  <c r="T47" i="5"/>
  <c r="AT47" i="5" s="1"/>
  <c r="AR4" i="6"/>
  <c r="AT4" i="6" s="1"/>
  <c r="AR5" i="6"/>
  <c r="AT5" i="6" s="1"/>
  <c r="AR6" i="6"/>
  <c r="AT6" i="6" s="1"/>
  <c r="AR7" i="6"/>
  <c r="AT7" i="6" s="1"/>
  <c r="AR8" i="6"/>
  <c r="AT8" i="6" s="1"/>
  <c r="AR9" i="6"/>
  <c r="AT9" i="6" s="1"/>
  <c r="AR10" i="6"/>
  <c r="AT10" i="6" s="1"/>
  <c r="AR11" i="6"/>
  <c r="AT11" i="6" s="1"/>
  <c r="AR12" i="6"/>
  <c r="AT12" i="6" s="1"/>
  <c r="AR13" i="6"/>
  <c r="AT13" i="6" s="1"/>
  <c r="AR14" i="6"/>
  <c r="AT14" i="6" s="1"/>
  <c r="AR15" i="6"/>
  <c r="AT15" i="6" s="1"/>
  <c r="AR16" i="6"/>
  <c r="AT16" i="6" s="1"/>
  <c r="AR17" i="6"/>
  <c r="AT17" i="6" s="1"/>
  <c r="AR18" i="6"/>
  <c r="AT18" i="6" s="1"/>
  <c r="AR19" i="6"/>
  <c r="AT19" i="6" s="1"/>
  <c r="AR20" i="6"/>
  <c r="AT20" i="6" s="1"/>
  <c r="AR21" i="6"/>
  <c r="AT21" i="6" s="1"/>
  <c r="AR22" i="6"/>
  <c r="AT22" i="6" s="1"/>
  <c r="AR23" i="6"/>
  <c r="AT23" i="6" s="1"/>
  <c r="AR24" i="6"/>
  <c r="AT24" i="6" s="1"/>
  <c r="AR25" i="6"/>
  <c r="AT25" i="6" s="1"/>
  <c r="AR26" i="6"/>
  <c r="AT26" i="6" s="1"/>
  <c r="AR27" i="6"/>
  <c r="AT27" i="6" s="1"/>
  <c r="AR28" i="6"/>
  <c r="AT28" i="6" s="1"/>
  <c r="AR29" i="6"/>
  <c r="AT29" i="6" s="1"/>
  <c r="AR30" i="6"/>
  <c r="AT30" i="6" s="1"/>
  <c r="AR31" i="6"/>
  <c r="AT31" i="6" s="1"/>
  <c r="AR32" i="6"/>
  <c r="AT32" i="6" s="1"/>
  <c r="AR33" i="6"/>
  <c r="AT33" i="6" s="1"/>
  <c r="AR34" i="6"/>
  <c r="AT34" i="6" s="1"/>
  <c r="AR35" i="6"/>
  <c r="AT35" i="6" s="1"/>
  <c r="AR36" i="6"/>
  <c r="AT36" i="6" s="1"/>
  <c r="AR37" i="6"/>
  <c r="AT37" i="6" s="1"/>
  <c r="AR38" i="6"/>
  <c r="AT38" i="6" s="1"/>
  <c r="AR39" i="6"/>
  <c r="AT39" i="6" s="1"/>
  <c r="AR40" i="6"/>
  <c r="AT40" i="6" s="1"/>
  <c r="AR41" i="6"/>
  <c r="AT41" i="6" s="1"/>
  <c r="AR42" i="6"/>
  <c r="AT42" i="6" s="1"/>
  <c r="AR43" i="6"/>
  <c r="AT43" i="6" s="1"/>
  <c r="AR44" i="6"/>
  <c r="AT44" i="6" s="1"/>
  <c r="AR3" i="6"/>
  <c r="AT3" i="6" s="1"/>
  <c r="AR11" i="7"/>
  <c r="AT11" i="7" s="1"/>
  <c r="AR12" i="7"/>
  <c r="AT12" i="7" s="1"/>
  <c r="AR13" i="7"/>
  <c r="AT13" i="7" s="1"/>
  <c r="AR14" i="7"/>
  <c r="AT14" i="7" s="1"/>
  <c r="AR15" i="7"/>
  <c r="AT15" i="7" s="1"/>
  <c r="AR16" i="7"/>
  <c r="AT16" i="7" s="1"/>
  <c r="AR17" i="7"/>
  <c r="AT17" i="7" s="1"/>
  <c r="AR18" i="7"/>
  <c r="AT18" i="7" s="1"/>
  <c r="AR19" i="7"/>
  <c r="AT19" i="7" s="1"/>
  <c r="AR23" i="7"/>
  <c r="AT23" i="7" s="1"/>
  <c r="AR25" i="7"/>
  <c r="AT25" i="7" s="1"/>
  <c r="AR26" i="7"/>
  <c r="AT26" i="7" s="1"/>
  <c r="AR27" i="7"/>
  <c r="AT27" i="7" s="1"/>
  <c r="AR28" i="7"/>
  <c r="AT28" i="7" s="1"/>
  <c r="AR31" i="7"/>
  <c r="AT31" i="7" s="1"/>
  <c r="AR32" i="7"/>
  <c r="AT32" i="7" s="1"/>
  <c r="AR33" i="7"/>
  <c r="AT33" i="7" s="1"/>
  <c r="AR34" i="7"/>
  <c r="AT34" i="7" s="1"/>
  <c r="AR35" i="7"/>
  <c r="AT35" i="7" s="1"/>
  <c r="AR36" i="7"/>
  <c r="AR37" i="7"/>
  <c r="AT37" i="7" s="1"/>
  <c r="AR38" i="7"/>
  <c r="AT38" i="7" s="1"/>
  <c r="AR39" i="7"/>
  <c r="AT39" i="7" s="1"/>
  <c r="AR46" i="7"/>
  <c r="AT46" i="7" s="1"/>
  <c r="AR47" i="7"/>
  <c r="AT47" i="7" s="1"/>
  <c r="AR48" i="7"/>
  <c r="AT48" i="7" s="1"/>
  <c r="T9" i="7"/>
  <c r="AT9" i="7" s="1"/>
  <c r="T36" i="7"/>
  <c r="AT36" i="7" s="1"/>
</calcChain>
</file>

<file path=xl/sharedStrings.xml><?xml version="1.0" encoding="utf-8"?>
<sst xmlns="http://schemas.openxmlformats.org/spreadsheetml/2006/main" count="755" uniqueCount="338">
  <si>
    <t>種別延長</t>
    <rPh sb="0" eb="2">
      <t>シュベツ</t>
    </rPh>
    <rPh sb="2" eb="4">
      <t>エンチョウ</t>
    </rPh>
    <phoneticPr fontId="6"/>
  </si>
  <si>
    <t>内訳</t>
    <rPh sb="0" eb="2">
      <t>ウチワケ</t>
    </rPh>
    <phoneticPr fontId="6"/>
  </si>
  <si>
    <t>計(人)</t>
    <phoneticPr fontId="6"/>
  </si>
  <si>
    <t>(A)</t>
    <phoneticPr fontId="6"/>
  </si>
  <si>
    <t>(C)</t>
    <phoneticPr fontId="6"/>
  </si>
  <si>
    <t>(D)</t>
    <phoneticPr fontId="6"/>
  </si>
  <si>
    <t>(E)</t>
    <phoneticPr fontId="6"/>
  </si>
  <si>
    <t>(F)</t>
    <phoneticPr fontId="6"/>
  </si>
  <si>
    <t>(G)</t>
    <phoneticPr fontId="6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</si>
  <si>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</si>
  <si>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</si>
  <si>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(1)　企業債</t>
    <rPh sb="4" eb="6">
      <t>キギョウ</t>
    </rPh>
    <rPh sb="6" eb="7">
      <t>サイ</t>
    </rPh>
    <phoneticPr fontId="6"/>
  </si>
  <si>
    <t>(5)　他会計補助金</t>
    <phoneticPr fontId="6"/>
  </si>
  <si>
    <t>(6)　固定資産売却代金</t>
    <phoneticPr fontId="6"/>
  </si>
  <si>
    <t>(10) その他</t>
    <phoneticPr fontId="6"/>
  </si>
  <si>
    <t>(a)</t>
    <phoneticPr fontId="6"/>
  </si>
  <si>
    <t>(b)</t>
    <phoneticPr fontId="6"/>
  </si>
  <si>
    <t>(c)</t>
    <phoneticPr fontId="6"/>
  </si>
  <si>
    <t>(d)</t>
    <phoneticPr fontId="6"/>
  </si>
  <si>
    <t>(1)　建設改良費</t>
    <rPh sb="4" eb="6">
      <t>ケンセツ</t>
    </rPh>
    <rPh sb="6" eb="8">
      <t>カイリョウ</t>
    </rPh>
    <rPh sb="8" eb="9">
      <t>ヒ</t>
    </rPh>
    <phoneticPr fontId="6"/>
  </si>
  <si>
    <t>うち</t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</si>
  <si>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</si>
  <si>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建設利息</t>
    <rPh sb="0" eb="2">
      <t>ケンセツ</t>
    </rPh>
    <rPh sb="2" eb="4">
      <t>リソク</t>
    </rPh>
    <phoneticPr fontId="6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</si>
  <si>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</si>
  <si>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</si>
  <si>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</si>
  <si>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</si>
  <si>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6"/>
  </si>
  <si>
    <t>(4)　他会計への支出金</t>
    <rPh sb="4" eb="5">
      <t>タ</t>
    </rPh>
    <rPh sb="5" eb="7">
      <t>カイケイ</t>
    </rPh>
    <rPh sb="9" eb="12">
      <t>シシュツキン</t>
    </rPh>
    <phoneticPr fontId="6"/>
  </si>
  <si>
    <t>(5)　その他</t>
    <rPh sb="6" eb="7">
      <t>タ</t>
    </rPh>
    <phoneticPr fontId="6"/>
  </si>
  <si>
    <t>(e)</t>
    <phoneticPr fontId="6"/>
  </si>
  <si>
    <t>(1)　過年度分損益勘定留保資金</t>
    <phoneticPr fontId="6"/>
  </si>
  <si>
    <t>(2)　当年度分損益勘定留保資金</t>
    <phoneticPr fontId="6"/>
  </si>
  <si>
    <t>(3)　繰越利益剰余金処分額</t>
    <phoneticPr fontId="6"/>
  </si>
  <si>
    <t>(5)　積立金取りくずし額</t>
    <phoneticPr fontId="6"/>
  </si>
  <si>
    <t>(7)　その他</t>
    <rPh sb="6" eb="7">
      <t>タ</t>
    </rPh>
    <phoneticPr fontId="6"/>
  </si>
  <si>
    <t>(g)</t>
  </si>
  <si>
    <t>経常利益</t>
    <rPh sb="0" eb="2">
      <t>ケイジョウ</t>
    </rPh>
    <rPh sb="2" eb="4">
      <t>リエキ</t>
    </rPh>
    <phoneticPr fontId="6"/>
  </si>
  <si>
    <t>公共下水道</t>
    <rPh sb="0" eb="2">
      <t>コウキョウ</t>
    </rPh>
    <rPh sb="2" eb="5">
      <t>ゲスイドウ</t>
    </rPh>
    <phoneticPr fontId="3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</si>
  <si>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</si>
  <si>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再掲</t>
    <rPh sb="0" eb="2">
      <t>サイケイ</t>
    </rPh>
    <phoneticPr fontId="6"/>
  </si>
  <si>
    <t>特定環境保全公共下水道</t>
    <phoneticPr fontId="3"/>
  </si>
  <si>
    <t>排除方式</t>
    <rPh sb="0" eb="2">
      <t>ハイジョ</t>
    </rPh>
    <rPh sb="2" eb="4">
      <t>ホウシキ</t>
    </rPh>
    <phoneticPr fontId="6"/>
  </si>
  <si>
    <t>維持管理費</t>
    <rPh sb="0" eb="2">
      <t>イジ</t>
    </rPh>
    <rPh sb="2" eb="5">
      <t>カンリヒ</t>
    </rPh>
    <phoneticPr fontId="3"/>
  </si>
  <si>
    <t>資本費</t>
    <rPh sb="0" eb="1">
      <t>シ</t>
    </rPh>
    <rPh sb="1" eb="2">
      <t>ホン</t>
    </rPh>
    <rPh sb="2" eb="3">
      <t>ヒ</t>
    </rPh>
    <phoneticPr fontId="3"/>
  </si>
  <si>
    <t>計</t>
    <rPh sb="0" eb="1">
      <t>ケイ</t>
    </rPh>
    <phoneticPr fontId="3"/>
  </si>
  <si>
    <t>自己資本構成比率(%)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</si>
  <si>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有収率(%)</t>
    <rPh sb="0" eb="1">
      <t>ユウ</t>
    </rPh>
    <rPh sb="1" eb="2">
      <t>オサム</t>
    </rPh>
    <rPh sb="2" eb="3">
      <t>リツ</t>
    </rPh>
    <phoneticPr fontId="6"/>
  </si>
  <si>
    <t>１か月20㎥当たり家庭料金(円)</t>
    <rPh sb="2" eb="3">
      <t>ゲツ</t>
    </rPh>
    <rPh sb="6" eb="7">
      <t>アタ</t>
    </rPh>
    <rPh sb="9" eb="11">
      <t>カテイ</t>
    </rPh>
    <rPh sb="11" eb="13">
      <t>リョウキン</t>
    </rPh>
    <rPh sb="14" eb="15">
      <t>エン</t>
    </rPh>
    <phoneticPr fontId="6"/>
  </si>
  <si>
    <t>処理区域内人口密度(人/k㎡)</t>
    <rPh sb="0" eb="2">
      <t>ショリ</t>
    </rPh>
    <rPh sb="2" eb="5">
      <t>クイキナイ</t>
    </rPh>
    <rPh sb="5" eb="7">
      <t>ジンコウ</t>
    </rPh>
    <rPh sb="7" eb="9">
      <t>ミツド</t>
    </rPh>
    <rPh sb="10" eb="11">
      <t>ヒト</t>
    </rPh>
    <phoneticPr fontId="6"/>
  </si>
  <si>
    <t>経営の健全性・効率性</t>
    <phoneticPr fontId="3"/>
  </si>
  <si>
    <t>経常収支比率(%)</t>
    <phoneticPr fontId="6"/>
  </si>
  <si>
    <t>累積欠損金比率(%)</t>
    <phoneticPr fontId="6"/>
  </si>
  <si>
    <t>流動比率(%)</t>
    <rPh sb="0" eb="2">
      <t>リュウドウ</t>
    </rPh>
    <rPh sb="2" eb="4">
      <t>ヒリツ</t>
    </rPh>
    <phoneticPr fontId="6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</si>
  <si>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6"/>
  </si>
  <si>
    <t>資本費回収率(%)</t>
    <rPh sb="0" eb="2">
      <t>シホン</t>
    </rPh>
    <rPh sb="2" eb="3">
      <t>ヒ</t>
    </rPh>
    <rPh sb="3" eb="5">
      <t>カイシュウ</t>
    </rPh>
    <rPh sb="5" eb="6">
      <t>リツ</t>
    </rPh>
    <phoneticPr fontId="6"/>
  </si>
  <si>
    <t>使用料単価(円/㎥)</t>
    <rPh sb="0" eb="2">
      <t>シヨウ</t>
    </rPh>
    <rPh sb="2" eb="3">
      <t>リョウ</t>
    </rPh>
    <rPh sb="3" eb="5">
      <t>タンカ</t>
    </rPh>
    <rPh sb="6" eb="7">
      <t>エン</t>
    </rPh>
    <phoneticPr fontId="6"/>
  </si>
  <si>
    <t>汚水処理原価(円/㎥)</t>
    <rPh sb="0" eb="2">
      <t>オスイ</t>
    </rPh>
    <rPh sb="2" eb="4">
      <t>ショリ</t>
    </rPh>
    <rPh sb="4" eb="6">
      <t>ゲンカ</t>
    </rPh>
    <rPh sb="7" eb="8">
      <t>エン</t>
    </rPh>
    <phoneticPr fontId="6"/>
  </si>
  <si>
    <t>施設利用率(%)</t>
    <rPh sb="0" eb="2">
      <t>シセツ</t>
    </rPh>
    <rPh sb="2" eb="5">
      <t>リヨウリツ</t>
    </rPh>
    <phoneticPr fontId="6"/>
  </si>
  <si>
    <t>水洗化率(%)</t>
    <rPh sb="0" eb="3">
      <t>スイセンカ</t>
    </rPh>
    <rPh sb="3" eb="4">
      <t>リツ</t>
    </rPh>
    <phoneticPr fontId="6"/>
  </si>
  <si>
    <t>老朽化の状況</t>
    <rPh sb="0" eb="3">
      <t>ロウキュウカ</t>
    </rPh>
    <rPh sb="4" eb="6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</si>
  <si>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6"/>
  </si>
  <si>
    <t>管渠老朽化率(%)</t>
    <rPh sb="0" eb="1">
      <t>カン</t>
    </rPh>
    <rPh sb="1" eb="2">
      <t>キョ</t>
    </rPh>
    <rPh sb="2" eb="4">
      <t>ロウキュウ</t>
    </rPh>
    <rPh sb="4" eb="5">
      <t>カ</t>
    </rPh>
    <rPh sb="5" eb="6">
      <t>リツ</t>
    </rPh>
    <phoneticPr fontId="6"/>
  </si>
  <si>
    <t>管渠改善率(%)</t>
    <rPh sb="0" eb="1">
      <t>カン</t>
    </rPh>
    <rPh sb="1" eb="2">
      <t>ミゾ</t>
    </rPh>
    <rPh sb="2" eb="4">
      <t>カイゼン</t>
    </rPh>
    <rPh sb="4" eb="5">
      <t>リツ</t>
    </rPh>
    <phoneticPr fontId="6"/>
  </si>
  <si>
    <t>経費回収率(%)</t>
    <rPh sb="0" eb="2">
      <t>ケイヒ</t>
    </rPh>
    <rPh sb="2" eb="4">
      <t>カイシュウ</t>
    </rPh>
    <rPh sb="4" eb="5">
      <t>リツ</t>
    </rPh>
    <phoneticPr fontId="6"/>
  </si>
  <si>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6"/>
  </si>
  <si>
    <t>供用開始年月日</t>
    <rPh sb="0" eb="2">
      <t>キョウヨウ</t>
    </rPh>
    <rPh sb="2" eb="4">
      <t>カイシ</t>
    </rPh>
    <rPh sb="4" eb="7">
      <t>ネンガッピ</t>
    </rPh>
    <phoneticPr fontId="6"/>
  </si>
  <si>
    <t>法適用年月日</t>
    <rPh sb="0" eb="1">
      <t>ホウ</t>
    </rPh>
    <rPh sb="1" eb="2">
      <t>テキ</t>
    </rPh>
    <rPh sb="2" eb="3">
      <t>ヨウ</t>
    </rPh>
    <rPh sb="3" eb="6">
      <t>ネンガッピ</t>
    </rPh>
    <phoneticPr fontId="6"/>
  </si>
  <si>
    <t>適用区分</t>
    <rPh sb="0" eb="2">
      <t>テキヨウ</t>
    </rPh>
    <rPh sb="2" eb="4">
      <t>クブン</t>
    </rPh>
    <phoneticPr fontId="6"/>
  </si>
  <si>
    <t>管理者</t>
    <rPh sb="0" eb="3">
      <t>カンリシャ</t>
    </rPh>
    <phoneticPr fontId="6"/>
  </si>
  <si>
    <t>普及状況</t>
    <rPh sb="0" eb="2">
      <t>フキュウ</t>
    </rPh>
    <rPh sb="2" eb="4">
      <t>ジョウキョウ</t>
    </rPh>
    <phoneticPr fontId="6"/>
  </si>
  <si>
    <t>行政区域内人口(人)</t>
    <phoneticPr fontId="6"/>
  </si>
  <si>
    <t>市街地人口(人)</t>
    <phoneticPr fontId="6"/>
  </si>
  <si>
    <t>全体計画人口(人)</t>
    <phoneticPr fontId="6"/>
  </si>
  <si>
    <t>現在排水区域内人口(人)</t>
    <phoneticPr fontId="6"/>
  </si>
  <si>
    <t>現在処理区域内人口(人)</t>
    <phoneticPr fontId="6"/>
  </si>
  <si>
    <t>現在水洗便所設置済人口(人)</t>
    <phoneticPr fontId="6"/>
  </si>
  <si>
    <t>行政区域面積(ha)</t>
    <phoneticPr fontId="6"/>
  </si>
  <si>
    <t>市街地面積(ha)</t>
    <phoneticPr fontId="6"/>
  </si>
  <si>
    <t>全体計画面積(ha)</t>
    <phoneticPr fontId="6"/>
  </si>
  <si>
    <t>現在排水区域面積(ha)</t>
    <phoneticPr fontId="6"/>
  </si>
  <si>
    <t>現在処理区域面積(ha)</t>
    <phoneticPr fontId="6"/>
  </si>
  <si>
    <t>事業費</t>
    <rPh sb="0" eb="2">
      <t>ジギョウ</t>
    </rPh>
    <rPh sb="2" eb="3">
      <t>ヒ</t>
    </rPh>
    <phoneticPr fontId="6"/>
  </si>
  <si>
    <t>総事業費(税込み)(千円)</t>
    <phoneticPr fontId="6"/>
  </si>
  <si>
    <t>補助対象事業費(税込み)(千円)</t>
    <rPh sb="0" eb="2">
      <t>ホジョ</t>
    </rPh>
    <rPh sb="2" eb="4">
      <t>タイショウ</t>
    </rPh>
    <rPh sb="4" eb="6">
      <t>ジギョウ</t>
    </rPh>
    <rPh sb="6" eb="7">
      <t>ヒ</t>
    </rPh>
    <rPh sb="8" eb="10">
      <t>ゼイコ</t>
    </rPh>
    <rPh sb="13" eb="15">
      <t>センエン</t>
    </rPh>
    <phoneticPr fontId="6"/>
  </si>
  <si>
    <t>管渠</t>
    <rPh sb="0" eb="1">
      <t>カン</t>
    </rPh>
    <rPh sb="1" eb="2">
      <t>キョ</t>
    </rPh>
    <phoneticPr fontId="6"/>
  </si>
  <si>
    <t>下水管布設延長(km)</t>
    <phoneticPr fontId="6"/>
  </si>
  <si>
    <t>汚水管(km)</t>
    <phoneticPr fontId="6"/>
  </si>
  <si>
    <t>雨水管(km)</t>
    <phoneticPr fontId="6"/>
  </si>
  <si>
    <t>合流管(km)</t>
    <phoneticPr fontId="6"/>
  </si>
  <si>
    <t>処理場【浄化槽】</t>
    <rPh sb="0" eb="3">
      <t>ショリジョウ</t>
    </rPh>
    <rPh sb="4" eb="7">
      <t>ジョウカソウ</t>
    </rPh>
    <phoneticPr fontId="6"/>
  </si>
  <si>
    <t>計画処理能力(㎥/日)</t>
    <rPh sb="9" eb="10">
      <t>ニチ</t>
    </rPh>
    <phoneticPr fontId="6"/>
  </si>
  <si>
    <t>現在処理能力</t>
    <rPh sb="0" eb="2">
      <t>ゲンザイ</t>
    </rPh>
    <rPh sb="2" eb="4">
      <t>ショリ</t>
    </rPh>
    <rPh sb="4" eb="6">
      <t>ノウリョク</t>
    </rPh>
    <phoneticPr fontId="6"/>
  </si>
  <si>
    <t>晴天時(㎥/日)【現在処理能力(㎥/日)】</t>
    <phoneticPr fontId="6"/>
  </si>
  <si>
    <t>雨天時(㎥/分)</t>
    <rPh sb="6" eb="7">
      <t>フン</t>
    </rPh>
    <phoneticPr fontId="6"/>
  </si>
  <si>
    <t>現在最大処理水量</t>
    <rPh sb="0" eb="2">
      <t>ゲンザイ</t>
    </rPh>
    <rPh sb="2" eb="4">
      <t>サイダイ</t>
    </rPh>
    <rPh sb="4" eb="6">
      <t>ショリ</t>
    </rPh>
    <rPh sb="6" eb="7">
      <t>スイ</t>
    </rPh>
    <rPh sb="7" eb="8">
      <t>リョウ</t>
    </rPh>
    <phoneticPr fontId="6"/>
  </si>
  <si>
    <t>晴天時(㎥/日)</t>
    <phoneticPr fontId="6"/>
  </si>
  <si>
    <t>年間総処理水量(㎥)</t>
    <phoneticPr fontId="6"/>
  </si>
  <si>
    <t>汚水処理水量(㎥)</t>
    <phoneticPr fontId="6"/>
  </si>
  <si>
    <t>雨水処理水量(㎥)</t>
    <phoneticPr fontId="6"/>
  </si>
  <si>
    <t>年間有収水量(㎥)</t>
    <phoneticPr fontId="6"/>
  </si>
  <si>
    <t>汚泥処理能力</t>
    <rPh sb="0" eb="2">
      <t>オデイ</t>
    </rPh>
    <rPh sb="2" eb="4">
      <t>ショリ</t>
    </rPh>
    <rPh sb="4" eb="6">
      <t>ノウリョク</t>
    </rPh>
    <phoneticPr fontId="6"/>
  </si>
  <si>
    <t>汚泥量(㎥/日)</t>
    <phoneticPr fontId="6"/>
  </si>
  <si>
    <t>含水率(%)</t>
    <phoneticPr fontId="6"/>
  </si>
  <si>
    <t>年間総汚泥処分量(㎥)</t>
    <phoneticPr fontId="6"/>
  </si>
  <si>
    <t>ポンプ場</t>
    <rPh sb="3" eb="4">
      <t>ジョウ</t>
    </rPh>
    <phoneticPr fontId="6"/>
  </si>
  <si>
    <t>ポンプ場数(箇所)</t>
    <phoneticPr fontId="6"/>
  </si>
  <si>
    <t>排水能力</t>
    <rPh sb="0" eb="2">
      <t>ハイスイ</t>
    </rPh>
    <rPh sb="2" eb="4">
      <t>ノウリョク</t>
    </rPh>
    <phoneticPr fontId="6"/>
  </si>
  <si>
    <t>職員数</t>
    <rPh sb="0" eb="3">
      <t>ショクインスウ</t>
    </rPh>
    <phoneticPr fontId="6"/>
  </si>
  <si>
    <t>損益勘定所属職員(人)</t>
    <phoneticPr fontId="6"/>
  </si>
  <si>
    <t>資本勘定所属職員(人)</t>
    <phoneticPr fontId="6"/>
  </si>
  <si>
    <t>管理者の情報</t>
    <rPh sb="0" eb="3">
      <t>カンリシャ</t>
    </rPh>
    <rPh sb="4" eb="6">
      <t>ジョウホウ</t>
    </rPh>
    <phoneticPr fontId="3"/>
  </si>
  <si>
    <t>汚水処理費(千円)</t>
    <rPh sb="0" eb="2">
      <t>オスイ</t>
    </rPh>
    <rPh sb="2" eb="4">
      <t>ショリ</t>
    </rPh>
    <rPh sb="4" eb="5">
      <t>ヒ</t>
    </rPh>
    <rPh sb="6" eb="8">
      <t>センエン</t>
    </rPh>
    <phoneticPr fontId="3"/>
  </si>
  <si>
    <t>普及率(%)</t>
    <phoneticPr fontId="6"/>
  </si>
  <si>
    <t>総収益　(B)+(C)+(G)　　　</t>
    <rPh sb="0" eb="3">
      <t>ソウシュウエキ</t>
    </rPh>
    <phoneticPr fontId="6"/>
  </si>
  <si>
    <t>　営業収益　　　　　</t>
    <rPh sb="1" eb="3">
      <t>エイギョウ</t>
    </rPh>
    <rPh sb="3" eb="5">
      <t>シュウエキ</t>
    </rPh>
    <phoneticPr fontId="6"/>
  </si>
  <si>
    <t>(B)</t>
    <phoneticPr fontId="6"/>
  </si>
  <si>
    <t>　　下水道使用料</t>
    <rPh sb="2" eb="4">
      <t>ゲスイ</t>
    </rPh>
    <rPh sb="4" eb="5">
      <t>ドウ</t>
    </rPh>
    <rPh sb="5" eb="8">
      <t>シヨウリョウ</t>
    </rPh>
    <phoneticPr fontId="6"/>
  </si>
  <si>
    <t>　　雨水処理負担金</t>
    <rPh sb="2" eb="4">
      <t>ウスイ</t>
    </rPh>
    <rPh sb="4" eb="6">
      <t>ショリ</t>
    </rPh>
    <rPh sb="6" eb="9">
      <t>フタンキン</t>
    </rPh>
    <phoneticPr fontId="6"/>
  </si>
  <si>
    <t>　　受託工事収益</t>
    <rPh sb="2" eb="4">
      <t>ジュタク</t>
    </rPh>
    <rPh sb="4" eb="6">
      <t>コウジ</t>
    </rPh>
    <rPh sb="6" eb="8">
      <t>シュウエキ</t>
    </rPh>
    <phoneticPr fontId="6"/>
  </si>
  <si>
    <t>　　その他営業収益</t>
    <rPh sb="4" eb="5">
      <t>タ</t>
    </rPh>
    <rPh sb="5" eb="7">
      <t>エイギョウ</t>
    </rPh>
    <rPh sb="7" eb="9">
      <t>シュウエキ</t>
    </rPh>
    <phoneticPr fontId="6"/>
  </si>
  <si>
    <t>　　　流域下水道管理運営費負担金</t>
    <rPh sb="3" eb="5">
      <t>リュウイキ</t>
    </rPh>
    <rPh sb="5" eb="7">
      <t>ゲスイ</t>
    </rPh>
    <rPh sb="7" eb="8">
      <t>ドウ</t>
    </rPh>
    <rPh sb="8" eb="10">
      <t>カンリ</t>
    </rPh>
    <rPh sb="10" eb="13">
      <t>ウンエイヒ</t>
    </rPh>
    <rPh sb="13" eb="16">
      <t>フタンキン</t>
    </rPh>
    <phoneticPr fontId="6"/>
  </si>
  <si>
    <t>　　　その他</t>
    <rPh sb="5" eb="6">
      <t>タ</t>
    </rPh>
    <phoneticPr fontId="6"/>
  </si>
  <si>
    <t>　営業外収益</t>
    <rPh sb="1" eb="4">
      <t>エイギョウガイ</t>
    </rPh>
    <rPh sb="4" eb="6">
      <t>シュウエキ</t>
    </rPh>
    <phoneticPr fontId="6"/>
  </si>
  <si>
    <t>　　受取利息及び配当金</t>
    <phoneticPr fontId="6"/>
  </si>
  <si>
    <t>　　受託工事収益</t>
    <rPh sb="4" eb="6">
      <t>コウジ</t>
    </rPh>
    <phoneticPr fontId="6"/>
  </si>
  <si>
    <t>　　国庫補助金</t>
    <phoneticPr fontId="6"/>
  </si>
  <si>
    <t>　　都道府県補助金</t>
    <phoneticPr fontId="6"/>
  </si>
  <si>
    <t>　　他会計補助金</t>
    <phoneticPr fontId="6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</si>
  <si>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6"/>
  </si>
  <si>
    <t>　　資本費繰入収益</t>
    <rPh sb="2" eb="3">
      <t>シ</t>
    </rPh>
    <rPh sb="3" eb="4">
      <t>ホン</t>
    </rPh>
    <rPh sb="4" eb="5">
      <t>ヒ</t>
    </rPh>
    <rPh sb="5" eb="7">
      <t>クリイレ</t>
    </rPh>
    <rPh sb="7" eb="9">
      <t>シュウエキ</t>
    </rPh>
    <phoneticPr fontId="6"/>
  </si>
  <si>
    <t>　　雑収益</t>
    <phoneticPr fontId="6"/>
  </si>
  <si>
    <t xml:space="preserve">総費用　(E)+(F)+(H)   </t>
    <phoneticPr fontId="6"/>
  </si>
  <si>
    <t>　営業費用</t>
    <rPh sb="1" eb="3">
      <t>エイギョウ</t>
    </rPh>
    <rPh sb="3" eb="5">
      <t>ヒヨウ</t>
    </rPh>
    <phoneticPr fontId="6"/>
  </si>
  <si>
    <t>　　管渠費</t>
    <rPh sb="2" eb="3">
      <t>カン</t>
    </rPh>
    <rPh sb="3" eb="4">
      <t>キョ</t>
    </rPh>
    <rPh sb="4" eb="5">
      <t>ヒ</t>
    </rPh>
    <phoneticPr fontId="6"/>
  </si>
  <si>
    <t>　　ポンプ場費</t>
    <rPh sb="5" eb="6">
      <t>ジョウ</t>
    </rPh>
    <rPh sb="6" eb="7">
      <t>ヒ</t>
    </rPh>
    <phoneticPr fontId="6"/>
  </si>
  <si>
    <t>　　処理場費【浄化槽費】</t>
    <rPh sb="2" eb="5">
      <t>ショリジョウ</t>
    </rPh>
    <rPh sb="5" eb="6">
      <t>ヒ</t>
    </rPh>
    <rPh sb="7" eb="10">
      <t>ジョウカソウ</t>
    </rPh>
    <rPh sb="10" eb="11">
      <t>ヒ</t>
    </rPh>
    <phoneticPr fontId="6"/>
  </si>
  <si>
    <t>　　受託工事費</t>
    <rPh sb="2" eb="4">
      <t>ジュタク</t>
    </rPh>
    <rPh sb="4" eb="7">
      <t>コウジヒ</t>
    </rPh>
    <phoneticPr fontId="6"/>
  </si>
  <si>
    <t>　　業務費</t>
    <rPh sb="2" eb="4">
      <t>ギョウム</t>
    </rPh>
    <rPh sb="4" eb="5">
      <t>ヒ</t>
    </rPh>
    <phoneticPr fontId="6"/>
  </si>
  <si>
    <t>　　総係費</t>
    <rPh sb="2" eb="3">
      <t>ソウ</t>
    </rPh>
    <rPh sb="3" eb="4">
      <t>カカ</t>
    </rPh>
    <rPh sb="4" eb="5">
      <t>ヒ</t>
    </rPh>
    <phoneticPr fontId="6"/>
  </si>
  <si>
    <t>　　減価償却費</t>
    <rPh sb="2" eb="4">
      <t>ゲンカ</t>
    </rPh>
    <rPh sb="4" eb="6">
      <t>ショウキャク</t>
    </rPh>
    <rPh sb="6" eb="7">
      <t>ヒ</t>
    </rPh>
    <phoneticPr fontId="6"/>
  </si>
  <si>
    <t>　　資産減耗費</t>
    <rPh sb="2" eb="4">
      <t>シサン</t>
    </rPh>
    <rPh sb="4" eb="6">
      <t>ゲンモウ</t>
    </rPh>
    <rPh sb="6" eb="7">
      <t>ヒ</t>
    </rPh>
    <phoneticPr fontId="6"/>
  </si>
  <si>
    <t>　　流域下水道管理運営費負担金</t>
    <rPh sb="2" eb="4">
      <t>リュウイキ</t>
    </rPh>
    <rPh sb="4" eb="6">
      <t>ゲスイ</t>
    </rPh>
    <rPh sb="6" eb="7">
      <t>ドウ</t>
    </rPh>
    <rPh sb="7" eb="9">
      <t>カンリ</t>
    </rPh>
    <rPh sb="9" eb="12">
      <t>ウンエイヒ</t>
    </rPh>
    <rPh sb="12" eb="15">
      <t>フタンキン</t>
    </rPh>
    <phoneticPr fontId="6"/>
  </si>
  <si>
    <t>　　その他営業費用</t>
    <rPh sb="4" eb="5">
      <t>タ</t>
    </rPh>
    <rPh sb="5" eb="7">
      <t>エイギョウ</t>
    </rPh>
    <rPh sb="7" eb="9">
      <t>ヒヨウ</t>
    </rPh>
    <phoneticPr fontId="6"/>
  </si>
  <si>
    <t>　営業外費用</t>
    <phoneticPr fontId="6"/>
  </si>
  <si>
    <t>　　支払利息</t>
    <phoneticPr fontId="6"/>
  </si>
  <si>
    <t>　　企業債取扱諸費</t>
    <phoneticPr fontId="6"/>
  </si>
  <si>
    <t>　　受託工事費</t>
    <phoneticPr fontId="6"/>
  </si>
  <si>
    <t>　　繰延勘定償却</t>
    <phoneticPr fontId="6"/>
  </si>
  <si>
    <t>　　その他営業外費用</t>
    <phoneticPr fontId="6"/>
  </si>
  <si>
    <t>経常利益</t>
    <phoneticPr fontId="6"/>
  </si>
  <si>
    <t>{(B+C)-(E+F)}</t>
    <phoneticPr fontId="6"/>
  </si>
  <si>
    <t>経常損失(▲)</t>
    <phoneticPr fontId="6"/>
  </si>
  <si>
    <t>特別利益</t>
    <rPh sb="0" eb="2">
      <t>トクベツ</t>
    </rPh>
    <rPh sb="2" eb="4">
      <t>リエキ</t>
    </rPh>
    <phoneticPr fontId="6"/>
  </si>
  <si>
    <t>　他会計繰入金</t>
    <phoneticPr fontId="6"/>
  </si>
  <si>
    <t>　固定資産売却益</t>
    <phoneticPr fontId="6"/>
  </si>
  <si>
    <t>　その他</t>
    <phoneticPr fontId="6"/>
  </si>
  <si>
    <t>特別損失</t>
    <rPh sb="0" eb="2">
      <t>トクベツ</t>
    </rPh>
    <rPh sb="2" eb="4">
      <t>ソンシツ</t>
    </rPh>
    <phoneticPr fontId="6"/>
  </si>
  <si>
    <t>(H)</t>
    <phoneticPr fontId="6"/>
  </si>
  <si>
    <t>　職員給与費</t>
    <phoneticPr fontId="6"/>
  </si>
  <si>
    <t>(I)</t>
    <phoneticPr fontId="6"/>
  </si>
  <si>
    <t>　その他</t>
    <phoneticPr fontId="6"/>
  </si>
  <si>
    <t xml:space="preserve">純利益   </t>
    <phoneticPr fontId="6"/>
  </si>
  <si>
    <t>(A)-(D)</t>
    <phoneticPr fontId="6"/>
  </si>
  <si>
    <t>純損失(▲)</t>
    <phoneticPr fontId="6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</si>
  <si>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6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</si>
  <si>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6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</si>
  <si>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6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</si>
  <si>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</si>
  <si>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</si>
  <si>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</si>
  <si>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3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</si>
  <si>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</si>
  <si>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</si>
  <si>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</si>
  <si>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資本的収入</t>
    <rPh sb="0" eb="3">
      <t>シホンテキ</t>
    </rPh>
    <rPh sb="3" eb="5">
      <t>シュウニュウ</t>
    </rPh>
    <phoneticPr fontId="6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</si>
  <si>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</si>
  <si>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　その他</t>
    <rPh sb="3" eb="4">
      <t>タ</t>
    </rPh>
    <phoneticPr fontId="6"/>
  </si>
  <si>
    <t>(2)　他会計出資金</t>
    <phoneticPr fontId="6"/>
  </si>
  <si>
    <t>(3)　他会計負担金</t>
    <phoneticPr fontId="6"/>
  </si>
  <si>
    <t>(4)　他会計借入金</t>
    <phoneticPr fontId="6"/>
  </si>
  <si>
    <t>(7)　国庫補助金</t>
    <phoneticPr fontId="6"/>
  </si>
  <si>
    <t>(8)　都道府県補助金</t>
    <phoneticPr fontId="6"/>
  </si>
  <si>
    <t>(9)　工事負担金</t>
    <phoneticPr fontId="6"/>
  </si>
  <si>
    <t>計(1)～(10)</t>
    <phoneticPr fontId="6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</si>
  <si>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6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</si>
  <si>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6"/>
  </si>
  <si>
    <t xml:space="preserve">純計 (a)-{(b)+(c)}  </t>
    <phoneticPr fontId="6"/>
  </si>
  <si>
    <t>資本的支出</t>
    <rPh sb="0" eb="3">
      <t>シホンテキ</t>
    </rPh>
    <rPh sb="3" eb="5">
      <t>シシュツ</t>
    </rPh>
    <phoneticPr fontId="6"/>
  </si>
  <si>
    <t>計(1)～(5)</t>
    <phoneticPr fontId="6"/>
  </si>
  <si>
    <t>差引</t>
    <rPh sb="0" eb="2">
      <t>サシヒ</t>
    </rPh>
    <phoneticPr fontId="6"/>
  </si>
  <si>
    <t>差額</t>
    <rPh sb="0" eb="2">
      <t>サガク</t>
    </rPh>
    <phoneticPr fontId="6"/>
  </si>
  <si>
    <t>(d)-(e)</t>
    <phoneticPr fontId="6"/>
  </si>
  <si>
    <t>不足額(▲)</t>
    <rPh sb="0" eb="2">
      <t>フソク</t>
    </rPh>
    <rPh sb="2" eb="3">
      <t>ガク</t>
    </rPh>
    <phoneticPr fontId="6"/>
  </si>
  <si>
    <t>(f)</t>
    <phoneticPr fontId="6"/>
  </si>
  <si>
    <t>補塡財源</t>
    <rPh sb="0" eb="1">
      <t>ホ</t>
    </rPh>
    <rPh sb="2" eb="4">
      <t>ザイゲン</t>
    </rPh>
    <phoneticPr fontId="6"/>
  </si>
  <si>
    <t>(4)　当年度利益剰余金処分額</t>
    <phoneticPr fontId="6"/>
  </si>
  <si>
    <t>(6)　繰越工事資金</t>
    <phoneticPr fontId="6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</si>
  <si>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6"/>
  </si>
  <si>
    <t xml:space="preserve">計(1)～(7) </t>
    <phoneticPr fontId="6"/>
  </si>
  <si>
    <t>補塡財源不足額(▲)　(f)-(g)</t>
    <phoneticPr fontId="6"/>
  </si>
  <si>
    <t>当年度同意等債で未借入又は未発行の額</t>
    <phoneticPr fontId="6"/>
  </si>
  <si>
    <t>固定資産</t>
    <phoneticPr fontId="6"/>
  </si>
  <si>
    <t>　有形固定資産</t>
    <rPh sb="1" eb="3">
      <t>ユウケイ</t>
    </rPh>
    <rPh sb="3" eb="5">
      <t>コテイ</t>
    </rPh>
    <rPh sb="5" eb="7">
      <t>シサン</t>
    </rPh>
    <phoneticPr fontId="6"/>
  </si>
  <si>
    <t>　　土地</t>
    <rPh sb="2" eb="4">
      <t>トチ</t>
    </rPh>
    <phoneticPr fontId="6"/>
  </si>
  <si>
    <t>　　償却資産</t>
    <rPh sb="2" eb="4">
      <t>ショウキャク</t>
    </rPh>
    <rPh sb="4" eb="6">
      <t>シサン</t>
    </rPh>
    <phoneticPr fontId="6"/>
  </si>
  <si>
    <t>　　　うちリース資産</t>
    <rPh sb="8" eb="10">
      <t>シサン</t>
    </rPh>
    <phoneticPr fontId="6"/>
  </si>
  <si>
    <t>　　減価償却累計額(▲)</t>
    <rPh sb="2" eb="4">
      <t>ゲンカ</t>
    </rPh>
    <rPh sb="4" eb="6">
      <t>ショウキャク</t>
    </rPh>
    <rPh sb="6" eb="9">
      <t>ルイケイガク</t>
    </rPh>
    <phoneticPr fontId="6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</si>
  <si>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6"/>
  </si>
  <si>
    <t>　　建設仮勘定</t>
    <rPh sb="2" eb="4">
      <t>ケンセツ</t>
    </rPh>
    <rPh sb="4" eb="7">
      <t>カリカンジョウ</t>
    </rPh>
    <phoneticPr fontId="6"/>
  </si>
  <si>
    <t>　無形固定資産</t>
    <rPh sb="1" eb="3">
      <t>ムケイ</t>
    </rPh>
    <rPh sb="3" eb="5">
      <t>コテイ</t>
    </rPh>
    <rPh sb="5" eb="7">
      <t>シサン</t>
    </rPh>
    <phoneticPr fontId="6"/>
  </si>
  <si>
    <t>　投資その他の資産</t>
    <rPh sb="1" eb="3">
      <t>トウシ</t>
    </rPh>
    <rPh sb="5" eb="6">
      <t>タ</t>
    </rPh>
    <rPh sb="7" eb="9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</si>
  <si>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</si>
  <si>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</si>
  <si>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6"/>
  </si>
  <si>
    <t>貸倒引当金(▲)</t>
    <rPh sb="0" eb="2">
      <t>カシダオレ</t>
    </rPh>
    <rPh sb="2" eb="4">
      <t>ヒキアテ</t>
    </rPh>
    <rPh sb="4" eb="5">
      <t>キン</t>
    </rPh>
    <phoneticPr fontId="3"/>
  </si>
  <si>
    <t>貯蔵品</t>
    <rPh sb="0" eb="3">
      <t>チョゾウヒン</t>
    </rPh>
    <phoneticPr fontId="6"/>
  </si>
  <si>
    <t>短期有価証券</t>
    <rPh sb="0" eb="2">
      <t>タンキ</t>
    </rPh>
    <rPh sb="2" eb="4">
      <t>ユウカ</t>
    </rPh>
    <rPh sb="4" eb="6">
      <t>ショウケン</t>
    </rPh>
    <phoneticPr fontId="6"/>
  </si>
  <si>
    <t>繰延資産</t>
    <rPh sb="0" eb="2">
      <t>クリノベ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</si>
  <si>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</si>
  <si>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固定負債</t>
    <rPh sb="0" eb="2">
      <t>コテイ</t>
    </rPh>
    <rPh sb="2" eb="4">
      <t>フサイ</t>
    </rPh>
    <phoneticPr fontId="6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</si>
  <si>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6"/>
  </si>
  <si>
    <t>　その他の企業債</t>
    <rPh sb="3" eb="4">
      <t>タ</t>
    </rPh>
    <rPh sb="5" eb="7">
      <t>キギョウ</t>
    </rPh>
    <rPh sb="7" eb="8">
      <t>サイ</t>
    </rPh>
    <phoneticPr fontId="6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</si>
  <si>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6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</si>
  <si>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6"/>
  </si>
  <si>
    <t>　引当金</t>
    <rPh sb="1" eb="3">
      <t>ヒキアテ</t>
    </rPh>
    <rPh sb="3" eb="4">
      <t>キン</t>
    </rPh>
    <phoneticPr fontId="6"/>
  </si>
  <si>
    <t>　リース債務</t>
    <rPh sb="4" eb="6">
      <t>サイム</t>
    </rPh>
    <phoneticPr fontId="6"/>
  </si>
  <si>
    <t>流動負債</t>
    <rPh sb="0" eb="2">
      <t>リュウドウ</t>
    </rPh>
    <rPh sb="2" eb="4">
      <t>フサイ</t>
    </rPh>
    <phoneticPr fontId="6"/>
  </si>
  <si>
    <t>　一時借入金</t>
    <rPh sb="1" eb="3">
      <t>イチジ</t>
    </rPh>
    <rPh sb="3" eb="5">
      <t>カリイレ</t>
    </rPh>
    <rPh sb="5" eb="6">
      <t>キン</t>
    </rPh>
    <phoneticPr fontId="6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</si>
  <si>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6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</si>
  <si>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6"/>
  </si>
  <si>
    <t>繰延収益</t>
    <rPh sb="0" eb="2">
      <t>クリノベ</t>
    </rPh>
    <rPh sb="2" eb="4">
      <t>シュウエキ</t>
    </rPh>
    <phoneticPr fontId="6"/>
  </si>
  <si>
    <t>　長期前受金</t>
    <rPh sb="1" eb="3">
      <t>チョウキ</t>
    </rPh>
    <rPh sb="3" eb="5">
      <t>マエウケ</t>
    </rPh>
    <rPh sb="5" eb="6">
      <t>キン</t>
    </rPh>
    <phoneticPr fontId="6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</si>
  <si>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</si>
  <si>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</si>
  <si>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t>資本金</t>
    <rPh sb="0" eb="3">
      <t>シホンキン</t>
    </rPh>
    <phoneticPr fontId="6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</si>
  <si>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6"/>
  </si>
  <si>
    <t>　再評価組入資本金</t>
    <rPh sb="1" eb="4">
      <t>サイヒョウカ</t>
    </rPh>
    <rPh sb="4" eb="6">
      <t>クミイ</t>
    </rPh>
    <rPh sb="6" eb="9">
      <t>シホンキン</t>
    </rPh>
    <phoneticPr fontId="6"/>
  </si>
  <si>
    <t>　繰入資本金</t>
    <rPh sb="1" eb="3">
      <t>クリイレ</t>
    </rPh>
    <rPh sb="3" eb="6">
      <t>シホンキン</t>
    </rPh>
    <phoneticPr fontId="6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</si>
  <si>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</si>
  <si>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剰余金</t>
    <rPh sb="0" eb="3">
      <t>ジョウヨキン</t>
    </rPh>
    <phoneticPr fontId="6"/>
  </si>
  <si>
    <t>　資本剰余金</t>
    <rPh sb="1" eb="3">
      <t>シホン</t>
    </rPh>
    <rPh sb="3" eb="6">
      <t>ジョウヨキン</t>
    </rPh>
    <phoneticPr fontId="6"/>
  </si>
  <si>
    <t>　　国庫補助金</t>
    <rPh sb="2" eb="4">
      <t>コッコ</t>
    </rPh>
    <rPh sb="4" eb="7">
      <t>ホジョキン</t>
    </rPh>
    <phoneticPr fontId="6"/>
  </si>
  <si>
    <t>　　都道府県補助金</t>
    <rPh sb="2" eb="6">
      <t>トドウフケン</t>
    </rPh>
    <rPh sb="6" eb="9">
      <t>ホジョキン</t>
    </rPh>
    <phoneticPr fontId="6"/>
  </si>
  <si>
    <t>　　工事負担金</t>
    <rPh sb="2" eb="4">
      <t>コウジ</t>
    </rPh>
    <rPh sb="4" eb="7">
      <t>フタンキン</t>
    </rPh>
    <phoneticPr fontId="6"/>
  </si>
  <si>
    <t>　　再評価積立金</t>
    <rPh sb="2" eb="5">
      <t>サイヒョウカ</t>
    </rPh>
    <rPh sb="5" eb="7">
      <t>ツミタテ</t>
    </rPh>
    <rPh sb="7" eb="8">
      <t>キン</t>
    </rPh>
    <phoneticPr fontId="6"/>
  </si>
  <si>
    <t>　　その他</t>
    <rPh sb="4" eb="5">
      <t>タ</t>
    </rPh>
    <phoneticPr fontId="6"/>
  </si>
  <si>
    <t>　利益剰余金</t>
    <rPh sb="1" eb="3">
      <t>リエキ</t>
    </rPh>
    <rPh sb="3" eb="6">
      <t>ジョウヨキン</t>
    </rPh>
    <phoneticPr fontId="6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</si>
  <si>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6"/>
  </si>
  <si>
    <t>　　利益積立金</t>
    <rPh sb="2" eb="4">
      <t>リエキ</t>
    </rPh>
    <rPh sb="4" eb="6">
      <t>ツミタテ</t>
    </rPh>
    <rPh sb="6" eb="7">
      <t>キン</t>
    </rPh>
    <phoneticPr fontId="6"/>
  </si>
  <si>
    <t>　　建設改良積立金</t>
    <phoneticPr fontId="6"/>
  </si>
  <si>
    <t>　　その他積立金</t>
    <phoneticPr fontId="6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</si>
  <si>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6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</si>
  <si>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6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</si>
  <si>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</si>
  <si>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</si>
  <si>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</si>
  <si>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6"/>
  </si>
  <si>
    <t>資本合計</t>
    <rPh sb="0" eb="2">
      <t>シホン</t>
    </rPh>
    <rPh sb="2" eb="4">
      <t>ゴウケイ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</si>
  <si>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</si>
  <si>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不良債務</t>
    <rPh sb="0" eb="2">
      <t>フリョウ</t>
    </rPh>
    <rPh sb="2" eb="4">
      <t>サイム</t>
    </rPh>
    <phoneticPr fontId="6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</si>
  <si>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6"/>
  </si>
  <si>
    <t>資本不足額(▲)</t>
    <rPh sb="0" eb="2">
      <t>シホン</t>
    </rPh>
    <rPh sb="2" eb="4">
      <t>フソク</t>
    </rPh>
    <rPh sb="4" eb="5">
      <t>ガク</t>
    </rPh>
    <phoneticPr fontId="6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</si>
  <si>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6"/>
  </si>
  <si>
    <t>経常損失(▲)</t>
    <rPh sb="0" eb="2">
      <t>ケイジョウ</t>
    </rPh>
    <rPh sb="2" eb="4">
      <t>ソンシツ</t>
    </rPh>
    <phoneticPr fontId="6"/>
  </si>
  <si>
    <t>　うち常勤職員</t>
    <rPh sb="3" eb="7">
      <t>ジョウキンショクイン</t>
    </rPh>
    <phoneticPr fontId="3"/>
  </si>
  <si>
    <r>
      <t xml:space="preserve">　　　　　　　　　　　　　　　　　団体
 項目
</t>
    </r>
    <r>
      <rPr>
        <sz val="5"/>
        <rFont val="ＭＳ ゴシック"/>
        <family val="3"/>
        <charset val="128"/>
      </rPr>
      <t>【】は特定地域生活排水処理事業</t>
    </r>
    <rPh sb="21" eb="23">
      <t>コウモク</t>
    </rPh>
    <phoneticPr fontId="6"/>
  </si>
  <si>
    <t>終末処理場数(箇所)【浄化槽設置基数(基)】</t>
    <phoneticPr fontId="6"/>
  </si>
  <si>
    <t>公共下水道</t>
    <rPh sb="0" eb="5">
      <t>コウキョウゲスイドウ</t>
    </rPh>
    <phoneticPr fontId="3"/>
  </si>
  <si>
    <t>横浜市</t>
    <phoneticPr fontId="6"/>
  </si>
  <si>
    <t>川崎市</t>
    <phoneticPr fontId="6"/>
  </si>
  <si>
    <t>相模原市</t>
    <phoneticPr fontId="6"/>
  </si>
  <si>
    <t>横須賀市</t>
    <phoneticPr fontId="6"/>
  </si>
  <si>
    <t>平塚市</t>
    <phoneticPr fontId="6"/>
  </si>
  <si>
    <t>鎌倉市</t>
    <phoneticPr fontId="6"/>
  </si>
  <si>
    <t>藤沢市</t>
    <phoneticPr fontId="6"/>
  </si>
  <si>
    <t>小田原市</t>
    <phoneticPr fontId="6"/>
  </si>
  <si>
    <t>茅ヶ崎市</t>
    <phoneticPr fontId="6"/>
  </si>
  <si>
    <t>逗子市</t>
    <phoneticPr fontId="6"/>
  </si>
  <si>
    <t>三浦市</t>
    <phoneticPr fontId="6"/>
  </si>
  <si>
    <t>秦野市</t>
    <phoneticPr fontId="6"/>
  </si>
  <si>
    <t>厚木市</t>
    <phoneticPr fontId="6"/>
  </si>
  <si>
    <t>大和市</t>
    <phoneticPr fontId="6"/>
  </si>
  <si>
    <t>伊勢原市</t>
    <phoneticPr fontId="6"/>
  </si>
  <si>
    <t>海老名市</t>
    <phoneticPr fontId="6"/>
  </si>
  <si>
    <t>座間市</t>
    <phoneticPr fontId="6"/>
  </si>
  <si>
    <t>南足柄市</t>
    <phoneticPr fontId="6"/>
  </si>
  <si>
    <t>綾瀬市</t>
    <phoneticPr fontId="6"/>
  </si>
  <si>
    <t>葉山町</t>
    <phoneticPr fontId="6"/>
  </si>
  <si>
    <t>寒川町</t>
    <phoneticPr fontId="6"/>
  </si>
  <si>
    <t>大磯町</t>
    <phoneticPr fontId="6"/>
  </si>
  <si>
    <t>中井町</t>
    <phoneticPr fontId="6"/>
  </si>
  <si>
    <t>大井町</t>
    <phoneticPr fontId="6"/>
  </si>
  <si>
    <t>開成町</t>
    <phoneticPr fontId="6"/>
  </si>
  <si>
    <t>箱根町</t>
    <phoneticPr fontId="6"/>
  </si>
  <si>
    <t>湯河原町</t>
    <phoneticPr fontId="6"/>
  </si>
  <si>
    <t>愛川町</t>
    <phoneticPr fontId="6"/>
  </si>
  <si>
    <t>計</t>
    <phoneticPr fontId="6"/>
  </si>
  <si>
    <t>-</t>
  </si>
  <si>
    <t>条例財務</t>
  </si>
  <si>
    <t>条例全部</t>
  </si>
  <si>
    <t>非設置</t>
  </si>
  <si>
    <t>設置</t>
  </si>
  <si>
    <t>川崎市</t>
    <phoneticPr fontId="6"/>
  </si>
  <si>
    <t>平塚市</t>
    <phoneticPr fontId="6"/>
  </si>
  <si>
    <t>逗子市</t>
    <phoneticPr fontId="6"/>
  </si>
  <si>
    <t>座間市</t>
    <phoneticPr fontId="6"/>
  </si>
  <si>
    <t>大井町</t>
    <phoneticPr fontId="6"/>
  </si>
  <si>
    <t>計</t>
    <phoneticPr fontId="6"/>
  </si>
  <si>
    <t>小田原市</t>
    <phoneticPr fontId="6"/>
  </si>
  <si>
    <t>伊勢原市</t>
    <phoneticPr fontId="6"/>
  </si>
  <si>
    <t>海老名市</t>
    <phoneticPr fontId="6"/>
  </si>
  <si>
    <t>綾瀬市</t>
    <phoneticPr fontId="6"/>
  </si>
  <si>
    <t>公共下水道</t>
  </si>
  <si>
    <t>公共下水道</t>
    <phoneticPr fontId="3"/>
  </si>
  <si>
    <t>特定環境保全公共下水道</t>
  </si>
  <si>
    <t>相模原市</t>
    <rPh sb="0" eb="4">
      <t>サガミハラシ</t>
    </rPh>
    <phoneticPr fontId="3"/>
  </si>
  <si>
    <t>計</t>
    <rPh sb="0" eb="1">
      <t>ケイ</t>
    </rPh>
    <phoneticPr fontId="3"/>
  </si>
  <si>
    <t>平塚市</t>
    <rPh sb="0" eb="3">
      <t>ヒラツカシ</t>
    </rPh>
    <phoneticPr fontId="3"/>
  </si>
  <si>
    <t>湯河原町</t>
    <rPh sb="0" eb="3">
      <t>ユガワラ</t>
    </rPh>
    <rPh sb="3" eb="4">
      <t>マチ</t>
    </rPh>
    <phoneticPr fontId="3"/>
  </si>
  <si>
    <t>湯河原町</t>
    <rPh sb="0" eb="4">
      <t>ユガワラマチ</t>
    </rPh>
    <phoneticPr fontId="3"/>
  </si>
  <si>
    <t>特定地域生活排水処理</t>
    <phoneticPr fontId="3"/>
  </si>
  <si>
    <t>特定地域生活排水処理</t>
    <phoneticPr fontId="3"/>
  </si>
  <si>
    <t>-</t>
    <phoneticPr fontId="3"/>
  </si>
  <si>
    <t>自治体職員</t>
    <rPh sb="0" eb="3">
      <t>ジチタイ</t>
    </rPh>
    <rPh sb="3" eb="5">
      <t>ショクイン</t>
    </rPh>
    <phoneticPr fontId="3"/>
  </si>
  <si>
    <t>分流式</t>
    <rPh sb="0" eb="2">
      <t>ブンリュウ</t>
    </rPh>
    <rPh sb="2" eb="3">
      <t>シキ</t>
    </rPh>
    <phoneticPr fontId="3"/>
  </si>
  <si>
    <t>-</t>
    <phoneticPr fontId="3"/>
  </si>
  <si>
    <t>農業集落排水</t>
    <phoneticPr fontId="3"/>
  </si>
  <si>
    <t>農業集落排水</t>
    <phoneticPr fontId="3"/>
  </si>
  <si>
    <t>農業集落排水</t>
    <phoneticPr fontId="3"/>
  </si>
  <si>
    <t>農業集落排水</t>
    <phoneticPr fontId="3"/>
  </si>
  <si>
    <t>特定地域生活排水処理</t>
    <phoneticPr fontId="3"/>
  </si>
  <si>
    <t>特定地域生活排水処理</t>
    <rPh sb="8" eb="10">
      <t>ショリ</t>
    </rPh>
    <phoneticPr fontId="3"/>
  </si>
  <si>
    <t>現在晴天時平均処理水量(㎥/日)
【現在平均処理水量(㎥/日)】</t>
    <phoneticPr fontId="6"/>
  </si>
  <si>
    <t>　　　　　　　　　　　　　　　　　団体
 項目</t>
    <rPh sb="21" eb="23">
      <t>コウモク</t>
    </rPh>
    <phoneticPr fontId="6"/>
  </si>
  <si>
    <t>-</t>
    <phoneticPr fontId="3"/>
  </si>
  <si>
    <t>合流・分流併用</t>
    <rPh sb="0" eb="2">
      <t>ゴウリュウ</t>
    </rPh>
    <rPh sb="3" eb="5">
      <t>ブンリュウ</t>
    </rPh>
    <rPh sb="5" eb="7">
      <t>ヘイヨウ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</si>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</sst>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;&quot;▲ &quot;#,##0"/>
    <numFmt numFmtId="178" formatCode="#,##0.00;&quot;▲ &quot;#,##0.00"/>
    <numFmt numFmtId="179" formatCode="0;&quot;▲ &quot;0"/>
    <numFmt numFmtId="180" formatCode="0.00;&quot;▲ &quot;0.00"/>
    <numFmt numFmtId="181" formatCode="[$-411]ge\.m\.d;@"/>
  </numFmts>
  <fonts count="18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color rgb="FF0000FF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5" fillId="0" borderId="0" xfId="1" applyFont="1">
      <alignment vertical="center"/>
    </xf>
    <xf numFmtId="0" fontId="15" fillId="0" borderId="0" xfId="1" applyFont="1">
      <alignment vertical="center"/>
    </xf>
    <xf numFmtId="0" fontId="15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0" borderId="38" xfId="1" applyFont="1" applyBorder="1">
      <alignment vertical="center"/>
    </xf>
    <xf numFmtId="0" fontId="5" fillId="0" borderId="0" xfId="1" applyFont="1" applyBorder="1">
      <alignment vertical="center"/>
    </xf>
    <xf numFmtId="0" fontId="10" fillId="0" borderId="13" xfId="1" applyFont="1" applyBorder="1" applyAlignment="1">
      <alignment horizontal="right" vertical="center" shrinkToFit="1"/>
    </xf>
    <xf numFmtId="0" fontId="5" fillId="0" borderId="15" xfId="1" applyFont="1" applyFill="1" applyBorder="1" applyAlignment="1">
      <alignment horizontal="right" vertical="center" shrinkToFit="1"/>
    </xf>
    <xf numFmtId="0" fontId="10" fillId="0" borderId="34" xfId="1" applyFont="1" applyFill="1" applyBorder="1" applyAlignment="1">
      <alignment horizontal="right" vertical="center" shrinkToFit="1"/>
    </xf>
    <xf numFmtId="0" fontId="10" fillId="0" borderId="24" xfId="1" applyFont="1" applyFill="1" applyBorder="1" applyAlignment="1">
      <alignment vertical="center" shrinkToFit="1"/>
    </xf>
    <xf numFmtId="0" fontId="10" fillId="0" borderId="26" xfId="1" applyFont="1" applyFill="1" applyBorder="1" applyAlignment="1">
      <alignment vertical="center" shrinkToFit="1"/>
    </xf>
    <xf numFmtId="0" fontId="10" fillId="0" borderId="24" xfId="1" applyFont="1" applyFill="1" applyBorder="1" applyAlignment="1">
      <alignment vertical="center" textRotation="255" shrinkToFit="1"/>
    </xf>
    <xf numFmtId="0" fontId="10" fillId="0" borderId="26" xfId="1" applyFont="1" applyFill="1" applyBorder="1" applyAlignment="1">
      <alignment vertical="center" textRotation="255" shrinkToFit="1"/>
    </xf>
    <xf numFmtId="0" fontId="5" fillId="0" borderId="39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179" fontId="5" fillId="0" borderId="40" xfId="1" applyNumberFormat="1" applyFont="1" applyFill="1" applyBorder="1" applyAlignment="1">
      <alignment horizontal="center" vertical="center"/>
    </xf>
    <xf numFmtId="179" fontId="5" fillId="0" borderId="40" xfId="0" applyNumberFormat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179" fontId="5" fillId="0" borderId="43" xfId="1" applyNumberFormat="1" applyFont="1" applyFill="1" applyBorder="1" applyAlignment="1">
      <alignment horizontal="center" vertical="center"/>
    </xf>
    <xf numFmtId="179" fontId="5" fillId="0" borderId="43" xfId="0" applyNumberFormat="1" applyFont="1" applyFill="1" applyBorder="1" applyAlignment="1">
      <alignment horizontal="center" vertical="center" shrinkToFit="1"/>
    </xf>
    <xf numFmtId="38" fontId="5" fillId="0" borderId="48" xfId="7" applyFont="1" applyFill="1" applyBorder="1">
      <alignment vertical="center"/>
    </xf>
    <xf numFmtId="38" fontId="5" fillId="0" borderId="49" xfId="7" applyFont="1" applyFill="1" applyBorder="1">
      <alignment vertical="center"/>
    </xf>
    <xf numFmtId="177" fontId="5" fillId="0" borderId="48" xfId="7" applyNumberFormat="1" applyFont="1" applyFill="1" applyBorder="1">
      <alignment vertical="center"/>
    </xf>
    <xf numFmtId="177" fontId="5" fillId="0" borderId="49" xfId="7" applyNumberFormat="1" applyFont="1" applyFill="1" applyBorder="1">
      <alignment vertical="center"/>
    </xf>
    <xf numFmtId="178" fontId="5" fillId="0" borderId="49" xfId="7" applyNumberFormat="1" applyFont="1" applyFill="1" applyBorder="1">
      <alignment vertical="center"/>
    </xf>
    <xf numFmtId="177" fontId="5" fillId="0" borderId="39" xfId="1" applyNumberFormat="1" applyFont="1" applyFill="1" applyBorder="1">
      <alignment vertical="center"/>
    </xf>
    <xf numFmtId="177" fontId="5" fillId="0" borderId="40" xfId="1" applyNumberFormat="1" applyFont="1" applyFill="1" applyBorder="1">
      <alignment vertical="center"/>
    </xf>
    <xf numFmtId="177" fontId="5" fillId="0" borderId="40" xfId="0" applyNumberFormat="1" applyFont="1" applyFill="1" applyBorder="1">
      <alignment vertical="center"/>
    </xf>
    <xf numFmtId="177" fontId="5" fillId="0" borderId="48" xfId="1" applyNumberFormat="1" applyFont="1" applyFill="1" applyBorder="1">
      <alignment vertical="center"/>
    </xf>
    <xf numFmtId="177" fontId="5" fillId="0" borderId="49" xfId="1" applyNumberFormat="1" applyFont="1" applyFill="1" applyBorder="1">
      <alignment vertical="center"/>
    </xf>
    <xf numFmtId="177" fontId="5" fillId="0" borderId="49" xfId="0" applyNumberFormat="1" applyFont="1" applyFill="1" applyBorder="1">
      <alignment vertical="center"/>
    </xf>
    <xf numFmtId="177" fontId="5" fillId="0" borderId="42" xfId="1" applyNumberFormat="1" applyFont="1" applyFill="1" applyBorder="1">
      <alignment vertical="center"/>
    </xf>
    <xf numFmtId="177" fontId="5" fillId="0" borderId="43" xfId="1" applyNumberFormat="1" applyFont="1" applyFill="1" applyBorder="1">
      <alignment vertical="center"/>
    </xf>
    <xf numFmtId="177" fontId="5" fillId="0" borderId="43" xfId="0" applyNumberFormat="1" applyFont="1" applyFill="1" applyBorder="1">
      <alignment vertical="center"/>
    </xf>
    <xf numFmtId="177" fontId="5" fillId="0" borderId="42" xfId="7" applyNumberFormat="1" applyFont="1" applyFill="1" applyBorder="1">
      <alignment vertical="center"/>
    </xf>
    <xf numFmtId="177" fontId="5" fillId="0" borderId="43" xfId="7" applyNumberFormat="1" applyFont="1" applyFill="1" applyBorder="1">
      <alignment vertical="center"/>
    </xf>
    <xf numFmtId="0" fontId="5" fillId="0" borderId="41" xfId="1" applyFont="1" applyFill="1" applyBorder="1" applyAlignment="1">
      <alignment horizontal="center" vertical="center"/>
    </xf>
    <xf numFmtId="177" fontId="5" fillId="0" borderId="50" xfId="7" applyNumberFormat="1" applyFont="1" applyFill="1" applyBorder="1">
      <alignment vertical="center"/>
    </xf>
    <xf numFmtId="177" fontId="5" fillId="0" borderId="44" xfId="7" applyNumberFormat="1" applyFont="1" applyFill="1" applyBorder="1">
      <alignment vertical="center"/>
    </xf>
    <xf numFmtId="0" fontId="5" fillId="0" borderId="44" xfId="1" applyFont="1" applyFill="1" applyBorder="1" applyAlignment="1">
      <alignment horizontal="center" vertical="center" shrinkToFit="1"/>
    </xf>
    <xf numFmtId="38" fontId="5" fillId="0" borderId="0" xfId="7" applyFont="1">
      <alignment vertical="center"/>
    </xf>
    <xf numFmtId="38" fontId="5" fillId="2" borderId="50" xfId="7" applyFont="1" applyFill="1" applyBorder="1">
      <alignment vertical="center"/>
    </xf>
    <xf numFmtId="38" fontId="5" fillId="2" borderId="44" xfId="7" applyFont="1" applyFill="1" applyBorder="1">
      <alignment vertical="center"/>
    </xf>
    <xf numFmtId="179" fontId="5" fillId="0" borderId="41" xfId="1" applyNumberFormat="1" applyFont="1" applyFill="1" applyBorder="1" applyAlignment="1">
      <alignment horizontal="center" vertical="center"/>
    </xf>
    <xf numFmtId="38" fontId="5" fillId="0" borderId="46" xfId="7" applyFont="1" applyFill="1" applyBorder="1">
      <alignment vertical="center"/>
    </xf>
    <xf numFmtId="38" fontId="5" fillId="0" borderId="50" xfId="7" applyFont="1" applyFill="1" applyBorder="1">
      <alignment vertical="center"/>
    </xf>
    <xf numFmtId="38" fontId="5" fillId="0" borderId="43" xfId="7" applyFont="1" applyFill="1" applyBorder="1">
      <alignment vertical="center"/>
    </xf>
    <xf numFmtId="38" fontId="5" fillId="0" borderId="44" xfId="7" applyFont="1" applyFill="1" applyBorder="1">
      <alignment vertical="center"/>
    </xf>
    <xf numFmtId="177" fontId="5" fillId="2" borderId="50" xfId="7" applyNumberFormat="1" applyFont="1" applyFill="1" applyBorder="1">
      <alignment vertical="center"/>
    </xf>
    <xf numFmtId="38" fontId="5" fillId="2" borderId="54" xfId="7" applyFont="1" applyFill="1" applyBorder="1">
      <alignment vertical="center"/>
    </xf>
    <xf numFmtId="38" fontId="5" fillId="0" borderId="38" xfId="7" applyFont="1" applyBorder="1">
      <alignment vertical="center"/>
    </xf>
    <xf numFmtId="179" fontId="5" fillId="0" borderId="54" xfId="1" applyNumberFormat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177" fontId="5" fillId="2" borderId="47" xfId="7" applyNumberFormat="1" applyFont="1" applyFill="1" applyBorder="1">
      <alignment vertical="center"/>
    </xf>
    <xf numFmtId="177" fontId="5" fillId="2" borderId="53" xfId="7" applyNumberFormat="1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38" fontId="5" fillId="2" borderId="47" xfId="7" applyFont="1" applyFill="1" applyBorder="1">
      <alignment vertical="center"/>
    </xf>
    <xf numFmtId="38" fontId="5" fillId="2" borderId="53" xfId="7" applyFont="1" applyFill="1" applyBorder="1">
      <alignment vertical="center"/>
    </xf>
    <xf numFmtId="38" fontId="5" fillId="2" borderId="41" xfId="7" applyFont="1" applyFill="1" applyBorder="1">
      <alignment vertical="center"/>
    </xf>
    <xf numFmtId="38" fontId="5" fillId="0" borderId="42" xfId="7" applyFont="1" applyFill="1" applyBorder="1">
      <alignment vertical="center"/>
    </xf>
    <xf numFmtId="179" fontId="5" fillId="2" borderId="44" xfId="1" applyNumberFormat="1" applyFont="1" applyFill="1" applyBorder="1" applyAlignment="1">
      <alignment horizontal="center" vertical="center"/>
    </xf>
    <xf numFmtId="177" fontId="5" fillId="0" borderId="41" xfId="1" applyNumberFormat="1" applyFont="1" applyFill="1" applyBorder="1">
      <alignment vertical="center"/>
    </xf>
    <xf numFmtId="177" fontId="5" fillId="0" borderId="50" xfId="1" applyNumberFormat="1" applyFont="1" applyFill="1" applyBorder="1">
      <alignment vertical="center"/>
    </xf>
    <xf numFmtId="177" fontId="5" fillId="0" borderId="44" xfId="1" applyNumberFormat="1" applyFont="1" applyFill="1" applyBorder="1">
      <alignment vertical="center"/>
    </xf>
    <xf numFmtId="177" fontId="5" fillId="2" borderId="51" xfId="1" applyNumberFormat="1" applyFont="1" applyFill="1" applyBorder="1">
      <alignment vertical="center"/>
    </xf>
    <xf numFmtId="177" fontId="5" fillId="2" borderId="50" xfId="1" applyNumberFormat="1" applyFont="1" applyFill="1" applyBorder="1">
      <alignment vertical="center"/>
    </xf>
    <xf numFmtId="177" fontId="5" fillId="2" borderId="54" xfId="1" applyNumberFormat="1" applyFont="1" applyFill="1" applyBorder="1">
      <alignment vertical="center"/>
    </xf>
    <xf numFmtId="177" fontId="5" fillId="2" borderId="41" xfId="1" applyNumberFormat="1" applyFont="1" applyFill="1" applyBorder="1">
      <alignment vertical="center"/>
    </xf>
    <xf numFmtId="177" fontId="5" fillId="2" borderId="44" xfId="1" applyNumberFormat="1" applyFont="1" applyFill="1" applyBorder="1">
      <alignment vertical="center"/>
    </xf>
    <xf numFmtId="177" fontId="5" fillId="0" borderId="40" xfId="7" applyNumberFormat="1" applyFont="1" applyFill="1" applyBorder="1">
      <alignment vertical="center"/>
    </xf>
    <xf numFmtId="177" fontId="5" fillId="2" borderId="51" xfId="7" applyNumberFormat="1" applyFont="1" applyFill="1" applyBorder="1">
      <alignment vertical="center"/>
    </xf>
    <xf numFmtId="177" fontId="5" fillId="2" borderId="41" xfId="7" applyNumberFormat="1" applyFont="1" applyFill="1" applyBorder="1">
      <alignment vertical="center"/>
    </xf>
    <xf numFmtId="177" fontId="5" fillId="2" borderId="54" xfId="7" applyNumberFormat="1" applyFont="1" applyFill="1" applyBorder="1">
      <alignment vertical="center"/>
    </xf>
    <xf numFmtId="178" fontId="5" fillId="0" borderId="50" xfId="7" applyNumberFormat="1" applyFont="1" applyFill="1" applyBorder="1">
      <alignment vertical="center"/>
    </xf>
    <xf numFmtId="38" fontId="5" fillId="0" borderId="41" xfId="7" applyFont="1" applyFill="1" applyBorder="1" applyAlignment="1">
      <alignment horizontal="center" vertical="center"/>
    </xf>
    <xf numFmtId="38" fontId="5" fillId="2" borderId="44" xfId="7" applyFont="1" applyFill="1" applyBorder="1" applyAlignment="1">
      <alignment horizontal="center" vertical="center"/>
    </xf>
    <xf numFmtId="38" fontId="5" fillId="2" borderId="50" xfId="7" applyFont="1" applyFill="1" applyBorder="1" applyAlignment="1">
      <alignment horizontal="center" vertical="center"/>
    </xf>
    <xf numFmtId="38" fontId="5" fillId="0" borderId="0" xfId="7" applyFont="1" applyBorder="1">
      <alignment vertical="center"/>
    </xf>
    <xf numFmtId="38" fontId="5" fillId="0" borderId="40" xfId="7" applyFont="1" applyFill="1" applyBorder="1" applyAlignment="1">
      <alignment horizontal="center" vertical="center" shrinkToFit="1"/>
    </xf>
    <xf numFmtId="38" fontId="5" fillId="0" borderId="43" xfId="7" applyFont="1" applyFill="1" applyBorder="1" applyAlignment="1">
      <alignment horizontal="center" vertical="center" shrinkToFit="1"/>
    </xf>
    <xf numFmtId="38" fontId="5" fillId="0" borderId="49" xfId="7" applyFont="1" applyFill="1" applyBorder="1" applyAlignment="1">
      <alignment horizontal="right" vertical="center"/>
    </xf>
    <xf numFmtId="38" fontId="5" fillId="0" borderId="49" xfId="7" applyFont="1" applyFill="1" applyBorder="1" applyAlignment="1">
      <alignment horizontal="center" vertical="center"/>
    </xf>
    <xf numFmtId="38" fontId="5" fillId="0" borderId="39" xfId="7" applyFont="1" applyFill="1" applyBorder="1" applyAlignment="1">
      <alignment horizontal="center" vertical="center"/>
    </xf>
    <xf numFmtId="38" fontId="5" fillId="0" borderId="40" xfId="7" applyFont="1" applyFill="1" applyBorder="1" applyAlignment="1">
      <alignment horizontal="center" vertical="center"/>
    </xf>
    <xf numFmtId="38" fontId="5" fillId="0" borderId="42" xfId="7" applyFont="1" applyFill="1" applyBorder="1" applyAlignment="1">
      <alignment horizontal="center" vertical="center"/>
    </xf>
    <xf numFmtId="38" fontId="5" fillId="0" borderId="43" xfId="7" applyFont="1" applyFill="1" applyBorder="1" applyAlignment="1">
      <alignment horizontal="center" vertical="center"/>
    </xf>
    <xf numFmtId="38" fontId="5" fillId="0" borderId="44" xfId="7" applyFont="1" applyFill="1" applyBorder="1" applyAlignment="1">
      <alignment horizontal="center" vertical="center" shrinkToFit="1"/>
    </xf>
    <xf numFmtId="38" fontId="5" fillId="0" borderId="48" xfId="7" applyFont="1" applyFill="1" applyBorder="1" applyAlignment="1">
      <alignment horizontal="center" vertical="center"/>
    </xf>
    <xf numFmtId="38" fontId="5" fillId="0" borderId="50" xfId="7" applyFont="1" applyFill="1" applyBorder="1" applyAlignment="1">
      <alignment horizontal="center" vertical="center"/>
    </xf>
    <xf numFmtId="40" fontId="5" fillId="0" borderId="48" xfId="7" applyNumberFormat="1" applyFont="1" applyFill="1" applyBorder="1">
      <alignment vertical="center"/>
    </xf>
    <xf numFmtId="40" fontId="5" fillId="0" borderId="49" xfId="7" applyNumberFormat="1" applyFont="1" applyFill="1" applyBorder="1">
      <alignment vertical="center"/>
    </xf>
    <xf numFmtId="40" fontId="5" fillId="0" borderId="50" xfId="7" applyNumberFormat="1" applyFont="1" applyFill="1" applyBorder="1">
      <alignment vertical="center"/>
    </xf>
    <xf numFmtId="40" fontId="5" fillId="2" borderId="50" xfId="7" applyNumberFormat="1" applyFont="1" applyFill="1" applyBorder="1">
      <alignment vertical="center"/>
    </xf>
    <xf numFmtId="40" fontId="5" fillId="0" borderId="49" xfId="7" applyNumberFormat="1" applyFont="1" applyFill="1" applyBorder="1" applyAlignment="1">
      <alignment horizontal="center" vertical="center"/>
    </xf>
    <xf numFmtId="40" fontId="5" fillId="0" borderId="50" xfId="7" applyNumberFormat="1" applyFont="1" applyFill="1" applyBorder="1" applyAlignment="1">
      <alignment horizontal="center" vertical="center"/>
    </xf>
    <xf numFmtId="40" fontId="5" fillId="0" borderId="49" xfId="7" applyNumberFormat="1" applyFont="1" applyFill="1" applyBorder="1" applyAlignment="1">
      <alignment horizontal="right" vertical="center"/>
    </xf>
    <xf numFmtId="40" fontId="5" fillId="0" borderId="50" xfId="7" applyNumberFormat="1" applyFont="1" applyFill="1" applyBorder="1" applyAlignment="1">
      <alignment horizontal="right" vertical="center"/>
    </xf>
    <xf numFmtId="40" fontId="5" fillId="2" borderId="44" xfId="7" applyNumberFormat="1" applyFont="1" applyFill="1" applyBorder="1">
      <alignment vertical="center"/>
    </xf>
    <xf numFmtId="40" fontId="5" fillId="2" borderId="50" xfId="7" applyNumberFormat="1" applyFont="1" applyFill="1" applyBorder="1" applyAlignment="1">
      <alignment horizontal="right" vertical="center"/>
    </xf>
    <xf numFmtId="40" fontId="5" fillId="0" borderId="44" xfId="7" applyNumberFormat="1" applyFont="1" applyFill="1" applyBorder="1" applyAlignment="1">
      <alignment horizontal="right" vertical="center"/>
    </xf>
    <xf numFmtId="40" fontId="5" fillId="2" borderId="44" xfId="7" applyNumberFormat="1" applyFont="1" applyFill="1" applyBorder="1" applyAlignment="1">
      <alignment horizontal="right" vertical="center"/>
    </xf>
    <xf numFmtId="40" fontId="5" fillId="0" borderId="42" xfId="7" applyNumberFormat="1" applyFont="1" applyFill="1" applyBorder="1">
      <alignment vertical="center"/>
    </xf>
    <xf numFmtId="40" fontId="5" fillId="0" borderId="43" xfId="7" applyNumberFormat="1" applyFont="1" applyFill="1" applyBorder="1">
      <alignment vertical="center"/>
    </xf>
    <xf numFmtId="40" fontId="5" fillId="0" borderId="44" xfId="7" applyNumberFormat="1" applyFont="1" applyFill="1" applyBorder="1" applyAlignment="1">
      <alignment horizontal="center" vertical="center"/>
    </xf>
    <xf numFmtId="180" fontId="5" fillId="0" borderId="48" xfId="7" applyNumberFormat="1" applyFont="1" applyFill="1" applyBorder="1">
      <alignment vertical="center"/>
    </xf>
    <xf numFmtId="180" fontId="5" fillId="0" borderId="49" xfId="7" applyNumberFormat="1" applyFont="1" applyFill="1" applyBorder="1">
      <alignment vertical="center"/>
    </xf>
    <xf numFmtId="180" fontId="5" fillId="0" borderId="49" xfId="7" applyNumberFormat="1" applyFont="1" applyFill="1" applyBorder="1" applyAlignment="1">
      <alignment horizontal="center" vertical="center"/>
    </xf>
    <xf numFmtId="180" fontId="5" fillId="0" borderId="50" xfId="7" applyNumberFormat="1" applyFont="1" applyFill="1" applyBorder="1" applyAlignment="1">
      <alignment horizontal="center" vertical="center"/>
    </xf>
    <xf numFmtId="180" fontId="5" fillId="2" borderId="50" xfId="7" applyNumberFormat="1" applyFont="1" applyFill="1" applyBorder="1">
      <alignment vertical="center"/>
    </xf>
    <xf numFmtId="40" fontId="5" fillId="0" borderId="43" xfId="7" applyNumberFormat="1" applyFont="1" applyFill="1" applyBorder="1" applyAlignment="1">
      <alignment horizontal="right" vertical="center"/>
    </xf>
    <xf numFmtId="179" fontId="5" fillId="0" borderId="43" xfId="1" applyNumberFormat="1" applyFont="1" applyFill="1" applyBorder="1" applyAlignment="1">
      <alignment horizontal="center" vertical="center" shrinkToFit="1"/>
    </xf>
    <xf numFmtId="49" fontId="5" fillId="2" borderId="47" xfId="7" applyNumberFormat="1" applyFont="1" applyFill="1" applyBorder="1" applyAlignment="1">
      <alignment horizontal="center" vertical="center"/>
    </xf>
    <xf numFmtId="49" fontId="5" fillId="2" borderId="50" xfId="7" applyNumberFormat="1" applyFont="1" applyFill="1" applyBorder="1" applyAlignment="1">
      <alignment horizontal="center" vertical="center"/>
    </xf>
    <xf numFmtId="38" fontId="5" fillId="0" borderId="37" xfId="7" applyFont="1" applyFill="1" applyBorder="1" applyAlignment="1">
      <alignment horizontal="center" vertical="center"/>
    </xf>
    <xf numFmtId="38" fontId="5" fillId="0" borderId="35" xfId="7" applyFont="1" applyFill="1" applyBorder="1" applyAlignment="1">
      <alignment horizontal="center" vertical="center"/>
    </xf>
    <xf numFmtId="38" fontId="5" fillId="0" borderId="34" xfId="7" applyFont="1" applyFill="1" applyBorder="1" applyAlignment="1">
      <alignment horizontal="center" vertical="center"/>
    </xf>
    <xf numFmtId="38" fontId="5" fillId="0" borderId="34" xfId="7" applyFont="1" applyFill="1" applyBorder="1">
      <alignment vertical="center"/>
    </xf>
    <xf numFmtId="40" fontId="5" fillId="0" borderId="34" xfId="7" applyNumberFormat="1" applyFont="1" applyFill="1" applyBorder="1">
      <alignment vertical="center"/>
    </xf>
    <xf numFmtId="180" fontId="5" fillId="0" borderId="34" xfId="7" applyNumberFormat="1" applyFont="1" applyFill="1" applyBorder="1" applyAlignment="1">
      <alignment horizontal="right" vertical="center"/>
    </xf>
    <xf numFmtId="40" fontId="5" fillId="0" borderId="34" xfId="7" applyNumberFormat="1" applyFont="1" applyFill="1" applyBorder="1" applyAlignment="1">
      <alignment horizontal="right" vertical="center"/>
    </xf>
    <xf numFmtId="40" fontId="5" fillId="0" borderId="35" xfId="7" applyNumberFormat="1" applyFont="1" applyFill="1" applyBorder="1">
      <alignment vertical="center"/>
    </xf>
    <xf numFmtId="38" fontId="5" fillId="0" borderId="44" xfId="7" applyFont="1" applyFill="1" applyBorder="1" applyAlignment="1">
      <alignment horizontal="center" vertical="center"/>
    </xf>
    <xf numFmtId="40" fontId="5" fillId="0" borderId="53" xfId="7" applyNumberFormat="1" applyFont="1" applyBorder="1">
      <alignment vertical="center"/>
    </xf>
    <xf numFmtId="180" fontId="5" fillId="0" borderId="50" xfId="7" applyNumberFormat="1" applyFont="1" applyFill="1" applyBorder="1" applyAlignment="1">
      <alignment horizontal="right" vertical="center"/>
    </xf>
    <xf numFmtId="40" fontId="5" fillId="0" borderId="44" xfId="7" applyNumberFormat="1" applyFont="1" applyFill="1" applyBorder="1">
      <alignment vertical="center"/>
    </xf>
    <xf numFmtId="177" fontId="5" fillId="0" borderId="34" xfId="7" applyNumberFormat="1" applyFont="1" applyFill="1" applyBorder="1">
      <alignment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 shrinkToFit="1"/>
    </xf>
    <xf numFmtId="0" fontId="5" fillId="2" borderId="54" xfId="1" applyFont="1" applyFill="1" applyBorder="1" applyAlignment="1">
      <alignment horizontal="center" vertical="center"/>
    </xf>
    <xf numFmtId="179" fontId="5" fillId="0" borderId="54" xfId="1" applyNumberFormat="1" applyFont="1" applyFill="1" applyBorder="1" applyAlignment="1">
      <alignment horizontal="center" vertical="center" shrinkToFit="1"/>
    </xf>
    <xf numFmtId="179" fontId="5" fillId="0" borderId="54" xfId="0" applyNumberFormat="1" applyFont="1" applyFill="1" applyBorder="1" applyAlignment="1">
      <alignment horizontal="center" vertical="center" shrinkToFit="1"/>
    </xf>
    <xf numFmtId="38" fontId="5" fillId="0" borderId="41" xfId="7" applyFont="1" applyFill="1" applyBorder="1">
      <alignment vertical="center"/>
    </xf>
    <xf numFmtId="0" fontId="5" fillId="2" borderId="54" xfId="1" applyFont="1" applyFill="1" applyBorder="1" applyAlignment="1">
      <alignment horizontal="center" vertical="center" shrinkToFit="1"/>
    </xf>
    <xf numFmtId="179" fontId="5" fillId="2" borderId="54" xfId="1" applyNumberFormat="1" applyFont="1" applyFill="1" applyBorder="1" applyAlignment="1">
      <alignment horizontal="center" vertical="center"/>
    </xf>
    <xf numFmtId="177" fontId="5" fillId="0" borderId="41" xfId="7" applyNumberFormat="1" applyFont="1" applyFill="1" applyBorder="1">
      <alignment vertical="center"/>
    </xf>
    <xf numFmtId="38" fontId="5" fillId="3" borderId="41" xfId="7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center" vertical="center"/>
    </xf>
    <xf numFmtId="179" fontId="5" fillId="3" borderId="40" xfId="1" applyNumberFormat="1" applyFont="1" applyFill="1" applyBorder="1" applyAlignment="1">
      <alignment horizontal="center" vertical="center"/>
    </xf>
    <xf numFmtId="179" fontId="5" fillId="3" borderId="41" xfId="1" applyNumberFormat="1" applyFont="1" applyFill="1" applyBorder="1" applyAlignment="1">
      <alignment horizontal="center" vertical="center"/>
    </xf>
    <xf numFmtId="179" fontId="5" fillId="3" borderId="40" xfId="0" applyNumberFormat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/>
    </xf>
    <xf numFmtId="181" fontId="5" fillId="0" borderId="46" xfId="7" applyNumberFormat="1" applyFont="1" applyFill="1" applyBorder="1" applyAlignment="1">
      <alignment horizontal="right" vertical="center"/>
    </xf>
    <xf numFmtId="181" fontId="5" fillId="0" borderId="49" xfId="7" applyNumberFormat="1" applyFont="1" applyFill="1" applyBorder="1" applyAlignment="1">
      <alignment horizontal="right" vertical="center"/>
    </xf>
    <xf numFmtId="181" fontId="5" fillId="0" borderId="40" xfId="7" applyNumberFormat="1" applyFont="1" applyFill="1" applyBorder="1" applyAlignment="1">
      <alignment horizontal="right" vertical="center"/>
    </xf>
    <xf numFmtId="181" fontId="5" fillId="0" borderId="47" xfId="7" applyNumberFormat="1" applyFont="1" applyFill="1" applyBorder="1" applyAlignment="1">
      <alignment horizontal="right" vertical="center"/>
    </xf>
    <xf numFmtId="181" fontId="5" fillId="0" borderId="55" xfId="7" applyNumberFormat="1" applyFont="1" applyFill="1" applyBorder="1" applyAlignment="1">
      <alignment horizontal="right" vertical="center"/>
    </xf>
    <xf numFmtId="181" fontId="5" fillId="0" borderId="50" xfId="7" applyNumberFormat="1" applyFont="1" applyFill="1" applyBorder="1" applyAlignment="1">
      <alignment horizontal="right" vertical="center"/>
    </xf>
    <xf numFmtId="181" fontId="5" fillId="0" borderId="34" xfId="7" applyNumberFormat="1" applyFont="1" applyFill="1" applyBorder="1" applyAlignment="1">
      <alignment horizontal="right" vertical="center"/>
    </xf>
    <xf numFmtId="181" fontId="5" fillId="0" borderId="45" xfId="7" applyNumberFormat="1" applyFont="1" applyFill="1" applyBorder="1" applyAlignment="1">
      <alignment horizontal="right" vertical="center"/>
    </xf>
    <xf numFmtId="181" fontId="5" fillId="0" borderId="48" xfId="7" applyNumberFormat="1" applyFont="1" applyFill="1" applyBorder="1" applyAlignment="1">
      <alignment horizontal="right" vertical="center"/>
    </xf>
    <xf numFmtId="38" fontId="5" fillId="0" borderId="0" xfId="1" applyNumberFormat="1" applyFont="1">
      <alignment vertical="center"/>
    </xf>
    <xf numFmtId="0" fontId="5" fillId="0" borderId="25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25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17" fillId="0" borderId="25" xfId="1" applyFont="1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5" fillId="0" borderId="9" xfId="1" applyFont="1" applyFill="1" applyBorder="1" applyAlignment="1">
      <alignment horizontal="center" vertical="center" textRotation="255" shrinkToFit="1"/>
    </xf>
    <xf numFmtId="0" fontId="5" fillId="0" borderId="10" xfId="1" applyFont="1" applyFill="1" applyBorder="1" applyAlignment="1">
      <alignment horizontal="center" vertical="center" textRotation="255" shrinkToFit="1"/>
    </xf>
    <xf numFmtId="0" fontId="5" fillId="0" borderId="11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wrapText="1" shrinkToFit="1"/>
    </xf>
    <xf numFmtId="0" fontId="5" fillId="0" borderId="58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17" xfId="1" applyFont="1" applyFill="1" applyBorder="1" applyAlignment="1">
      <alignment horizontal="left" vertical="center" wrapText="1" shrinkToFit="1"/>
    </xf>
    <xf numFmtId="0" fontId="5" fillId="0" borderId="59" xfId="1" applyFont="1" applyFill="1" applyBorder="1" applyAlignment="1">
      <alignment horizontal="left" vertical="center" wrapText="1" shrinkToFit="1"/>
    </xf>
    <xf numFmtId="0" fontId="5" fillId="0" borderId="18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3" borderId="24" xfId="1" applyFont="1" applyFill="1" applyBorder="1" applyAlignment="1">
      <alignment vertical="center" shrinkToFit="1"/>
    </xf>
    <xf numFmtId="0" fontId="5" fillId="3" borderId="16" xfId="1" applyFont="1" applyFill="1" applyBorder="1" applyAlignment="1">
      <alignment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38" fontId="5" fillId="2" borderId="51" xfId="7" applyFont="1" applyFill="1" applyBorder="1" applyAlignment="1">
      <alignment horizontal="center" vertical="center"/>
    </xf>
    <xf numFmtId="38" fontId="5" fillId="2" borderId="52" xfId="7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textRotation="255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5" fillId="0" borderId="11" xfId="0" applyFont="1" applyFill="1" applyBorder="1" applyAlignment="1">
      <alignment horizontal="center" vertical="center" textRotation="255" shrinkToFit="1"/>
    </xf>
    <xf numFmtId="179" fontId="5" fillId="2" borderId="51" xfId="0" applyNumberFormat="1" applyFont="1" applyFill="1" applyBorder="1" applyAlignment="1">
      <alignment horizontal="center" vertical="center"/>
    </xf>
    <xf numFmtId="179" fontId="5" fillId="2" borderId="53" xfId="0" applyNumberFormat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left" vertical="center" shrinkToFit="1"/>
    </xf>
    <xf numFmtId="0" fontId="5" fillId="0" borderId="14" xfId="1" applyFont="1" applyFill="1" applyBorder="1" applyAlignment="1">
      <alignment horizontal="left" vertical="center" shrinkToFit="1"/>
    </xf>
    <xf numFmtId="0" fontId="11" fillId="0" borderId="15" xfId="1" applyFont="1" applyBorder="1" applyAlignment="1">
      <alignment vertical="center" shrinkToFit="1"/>
    </xf>
    <xf numFmtId="0" fontId="5" fillId="0" borderId="14" xfId="1" applyFont="1" applyFill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34" xfId="0" applyBorder="1" applyAlignment="1">
      <alignment vertical="center"/>
    </xf>
    <xf numFmtId="0" fontId="12" fillId="0" borderId="15" xfId="1" applyFont="1" applyFill="1" applyBorder="1" applyAlignment="1">
      <alignment vertical="center" shrinkToFit="1"/>
    </xf>
    <xf numFmtId="0" fontId="11" fillId="0" borderId="34" xfId="1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14" fillId="0" borderId="31" xfId="1" applyFont="1" applyFill="1" applyBorder="1" applyAlignment="1">
      <alignment horizontal="left" vertical="center" shrinkToFit="1"/>
    </xf>
    <xf numFmtId="0" fontId="14" fillId="0" borderId="32" xfId="1" applyFont="1" applyFill="1" applyBorder="1" applyAlignment="1">
      <alignment horizontal="left" vertical="center" shrinkToFit="1"/>
    </xf>
    <xf numFmtId="0" fontId="10" fillId="0" borderId="15" xfId="1" applyFont="1" applyBorder="1" applyAlignment="1">
      <alignment vertical="center" shrinkToFit="1"/>
    </xf>
    <xf numFmtId="0" fontId="10" fillId="0" borderId="15" xfId="1" applyFont="1" applyFill="1" applyBorder="1" applyAlignment="1">
      <alignment vertical="center" shrinkToFit="1"/>
    </xf>
    <xf numFmtId="0" fontId="11" fillId="0" borderId="15" xfId="1" applyFont="1" applyFill="1" applyBorder="1" applyAlignment="1">
      <alignment vertical="center" shrinkToFit="1"/>
    </xf>
    <xf numFmtId="0" fontId="5" fillId="0" borderId="24" xfId="1" applyFont="1" applyFill="1" applyBorder="1" applyAlignment="1">
      <alignment horizontal="center" vertical="center" textRotation="255" wrapText="1" shrinkToFit="1"/>
    </xf>
    <xf numFmtId="0" fontId="5" fillId="0" borderId="17" xfId="1" applyFont="1" applyFill="1" applyBorder="1" applyAlignment="1">
      <alignment horizontal="center" vertical="center" textRotation="255" wrapText="1" shrinkToFit="1"/>
    </xf>
    <xf numFmtId="0" fontId="5" fillId="0" borderId="27" xfId="1" applyFont="1" applyFill="1" applyBorder="1" applyAlignment="1">
      <alignment horizontal="center" vertical="center" textRotation="255" wrapText="1" shrinkToFit="1"/>
    </xf>
    <xf numFmtId="0" fontId="5" fillId="0" borderId="28" xfId="1" applyFont="1" applyFill="1" applyBorder="1" applyAlignment="1">
      <alignment horizontal="center" vertical="center" textRotation="255" wrapText="1" shrinkToFit="1"/>
    </xf>
    <xf numFmtId="0" fontId="5" fillId="0" borderId="29" xfId="1" applyFont="1" applyFill="1" applyBorder="1" applyAlignment="1">
      <alignment horizontal="center" vertical="center" textRotation="255" wrapText="1" shrinkToFit="1"/>
    </xf>
    <xf numFmtId="0" fontId="5" fillId="0" borderId="30" xfId="1" applyFont="1" applyFill="1" applyBorder="1" applyAlignment="1">
      <alignment horizontal="center" vertical="center" textRotation="255" wrapText="1" shrinkToFit="1"/>
    </xf>
    <xf numFmtId="0" fontId="14" fillId="0" borderId="25" xfId="1" applyFont="1" applyFill="1" applyBorder="1" applyAlignment="1">
      <alignment horizontal="left" vertical="center" shrinkToFit="1"/>
    </xf>
    <xf numFmtId="0" fontId="14" fillId="0" borderId="15" xfId="1" applyFont="1" applyFill="1" applyBorder="1" applyAlignment="1">
      <alignment horizontal="left" vertical="center" shrinkToFit="1"/>
    </xf>
    <xf numFmtId="0" fontId="10" fillId="0" borderId="16" xfId="1" applyFont="1" applyBorder="1" applyAlignment="1">
      <alignment horizontal="center" vertical="center" wrapText="1" shrinkToFit="1"/>
    </xf>
    <xf numFmtId="0" fontId="10" fillId="0" borderId="18" xfId="1" applyFont="1" applyBorder="1" applyAlignment="1">
      <alignment horizontal="center" vertical="center" wrapText="1" shrinkToFit="1"/>
    </xf>
    <xf numFmtId="38" fontId="5" fillId="2" borderId="53" xfId="7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left" vertical="center" shrinkToFit="1"/>
    </xf>
    <xf numFmtId="0" fontId="10" fillId="0" borderId="34" xfId="1" applyFont="1" applyFill="1" applyBorder="1" applyAlignment="1">
      <alignment horizontal="left" vertical="center" shrinkToFit="1"/>
    </xf>
    <xf numFmtId="0" fontId="13" fillId="0" borderId="15" xfId="1" applyFont="1" applyFill="1" applyBorder="1" applyAlignment="1">
      <alignment horizontal="left" vertical="center" shrinkToFit="1"/>
    </xf>
    <xf numFmtId="0" fontId="10" fillId="0" borderId="25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center" vertical="center" textRotation="255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5" fillId="0" borderId="24" xfId="1" applyFont="1" applyFill="1" applyBorder="1" applyAlignment="1">
      <alignment horizontal="left" vertical="center" shrinkToFit="1"/>
    </xf>
    <xf numFmtId="0" fontId="5" fillId="0" borderId="16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10" fillId="0" borderId="25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10" fillId="0" borderId="21" xfId="1" applyFont="1" applyFill="1" applyBorder="1" applyAlignment="1">
      <alignment horizontal="center" vertical="center" textRotation="255" shrinkToFit="1"/>
    </xf>
    <xf numFmtId="0" fontId="10" fillId="0" borderId="23" xfId="1" applyFont="1" applyFill="1" applyBorder="1" applyAlignment="1">
      <alignment horizontal="center" vertical="center" textRotation="255" shrinkToFit="1"/>
    </xf>
    <xf numFmtId="0" fontId="10" fillId="0" borderId="22" xfId="1" applyFont="1" applyFill="1" applyBorder="1" applyAlignment="1">
      <alignment horizontal="center" vertical="center" textRotation="255" shrinkToFit="1"/>
    </xf>
    <xf numFmtId="0" fontId="11" fillId="0" borderId="34" xfId="1" applyFont="1" applyFill="1" applyBorder="1" applyAlignment="1">
      <alignment vertical="center" shrinkToFit="1"/>
    </xf>
    <xf numFmtId="0" fontId="5" fillId="0" borderId="56" xfId="1" applyFont="1" applyFill="1" applyBorder="1" applyAlignment="1">
      <alignment horizontal="left" vertical="center" wrapText="1"/>
    </xf>
    <xf numFmtId="0" fontId="5" fillId="0" borderId="57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37" xfId="0" applyBorder="1" applyAlignment="1">
      <alignment vertical="center"/>
    </xf>
    <xf numFmtId="177" fontId="5" fillId="0" borderId="14" xfId="7" applyNumberFormat="1" applyFont="1" applyFill="1" applyBorder="1" applyAlignment="1">
      <alignment horizontal="left" vertical="center" shrinkToFit="1"/>
    </xf>
    <xf numFmtId="177" fontId="11" fillId="0" borderId="15" xfId="7" applyNumberFormat="1" applyFont="1" applyFill="1" applyBorder="1" applyAlignment="1">
      <alignment vertical="center" shrinkToFit="1"/>
    </xf>
    <xf numFmtId="177" fontId="11" fillId="0" borderId="34" xfId="7" applyNumberFormat="1" applyFont="1" applyFill="1" applyBorder="1" applyAlignment="1">
      <alignment vertical="center" shrinkToFit="1"/>
    </xf>
    <xf numFmtId="0" fontId="10" fillId="0" borderId="32" xfId="1" applyFont="1" applyFill="1" applyBorder="1" applyAlignment="1">
      <alignment horizontal="left" vertical="center" shrinkToFit="1"/>
    </xf>
    <xf numFmtId="0" fontId="10" fillId="0" borderId="35" xfId="1" applyFont="1" applyFill="1" applyBorder="1" applyAlignment="1">
      <alignment horizontal="left" vertical="center" shrinkToFit="1"/>
    </xf>
    <xf numFmtId="0" fontId="14" fillId="0" borderId="24" xfId="1" applyFont="1" applyFill="1" applyBorder="1" applyAlignment="1">
      <alignment horizontal="left" vertical="center" wrapText="1" shrinkToFit="1"/>
    </xf>
    <xf numFmtId="0" fontId="14" fillId="0" borderId="17" xfId="1" applyFont="1" applyFill="1" applyBorder="1" applyAlignment="1">
      <alignment horizontal="left" vertical="center" wrapText="1" shrinkToFit="1"/>
    </xf>
    <xf numFmtId="0" fontId="14" fillId="0" borderId="29" xfId="1" applyFont="1" applyFill="1" applyBorder="1" applyAlignment="1">
      <alignment horizontal="left" vertical="center" wrapText="1" shrinkToFit="1"/>
    </xf>
    <xf numFmtId="0" fontId="14" fillId="0" borderId="30" xfId="1" applyFont="1" applyFill="1" applyBorder="1" applyAlignment="1">
      <alignment horizontal="left" vertical="center" wrapText="1" shrinkToFit="1"/>
    </xf>
    <xf numFmtId="0" fontId="10" fillId="0" borderId="16" xfId="1" applyFont="1" applyFill="1" applyBorder="1" applyAlignment="1">
      <alignment horizontal="center" vertical="center" textRotation="255" shrinkToFit="1"/>
    </xf>
    <xf numFmtId="0" fontId="10" fillId="0" borderId="18" xfId="1" applyFont="1" applyFill="1" applyBorder="1" applyAlignment="1">
      <alignment horizontal="center" vertical="center" textRotation="255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9C3488"/>
      <color rgb="FFD28AC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3"/>
  <sheetViews>
    <sheetView tabSelected="1" zoomScaleNormal="100" workbookViewId="0">
      <pane xSplit="10" ySplit="2" topLeftCell="K3" activePane="bottomRight" state="frozen"/>
      <selection sqref="A1:J2"/>
      <selection pane="topRight" sqref="A1:J2"/>
      <selection pane="bottomLeft" sqref="A1:J2"/>
      <selection pane="bottomRight" sqref="A1:J2"/>
    </sheetView>
  </sheetViews>
  <sheetFormatPr defaultColWidth="9.6328125" defaultRowHeight="17.149999999999999" customHeight="1"/>
  <cols>
    <col min="1" max="10" width="2.6328125" style="1" customWidth="1"/>
    <col min="11" max="24" width="10.1796875" style="42" customWidth="1"/>
    <col min="25" max="40" width="10.1796875" style="79" customWidth="1"/>
    <col min="41" max="46" width="10.1796875" style="42" customWidth="1"/>
    <col min="47" max="16384" width="9.6328125" style="1"/>
  </cols>
  <sheetData>
    <row r="1" spans="1:47" ht="12.5" customHeight="1">
      <c r="A1" s="160" t="s">
        <v>266</v>
      </c>
      <c r="B1" s="161"/>
      <c r="C1" s="161"/>
      <c r="D1" s="161"/>
      <c r="E1" s="161"/>
      <c r="F1" s="161"/>
      <c r="G1" s="161"/>
      <c r="H1" s="161"/>
      <c r="I1" s="161"/>
      <c r="J1" s="161"/>
      <c r="K1" s="84" t="s">
        <v>269</v>
      </c>
      <c r="L1" s="85" t="s">
        <v>270</v>
      </c>
      <c r="M1" s="85" t="s">
        <v>271</v>
      </c>
      <c r="N1" s="85" t="s">
        <v>271</v>
      </c>
      <c r="O1" s="76" t="s">
        <v>316</v>
      </c>
      <c r="P1" s="137" t="s">
        <v>316</v>
      </c>
      <c r="Q1" s="76" t="s">
        <v>272</v>
      </c>
      <c r="R1" s="76" t="s">
        <v>273</v>
      </c>
      <c r="S1" s="115" t="s">
        <v>273</v>
      </c>
      <c r="T1" s="137" t="s">
        <v>318</v>
      </c>
      <c r="U1" s="85" t="s">
        <v>274</v>
      </c>
      <c r="V1" s="85" t="s">
        <v>275</v>
      </c>
      <c r="W1" s="85" t="s">
        <v>276</v>
      </c>
      <c r="X1" s="85" t="s">
        <v>277</v>
      </c>
      <c r="Y1" s="85" t="s">
        <v>278</v>
      </c>
      <c r="Z1" s="85" t="s">
        <v>279</v>
      </c>
      <c r="AA1" s="85" t="s">
        <v>280</v>
      </c>
      <c r="AB1" s="85" t="s">
        <v>281</v>
      </c>
      <c r="AC1" s="85" t="s">
        <v>282</v>
      </c>
      <c r="AD1" s="85" t="s">
        <v>283</v>
      </c>
      <c r="AE1" s="85" t="s">
        <v>284</v>
      </c>
      <c r="AF1" s="85" t="s">
        <v>285</v>
      </c>
      <c r="AG1" s="85" t="s">
        <v>286</v>
      </c>
      <c r="AH1" s="85" t="s">
        <v>287</v>
      </c>
      <c r="AI1" s="85" t="s">
        <v>288</v>
      </c>
      <c r="AJ1" s="85" t="s">
        <v>289</v>
      </c>
      <c r="AK1" s="85" t="s">
        <v>290</v>
      </c>
      <c r="AL1" s="85" t="s">
        <v>291</v>
      </c>
      <c r="AM1" s="85" t="s">
        <v>292</v>
      </c>
      <c r="AN1" s="85" t="s">
        <v>293</v>
      </c>
      <c r="AO1" s="85" t="s">
        <v>294</v>
      </c>
      <c r="AP1" s="85" t="s">
        <v>295</v>
      </c>
      <c r="AQ1" s="85" t="s">
        <v>295</v>
      </c>
      <c r="AR1" s="76" t="s">
        <v>320</v>
      </c>
      <c r="AS1" s="80" t="s">
        <v>296</v>
      </c>
      <c r="AT1" s="205" t="s">
        <v>297</v>
      </c>
    </row>
    <row r="2" spans="1:47" ht="12.5" customHeight="1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86" t="s">
        <v>38</v>
      </c>
      <c r="L2" s="87" t="s">
        <v>38</v>
      </c>
      <c r="M2" s="87" t="s">
        <v>38</v>
      </c>
      <c r="N2" s="87" t="s">
        <v>327</v>
      </c>
      <c r="O2" s="88" t="s">
        <v>322</v>
      </c>
      <c r="P2" s="77" t="s">
        <v>317</v>
      </c>
      <c r="Q2" s="123" t="s">
        <v>313</v>
      </c>
      <c r="R2" s="123" t="s">
        <v>38</v>
      </c>
      <c r="S2" s="116" t="s">
        <v>327</v>
      </c>
      <c r="T2" s="77" t="s">
        <v>317</v>
      </c>
      <c r="U2" s="87" t="s">
        <v>313</v>
      </c>
      <c r="V2" s="87" t="s">
        <v>38</v>
      </c>
      <c r="W2" s="87" t="s">
        <v>38</v>
      </c>
      <c r="X2" s="87" t="s">
        <v>38</v>
      </c>
      <c r="Y2" s="87" t="s">
        <v>38</v>
      </c>
      <c r="Z2" s="87" t="s">
        <v>38</v>
      </c>
      <c r="AA2" s="87" t="s">
        <v>38</v>
      </c>
      <c r="AB2" s="87" t="s">
        <v>38</v>
      </c>
      <c r="AC2" s="87" t="s">
        <v>38</v>
      </c>
      <c r="AD2" s="87" t="s">
        <v>38</v>
      </c>
      <c r="AE2" s="87" t="s">
        <v>38</v>
      </c>
      <c r="AF2" s="87" t="s">
        <v>38</v>
      </c>
      <c r="AG2" s="87" t="s">
        <v>38</v>
      </c>
      <c r="AH2" s="87" t="s">
        <v>38</v>
      </c>
      <c r="AI2" s="87" t="s">
        <v>38</v>
      </c>
      <c r="AJ2" s="87" t="s">
        <v>38</v>
      </c>
      <c r="AK2" s="87" t="s">
        <v>38</v>
      </c>
      <c r="AL2" s="87" t="s">
        <v>38</v>
      </c>
      <c r="AM2" s="87" t="s">
        <v>268</v>
      </c>
      <c r="AN2" s="87" t="s">
        <v>268</v>
      </c>
      <c r="AO2" s="87" t="s">
        <v>38</v>
      </c>
      <c r="AP2" s="87" t="s">
        <v>38</v>
      </c>
      <c r="AQ2" s="81" t="s">
        <v>315</v>
      </c>
      <c r="AR2" s="77" t="s">
        <v>317</v>
      </c>
      <c r="AS2" s="81" t="s">
        <v>268</v>
      </c>
      <c r="AT2" s="206"/>
    </row>
    <row r="3" spans="1:47" ht="12.5" customHeight="1">
      <c r="A3" s="164" t="s">
        <v>65</v>
      </c>
      <c r="B3" s="165"/>
      <c r="C3" s="165"/>
      <c r="D3" s="165"/>
      <c r="E3" s="165"/>
      <c r="F3" s="165"/>
      <c r="G3" s="165"/>
      <c r="H3" s="165"/>
      <c r="I3" s="165"/>
      <c r="J3" s="166"/>
      <c r="K3" s="150">
        <v>18547</v>
      </c>
      <c r="L3" s="143">
        <v>11628</v>
      </c>
      <c r="M3" s="143">
        <v>24716</v>
      </c>
      <c r="N3" s="143">
        <v>34060</v>
      </c>
      <c r="O3" s="143">
        <v>39995</v>
      </c>
      <c r="P3" s="113" t="s">
        <v>298</v>
      </c>
      <c r="Q3" s="146">
        <v>16163</v>
      </c>
      <c r="R3" s="146">
        <v>23734</v>
      </c>
      <c r="S3" s="147">
        <v>38808</v>
      </c>
      <c r="T3" s="113" t="s">
        <v>298</v>
      </c>
      <c r="U3" s="143">
        <v>21276</v>
      </c>
      <c r="V3" s="143">
        <v>20276</v>
      </c>
      <c r="W3" s="143">
        <v>21641</v>
      </c>
      <c r="X3" s="143">
        <v>23252</v>
      </c>
      <c r="Y3" s="143">
        <v>24198</v>
      </c>
      <c r="Z3" s="143">
        <v>33592</v>
      </c>
      <c r="AA3" s="143">
        <v>27365</v>
      </c>
      <c r="AB3" s="143">
        <v>25345</v>
      </c>
      <c r="AC3" s="143">
        <v>20047</v>
      </c>
      <c r="AD3" s="143">
        <v>26295</v>
      </c>
      <c r="AE3" s="143">
        <v>26754</v>
      </c>
      <c r="AF3" s="143">
        <v>26754</v>
      </c>
      <c r="AG3" s="143">
        <v>28458</v>
      </c>
      <c r="AH3" s="143">
        <v>27477</v>
      </c>
      <c r="AI3" s="143">
        <v>33653</v>
      </c>
      <c r="AJ3" s="143">
        <v>27438</v>
      </c>
      <c r="AK3" s="143">
        <v>32935</v>
      </c>
      <c r="AL3" s="143">
        <v>32898</v>
      </c>
      <c r="AM3" s="143">
        <v>27646</v>
      </c>
      <c r="AN3" s="143">
        <v>29971</v>
      </c>
      <c r="AO3" s="143">
        <v>26745</v>
      </c>
      <c r="AP3" s="143">
        <v>27390</v>
      </c>
      <c r="AQ3" s="145">
        <v>34981</v>
      </c>
      <c r="AR3" s="113" t="s">
        <v>298</v>
      </c>
      <c r="AS3" s="143">
        <v>27748</v>
      </c>
      <c r="AT3" s="113" t="s">
        <v>298</v>
      </c>
    </row>
    <row r="4" spans="1:47" ht="12.5" customHeight="1">
      <c r="A4" s="157" t="s">
        <v>66</v>
      </c>
      <c r="B4" s="158"/>
      <c r="C4" s="158"/>
      <c r="D4" s="158"/>
      <c r="E4" s="158"/>
      <c r="F4" s="158"/>
      <c r="G4" s="158"/>
      <c r="H4" s="158"/>
      <c r="I4" s="158"/>
      <c r="J4" s="159"/>
      <c r="K4" s="151">
        <v>22737</v>
      </c>
      <c r="L4" s="144">
        <v>11779</v>
      </c>
      <c r="M4" s="144">
        <v>24985</v>
      </c>
      <c r="N4" s="144">
        <v>35156</v>
      </c>
      <c r="O4" s="148">
        <v>40087</v>
      </c>
      <c r="P4" s="114" t="s">
        <v>298</v>
      </c>
      <c r="Q4" s="148">
        <v>24259</v>
      </c>
      <c r="R4" s="148">
        <v>26840</v>
      </c>
      <c r="S4" s="149">
        <v>40299</v>
      </c>
      <c r="T4" s="114" t="s">
        <v>298</v>
      </c>
      <c r="U4" s="144">
        <v>26373</v>
      </c>
      <c r="V4" s="144">
        <v>21980</v>
      </c>
      <c r="W4" s="144">
        <v>24351</v>
      </c>
      <c r="X4" s="144">
        <v>28460</v>
      </c>
      <c r="Y4" s="144">
        <v>26390</v>
      </c>
      <c r="Z4" s="144">
        <v>36022</v>
      </c>
      <c r="AA4" s="144">
        <v>29621</v>
      </c>
      <c r="AB4" s="144">
        <v>26840</v>
      </c>
      <c r="AC4" s="144">
        <v>25294</v>
      </c>
      <c r="AD4" s="144">
        <v>26840</v>
      </c>
      <c r="AE4" s="144">
        <v>28611</v>
      </c>
      <c r="AF4" s="144">
        <v>28581</v>
      </c>
      <c r="AG4" s="144">
        <v>32599</v>
      </c>
      <c r="AH4" s="144">
        <v>31990</v>
      </c>
      <c r="AI4" s="144">
        <v>36248</v>
      </c>
      <c r="AJ4" s="144">
        <v>30784</v>
      </c>
      <c r="AK4" s="144">
        <v>33756</v>
      </c>
      <c r="AL4" s="144">
        <v>36251</v>
      </c>
      <c r="AM4" s="144">
        <v>31503</v>
      </c>
      <c r="AN4" s="144">
        <v>32599</v>
      </c>
      <c r="AO4" s="144">
        <v>31321</v>
      </c>
      <c r="AP4" s="144">
        <v>31138</v>
      </c>
      <c r="AQ4" s="144">
        <v>36250</v>
      </c>
      <c r="AR4" s="114" t="s">
        <v>298</v>
      </c>
      <c r="AS4" s="144">
        <v>31154</v>
      </c>
      <c r="AT4" s="114" t="s">
        <v>298</v>
      </c>
    </row>
    <row r="5" spans="1:47" s="4" customFormat="1" ht="12.5" customHeight="1">
      <c r="A5" s="157" t="s">
        <v>67</v>
      </c>
      <c r="B5" s="158"/>
      <c r="C5" s="158"/>
      <c r="D5" s="158"/>
      <c r="E5" s="158"/>
      <c r="F5" s="158"/>
      <c r="G5" s="158"/>
      <c r="H5" s="158"/>
      <c r="I5" s="158"/>
      <c r="J5" s="159"/>
      <c r="K5" s="151">
        <v>23468</v>
      </c>
      <c r="L5" s="144">
        <v>31868</v>
      </c>
      <c r="M5" s="144">
        <v>41365</v>
      </c>
      <c r="N5" s="144">
        <v>41365</v>
      </c>
      <c r="O5" s="148">
        <v>41365</v>
      </c>
      <c r="P5" s="114" t="s">
        <v>298</v>
      </c>
      <c r="Q5" s="148">
        <v>38078</v>
      </c>
      <c r="R5" s="148">
        <v>42461</v>
      </c>
      <c r="S5" s="149">
        <v>42461</v>
      </c>
      <c r="T5" s="114" t="s">
        <v>298</v>
      </c>
      <c r="U5" s="144">
        <v>43556</v>
      </c>
      <c r="V5" s="144">
        <v>24929</v>
      </c>
      <c r="W5" s="144">
        <v>42461</v>
      </c>
      <c r="X5" s="144">
        <v>41000</v>
      </c>
      <c r="Y5" s="144">
        <v>43556</v>
      </c>
      <c r="Z5" s="144">
        <v>43922</v>
      </c>
      <c r="AA5" s="144">
        <v>42461</v>
      </c>
      <c r="AB5" s="144">
        <v>43922</v>
      </c>
      <c r="AC5" s="144">
        <v>43922</v>
      </c>
      <c r="AD5" s="144">
        <v>43556</v>
      </c>
      <c r="AE5" s="144">
        <v>42826</v>
      </c>
      <c r="AF5" s="144">
        <v>42461</v>
      </c>
      <c r="AG5" s="144">
        <v>42826</v>
      </c>
      <c r="AH5" s="144">
        <v>43922</v>
      </c>
      <c r="AI5" s="144">
        <v>43191</v>
      </c>
      <c r="AJ5" s="144">
        <v>42095</v>
      </c>
      <c r="AK5" s="144">
        <v>43922</v>
      </c>
      <c r="AL5" s="144">
        <v>43922</v>
      </c>
      <c r="AM5" s="144">
        <v>43922</v>
      </c>
      <c r="AN5" s="144">
        <v>43556</v>
      </c>
      <c r="AO5" s="144">
        <v>43191</v>
      </c>
      <c r="AP5" s="144">
        <v>42826</v>
      </c>
      <c r="AQ5" s="144">
        <v>42826</v>
      </c>
      <c r="AR5" s="114" t="s">
        <v>298</v>
      </c>
      <c r="AS5" s="144">
        <v>43922</v>
      </c>
      <c r="AT5" s="114" t="s">
        <v>298</v>
      </c>
    </row>
    <row r="6" spans="1:47" s="4" customFormat="1" ht="12.5" customHeight="1">
      <c r="A6" s="157" t="s">
        <v>68</v>
      </c>
      <c r="B6" s="158"/>
      <c r="C6" s="158"/>
      <c r="D6" s="158"/>
      <c r="E6" s="158"/>
      <c r="F6" s="158"/>
      <c r="G6" s="158"/>
      <c r="H6" s="158"/>
      <c r="I6" s="158"/>
      <c r="J6" s="159"/>
      <c r="K6" s="89" t="s">
        <v>299</v>
      </c>
      <c r="L6" s="83" t="s">
        <v>300</v>
      </c>
      <c r="M6" s="83" t="s">
        <v>299</v>
      </c>
      <c r="N6" s="83" t="s">
        <v>299</v>
      </c>
      <c r="O6" s="90" t="s">
        <v>299</v>
      </c>
      <c r="P6" s="78" t="s">
        <v>298</v>
      </c>
      <c r="Q6" s="90" t="s">
        <v>300</v>
      </c>
      <c r="R6" s="90" t="s">
        <v>299</v>
      </c>
      <c r="S6" s="117" t="s">
        <v>299</v>
      </c>
      <c r="T6" s="78" t="s">
        <v>298</v>
      </c>
      <c r="U6" s="83" t="s">
        <v>299</v>
      </c>
      <c r="V6" s="83" t="s">
        <v>299</v>
      </c>
      <c r="W6" s="83" t="s">
        <v>300</v>
      </c>
      <c r="X6" s="83" t="s">
        <v>299</v>
      </c>
      <c r="Y6" s="83" t="s">
        <v>299</v>
      </c>
      <c r="Z6" s="83" t="s">
        <v>300</v>
      </c>
      <c r="AA6" s="83" t="s">
        <v>300</v>
      </c>
      <c r="AB6" s="83" t="s">
        <v>299</v>
      </c>
      <c r="AC6" s="83" t="s">
        <v>299</v>
      </c>
      <c r="AD6" s="83" t="s">
        <v>299</v>
      </c>
      <c r="AE6" s="83" t="s">
        <v>299</v>
      </c>
      <c r="AF6" s="83" t="s">
        <v>300</v>
      </c>
      <c r="AG6" s="83" t="s">
        <v>300</v>
      </c>
      <c r="AH6" s="83" t="s">
        <v>299</v>
      </c>
      <c r="AI6" s="83" t="s">
        <v>299</v>
      </c>
      <c r="AJ6" s="83" t="s">
        <v>299</v>
      </c>
      <c r="AK6" s="83" t="s">
        <v>299</v>
      </c>
      <c r="AL6" s="83" t="s">
        <v>300</v>
      </c>
      <c r="AM6" s="83" t="s">
        <v>300</v>
      </c>
      <c r="AN6" s="83" t="s">
        <v>300</v>
      </c>
      <c r="AO6" s="83" t="s">
        <v>300</v>
      </c>
      <c r="AP6" s="83" t="s">
        <v>300</v>
      </c>
      <c r="AQ6" s="83" t="s">
        <v>300</v>
      </c>
      <c r="AR6" s="78" t="s">
        <v>298</v>
      </c>
      <c r="AS6" s="83" t="s">
        <v>299</v>
      </c>
      <c r="AT6" s="78" t="s">
        <v>298</v>
      </c>
    </row>
    <row r="7" spans="1:47" s="4" customFormat="1" ht="12.5" customHeight="1">
      <c r="A7" s="157" t="s">
        <v>69</v>
      </c>
      <c r="B7" s="158"/>
      <c r="C7" s="158"/>
      <c r="D7" s="158"/>
      <c r="E7" s="158"/>
      <c r="F7" s="158"/>
      <c r="G7" s="158"/>
      <c r="H7" s="158"/>
      <c r="I7" s="158"/>
      <c r="J7" s="159"/>
      <c r="K7" s="89" t="s">
        <v>301</v>
      </c>
      <c r="L7" s="83" t="s">
        <v>302</v>
      </c>
      <c r="M7" s="83" t="s">
        <v>301</v>
      </c>
      <c r="N7" s="83" t="s">
        <v>301</v>
      </c>
      <c r="O7" s="90" t="s">
        <v>301</v>
      </c>
      <c r="P7" s="78" t="s">
        <v>298</v>
      </c>
      <c r="Q7" s="90" t="s">
        <v>302</v>
      </c>
      <c r="R7" s="90" t="s">
        <v>301</v>
      </c>
      <c r="S7" s="117" t="s">
        <v>301</v>
      </c>
      <c r="T7" s="78" t="s">
        <v>298</v>
      </c>
      <c r="U7" s="83" t="s">
        <v>301</v>
      </c>
      <c r="V7" s="83" t="s">
        <v>301</v>
      </c>
      <c r="W7" s="83" t="s">
        <v>301</v>
      </c>
      <c r="X7" s="83" t="s">
        <v>301</v>
      </c>
      <c r="Y7" s="83" t="s">
        <v>301</v>
      </c>
      <c r="Z7" s="83" t="s">
        <v>301</v>
      </c>
      <c r="AA7" s="83" t="s">
        <v>301</v>
      </c>
      <c r="AB7" s="83" t="s">
        <v>301</v>
      </c>
      <c r="AC7" s="83" t="s">
        <v>301</v>
      </c>
      <c r="AD7" s="83" t="s">
        <v>301</v>
      </c>
      <c r="AE7" s="83" t="s">
        <v>301</v>
      </c>
      <c r="AF7" s="83" t="s">
        <v>302</v>
      </c>
      <c r="AG7" s="83" t="s">
        <v>301</v>
      </c>
      <c r="AH7" s="83" t="s">
        <v>301</v>
      </c>
      <c r="AI7" s="83" t="s">
        <v>301</v>
      </c>
      <c r="AJ7" s="83" t="s">
        <v>301</v>
      </c>
      <c r="AK7" s="83" t="s">
        <v>301</v>
      </c>
      <c r="AL7" s="83" t="s">
        <v>301</v>
      </c>
      <c r="AM7" s="83" t="s">
        <v>301</v>
      </c>
      <c r="AN7" s="83" t="s">
        <v>301</v>
      </c>
      <c r="AO7" s="83" t="s">
        <v>301</v>
      </c>
      <c r="AP7" s="83" t="s">
        <v>302</v>
      </c>
      <c r="AQ7" s="83" t="s">
        <v>302</v>
      </c>
      <c r="AR7" s="78" t="s">
        <v>298</v>
      </c>
      <c r="AS7" s="83" t="s">
        <v>301</v>
      </c>
      <c r="AT7" s="78" t="s">
        <v>298</v>
      </c>
    </row>
    <row r="8" spans="1:47" ht="12.5" customHeight="1">
      <c r="A8" s="156" t="s">
        <v>70</v>
      </c>
      <c r="B8" s="153" t="s">
        <v>71</v>
      </c>
      <c r="C8" s="154"/>
      <c r="D8" s="154"/>
      <c r="E8" s="154"/>
      <c r="F8" s="154"/>
      <c r="G8" s="154"/>
      <c r="H8" s="154"/>
      <c r="I8" s="154"/>
      <c r="J8" s="155"/>
      <c r="K8" s="22">
        <v>3755715</v>
      </c>
      <c r="L8" s="23">
        <v>1541640</v>
      </c>
      <c r="M8" s="23">
        <v>717811</v>
      </c>
      <c r="N8" s="23">
        <v>717811</v>
      </c>
      <c r="O8" s="47">
        <v>717811</v>
      </c>
      <c r="P8" s="43">
        <f>M8</f>
        <v>717811</v>
      </c>
      <c r="Q8" s="47">
        <v>385485</v>
      </c>
      <c r="R8" s="47">
        <v>256519</v>
      </c>
      <c r="S8" s="118">
        <v>256519</v>
      </c>
      <c r="T8" s="43">
        <f>R8</f>
        <v>256519</v>
      </c>
      <c r="U8" s="23">
        <v>176267</v>
      </c>
      <c r="V8" s="23">
        <v>444860</v>
      </c>
      <c r="W8" s="23">
        <v>187522</v>
      </c>
      <c r="X8" s="23">
        <v>246655</v>
      </c>
      <c r="Y8" s="23">
        <v>58815</v>
      </c>
      <c r="Z8" s="23">
        <v>41040</v>
      </c>
      <c r="AA8" s="23">
        <v>159315</v>
      </c>
      <c r="AB8" s="23">
        <v>223695</v>
      </c>
      <c r="AC8" s="23">
        <v>244337</v>
      </c>
      <c r="AD8" s="23">
        <v>100155</v>
      </c>
      <c r="AE8" s="23">
        <v>139170</v>
      </c>
      <c r="AF8" s="23">
        <v>131518</v>
      </c>
      <c r="AG8" s="23">
        <v>40826</v>
      </c>
      <c r="AH8" s="23">
        <v>84241</v>
      </c>
      <c r="AI8" s="23">
        <v>32532</v>
      </c>
      <c r="AJ8" s="23">
        <v>49077</v>
      </c>
      <c r="AK8" s="23">
        <v>32182</v>
      </c>
      <c r="AL8" s="23">
        <v>9000</v>
      </c>
      <c r="AM8" s="23">
        <v>17420</v>
      </c>
      <c r="AN8" s="23">
        <v>18732</v>
      </c>
      <c r="AO8" s="23">
        <v>10860</v>
      </c>
      <c r="AP8" s="23">
        <v>23759</v>
      </c>
      <c r="AQ8" s="23">
        <v>23759</v>
      </c>
      <c r="AR8" s="43">
        <f>AP8</f>
        <v>23759</v>
      </c>
      <c r="AS8" s="23">
        <v>39570</v>
      </c>
      <c r="AT8" s="43">
        <f>K8+L8+P8+Q8+T8+U8+V8+W8+X8+Y8+Z8+AA8+AB8+AC8+AD8+AE8+AF8+AG8+AH8+AI8+AJ8+AK8+AL8+AM8+AN8+AO8+AR8+AS8</f>
        <v>9168718</v>
      </c>
    </row>
    <row r="9" spans="1:47" ht="12.5" customHeight="1">
      <c r="A9" s="156"/>
      <c r="B9" s="153" t="s">
        <v>72</v>
      </c>
      <c r="C9" s="154"/>
      <c r="D9" s="154"/>
      <c r="E9" s="154"/>
      <c r="F9" s="154"/>
      <c r="G9" s="154"/>
      <c r="H9" s="154"/>
      <c r="I9" s="154"/>
      <c r="J9" s="155"/>
      <c r="K9" s="22">
        <v>3667343</v>
      </c>
      <c r="L9" s="23">
        <v>1527291</v>
      </c>
      <c r="M9" s="23">
        <v>668746</v>
      </c>
      <c r="N9" s="23">
        <v>668746</v>
      </c>
      <c r="O9" s="47">
        <v>668746</v>
      </c>
      <c r="P9" s="43">
        <f>M9</f>
        <v>668746</v>
      </c>
      <c r="Q9" s="47">
        <v>366764</v>
      </c>
      <c r="R9" s="47">
        <v>239336</v>
      </c>
      <c r="S9" s="118">
        <v>239336</v>
      </c>
      <c r="T9" s="43">
        <f>R9</f>
        <v>239336</v>
      </c>
      <c r="U9" s="23">
        <v>173236</v>
      </c>
      <c r="V9" s="23">
        <v>424587</v>
      </c>
      <c r="W9" s="23">
        <v>170300</v>
      </c>
      <c r="X9" s="23">
        <v>246655</v>
      </c>
      <c r="Y9" s="23">
        <v>54618</v>
      </c>
      <c r="Z9" s="23">
        <v>33234</v>
      </c>
      <c r="AA9" s="23">
        <v>143252</v>
      </c>
      <c r="AB9" s="23">
        <v>194615</v>
      </c>
      <c r="AC9" s="23">
        <v>242949</v>
      </c>
      <c r="AD9" s="23">
        <v>77977</v>
      </c>
      <c r="AE9" s="23">
        <v>129800</v>
      </c>
      <c r="AF9" s="23">
        <v>129669</v>
      </c>
      <c r="AG9" s="23">
        <v>31945</v>
      </c>
      <c r="AH9" s="23">
        <v>74241</v>
      </c>
      <c r="AI9" s="23">
        <v>29211</v>
      </c>
      <c r="AJ9" s="23">
        <v>43310</v>
      </c>
      <c r="AK9" s="23">
        <v>26840</v>
      </c>
      <c r="AL9" s="23">
        <v>6539</v>
      </c>
      <c r="AM9" s="23">
        <v>14661</v>
      </c>
      <c r="AN9" s="23">
        <v>15147</v>
      </c>
      <c r="AO9" s="23">
        <v>10860</v>
      </c>
      <c r="AP9" s="23">
        <v>19230</v>
      </c>
      <c r="AQ9" s="23">
        <v>19230</v>
      </c>
      <c r="AR9" s="43">
        <f>AP9</f>
        <v>19230</v>
      </c>
      <c r="AS9" s="23">
        <v>36041</v>
      </c>
      <c r="AT9" s="43">
        <f>K9+L9+P9+Q9+T9+U9+V9+W9+X9+Y9+Z9+AA9+AB9+AC9+AD9+AE9+AF9+AG9+AH9+AI9+AJ9+AK9+AL9+AM9+AN9+AO9+AR9+AS9</f>
        <v>8798397</v>
      </c>
    </row>
    <row r="10" spans="1:47" ht="12.5" customHeight="1">
      <c r="A10" s="156"/>
      <c r="B10" s="153" t="s">
        <v>73</v>
      </c>
      <c r="C10" s="154"/>
      <c r="D10" s="154"/>
      <c r="E10" s="154"/>
      <c r="F10" s="154"/>
      <c r="G10" s="154"/>
      <c r="H10" s="154"/>
      <c r="I10" s="154"/>
      <c r="J10" s="155"/>
      <c r="K10" s="22">
        <v>3700000</v>
      </c>
      <c r="L10" s="23">
        <v>1466300</v>
      </c>
      <c r="M10" s="23">
        <v>677000</v>
      </c>
      <c r="N10" s="23">
        <v>480</v>
      </c>
      <c r="O10" s="47">
        <v>19400</v>
      </c>
      <c r="P10" s="43">
        <f t="shared" ref="P10:P44" si="0">SUM(M10:O10)</f>
        <v>696880</v>
      </c>
      <c r="Q10" s="47">
        <v>369000</v>
      </c>
      <c r="R10" s="47">
        <v>252027</v>
      </c>
      <c r="S10" s="118">
        <v>4160</v>
      </c>
      <c r="T10" s="43">
        <f>SUM(R10:S10)</f>
        <v>256187</v>
      </c>
      <c r="U10" s="23">
        <v>164370</v>
      </c>
      <c r="V10" s="23">
        <v>444193</v>
      </c>
      <c r="W10" s="23">
        <v>156600</v>
      </c>
      <c r="X10" s="23">
        <v>240900</v>
      </c>
      <c r="Y10" s="23">
        <v>50000</v>
      </c>
      <c r="Z10" s="23">
        <v>59830</v>
      </c>
      <c r="AA10" s="23">
        <v>142000</v>
      </c>
      <c r="AB10" s="23">
        <v>213100</v>
      </c>
      <c r="AC10" s="23">
        <v>230000</v>
      </c>
      <c r="AD10" s="23">
        <v>82702</v>
      </c>
      <c r="AE10" s="23">
        <v>140000</v>
      </c>
      <c r="AF10" s="23">
        <v>120800</v>
      </c>
      <c r="AG10" s="23">
        <v>31936</v>
      </c>
      <c r="AH10" s="23">
        <v>80100</v>
      </c>
      <c r="AI10" s="23">
        <v>26350</v>
      </c>
      <c r="AJ10" s="23">
        <v>48300</v>
      </c>
      <c r="AK10" s="23">
        <v>27100</v>
      </c>
      <c r="AL10" s="23">
        <v>6791</v>
      </c>
      <c r="AM10" s="23">
        <v>16165</v>
      </c>
      <c r="AN10" s="23">
        <v>19100</v>
      </c>
      <c r="AO10" s="23">
        <v>211385</v>
      </c>
      <c r="AP10" s="23">
        <v>20800</v>
      </c>
      <c r="AQ10" s="23">
        <v>150</v>
      </c>
      <c r="AR10" s="43">
        <f>SUM(AP10:AQ10)</f>
        <v>20950</v>
      </c>
      <c r="AS10" s="23">
        <v>30300</v>
      </c>
      <c r="AT10" s="43">
        <f>SUM(K10:AS10)-AR10-P10-T10</f>
        <v>9051339</v>
      </c>
    </row>
    <row r="11" spans="1:47" ht="12.5" customHeight="1">
      <c r="A11" s="156"/>
      <c r="B11" s="153" t="s">
        <v>74</v>
      </c>
      <c r="C11" s="154"/>
      <c r="D11" s="154"/>
      <c r="E11" s="154"/>
      <c r="F11" s="154"/>
      <c r="G11" s="154"/>
      <c r="H11" s="154"/>
      <c r="I11" s="154"/>
      <c r="J11" s="155"/>
      <c r="K11" s="22">
        <v>3756448</v>
      </c>
      <c r="L11" s="23">
        <v>1534852</v>
      </c>
      <c r="M11" s="23">
        <v>699144</v>
      </c>
      <c r="N11" s="23">
        <v>237</v>
      </c>
      <c r="O11" s="47">
        <v>2993</v>
      </c>
      <c r="P11" s="43">
        <f>SUM(M11:O11)</f>
        <v>702374</v>
      </c>
      <c r="Q11" s="47">
        <v>379091</v>
      </c>
      <c r="R11" s="47">
        <v>250844</v>
      </c>
      <c r="S11" s="118">
        <v>2765</v>
      </c>
      <c r="T11" s="43">
        <f>SUM(R11:S11)</f>
        <v>253609</v>
      </c>
      <c r="U11" s="23">
        <v>172318</v>
      </c>
      <c r="V11" s="23">
        <v>427192</v>
      </c>
      <c r="W11" s="23">
        <v>156500</v>
      </c>
      <c r="X11" s="23">
        <v>236266</v>
      </c>
      <c r="Y11" s="23">
        <v>58815</v>
      </c>
      <c r="Z11" s="23">
        <v>14628</v>
      </c>
      <c r="AA11" s="23">
        <v>140463</v>
      </c>
      <c r="AB11" s="23">
        <v>200437</v>
      </c>
      <c r="AC11" s="23">
        <v>233398</v>
      </c>
      <c r="AD11" s="23">
        <v>81344</v>
      </c>
      <c r="AE11" s="23">
        <v>134110</v>
      </c>
      <c r="AF11" s="23">
        <v>128563</v>
      </c>
      <c r="AG11" s="23">
        <v>30847</v>
      </c>
      <c r="AH11" s="23">
        <v>79481</v>
      </c>
      <c r="AI11" s="23">
        <v>24795</v>
      </c>
      <c r="AJ11" s="23">
        <v>45865</v>
      </c>
      <c r="AK11" s="23">
        <v>27684</v>
      </c>
      <c r="AL11" s="23">
        <v>6722</v>
      </c>
      <c r="AM11" s="23">
        <v>15942</v>
      </c>
      <c r="AN11" s="23">
        <v>13588</v>
      </c>
      <c r="AO11" s="23">
        <v>5934</v>
      </c>
      <c r="AP11" s="23">
        <v>21868</v>
      </c>
      <c r="AQ11" s="23">
        <v>147</v>
      </c>
      <c r="AR11" s="43">
        <f>SUM(AP11:AQ11)</f>
        <v>22015</v>
      </c>
      <c r="AS11" s="23">
        <v>36041</v>
      </c>
      <c r="AT11" s="43">
        <f>SUM(K11:AS11)-AR11-P11-T11</f>
        <v>8919322</v>
      </c>
    </row>
    <row r="12" spans="1:47" ht="12.5" customHeight="1">
      <c r="A12" s="156"/>
      <c r="B12" s="153" t="s">
        <v>75</v>
      </c>
      <c r="C12" s="154"/>
      <c r="D12" s="154"/>
      <c r="E12" s="154"/>
      <c r="F12" s="154"/>
      <c r="G12" s="154"/>
      <c r="H12" s="154"/>
      <c r="I12" s="154"/>
      <c r="J12" s="155"/>
      <c r="K12" s="22">
        <v>3756448</v>
      </c>
      <c r="L12" s="23">
        <v>1534852</v>
      </c>
      <c r="M12" s="23">
        <v>699144</v>
      </c>
      <c r="N12" s="23">
        <v>237</v>
      </c>
      <c r="O12" s="47">
        <v>2993</v>
      </c>
      <c r="P12" s="43">
        <f t="shared" si="0"/>
        <v>702374</v>
      </c>
      <c r="Q12" s="47">
        <v>379091</v>
      </c>
      <c r="R12" s="47">
        <v>250844</v>
      </c>
      <c r="S12" s="118">
        <v>2765</v>
      </c>
      <c r="T12" s="43">
        <f>SUM(R12:S12)</f>
        <v>253609</v>
      </c>
      <c r="U12" s="23">
        <v>172318</v>
      </c>
      <c r="V12" s="23">
        <v>427192</v>
      </c>
      <c r="W12" s="23">
        <v>156500</v>
      </c>
      <c r="X12" s="23">
        <v>236266</v>
      </c>
      <c r="Y12" s="23">
        <v>58815</v>
      </c>
      <c r="Z12" s="23">
        <v>14628</v>
      </c>
      <c r="AA12" s="23">
        <v>140463</v>
      </c>
      <c r="AB12" s="23">
        <v>200437</v>
      </c>
      <c r="AC12" s="23">
        <v>233398</v>
      </c>
      <c r="AD12" s="23">
        <v>81344</v>
      </c>
      <c r="AE12" s="23">
        <v>134110</v>
      </c>
      <c r="AF12" s="23">
        <v>128563</v>
      </c>
      <c r="AG12" s="23">
        <v>30847</v>
      </c>
      <c r="AH12" s="23">
        <v>79481</v>
      </c>
      <c r="AI12" s="23">
        <v>24795</v>
      </c>
      <c r="AJ12" s="23">
        <v>45865</v>
      </c>
      <c r="AK12" s="23">
        <v>27684</v>
      </c>
      <c r="AL12" s="23">
        <v>6722</v>
      </c>
      <c r="AM12" s="23">
        <v>15942</v>
      </c>
      <c r="AN12" s="23">
        <v>13588</v>
      </c>
      <c r="AO12" s="23">
        <v>5934</v>
      </c>
      <c r="AP12" s="23">
        <v>21868</v>
      </c>
      <c r="AQ12" s="23">
        <v>147</v>
      </c>
      <c r="AR12" s="43">
        <f>SUM(AP12:AQ12)</f>
        <v>22015</v>
      </c>
      <c r="AS12" s="23">
        <v>36041</v>
      </c>
      <c r="AT12" s="43">
        <f>SUM(K12:AS12)-AR12-P12-T12</f>
        <v>8919322</v>
      </c>
    </row>
    <row r="13" spans="1:47" ht="12.5" customHeight="1">
      <c r="A13" s="156"/>
      <c r="B13" s="153" t="s">
        <v>76</v>
      </c>
      <c r="C13" s="154"/>
      <c r="D13" s="154"/>
      <c r="E13" s="154"/>
      <c r="F13" s="154"/>
      <c r="G13" s="154"/>
      <c r="H13" s="154"/>
      <c r="I13" s="154"/>
      <c r="J13" s="155"/>
      <c r="K13" s="22">
        <v>3748280</v>
      </c>
      <c r="L13" s="23">
        <v>1520011</v>
      </c>
      <c r="M13" s="23">
        <v>693548</v>
      </c>
      <c r="N13" s="23">
        <v>237</v>
      </c>
      <c r="O13" s="47">
        <v>2993</v>
      </c>
      <c r="P13" s="43">
        <f t="shared" si="0"/>
        <v>696778</v>
      </c>
      <c r="Q13" s="47">
        <v>367089</v>
      </c>
      <c r="R13" s="47">
        <v>245545</v>
      </c>
      <c r="S13" s="118">
        <v>2459</v>
      </c>
      <c r="T13" s="43">
        <f>SUM(R13:S13)</f>
        <v>248004</v>
      </c>
      <c r="U13" s="23">
        <v>161392</v>
      </c>
      <c r="V13" s="23">
        <v>421003</v>
      </c>
      <c r="W13" s="23">
        <v>147500</v>
      </c>
      <c r="X13" s="23">
        <v>233876</v>
      </c>
      <c r="Y13" s="23">
        <v>58168</v>
      </c>
      <c r="Z13" s="23">
        <v>13301</v>
      </c>
      <c r="AA13" s="23">
        <v>130490</v>
      </c>
      <c r="AB13" s="23">
        <v>199244</v>
      </c>
      <c r="AC13" s="23">
        <v>232820</v>
      </c>
      <c r="AD13" s="23">
        <v>77096</v>
      </c>
      <c r="AE13" s="23">
        <v>131973</v>
      </c>
      <c r="AF13" s="23">
        <v>125843</v>
      </c>
      <c r="AG13" s="23">
        <v>30170</v>
      </c>
      <c r="AH13" s="23">
        <v>78852</v>
      </c>
      <c r="AI13" s="23">
        <v>21388</v>
      </c>
      <c r="AJ13" s="23">
        <v>44909</v>
      </c>
      <c r="AK13" s="23">
        <v>21706</v>
      </c>
      <c r="AL13" s="23">
        <v>5388</v>
      </c>
      <c r="AM13" s="23">
        <v>15388</v>
      </c>
      <c r="AN13" s="23">
        <v>13046</v>
      </c>
      <c r="AO13" s="23">
        <v>5150</v>
      </c>
      <c r="AP13" s="23">
        <v>20188</v>
      </c>
      <c r="AQ13" s="23">
        <v>98</v>
      </c>
      <c r="AR13" s="43">
        <f>SUM(AP13:AQ13)</f>
        <v>20286</v>
      </c>
      <c r="AS13" s="23">
        <v>35310</v>
      </c>
      <c r="AT13" s="43">
        <f>SUM(K13:AS13)-AR13-P13-T13</f>
        <v>8804461</v>
      </c>
    </row>
    <row r="14" spans="1:47" ht="12.5" customHeight="1">
      <c r="A14" s="156"/>
      <c r="B14" s="153" t="s">
        <v>77</v>
      </c>
      <c r="C14" s="154"/>
      <c r="D14" s="154"/>
      <c r="E14" s="154"/>
      <c r="F14" s="154"/>
      <c r="G14" s="154"/>
      <c r="H14" s="154"/>
      <c r="I14" s="154"/>
      <c r="J14" s="155"/>
      <c r="K14" s="22">
        <v>43595</v>
      </c>
      <c r="L14" s="23">
        <v>14435</v>
      </c>
      <c r="M14" s="23">
        <v>32891</v>
      </c>
      <c r="N14" s="23">
        <v>32891</v>
      </c>
      <c r="O14" s="47">
        <v>32891</v>
      </c>
      <c r="P14" s="43">
        <f t="shared" ref="P14:P15" si="1">M14</f>
        <v>32891</v>
      </c>
      <c r="Q14" s="47">
        <v>10081</v>
      </c>
      <c r="R14" s="47">
        <v>6788</v>
      </c>
      <c r="S14" s="118">
        <v>6788</v>
      </c>
      <c r="T14" s="43">
        <f>R14</f>
        <v>6788</v>
      </c>
      <c r="U14" s="23">
        <v>3966</v>
      </c>
      <c r="V14" s="23">
        <v>6956</v>
      </c>
      <c r="W14" s="23">
        <v>11360</v>
      </c>
      <c r="X14" s="23">
        <v>3576</v>
      </c>
      <c r="Y14" s="23">
        <v>1728</v>
      </c>
      <c r="Z14" s="23">
        <v>3144</v>
      </c>
      <c r="AA14" s="23">
        <v>10376</v>
      </c>
      <c r="AB14" s="23">
        <v>9384</v>
      </c>
      <c r="AC14" s="23">
        <v>2709</v>
      </c>
      <c r="AD14" s="23">
        <v>5556</v>
      </c>
      <c r="AE14" s="23">
        <v>2659</v>
      </c>
      <c r="AF14" s="23">
        <v>1757</v>
      </c>
      <c r="AG14" s="23">
        <v>7712</v>
      </c>
      <c r="AH14" s="23">
        <v>2214</v>
      </c>
      <c r="AI14" s="23">
        <v>1704</v>
      </c>
      <c r="AJ14" s="23">
        <v>1342</v>
      </c>
      <c r="AK14" s="23">
        <v>1723</v>
      </c>
      <c r="AL14" s="23">
        <v>1999</v>
      </c>
      <c r="AM14" s="23">
        <v>1438</v>
      </c>
      <c r="AN14" s="23">
        <v>655</v>
      </c>
      <c r="AO14" s="23">
        <v>9286</v>
      </c>
      <c r="AP14" s="23">
        <v>4099</v>
      </c>
      <c r="AQ14" s="23">
        <v>4099</v>
      </c>
      <c r="AR14" s="43">
        <f>AP14</f>
        <v>4099</v>
      </c>
      <c r="AS14" s="23">
        <v>3428</v>
      </c>
      <c r="AT14" s="43">
        <f>K14+L14+P14+Q14+T14+U14+V14+W14+X14+Y14+Z14+AA14+AB14+AC14+AD14+AE14+AF14+AG14+AH14+AI14+AJ14+AK14+AL14+AM14+AN14+AO14+AR14+AS14</f>
        <v>206561</v>
      </c>
      <c r="AU14" s="152"/>
    </row>
    <row r="15" spans="1:47" ht="12.5" customHeight="1">
      <c r="A15" s="156"/>
      <c r="B15" s="153" t="s">
        <v>78</v>
      </c>
      <c r="C15" s="154"/>
      <c r="D15" s="154"/>
      <c r="E15" s="154"/>
      <c r="F15" s="154"/>
      <c r="G15" s="154"/>
      <c r="H15" s="154"/>
      <c r="I15" s="154"/>
      <c r="J15" s="155"/>
      <c r="K15" s="22">
        <v>35249</v>
      </c>
      <c r="L15" s="23">
        <v>14435</v>
      </c>
      <c r="M15" s="23">
        <v>7331</v>
      </c>
      <c r="N15" s="23">
        <v>7331</v>
      </c>
      <c r="O15" s="47">
        <v>7331</v>
      </c>
      <c r="P15" s="43">
        <f t="shared" si="1"/>
        <v>7331</v>
      </c>
      <c r="Q15" s="47">
        <v>6627</v>
      </c>
      <c r="R15" s="47">
        <v>3154</v>
      </c>
      <c r="S15" s="118">
        <v>3154</v>
      </c>
      <c r="T15" s="43">
        <f>R15</f>
        <v>3154</v>
      </c>
      <c r="U15" s="23">
        <v>2569</v>
      </c>
      <c r="V15" s="23">
        <v>4754</v>
      </c>
      <c r="W15" s="23">
        <v>2822</v>
      </c>
      <c r="X15" s="23">
        <v>2221</v>
      </c>
      <c r="Y15" s="23">
        <v>832</v>
      </c>
      <c r="Z15" s="23">
        <v>729</v>
      </c>
      <c r="AA15" s="23">
        <v>2438</v>
      </c>
      <c r="AB15" s="23">
        <v>2938</v>
      </c>
      <c r="AC15" s="23">
        <v>2500</v>
      </c>
      <c r="AD15" s="23">
        <v>998</v>
      </c>
      <c r="AE15" s="23">
        <v>1440</v>
      </c>
      <c r="AF15" s="23">
        <v>1253</v>
      </c>
      <c r="AG15" s="23">
        <v>689</v>
      </c>
      <c r="AH15" s="23">
        <v>1393</v>
      </c>
      <c r="AI15" s="23">
        <v>513</v>
      </c>
      <c r="AJ15" s="23">
        <v>723</v>
      </c>
      <c r="AK15" s="23">
        <v>548</v>
      </c>
      <c r="AL15" s="23">
        <v>225</v>
      </c>
      <c r="AM15" s="23">
        <v>348</v>
      </c>
      <c r="AN15" s="23">
        <v>284</v>
      </c>
      <c r="AO15" s="23">
        <v>1412</v>
      </c>
      <c r="AP15" s="23">
        <v>399</v>
      </c>
      <c r="AQ15" s="23">
        <v>399</v>
      </c>
      <c r="AR15" s="43">
        <f>AP15</f>
        <v>399</v>
      </c>
      <c r="AS15" s="23">
        <v>856</v>
      </c>
      <c r="AT15" s="43">
        <f>K15+L15+P15+Q15+T15+U15+V15+W15+X15+Y15+Z15+AA15+AB15+AC15+AD15+AE15+AF15+AG15+AH15+AI15+AJ15+AK15+AL15+AM15+AN15+AO15+AR15+AS15</f>
        <v>99680</v>
      </c>
    </row>
    <row r="16" spans="1:47" ht="12.5" customHeight="1">
      <c r="A16" s="156"/>
      <c r="B16" s="153" t="s">
        <v>79</v>
      </c>
      <c r="C16" s="154"/>
      <c r="D16" s="154"/>
      <c r="E16" s="154"/>
      <c r="F16" s="154"/>
      <c r="G16" s="154"/>
      <c r="H16" s="154"/>
      <c r="I16" s="154"/>
      <c r="J16" s="155"/>
      <c r="K16" s="22">
        <v>40070</v>
      </c>
      <c r="L16" s="23">
        <v>11290</v>
      </c>
      <c r="M16" s="23">
        <v>10169</v>
      </c>
      <c r="N16" s="23">
        <v>26</v>
      </c>
      <c r="O16" s="47">
        <v>0</v>
      </c>
      <c r="P16" s="43">
        <f t="shared" si="0"/>
        <v>10195</v>
      </c>
      <c r="Q16" s="47">
        <v>6566</v>
      </c>
      <c r="R16" s="47">
        <v>3632</v>
      </c>
      <c r="S16" s="118">
        <v>124</v>
      </c>
      <c r="T16" s="43">
        <f t="shared" ref="T16:T36" si="2">SUM(R16:S16)</f>
        <v>3756</v>
      </c>
      <c r="U16" s="23">
        <v>2783</v>
      </c>
      <c r="V16" s="23">
        <v>5754</v>
      </c>
      <c r="W16" s="23">
        <v>2889</v>
      </c>
      <c r="X16" s="23">
        <v>3123</v>
      </c>
      <c r="Y16" s="23">
        <v>864</v>
      </c>
      <c r="Z16" s="23">
        <v>1107</v>
      </c>
      <c r="AA16" s="23">
        <v>2578</v>
      </c>
      <c r="AB16" s="23">
        <v>5527</v>
      </c>
      <c r="AC16" s="23">
        <v>2540</v>
      </c>
      <c r="AD16" s="23">
        <v>1370</v>
      </c>
      <c r="AE16" s="23">
        <v>1719</v>
      </c>
      <c r="AF16" s="23">
        <v>1373</v>
      </c>
      <c r="AG16" s="23">
        <v>797</v>
      </c>
      <c r="AH16" s="23">
        <v>1743</v>
      </c>
      <c r="AI16" s="23">
        <v>513</v>
      </c>
      <c r="AJ16" s="23">
        <v>923</v>
      </c>
      <c r="AK16" s="23">
        <v>639</v>
      </c>
      <c r="AL16" s="23">
        <v>306</v>
      </c>
      <c r="AM16" s="23">
        <v>455</v>
      </c>
      <c r="AN16" s="23">
        <v>375</v>
      </c>
      <c r="AO16" s="23">
        <v>1689</v>
      </c>
      <c r="AP16" s="23">
        <v>552</v>
      </c>
      <c r="AQ16" s="23">
        <v>15</v>
      </c>
      <c r="AR16" s="43">
        <f>SUM(AP16:AQ16)</f>
        <v>567</v>
      </c>
      <c r="AS16" s="23">
        <v>1238</v>
      </c>
      <c r="AT16" s="43">
        <f t="shared" ref="AT16:AT36" si="3">SUM(K16:AS16)-AR16-P16-T16</f>
        <v>112749</v>
      </c>
    </row>
    <row r="17" spans="1:46" ht="12.5" customHeight="1">
      <c r="A17" s="156"/>
      <c r="B17" s="153" t="s">
        <v>80</v>
      </c>
      <c r="C17" s="154"/>
      <c r="D17" s="154"/>
      <c r="E17" s="154"/>
      <c r="F17" s="154"/>
      <c r="G17" s="154"/>
      <c r="H17" s="154"/>
      <c r="I17" s="154"/>
      <c r="J17" s="155"/>
      <c r="K17" s="22">
        <v>31541</v>
      </c>
      <c r="L17" s="23">
        <v>10721</v>
      </c>
      <c r="M17" s="23">
        <v>7740</v>
      </c>
      <c r="N17" s="23">
        <v>8</v>
      </c>
      <c r="O17" s="47">
        <v>0</v>
      </c>
      <c r="P17" s="43">
        <f t="shared" si="0"/>
        <v>7748</v>
      </c>
      <c r="Q17" s="47">
        <v>5888</v>
      </c>
      <c r="R17" s="47">
        <v>3584</v>
      </c>
      <c r="S17" s="118">
        <v>124</v>
      </c>
      <c r="T17" s="43">
        <f t="shared" si="2"/>
        <v>3708</v>
      </c>
      <c r="U17" s="23">
        <v>2417</v>
      </c>
      <c r="V17" s="23">
        <v>4787</v>
      </c>
      <c r="W17" s="23">
        <v>2564</v>
      </c>
      <c r="X17" s="23">
        <v>2240</v>
      </c>
      <c r="Y17" s="23">
        <v>864</v>
      </c>
      <c r="Z17" s="23">
        <v>216</v>
      </c>
      <c r="AA17" s="23">
        <v>2195</v>
      </c>
      <c r="AB17" s="23">
        <v>3341</v>
      </c>
      <c r="AC17" s="23">
        <v>1958</v>
      </c>
      <c r="AD17" s="23">
        <v>935</v>
      </c>
      <c r="AE17" s="23">
        <v>1348</v>
      </c>
      <c r="AF17" s="23">
        <v>1223</v>
      </c>
      <c r="AG17" s="23">
        <v>631</v>
      </c>
      <c r="AH17" s="23">
        <v>1102</v>
      </c>
      <c r="AI17" s="23">
        <v>431</v>
      </c>
      <c r="AJ17" s="23">
        <v>762</v>
      </c>
      <c r="AK17" s="23">
        <v>488</v>
      </c>
      <c r="AL17" s="23">
        <v>252</v>
      </c>
      <c r="AM17" s="23">
        <v>441</v>
      </c>
      <c r="AN17" s="23">
        <v>257</v>
      </c>
      <c r="AO17" s="23">
        <v>785</v>
      </c>
      <c r="AP17" s="23">
        <v>411</v>
      </c>
      <c r="AQ17" s="23">
        <v>15</v>
      </c>
      <c r="AR17" s="43">
        <f t="shared" ref="AR17:AR46" si="4">SUM(AP17:AQ17)</f>
        <v>426</v>
      </c>
      <c r="AS17" s="23">
        <v>868</v>
      </c>
      <c r="AT17" s="43">
        <f t="shared" si="3"/>
        <v>90137</v>
      </c>
    </row>
    <row r="18" spans="1:46" ht="12.5" customHeight="1">
      <c r="A18" s="156"/>
      <c r="B18" s="153" t="s">
        <v>81</v>
      </c>
      <c r="C18" s="154"/>
      <c r="D18" s="154"/>
      <c r="E18" s="154"/>
      <c r="F18" s="154"/>
      <c r="G18" s="154"/>
      <c r="H18" s="154"/>
      <c r="I18" s="154"/>
      <c r="J18" s="155"/>
      <c r="K18" s="22">
        <v>31541</v>
      </c>
      <c r="L18" s="23">
        <v>10721</v>
      </c>
      <c r="M18" s="23">
        <v>7740</v>
      </c>
      <c r="N18" s="23">
        <v>8</v>
      </c>
      <c r="O18" s="47">
        <v>0</v>
      </c>
      <c r="P18" s="43">
        <f t="shared" si="0"/>
        <v>7748</v>
      </c>
      <c r="Q18" s="47">
        <v>5888</v>
      </c>
      <c r="R18" s="47">
        <v>3584</v>
      </c>
      <c r="S18" s="118">
        <v>124</v>
      </c>
      <c r="T18" s="43">
        <f t="shared" si="2"/>
        <v>3708</v>
      </c>
      <c r="U18" s="23">
        <v>2417</v>
      </c>
      <c r="V18" s="23">
        <v>4787</v>
      </c>
      <c r="W18" s="23">
        <v>2564</v>
      </c>
      <c r="X18" s="23">
        <v>2240</v>
      </c>
      <c r="Y18" s="23">
        <v>864</v>
      </c>
      <c r="Z18" s="23">
        <v>216</v>
      </c>
      <c r="AA18" s="23">
        <v>2195</v>
      </c>
      <c r="AB18" s="23">
        <v>3341</v>
      </c>
      <c r="AC18" s="23">
        <v>1958</v>
      </c>
      <c r="AD18" s="23">
        <v>935</v>
      </c>
      <c r="AE18" s="23">
        <v>1348</v>
      </c>
      <c r="AF18" s="23">
        <v>1223</v>
      </c>
      <c r="AG18" s="23">
        <v>631</v>
      </c>
      <c r="AH18" s="23">
        <v>1102</v>
      </c>
      <c r="AI18" s="23">
        <v>431</v>
      </c>
      <c r="AJ18" s="23">
        <v>762</v>
      </c>
      <c r="AK18" s="23">
        <v>488</v>
      </c>
      <c r="AL18" s="23">
        <v>252</v>
      </c>
      <c r="AM18" s="23">
        <v>441</v>
      </c>
      <c r="AN18" s="23">
        <v>257</v>
      </c>
      <c r="AO18" s="23">
        <v>785</v>
      </c>
      <c r="AP18" s="23">
        <v>411</v>
      </c>
      <c r="AQ18" s="23">
        <v>15</v>
      </c>
      <c r="AR18" s="43">
        <f t="shared" si="4"/>
        <v>426</v>
      </c>
      <c r="AS18" s="23">
        <v>852</v>
      </c>
      <c r="AT18" s="43">
        <f t="shared" si="3"/>
        <v>90121</v>
      </c>
    </row>
    <row r="19" spans="1:46" s="4" customFormat="1" ht="12.5" customHeight="1">
      <c r="A19" s="156" t="s">
        <v>82</v>
      </c>
      <c r="B19" s="153" t="s">
        <v>83</v>
      </c>
      <c r="C19" s="154"/>
      <c r="D19" s="154"/>
      <c r="E19" s="154"/>
      <c r="F19" s="154"/>
      <c r="G19" s="154"/>
      <c r="H19" s="154"/>
      <c r="I19" s="154"/>
      <c r="J19" s="155"/>
      <c r="K19" s="22">
        <v>3879917005</v>
      </c>
      <c r="L19" s="23">
        <v>1295115900</v>
      </c>
      <c r="M19" s="23">
        <v>406445880</v>
      </c>
      <c r="N19" s="23">
        <v>410045</v>
      </c>
      <c r="O19" s="47">
        <v>5419462</v>
      </c>
      <c r="P19" s="43">
        <f t="shared" si="0"/>
        <v>412275387</v>
      </c>
      <c r="Q19" s="47">
        <v>454808680</v>
      </c>
      <c r="R19" s="47">
        <v>184643192</v>
      </c>
      <c r="S19" s="118">
        <v>5392587</v>
      </c>
      <c r="T19" s="43">
        <f t="shared" si="2"/>
        <v>190035779</v>
      </c>
      <c r="U19" s="23">
        <v>176394044</v>
      </c>
      <c r="V19" s="23">
        <v>315008397</v>
      </c>
      <c r="W19" s="23">
        <v>159154468</v>
      </c>
      <c r="X19" s="23">
        <v>133239808</v>
      </c>
      <c r="Y19" s="23">
        <v>45460337</v>
      </c>
      <c r="Z19" s="23">
        <v>24999362</v>
      </c>
      <c r="AA19" s="23">
        <v>118735221</v>
      </c>
      <c r="AB19" s="23">
        <v>127762927</v>
      </c>
      <c r="AC19" s="23">
        <v>166442514</v>
      </c>
      <c r="AD19" s="23">
        <v>71279175</v>
      </c>
      <c r="AE19" s="23">
        <v>59006565</v>
      </c>
      <c r="AF19" s="23">
        <v>62881011</v>
      </c>
      <c r="AG19" s="23">
        <v>28606416</v>
      </c>
      <c r="AH19" s="23">
        <v>68266607</v>
      </c>
      <c r="AI19" s="23">
        <v>39104585</v>
      </c>
      <c r="AJ19" s="23">
        <v>35591383</v>
      </c>
      <c r="AK19" s="23">
        <v>36639712</v>
      </c>
      <c r="AL19" s="23">
        <v>15167730</v>
      </c>
      <c r="AM19" s="23">
        <v>12132585</v>
      </c>
      <c r="AN19" s="23">
        <v>17923870</v>
      </c>
      <c r="AO19" s="23">
        <v>39573376</v>
      </c>
      <c r="AP19" s="23">
        <v>33199077</v>
      </c>
      <c r="AQ19" s="23">
        <v>445579</v>
      </c>
      <c r="AR19" s="43">
        <f t="shared" si="4"/>
        <v>33644656</v>
      </c>
      <c r="AS19" s="23">
        <v>30139087</v>
      </c>
      <c r="AT19" s="43">
        <f t="shared" si="3"/>
        <v>8049306587</v>
      </c>
    </row>
    <row r="20" spans="1:46" s="4" customFormat="1" ht="12.5" customHeight="1">
      <c r="A20" s="156"/>
      <c r="B20" s="153" t="s">
        <v>84</v>
      </c>
      <c r="C20" s="154"/>
      <c r="D20" s="154"/>
      <c r="E20" s="154"/>
      <c r="F20" s="154"/>
      <c r="G20" s="154"/>
      <c r="H20" s="154"/>
      <c r="I20" s="154"/>
      <c r="J20" s="155"/>
      <c r="K20" s="22">
        <v>1840275285</v>
      </c>
      <c r="L20" s="23">
        <v>620356395</v>
      </c>
      <c r="M20" s="23">
        <v>125696580</v>
      </c>
      <c r="N20" s="23">
        <v>8917</v>
      </c>
      <c r="O20" s="47">
        <v>1887505</v>
      </c>
      <c r="P20" s="43">
        <f t="shared" si="0"/>
        <v>127593002</v>
      </c>
      <c r="Q20" s="47">
        <v>302015023</v>
      </c>
      <c r="R20" s="47">
        <v>89229575</v>
      </c>
      <c r="S20" s="118">
        <v>4175750</v>
      </c>
      <c r="T20" s="43">
        <f t="shared" si="2"/>
        <v>93405325</v>
      </c>
      <c r="U20" s="23">
        <v>77361382</v>
      </c>
      <c r="V20" s="23">
        <v>185349971</v>
      </c>
      <c r="W20" s="23">
        <v>85730753</v>
      </c>
      <c r="X20" s="23">
        <v>53289357</v>
      </c>
      <c r="Y20" s="23">
        <v>24190747</v>
      </c>
      <c r="Z20" s="23">
        <v>17953226</v>
      </c>
      <c r="AA20" s="23">
        <v>63474756</v>
      </c>
      <c r="AB20" s="23">
        <v>53353451</v>
      </c>
      <c r="AC20" s="23">
        <v>103716375</v>
      </c>
      <c r="AD20" s="23">
        <v>43276353</v>
      </c>
      <c r="AE20" s="23">
        <v>18426932</v>
      </c>
      <c r="AF20" s="23">
        <v>25752353</v>
      </c>
      <c r="AG20" s="23">
        <v>12184767</v>
      </c>
      <c r="AH20" s="23">
        <v>34607401</v>
      </c>
      <c r="AI20" s="23">
        <v>33107481</v>
      </c>
      <c r="AJ20" s="23">
        <v>16122290</v>
      </c>
      <c r="AK20" s="23">
        <v>14092847</v>
      </c>
      <c r="AL20" s="23">
        <v>6863920</v>
      </c>
      <c r="AM20" s="23">
        <v>4498036</v>
      </c>
      <c r="AN20" s="23">
        <v>6784531</v>
      </c>
      <c r="AO20" s="23">
        <v>25569837</v>
      </c>
      <c r="AP20" s="23">
        <v>24303826</v>
      </c>
      <c r="AQ20" s="23">
        <v>402000</v>
      </c>
      <c r="AR20" s="43">
        <f t="shared" si="4"/>
        <v>24705826</v>
      </c>
      <c r="AS20" s="23">
        <v>11286902</v>
      </c>
      <c r="AT20" s="43">
        <f t="shared" si="3"/>
        <v>3925344524</v>
      </c>
    </row>
    <row r="21" spans="1:46" ht="12.5" customHeight="1">
      <c r="A21" s="156" t="s">
        <v>85</v>
      </c>
      <c r="B21" s="153" t="s">
        <v>86</v>
      </c>
      <c r="C21" s="154"/>
      <c r="D21" s="154"/>
      <c r="E21" s="154"/>
      <c r="F21" s="154"/>
      <c r="G21" s="154"/>
      <c r="H21" s="154"/>
      <c r="I21" s="154"/>
      <c r="J21" s="155"/>
      <c r="K21" s="22">
        <v>11958</v>
      </c>
      <c r="L21" s="23">
        <v>3348</v>
      </c>
      <c r="M21" s="23">
        <v>2928</v>
      </c>
      <c r="N21" s="23">
        <v>5</v>
      </c>
      <c r="O21" s="47"/>
      <c r="P21" s="43">
        <f t="shared" si="0"/>
        <v>2933</v>
      </c>
      <c r="Q21" s="47">
        <v>1662</v>
      </c>
      <c r="R21" s="47">
        <v>1218</v>
      </c>
      <c r="S21" s="118">
        <v>37</v>
      </c>
      <c r="T21" s="43">
        <f t="shared" si="2"/>
        <v>1255</v>
      </c>
      <c r="U21" s="23">
        <v>728</v>
      </c>
      <c r="V21" s="23">
        <v>1629</v>
      </c>
      <c r="W21" s="23">
        <v>809</v>
      </c>
      <c r="X21" s="23">
        <v>513</v>
      </c>
      <c r="Y21" s="23">
        <v>255</v>
      </c>
      <c r="Z21" s="23">
        <v>59</v>
      </c>
      <c r="AA21" s="23">
        <v>603</v>
      </c>
      <c r="AB21" s="23">
        <v>874</v>
      </c>
      <c r="AC21" s="23">
        <v>720</v>
      </c>
      <c r="AD21" s="23">
        <v>253</v>
      </c>
      <c r="AE21" s="23">
        <v>448</v>
      </c>
      <c r="AF21" s="23">
        <v>340</v>
      </c>
      <c r="AG21" s="23">
        <v>122</v>
      </c>
      <c r="AH21" s="23">
        <v>428</v>
      </c>
      <c r="AI21" s="23">
        <v>117</v>
      </c>
      <c r="AJ21" s="23">
        <v>195</v>
      </c>
      <c r="AK21" s="23">
        <v>132</v>
      </c>
      <c r="AL21" s="23">
        <v>53</v>
      </c>
      <c r="AM21" s="23">
        <v>80</v>
      </c>
      <c r="AN21" s="23">
        <v>61</v>
      </c>
      <c r="AO21" s="23">
        <v>101</v>
      </c>
      <c r="AP21" s="23">
        <v>117</v>
      </c>
      <c r="AQ21" s="23">
        <v>3</v>
      </c>
      <c r="AR21" s="43">
        <f t="shared" si="4"/>
        <v>120</v>
      </c>
      <c r="AS21" s="23">
        <v>225</v>
      </c>
      <c r="AT21" s="43">
        <f t="shared" si="3"/>
        <v>30021</v>
      </c>
    </row>
    <row r="22" spans="1:46" ht="12.5" customHeight="1">
      <c r="A22" s="156"/>
      <c r="B22" s="167" t="s">
        <v>0</v>
      </c>
      <c r="C22" s="153" t="s">
        <v>87</v>
      </c>
      <c r="D22" s="154"/>
      <c r="E22" s="154"/>
      <c r="F22" s="154"/>
      <c r="G22" s="154"/>
      <c r="H22" s="154"/>
      <c r="I22" s="154"/>
      <c r="J22" s="155"/>
      <c r="K22" s="22">
        <v>5083</v>
      </c>
      <c r="L22" s="23">
        <v>1605</v>
      </c>
      <c r="M22" s="23">
        <v>2588</v>
      </c>
      <c r="N22" s="23">
        <v>5</v>
      </c>
      <c r="O22" s="47"/>
      <c r="P22" s="43">
        <f t="shared" si="0"/>
        <v>2593</v>
      </c>
      <c r="Q22" s="47">
        <v>907</v>
      </c>
      <c r="R22" s="47">
        <v>753</v>
      </c>
      <c r="S22" s="118">
        <v>37</v>
      </c>
      <c r="T22" s="43">
        <f t="shared" si="2"/>
        <v>790</v>
      </c>
      <c r="U22" s="23">
        <v>489</v>
      </c>
      <c r="V22" s="23">
        <v>782</v>
      </c>
      <c r="W22" s="23">
        <v>595</v>
      </c>
      <c r="X22" s="23">
        <v>301</v>
      </c>
      <c r="Y22" s="23">
        <v>169</v>
      </c>
      <c r="Z22" s="23">
        <v>59</v>
      </c>
      <c r="AA22" s="23">
        <v>543</v>
      </c>
      <c r="AB22" s="23">
        <v>671</v>
      </c>
      <c r="AC22" s="23">
        <v>498</v>
      </c>
      <c r="AD22" s="23">
        <v>232</v>
      </c>
      <c r="AE22" s="23">
        <v>340</v>
      </c>
      <c r="AF22" s="23">
        <v>307</v>
      </c>
      <c r="AG22" s="23">
        <v>122</v>
      </c>
      <c r="AH22" s="23">
        <v>289</v>
      </c>
      <c r="AI22" s="23">
        <v>117</v>
      </c>
      <c r="AJ22" s="23">
        <v>173</v>
      </c>
      <c r="AK22" s="23">
        <v>123</v>
      </c>
      <c r="AL22" s="23">
        <v>53</v>
      </c>
      <c r="AM22" s="23">
        <v>78</v>
      </c>
      <c r="AN22" s="23">
        <v>61</v>
      </c>
      <c r="AO22" s="23">
        <v>101</v>
      </c>
      <c r="AP22" s="23">
        <v>115</v>
      </c>
      <c r="AQ22" s="23">
        <v>3</v>
      </c>
      <c r="AR22" s="43">
        <f t="shared" si="4"/>
        <v>118</v>
      </c>
      <c r="AS22" s="23">
        <v>197</v>
      </c>
      <c r="AT22" s="43">
        <f t="shared" si="3"/>
        <v>17396</v>
      </c>
    </row>
    <row r="23" spans="1:46" ht="12.5" customHeight="1">
      <c r="A23" s="156"/>
      <c r="B23" s="167"/>
      <c r="C23" s="153" t="s">
        <v>88</v>
      </c>
      <c r="D23" s="154"/>
      <c r="E23" s="154"/>
      <c r="F23" s="154"/>
      <c r="G23" s="154"/>
      <c r="H23" s="154"/>
      <c r="I23" s="154"/>
      <c r="J23" s="155"/>
      <c r="K23" s="22">
        <v>3676</v>
      </c>
      <c r="L23" s="23">
        <v>836</v>
      </c>
      <c r="M23" s="23">
        <v>242</v>
      </c>
      <c r="N23" s="23">
        <v>0</v>
      </c>
      <c r="O23" s="47"/>
      <c r="P23" s="43">
        <f t="shared" si="0"/>
        <v>242</v>
      </c>
      <c r="Q23" s="47">
        <v>451</v>
      </c>
      <c r="R23" s="47">
        <v>353</v>
      </c>
      <c r="S23" s="118">
        <v>0</v>
      </c>
      <c r="T23" s="43">
        <f t="shared" si="2"/>
        <v>353</v>
      </c>
      <c r="U23" s="23">
        <v>239</v>
      </c>
      <c r="V23" s="23">
        <v>439</v>
      </c>
      <c r="W23" s="23">
        <v>214</v>
      </c>
      <c r="X23" s="23">
        <v>85</v>
      </c>
      <c r="Y23" s="23">
        <v>56</v>
      </c>
      <c r="Z23" s="23">
        <v>0</v>
      </c>
      <c r="AA23" s="23">
        <v>60</v>
      </c>
      <c r="AB23" s="23">
        <v>148</v>
      </c>
      <c r="AC23" s="23">
        <v>159</v>
      </c>
      <c r="AD23" s="23">
        <v>21</v>
      </c>
      <c r="AE23" s="23">
        <v>108</v>
      </c>
      <c r="AF23" s="23">
        <v>33</v>
      </c>
      <c r="AG23" s="23">
        <v>0</v>
      </c>
      <c r="AH23" s="23">
        <v>139</v>
      </c>
      <c r="AI23" s="23">
        <v>0</v>
      </c>
      <c r="AJ23" s="23">
        <v>22</v>
      </c>
      <c r="AK23" s="23">
        <v>9</v>
      </c>
      <c r="AL23" s="23">
        <v>0</v>
      </c>
      <c r="AM23" s="23">
        <v>2</v>
      </c>
      <c r="AN23" s="23">
        <v>0</v>
      </c>
      <c r="AO23" s="23">
        <v>0</v>
      </c>
      <c r="AP23" s="23">
        <v>2</v>
      </c>
      <c r="AQ23" s="23">
        <v>0</v>
      </c>
      <c r="AR23" s="43">
        <f t="shared" si="4"/>
        <v>2</v>
      </c>
      <c r="AS23" s="23">
        <v>28</v>
      </c>
      <c r="AT23" s="43">
        <f t="shared" si="3"/>
        <v>7322</v>
      </c>
    </row>
    <row r="24" spans="1:46" ht="12.5" customHeight="1">
      <c r="A24" s="156"/>
      <c r="B24" s="167"/>
      <c r="C24" s="153" t="s">
        <v>89</v>
      </c>
      <c r="D24" s="154"/>
      <c r="E24" s="154"/>
      <c r="F24" s="154"/>
      <c r="G24" s="154"/>
      <c r="H24" s="154"/>
      <c r="I24" s="154"/>
      <c r="J24" s="155"/>
      <c r="K24" s="22">
        <v>3199</v>
      </c>
      <c r="L24" s="23">
        <v>907</v>
      </c>
      <c r="M24" s="23">
        <v>98</v>
      </c>
      <c r="N24" s="23">
        <v>0</v>
      </c>
      <c r="O24" s="47"/>
      <c r="P24" s="43">
        <f t="shared" si="0"/>
        <v>98</v>
      </c>
      <c r="Q24" s="47">
        <v>304</v>
      </c>
      <c r="R24" s="47">
        <v>112</v>
      </c>
      <c r="S24" s="118">
        <v>0</v>
      </c>
      <c r="T24" s="43">
        <f t="shared" si="2"/>
        <v>112</v>
      </c>
      <c r="U24" s="23">
        <v>0</v>
      </c>
      <c r="V24" s="23">
        <v>408</v>
      </c>
      <c r="W24" s="23">
        <v>0</v>
      </c>
      <c r="X24" s="23">
        <v>127</v>
      </c>
      <c r="Y24" s="23">
        <v>30</v>
      </c>
      <c r="Z24" s="23">
        <v>0</v>
      </c>
      <c r="AA24" s="23">
        <v>0</v>
      </c>
      <c r="AB24" s="23">
        <v>55</v>
      </c>
      <c r="AC24" s="23">
        <v>63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43">
        <f t="shared" si="4"/>
        <v>0</v>
      </c>
      <c r="AS24" s="23">
        <v>0</v>
      </c>
      <c r="AT24" s="43">
        <f t="shared" si="3"/>
        <v>5303</v>
      </c>
    </row>
    <row r="25" spans="1:46" ht="12.5" customHeight="1">
      <c r="A25" s="156" t="s">
        <v>90</v>
      </c>
      <c r="B25" s="159" t="s">
        <v>267</v>
      </c>
      <c r="C25" s="169"/>
      <c r="D25" s="169"/>
      <c r="E25" s="169"/>
      <c r="F25" s="169"/>
      <c r="G25" s="169"/>
      <c r="H25" s="169"/>
      <c r="I25" s="169"/>
      <c r="J25" s="170"/>
      <c r="K25" s="22">
        <v>11</v>
      </c>
      <c r="L25" s="23">
        <v>5</v>
      </c>
      <c r="M25" s="23">
        <v>0</v>
      </c>
      <c r="N25" s="23">
        <v>1</v>
      </c>
      <c r="O25" s="47">
        <v>1415</v>
      </c>
      <c r="P25" s="43">
        <f t="shared" si="0"/>
        <v>1416</v>
      </c>
      <c r="Q25" s="47">
        <v>3</v>
      </c>
      <c r="R25" s="47">
        <v>0</v>
      </c>
      <c r="S25" s="118">
        <v>2</v>
      </c>
      <c r="T25" s="43">
        <f t="shared" si="2"/>
        <v>2</v>
      </c>
      <c r="U25" s="23">
        <v>2</v>
      </c>
      <c r="V25" s="23">
        <v>2</v>
      </c>
      <c r="W25" s="23">
        <v>0</v>
      </c>
      <c r="X25" s="23">
        <v>0</v>
      </c>
      <c r="Y25" s="23">
        <v>1</v>
      </c>
      <c r="Z25" s="23">
        <v>1</v>
      </c>
      <c r="AA25" s="23">
        <v>1</v>
      </c>
      <c r="AB25" s="23">
        <v>0</v>
      </c>
      <c r="AC25" s="23">
        <v>2</v>
      </c>
      <c r="AD25" s="23">
        <v>1</v>
      </c>
      <c r="AE25" s="23">
        <v>0</v>
      </c>
      <c r="AF25" s="23">
        <v>0</v>
      </c>
      <c r="AG25" s="23">
        <v>0</v>
      </c>
      <c r="AH25" s="23">
        <v>1</v>
      </c>
      <c r="AI25" s="23">
        <v>1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2</v>
      </c>
      <c r="AP25" s="23">
        <v>1</v>
      </c>
      <c r="AQ25" s="23">
        <v>0</v>
      </c>
      <c r="AR25" s="43">
        <f t="shared" si="4"/>
        <v>1</v>
      </c>
      <c r="AS25" s="23">
        <v>0</v>
      </c>
      <c r="AT25" s="43">
        <f t="shared" si="3"/>
        <v>1452</v>
      </c>
    </row>
    <row r="26" spans="1:46" ht="12.5" customHeight="1">
      <c r="A26" s="156"/>
      <c r="B26" s="153" t="s">
        <v>91</v>
      </c>
      <c r="C26" s="154"/>
      <c r="D26" s="154"/>
      <c r="E26" s="154"/>
      <c r="F26" s="154"/>
      <c r="G26" s="154"/>
      <c r="H26" s="154"/>
      <c r="I26" s="154"/>
      <c r="J26" s="155"/>
      <c r="K26" s="22">
        <v>1968800</v>
      </c>
      <c r="L26" s="23">
        <v>864200</v>
      </c>
      <c r="M26" s="23">
        <v>0</v>
      </c>
      <c r="N26" s="23">
        <v>130</v>
      </c>
      <c r="O26" s="47">
        <v>6410</v>
      </c>
      <c r="P26" s="43">
        <f t="shared" si="0"/>
        <v>6540</v>
      </c>
      <c r="Q26" s="47">
        <v>180700</v>
      </c>
      <c r="R26" s="47">
        <v>0</v>
      </c>
      <c r="S26" s="118">
        <v>1219</v>
      </c>
      <c r="T26" s="43">
        <f t="shared" si="2"/>
        <v>1219</v>
      </c>
      <c r="U26" s="23">
        <v>104600</v>
      </c>
      <c r="V26" s="23">
        <v>230200</v>
      </c>
      <c r="W26" s="23">
        <v>0</v>
      </c>
      <c r="X26" s="23">
        <v>0</v>
      </c>
      <c r="Y26" s="23">
        <v>38250</v>
      </c>
      <c r="Z26" s="23">
        <v>14700</v>
      </c>
      <c r="AA26" s="23">
        <v>56700</v>
      </c>
      <c r="AB26" s="23">
        <v>0</v>
      </c>
      <c r="AC26" s="23">
        <v>103000</v>
      </c>
      <c r="AD26" s="23">
        <v>43850</v>
      </c>
      <c r="AE26" s="23">
        <v>0</v>
      </c>
      <c r="AF26" s="23">
        <v>0</v>
      </c>
      <c r="AG26" s="23">
        <v>0</v>
      </c>
      <c r="AH26" s="23">
        <v>38400</v>
      </c>
      <c r="AI26" s="23">
        <v>12000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21900</v>
      </c>
      <c r="AP26" s="23">
        <v>21875</v>
      </c>
      <c r="AQ26" s="23">
        <v>0</v>
      </c>
      <c r="AR26" s="43">
        <f t="shared" si="4"/>
        <v>21875</v>
      </c>
      <c r="AS26" s="23">
        <v>0</v>
      </c>
      <c r="AT26" s="43">
        <f t="shared" si="3"/>
        <v>3706934</v>
      </c>
    </row>
    <row r="27" spans="1:46" ht="12.5" customHeight="1">
      <c r="A27" s="156"/>
      <c r="B27" s="175" t="s">
        <v>92</v>
      </c>
      <c r="C27" s="176"/>
      <c r="D27" s="176"/>
      <c r="E27" s="177"/>
      <c r="F27" s="159" t="s">
        <v>93</v>
      </c>
      <c r="G27" s="169"/>
      <c r="H27" s="169"/>
      <c r="I27" s="169"/>
      <c r="J27" s="170"/>
      <c r="K27" s="22">
        <v>2151500</v>
      </c>
      <c r="L27" s="23">
        <v>982500</v>
      </c>
      <c r="M27" s="23">
        <v>0</v>
      </c>
      <c r="N27" s="23">
        <v>130</v>
      </c>
      <c r="O27" s="47">
        <v>2110</v>
      </c>
      <c r="P27" s="43">
        <f t="shared" si="0"/>
        <v>2240</v>
      </c>
      <c r="Q27" s="47">
        <v>219900</v>
      </c>
      <c r="R27" s="47">
        <v>0</v>
      </c>
      <c r="S27" s="118">
        <v>1124</v>
      </c>
      <c r="T27" s="43">
        <f t="shared" si="2"/>
        <v>1124</v>
      </c>
      <c r="U27" s="23">
        <v>95300</v>
      </c>
      <c r="V27" s="23">
        <v>217500</v>
      </c>
      <c r="W27" s="23">
        <v>0</v>
      </c>
      <c r="X27" s="23">
        <v>0</v>
      </c>
      <c r="Y27" s="23">
        <v>38250</v>
      </c>
      <c r="Z27" s="23">
        <v>8050</v>
      </c>
      <c r="AA27" s="23">
        <v>47250</v>
      </c>
      <c r="AB27" s="23">
        <v>0</v>
      </c>
      <c r="AC27" s="23">
        <v>103000</v>
      </c>
      <c r="AD27" s="23">
        <v>43850</v>
      </c>
      <c r="AE27" s="23">
        <v>0</v>
      </c>
      <c r="AF27" s="23">
        <v>0</v>
      </c>
      <c r="AG27" s="23">
        <v>0</v>
      </c>
      <c r="AH27" s="23">
        <v>30300</v>
      </c>
      <c r="AI27" s="23">
        <v>9000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20171</v>
      </c>
      <c r="AP27" s="23">
        <v>21875</v>
      </c>
      <c r="AQ27" s="23">
        <v>0</v>
      </c>
      <c r="AR27" s="43">
        <f t="shared" si="4"/>
        <v>21875</v>
      </c>
      <c r="AS27" s="23">
        <v>0</v>
      </c>
      <c r="AT27" s="43">
        <f t="shared" si="3"/>
        <v>3991810</v>
      </c>
    </row>
    <row r="28" spans="1:46" ht="12.5" customHeight="1">
      <c r="A28" s="156"/>
      <c r="B28" s="178"/>
      <c r="C28" s="179"/>
      <c r="D28" s="179"/>
      <c r="E28" s="180"/>
      <c r="F28" s="153" t="s">
        <v>94</v>
      </c>
      <c r="G28" s="154"/>
      <c r="H28" s="154"/>
      <c r="I28" s="154"/>
      <c r="J28" s="155"/>
      <c r="K28" s="22">
        <v>4598</v>
      </c>
      <c r="L28" s="23">
        <v>1145</v>
      </c>
      <c r="M28" s="23">
        <v>0</v>
      </c>
      <c r="N28" s="23">
        <v>0</v>
      </c>
      <c r="O28" s="47">
        <v>0</v>
      </c>
      <c r="P28" s="43">
        <f t="shared" si="0"/>
        <v>0</v>
      </c>
      <c r="Q28" s="47">
        <v>401</v>
      </c>
      <c r="R28" s="47">
        <v>0</v>
      </c>
      <c r="S28" s="118">
        <v>0</v>
      </c>
      <c r="T28" s="43">
        <f t="shared" si="2"/>
        <v>0</v>
      </c>
      <c r="U28" s="23">
        <v>0</v>
      </c>
      <c r="V28" s="23">
        <v>301</v>
      </c>
      <c r="W28" s="23">
        <v>0</v>
      </c>
      <c r="X28" s="23">
        <v>0</v>
      </c>
      <c r="Y28" s="23">
        <v>76</v>
      </c>
      <c r="Z28" s="23">
        <v>0</v>
      </c>
      <c r="AA28" s="23">
        <v>0</v>
      </c>
      <c r="AB28" s="23">
        <v>0</v>
      </c>
      <c r="AC28" s="23">
        <v>139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43">
        <f t="shared" si="4"/>
        <v>0</v>
      </c>
      <c r="AS28" s="23">
        <v>0</v>
      </c>
      <c r="AT28" s="43">
        <f t="shared" si="3"/>
        <v>6660</v>
      </c>
    </row>
    <row r="29" spans="1:46" s="4" customFormat="1" ht="12.5" customHeight="1">
      <c r="A29" s="156"/>
      <c r="B29" s="174" t="s">
        <v>95</v>
      </c>
      <c r="C29" s="174"/>
      <c r="D29" s="174"/>
      <c r="E29" s="174"/>
      <c r="F29" s="153" t="s">
        <v>96</v>
      </c>
      <c r="G29" s="154"/>
      <c r="H29" s="154"/>
      <c r="I29" s="154"/>
      <c r="J29" s="155"/>
      <c r="K29" s="22">
        <v>1618000</v>
      </c>
      <c r="L29" s="23">
        <v>623771</v>
      </c>
      <c r="M29" s="23">
        <v>0</v>
      </c>
      <c r="N29" s="23">
        <v>68</v>
      </c>
      <c r="O29" s="47">
        <v>0</v>
      </c>
      <c r="P29" s="43">
        <f t="shared" si="0"/>
        <v>68</v>
      </c>
      <c r="Q29" s="47">
        <v>173439</v>
      </c>
      <c r="R29" s="47">
        <v>0</v>
      </c>
      <c r="S29" s="118">
        <v>860</v>
      </c>
      <c r="T29" s="43">
        <f t="shared" si="2"/>
        <v>860</v>
      </c>
      <c r="U29" s="23">
        <v>64171</v>
      </c>
      <c r="V29" s="23">
        <v>157260</v>
      </c>
      <c r="W29" s="23">
        <v>0</v>
      </c>
      <c r="X29" s="23">
        <v>0</v>
      </c>
      <c r="Y29" s="23">
        <v>26478</v>
      </c>
      <c r="Z29" s="23">
        <v>6602</v>
      </c>
      <c r="AA29" s="23">
        <v>32643</v>
      </c>
      <c r="AB29" s="23">
        <v>0</v>
      </c>
      <c r="AC29" s="23">
        <v>74120</v>
      </c>
      <c r="AD29" s="23">
        <v>36765</v>
      </c>
      <c r="AE29" s="23">
        <v>0</v>
      </c>
      <c r="AF29" s="23">
        <v>0</v>
      </c>
      <c r="AG29" s="23">
        <v>0</v>
      </c>
      <c r="AH29" s="23">
        <v>27760</v>
      </c>
      <c r="AI29" s="23">
        <v>7651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13275</v>
      </c>
      <c r="AP29" s="23">
        <v>13511</v>
      </c>
      <c r="AQ29" s="23">
        <v>0</v>
      </c>
      <c r="AR29" s="43">
        <f t="shared" si="4"/>
        <v>13511</v>
      </c>
      <c r="AS29" s="23">
        <v>0</v>
      </c>
      <c r="AT29" s="43">
        <f t="shared" si="3"/>
        <v>2876374</v>
      </c>
    </row>
    <row r="30" spans="1:46" s="4" customFormat="1" ht="12.5" customHeight="1">
      <c r="A30" s="156"/>
      <c r="B30" s="174"/>
      <c r="C30" s="174"/>
      <c r="D30" s="174"/>
      <c r="E30" s="174"/>
      <c r="F30" s="153" t="s">
        <v>94</v>
      </c>
      <c r="G30" s="154"/>
      <c r="H30" s="154"/>
      <c r="I30" s="154"/>
      <c r="J30" s="155"/>
      <c r="K30" s="22">
        <v>1560</v>
      </c>
      <c r="L30" s="23">
        <v>840</v>
      </c>
      <c r="M30" s="23">
        <v>0</v>
      </c>
      <c r="N30" s="23">
        <v>0</v>
      </c>
      <c r="O30" s="47">
        <v>0</v>
      </c>
      <c r="P30" s="43">
        <f t="shared" si="0"/>
        <v>0</v>
      </c>
      <c r="Q30" s="47">
        <v>191</v>
      </c>
      <c r="R30" s="47">
        <v>0</v>
      </c>
      <c r="S30" s="118">
        <v>0</v>
      </c>
      <c r="T30" s="43">
        <f t="shared" si="2"/>
        <v>0</v>
      </c>
      <c r="U30" s="23">
        <v>0</v>
      </c>
      <c r="V30" s="23">
        <v>198</v>
      </c>
      <c r="W30" s="23">
        <v>0</v>
      </c>
      <c r="X30" s="23">
        <v>0</v>
      </c>
      <c r="Y30" s="23">
        <v>57</v>
      </c>
      <c r="Z30" s="23">
        <v>0</v>
      </c>
      <c r="AA30" s="23">
        <v>0</v>
      </c>
      <c r="AB30" s="23">
        <v>0</v>
      </c>
      <c r="AC30" s="23">
        <v>71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43">
        <f t="shared" si="4"/>
        <v>0</v>
      </c>
      <c r="AS30" s="23">
        <v>0</v>
      </c>
      <c r="AT30" s="43">
        <f t="shared" si="3"/>
        <v>2917</v>
      </c>
    </row>
    <row r="31" spans="1:46" s="4" customFormat="1" ht="12.5" customHeight="1">
      <c r="A31" s="156"/>
      <c r="B31" s="168" t="s">
        <v>333</v>
      </c>
      <c r="C31" s="169"/>
      <c r="D31" s="169"/>
      <c r="E31" s="169"/>
      <c r="F31" s="169"/>
      <c r="G31" s="169"/>
      <c r="H31" s="169"/>
      <c r="I31" s="169"/>
      <c r="J31" s="170"/>
      <c r="K31" s="22">
        <v>1315000</v>
      </c>
      <c r="L31" s="23">
        <v>483762</v>
      </c>
      <c r="M31" s="23">
        <v>0</v>
      </c>
      <c r="N31" s="23">
        <v>62</v>
      </c>
      <c r="O31" s="47">
        <v>1003</v>
      </c>
      <c r="P31" s="43">
        <f t="shared" si="0"/>
        <v>1065</v>
      </c>
      <c r="Q31" s="47">
        <v>136787</v>
      </c>
      <c r="R31" s="47">
        <v>0</v>
      </c>
      <c r="S31" s="118">
        <v>688</v>
      </c>
      <c r="T31" s="43">
        <f t="shared" si="2"/>
        <v>688</v>
      </c>
      <c r="U31" s="23">
        <v>51710</v>
      </c>
      <c r="V31" s="23">
        <v>132350</v>
      </c>
      <c r="W31" s="23">
        <v>0</v>
      </c>
      <c r="X31" s="23">
        <v>0</v>
      </c>
      <c r="Y31" s="23">
        <v>21455</v>
      </c>
      <c r="Z31" s="23">
        <v>4118</v>
      </c>
      <c r="AA31" s="23">
        <v>29942</v>
      </c>
      <c r="AB31" s="23">
        <v>0</v>
      </c>
      <c r="AC31" s="23">
        <v>65530</v>
      </c>
      <c r="AD31" s="23">
        <v>26833</v>
      </c>
      <c r="AE31" s="23">
        <v>0</v>
      </c>
      <c r="AF31" s="23">
        <v>0</v>
      </c>
      <c r="AG31" s="23">
        <v>0</v>
      </c>
      <c r="AH31" s="23">
        <v>18838</v>
      </c>
      <c r="AI31" s="23">
        <v>5632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10415</v>
      </c>
      <c r="AP31" s="23">
        <v>11654</v>
      </c>
      <c r="AQ31" s="23">
        <v>0</v>
      </c>
      <c r="AR31" s="43">
        <f t="shared" si="4"/>
        <v>11654</v>
      </c>
      <c r="AS31" s="23">
        <v>0</v>
      </c>
      <c r="AT31" s="43">
        <f t="shared" si="3"/>
        <v>2315779</v>
      </c>
    </row>
    <row r="32" spans="1:46" ht="12.5" customHeight="1">
      <c r="A32" s="156"/>
      <c r="B32" s="159" t="s">
        <v>97</v>
      </c>
      <c r="C32" s="169"/>
      <c r="D32" s="169"/>
      <c r="E32" s="169"/>
      <c r="F32" s="169"/>
      <c r="G32" s="169"/>
      <c r="H32" s="169"/>
      <c r="I32" s="169"/>
      <c r="J32" s="170"/>
      <c r="K32" s="22">
        <v>556137000</v>
      </c>
      <c r="L32" s="23">
        <v>199360408</v>
      </c>
      <c r="M32" s="23">
        <v>80008618</v>
      </c>
      <c r="N32" s="23">
        <v>22599</v>
      </c>
      <c r="O32" s="47">
        <v>365995</v>
      </c>
      <c r="P32" s="43">
        <f t="shared" si="0"/>
        <v>80397212</v>
      </c>
      <c r="Q32" s="47">
        <v>63678538</v>
      </c>
      <c r="R32" s="47">
        <v>34749732</v>
      </c>
      <c r="S32" s="118">
        <v>253126</v>
      </c>
      <c r="T32" s="43">
        <f t="shared" si="2"/>
        <v>35002858</v>
      </c>
      <c r="U32" s="23">
        <v>20638646</v>
      </c>
      <c r="V32" s="23">
        <v>56510718</v>
      </c>
      <c r="W32" s="23">
        <v>27041483</v>
      </c>
      <c r="X32" s="23">
        <v>30058120</v>
      </c>
      <c r="Y32" s="23">
        <v>9298140</v>
      </c>
      <c r="Z32" s="23">
        <v>1503225</v>
      </c>
      <c r="AA32" s="23">
        <v>14706842</v>
      </c>
      <c r="AB32" s="23">
        <v>32689608</v>
      </c>
      <c r="AC32" s="23">
        <v>25629213</v>
      </c>
      <c r="AD32" s="23">
        <v>11802310</v>
      </c>
      <c r="AE32" s="23">
        <v>18741050</v>
      </c>
      <c r="AF32" s="23">
        <v>13303769</v>
      </c>
      <c r="AG32" s="23">
        <v>5294388</v>
      </c>
      <c r="AH32" s="23">
        <v>10127105</v>
      </c>
      <c r="AI32" s="23">
        <v>2099046</v>
      </c>
      <c r="AJ32" s="23">
        <v>5582446</v>
      </c>
      <c r="AK32" s="23">
        <v>2316699</v>
      </c>
      <c r="AL32" s="23">
        <v>1230063</v>
      </c>
      <c r="AM32" s="23">
        <v>1822689</v>
      </c>
      <c r="AN32" s="23">
        <v>2653558</v>
      </c>
      <c r="AO32" s="23">
        <v>3947149</v>
      </c>
      <c r="AP32" s="23">
        <v>3934000</v>
      </c>
      <c r="AQ32" s="23">
        <v>48845</v>
      </c>
      <c r="AR32" s="43">
        <f t="shared" si="4"/>
        <v>3982845</v>
      </c>
      <c r="AS32" s="23">
        <v>4118350</v>
      </c>
      <c r="AT32" s="43">
        <f t="shared" si="3"/>
        <v>1239673478</v>
      </c>
    </row>
    <row r="33" spans="1:46" ht="12.5" customHeight="1">
      <c r="A33" s="156"/>
      <c r="B33" s="167" t="s">
        <v>1</v>
      </c>
      <c r="C33" s="153" t="s">
        <v>98</v>
      </c>
      <c r="D33" s="154"/>
      <c r="E33" s="154"/>
      <c r="F33" s="154"/>
      <c r="G33" s="154"/>
      <c r="H33" s="154"/>
      <c r="I33" s="154"/>
      <c r="J33" s="155"/>
      <c r="K33" s="22">
        <v>518317000</v>
      </c>
      <c r="L33" s="23">
        <v>176572989</v>
      </c>
      <c r="M33" s="23">
        <v>77895610</v>
      </c>
      <c r="N33" s="23">
        <v>22599</v>
      </c>
      <c r="O33" s="47">
        <v>365995</v>
      </c>
      <c r="P33" s="43">
        <f t="shared" si="0"/>
        <v>78284204</v>
      </c>
      <c r="Q33" s="47">
        <v>51553964</v>
      </c>
      <c r="R33" s="47">
        <v>32809635</v>
      </c>
      <c r="S33" s="118">
        <v>253126</v>
      </c>
      <c r="T33" s="43">
        <f t="shared" si="2"/>
        <v>33062761</v>
      </c>
      <c r="U33" s="23">
        <v>20638646</v>
      </c>
      <c r="V33" s="23">
        <v>53233521</v>
      </c>
      <c r="W33" s="23">
        <v>27041483</v>
      </c>
      <c r="X33" s="23">
        <v>27405588</v>
      </c>
      <c r="Y33" s="23">
        <v>7831075</v>
      </c>
      <c r="Z33" s="23">
        <v>1503225</v>
      </c>
      <c r="AA33" s="23">
        <v>14706842</v>
      </c>
      <c r="AB33" s="23">
        <v>29952504</v>
      </c>
      <c r="AC33" s="23">
        <v>25095233</v>
      </c>
      <c r="AD33" s="23">
        <v>11802310</v>
      </c>
      <c r="AE33" s="23">
        <v>18741050</v>
      </c>
      <c r="AF33" s="23">
        <v>13303769</v>
      </c>
      <c r="AG33" s="23">
        <v>5294388</v>
      </c>
      <c r="AH33" s="23">
        <v>10127105</v>
      </c>
      <c r="AI33" s="23">
        <v>2099046</v>
      </c>
      <c r="AJ33" s="23">
        <v>5582446</v>
      </c>
      <c r="AK33" s="23">
        <v>2316699</v>
      </c>
      <c r="AL33" s="23">
        <v>1230063</v>
      </c>
      <c r="AM33" s="23">
        <v>1822689</v>
      </c>
      <c r="AN33" s="23">
        <v>2653558</v>
      </c>
      <c r="AO33" s="23">
        <v>3947149</v>
      </c>
      <c r="AP33" s="23">
        <v>3934000</v>
      </c>
      <c r="AQ33" s="23">
        <v>48845</v>
      </c>
      <c r="AR33" s="43">
        <f t="shared" si="4"/>
        <v>3982845</v>
      </c>
      <c r="AS33" s="23">
        <v>4118350</v>
      </c>
      <c r="AT33" s="43">
        <f t="shared" si="3"/>
        <v>1152220502</v>
      </c>
    </row>
    <row r="34" spans="1:46" ht="12.5" customHeight="1">
      <c r="A34" s="156"/>
      <c r="B34" s="167"/>
      <c r="C34" s="153" t="s">
        <v>99</v>
      </c>
      <c r="D34" s="154"/>
      <c r="E34" s="154"/>
      <c r="F34" s="154"/>
      <c r="G34" s="154"/>
      <c r="H34" s="154"/>
      <c r="I34" s="154"/>
      <c r="J34" s="155"/>
      <c r="K34" s="22">
        <v>37820000</v>
      </c>
      <c r="L34" s="23">
        <v>22787419</v>
      </c>
      <c r="M34" s="23">
        <v>2113008</v>
      </c>
      <c r="N34" s="23">
        <v>0</v>
      </c>
      <c r="O34" s="47">
        <v>0</v>
      </c>
      <c r="P34" s="43">
        <f t="shared" si="0"/>
        <v>2113008</v>
      </c>
      <c r="Q34" s="47">
        <v>12124574</v>
      </c>
      <c r="R34" s="47">
        <v>1940097</v>
      </c>
      <c r="S34" s="118">
        <v>0</v>
      </c>
      <c r="T34" s="43">
        <f t="shared" si="2"/>
        <v>1940097</v>
      </c>
      <c r="U34" s="23">
        <v>0</v>
      </c>
      <c r="V34" s="23">
        <v>3277197</v>
      </c>
      <c r="W34" s="23">
        <v>0</v>
      </c>
      <c r="X34" s="23">
        <v>2652532</v>
      </c>
      <c r="Y34" s="23">
        <v>1467065</v>
      </c>
      <c r="Z34" s="23">
        <v>0</v>
      </c>
      <c r="AA34" s="23">
        <v>0</v>
      </c>
      <c r="AB34" s="23">
        <v>2737104</v>
      </c>
      <c r="AC34" s="23">
        <v>533980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43">
        <f t="shared" si="4"/>
        <v>0</v>
      </c>
      <c r="AS34" s="23">
        <v>0</v>
      </c>
      <c r="AT34" s="43">
        <f t="shared" si="3"/>
        <v>87452976</v>
      </c>
    </row>
    <row r="35" spans="1:46" ht="12.5" customHeight="1">
      <c r="A35" s="156"/>
      <c r="B35" s="153" t="s">
        <v>100</v>
      </c>
      <c r="C35" s="154"/>
      <c r="D35" s="154"/>
      <c r="E35" s="154"/>
      <c r="F35" s="154"/>
      <c r="G35" s="154"/>
      <c r="H35" s="154"/>
      <c r="I35" s="154"/>
      <c r="J35" s="155"/>
      <c r="K35" s="22">
        <v>376376696</v>
      </c>
      <c r="L35" s="23">
        <v>151637201</v>
      </c>
      <c r="M35" s="23">
        <v>73388801</v>
      </c>
      <c r="N35" s="23">
        <v>22599</v>
      </c>
      <c r="O35" s="47">
        <v>365995</v>
      </c>
      <c r="P35" s="43">
        <f t="shared" si="0"/>
        <v>73777395</v>
      </c>
      <c r="Q35" s="47">
        <v>40448704</v>
      </c>
      <c r="R35" s="47">
        <v>28012333</v>
      </c>
      <c r="S35" s="118">
        <v>243966</v>
      </c>
      <c r="T35" s="43">
        <f t="shared" si="2"/>
        <v>28256299</v>
      </c>
      <c r="U35" s="23">
        <v>18047780</v>
      </c>
      <c r="V35" s="23">
        <v>44745187</v>
      </c>
      <c r="W35" s="23">
        <v>19319878</v>
      </c>
      <c r="X35" s="23">
        <v>23806527</v>
      </c>
      <c r="Y35" s="23">
        <v>6233089</v>
      </c>
      <c r="Z35" s="23">
        <v>1365303</v>
      </c>
      <c r="AA35" s="23">
        <v>14624588</v>
      </c>
      <c r="AB35" s="23">
        <v>25741081</v>
      </c>
      <c r="AC35" s="23">
        <v>24351064</v>
      </c>
      <c r="AD35" s="23">
        <v>8764222</v>
      </c>
      <c r="AE35" s="23">
        <v>16387779</v>
      </c>
      <c r="AF35" s="23">
        <v>12503252</v>
      </c>
      <c r="AG35" s="23">
        <v>4751106</v>
      </c>
      <c r="AH35" s="23">
        <v>8854283</v>
      </c>
      <c r="AI35" s="23">
        <v>1933031</v>
      </c>
      <c r="AJ35" s="23">
        <v>4871203</v>
      </c>
      <c r="AK35" s="23">
        <v>2091710</v>
      </c>
      <c r="AL35" s="23">
        <v>1022092</v>
      </c>
      <c r="AM35" s="23">
        <v>1815126</v>
      </c>
      <c r="AN35" s="23">
        <v>2130591</v>
      </c>
      <c r="AO35" s="23">
        <v>3299741</v>
      </c>
      <c r="AP35" s="23">
        <v>2832129</v>
      </c>
      <c r="AQ35" s="23">
        <v>48845</v>
      </c>
      <c r="AR35" s="43">
        <f t="shared" si="4"/>
        <v>2880974</v>
      </c>
      <c r="AS35" s="23">
        <v>3956488</v>
      </c>
      <c r="AT35" s="43">
        <f t="shared" si="3"/>
        <v>923992390</v>
      </c>
    </row>
    <row r="36" spans="1:46" s="4" customFormat="1" ht="12.5" customHeight="1">
      <c r="A36" s="156"/>
      <c r="B36" s="174" t="s">
        <v>101</v>
      </c>
      <c r="C36" s="174"/>
      <c r="D36" s="174"/>
      <c r="E36" s="174"/>
      <c r="F36" s="153" t="s">
        <v>102</v>
      </c>
      <c r="G36" s="154"/>
      <c r="H36" s="154"/>
      <c r="I36" s="154"/>
      <c r="J36" s="155"/>
      <c r="K36" s="22">
        <v>41840</v>
      </c>
      <c r="L36" s="23">
        <v>2875</v>
      </c>
      <c r="M36" s="23">
        <v>0</v>
      </c>
      <c r="N36" s="23">
        <v>1</v>
      </c>
      <c r="O36" s="47">
        <v>0</v>
      </c>
      <c r="P36" s="43">
        <f t="shared" si="0"/>
        <v>1</v>
      </c>
      <c r="Q36" s="47">
        <v>756</v>
      </c>
      <c r="R36" s="47">
        <v>0</v>
      </c>
      <c r="S36" s="118">
        <v>15</v>
      </c>
      <c r="T36" s="43">
        <f t="shared" si="2"/>
        <v>15</v>
      </c>
      <c r="U36" s="23">
        <v>526</v>
      </c>
      <c r="V36" s="23">
        <v>852</v>
      </c>
      <c r="W36" s="23">
        <v>0</v>
      </c>
      <c r="X36" s="23">
        <v>0</v>
      </c>
      <c r="Y36" s="23">
        <v>464</v>
      </c>
      <c r="Z36" s="23">
        <v>53</v>
      </c>
      <c r="AA36" s="23">
        <v>691</v>
      </c>
      <c r="AB36" s="23">
        <v>0</v>
      </c>
      <c r="AC36" s="23">
        <v>622</v>
      </c>
      <c r="AD36" s="23">
        <v>17</v>
      </c>
      <c r="AE36" s="23">
        <v>0</v>
      </c>
      <c r="AF36" s="23">
        <v>0</v>
      </c>
      <c r="AG36" s="23">
        <v>0</v>
      </c>
      <c r="AH36" s="23">
        <v>212</v>
      </c>
      <c r="AI36" s="23">
        <v>41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95</v>
      </c>
      <c r="AP36" s="23">
        <v>146</v>
      </c>
      <c r="AQ36" s="23">
        <v>0</v>
      </c>
      <c r="AR36" s="43">
        <f t="shared" si="4"/>
        <v>146</v>
      </c>
      <c r="AS36" s="23">
        <v>0</v>
      </c>
      <c r="AT36" s="43">
        <f t="shared" si="3"/>
        <v>49206</v>
      </c>
    </row>
    <row r="37" spans="1:46" s="4" customFormat="1" ht="12.5" customHeight="1">
      <c r="A37" s="156"/>
      <c r="B37" s="174"/>
      <c r="C37" s="174"/>
      <c r="D37" s="174"/>
      <c r="E37" s="174"/>
      <c r="F37" s="153" t="s">
        <v>103</v>
      </c>
      <c r="G37" s="154"/>
      <c r="H37" s="154"/>
      <c r="I37" s="154"/>
      <c r="J37" s="155"/>
      <c r="K37" s="22">
        <v>99</v>
      </c>
      <c r="L37" s="23">
        <v>96</v>
      </c>
      <c r="M37" s="23">
        <v>0</v>
      </c>
      <c r="N37" s="23">
        <v>96</v>
      </c>
      <c r="O37" s="47">
        <v>0</v>
      </c>
      <c r="P37" s="78" t="s">
        <v>335</v>
      </c>
      <c r="Q37" s="47">
        <v>97</v>
      </c>
      <c r="R37" s="47">
        <v>0</v>
      </c>
      <c r="S37" s="118">
        <v>99</v>
      </c>
      <c r="T37" s="78" t="s">
        <v>335</v>
      </c>
      <c r="U37" s="23">
        <v>97</v>
      </c>
      <c r="V37" s="23">
        <v>97</v>
      </c>
      <c r="W37" s="23">
        <v>0</v>
      </c>
      <c r="X37" s="23">
        <v>0</v>
      </c>
      <c r="Y37" s="23">
        <v>77</v>
      </c>
      <c r="Z37" s="23">
        <v>98</v>
      </c>
      <c r="AA37" s="23">
        <v>98</v>
      </c>
      <c r="AB37" s="23">
        <v>0</v>
      </c>
      <c r="AC37" s="23">
        <v>97</v>
      </c>
      <c r="AD37" s="23">
        <v>72</v>
      </c>
      <c r="AE37" s="23">
        <v>0</v>
      </c>
      <c r="AF37" s="23">
        <v>0</v>
      </c>
      <c r="AG37" s="23">
        <v>0</v>
      </c>
      <c r="AH37" s="23">
        <v>97</v>
      </c>
      <c r="AI37" s="23">
        <v>97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97</v>
      </c>
      <c r="AP37" s="23">
        <v>97</v>
      </c>
      <c r="AQ37" s="23">
        <v>0</v>
      </c>
      <c r="AR37" s="78" t="s">
        <v>335</v>
      </c>
      <c r="AS37" s="23">
        <v>0</v>
      </c>
      <c r="AT37" s="78" t="s">
        <v>323</v>
      </c>
    </row>
    <row r="38" spans="1:46" s="4" customFormat="1" ht="12.5" customHeight="1">
      <c r="A38" s="156"/>
      <c r="B38" s="153" t="s">
        <v>104</v>
      </c>
      <c r="C38" s="154"/>
      <c r="D38" s="154"/>
      <c r="E38" s="154"/>
      <c r="F38" s="154"/>
      <c r="G38" s="154"/>
      <c r="H38" s="154"/>
      <c r="I38" s="154"/>
      <c r="J38" s="155"/>
      <c r="K38" s="22">
        <v>5018000</v>
      </c>
      <c r="L38" s="23">
        <v>758376</v>
      </c>
      <c r="M38" s="23">
        <v>0</v>
      </c>
      <c r="N38" s="23">
        <v>196</v>
      </c>
      <c r="O38" s="47">
        <v>0</v>
      </c>
      <c r="P38" s="43">
        <f t="shared" si="0"/>
        <v>196</v>
      </c>
      <c r="Q38" s="47">
        <v>238609</v>
      </c>
      <c r="R38" s="47">
        <v>0</v>
      </c>
      <c r="S38" s="118">
        <v>2110</v>
      </c>
      <c r="T38" s="43">
        <f>SUM(R38:S38)</f>
        <v>2110</v>
      </c>
      <c r="U38" s="23">
        <v>140569</v>
      </c>
      <c r="V38" s="23">
        <v>497907</v>
      </c>
      <c r="W38" s="23">
        <v>0</v>
      </c>
      <c r="X38" s="23">
        <v>0</v>
      </c>
      <c r="Y38" s="23">
        <v>61837</v>
      </c>
      <c r="Z38" s="23">
        <v>19836</v>
      </c>
      <c r="AA38" s="23">
        <v>150426</v>
      </c>
      <c r="AB38" s="23">
        <v>0</v>
      </c>
      <c r="AC38" s="23">
        <v>210599</v>
      </c>
      <c r="AD38" s="23">
        <v>6269</v>
      </c>
      <c r="AE38" s="23">
        <v>0</v>
      </c>
      <c r="AF38" s="23">
        <v>0</v>
      </c>
      <c r="AG38" s="23">
        <v>0</v>
      </c>
      <c r="AH38" s="23">
        <v>67433</v>
      </c>
      <c r="AI38" s="23">
        <v>1627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17729</v>
      </c>
      <c r="AP38" s="23">
        <v>32748</v>
      </c>
      <c r="AQ38" s="23">
        <v>0</v>
      </c>
      <c r="AR38" s="43">
        <f t="shared" si="4"/>
        <v>32748</v>
      </c>
      <c r="AS38" s="23">
        <v>0</v>
      </c>
      <c r="AT38" s="43">
        <f t="shared" ref="AT38:AT46" si="5">SUM(K38:AS38)-AR38-P38-T38</f>
        <v>7224271</v>
      </c>
    </row>
    <row r="39" spans="1:46" ht="12.5" customHeight="1">
      <c r="A39" s="171" t="s">
        <v>105</v>
      </c>
      <c r="B39" s="153" t="s">
        <v>106</v>
      </c>
      <c r="C39" s="154"/>
      <c r="D39" s="154"/>
      <c r="E39" s="154"/>
      <c r="F39" s="154"/>
      <c r="G39" s="154"/>
      <c r="H39" s="154"/>
      <c r="I39" s="154"/>
      <c r="J39" s="155"/>
      <c r="K39" s="22">
        <v>71</v>
      </c>
      <c r="L39" s="23">
        <v>19</v>
      </c>
      <c r="M39" s="23">
        <v>6</v>
      </c>
      <c r="N39" s="23">
        <v>0</v>
      </c>
      <c r="O39" s="47"/>
      <c r="P39" s="43">
        <f t="shared" si="0"/>
        <v>6</v>
      </c>
      <c r="Q39" s="47">
        <v>19</v>
      </c>
      <c r="R39" s="47">
        <v>12</v>
      </c>
      <c r="S39" s="118">
        <v>0</v>
      </c>
      <c r="T39" s="43">
        <f>SUM(R39:S39)</f>
        <v>12</v>
      </c>
      <c r="U39" s="23">
        <v>7</v>
      </c>
      <c r="V39" s="23">
        <v>15</v>
      </c>
      <c r="W39" s="23">
        <v>2</v>
      </c>
      <c r="X39" s="23">
        <v>5</v>
      </c>
      <c r="Y39" s="23">
        <v>2</v>
      </c>
      <c r="Z39" s="23">
        <v>1</v>
      </c>
      <c r="AA39" s="23">
        <v>2</v>
      </c>
      <c r="AB39" s="23">
        <v>1</v>
      </c>
      <c r="AC39" s="23">
        <v>0</v>
      </c>
      <c r="AD39" s="23">
        <v>3</v>
      </c>
      <c r="AE39" s="23">
        <v>0</v>
      </c>
      <c r="AF39" s="23">
        <v>0</v>
      </c>
      <c r="AG39" s="23">
        <v>2</v>
      </c>
      <c r="AH39" s="23">
        <v>1</v>
      </c>
      <c r="AI39" s="23">
        <v>1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11</v>
      </c>
      <c r="AP39" s="23">
        <v>0</v>
      </c>
      <c r="AQ39" s="23">
        <v>0</v>
      </c>
      <c r="AR39" s="43">
        <f t="shared" si="4"/>
        <v>0</v>
      </c>
      <c r="AS39" s="23">
        <v>1</v>
      </c>
      <c r="AT39" s="43">
        <f t="shared" si="5"/>
        <v>181</v>
      </c>
    </row>
    <row r="40" spans="1:46" ht="12.5" customHeight="1">
      <c r="A40" s="172"/>
      <c r="B40" s="174" t="s">
        <v>107</v>
      </c>
      <c r="C40" s="174"/>
      <c r="D40" s="174"/>
      <c r="E40" s="174"/>
      <c r="F40" s="153" t="s">
        <v>96</v>
      </c>
      <c r="G40" s="154"/>
      <c r="H40" s="154"/>
      <c r="I40" s="154"/>
      <c r="J40" s="155"/>
      <c r="K40" s="22">
        <v>4194058</v>
      </c>
      <c r="L40" s="23">
        <v>2019427</v>
      </c>
      <c r="M40" s="23">
        <v>43867</v>
      </c>
      <c r="N40" s="23">
        <v>0</v>
      </c>
      <c r="O40" s="47"/>
      <c r="P40" s="43">
        <f t="shared" si="0"/>
        <v>43867</v>
      </c>
      <c r="Q40" s="47">
        <v>1126080</v>
      </c>
      <c r="R40" s="47">
        <v>576432</v>
      </c>
      <c r="S40" s="118">
        <v>0</v>
      </c>
      <c r="T40" s="43">
        <f>SUM(R40:S40)</f>
        <v>576432</v>
      </c>
      <c r="U40" s="23">
        <v>178128</v>
      </c>
      <c r="V40" s="23">
        <v>846864</v>
      </c>
      <c r="W40" s="23">
        <v>12535</v>
      </c>
      <c r="X40" s="23">
        <v>0</v>
      </c>
      <c r="Y40" s="23">
        <v>40608</v>
      </c>
      <c r="Z40" s="23">
        <v>8640</v>
      </c>
      <c r="AA40" s="23">
        <v>1328112</v>
      </c>
      <c r="AB40" s="23">
        <v>64800</v>
      </c>
      <c r="AC40" s="23">
        <v>0</v>
      </c>
      <c r="AD40" s="23">
        <v>50069</v>
      </c>
      <c r="AE40" s="23">
        <v>0</v>
      </c>
      <c r="AF40" s="23">
        <v>0</v>
      </c>
      <c r="AG40" s="23">
        <v>3672</v>
      </c>
      <c r="AH40" s="23">
        <v>11520</v>
      </c>
      <c r="AI40" s="23">
        <v>17856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37599</v>
      </c>
      <c r="AP40" s="23">
        <v>0</v>
      </c>
      <c r="AQ40" s="23">
        <v>0</v>
      </c>
      <c r="AR40" s="43">
        <f t="shared" si="4"/>
        <v>0</v>
      </c>
      <c r="AS40" s="23">
        <v>10896</v>
      </c>
      <c r="AT40" s="43">
        <f t="shared" si="5"/>
        <v>10571163</v>
      </c>
    </row>
    <row r="41" spans="1:46" ht="12.5" customHeight="1">
      <c r="A41" s="173"/>
      <c r="B41" s="174"/>
      <c r="C41" s="174"/>
      <c r="D41" s="174"/>
      <c r="E41" s="174"/>
      <c r="F41" s="153" t="s">
        <v>94</v>
      </c>
      <c r="G41" s="154"/>
      <c r="H41" s="154"/>
      <c r="I41" s="154"/>
      <c r="J41" s="155"/>
      <c r="K41" s="22">
        <v>38198</v>
      </c>
      <c r="L41" s="23">
        <v>11936</v>
      </c>
      <c r="M41" s="23">
        <v>0</v>
      </c>
      <c r="N41" s="23">
        <v>0</v>
      </c>
      <c r="O41" s="47"/>
      <c r="P41" s="43">
        <f t="shared" si="0"/>
        <v>0</v>
      </c>
      <c r="Q41" s="47">
        <v>6942</v>
      </c>
      <c r="R41" s="47">
        <v>4620</v>
      </c>
      <c r="S41" s="118">
        <v>0</v>
      </c>
      <c r="T41" s="43">
        <f t="shared" ref="T41:T46" si="6">SUM(R41:S41)</f>
        <v>4620</v>
      </c>
      <c r="U41" s="23">
        <v>0</v>
      </c>
      <c r="V41" s="23">
        <v>1455</v>
      </c>
      <c r="W41" s="23">
        <v>0</v>
      </c>
      <c r="X41" s="23">
        <v>2849</v>
      </c>
      <c r="Y41" s="23">
        <v>40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8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43">
        <f t="shared" si="4"/>
        <v>0</v>
      </c>
      <c r="AS41" s="23">
        <v>0</v>
      </c>
      <c r="AT41" s="43">
        <f t="shared" si="5"/>
        <v>66048</v>
      </c>
    </row>
    <row r="42" spans="1:46" ht="12.5" customHeight="1">
      <c r="A42" s="156" t="s">
        <v>108</v>
      </c>
      <c r="B42" s="153" t="s">
        <v>109</v>
      </c>
      <c r="C42" s="154"/>
      <c r="D42" s="154"/>
      <c r="E42" s="154"/>
      <c r="F42" s="154"/>
      <c r="G42" s="154"/>
      <c r="H42" s="154"/>
      <c r="I42" s="154"/>
      <c r="J42" s="155"/>
      <c r="K42" s="22">
        <v>713</v>
      </c>
      <c r="L42" s="23">
        <v>353</v>
      </c>
      <c r="M42" s="23">
        <v>56</v>
      </c>
      <c r="N42" s="23">
        <v>0</v>
      </c>
      <c r="O42" s="47">
        <v>3</v>
      </c>
      <c r="P42" s="43">
        <f>SUM(M42:O42)</f>
        <v>59</v>
      </c>
      <c r="Q42" s="47">
        <v>100</v>
      </c>
      <c r="R42" s="47">
        <v>25</v>
      </c>
      <c r="S42" s="118">
        <v>1</v>
      </c>
      <c r="T42" s="43">
        <f t="shared" si="6"/>
        <v>26</v>
      </c>
      <c r="U42" s="23">
        <v>41</v>
      </c>
      <c r="V42" s="23">
        <v>72</v>
      </c>
      <c r="W42" s="23">
        <v>35</v>
      </c>
      <c r="X42" s="23">
        <v>23</v>
      </c>
      <c r="Y42" s="23">
        <v>9</v>
      </c>
      <c r="Z42" s="23">
        <v>11</v>
      </c>
      <c r="AA42" s="23">
        <v>32</v>
      </c>
      <c r="AB42" s="23">
        <v>16</v>
      </c>
      <c r="AC42" s="23">
        <v>31</v>
      </c>
      <c r="AD42" s="23">
        <v>18</v>
      </c>
      <c r="AE42" s="23">
        <v>8</v>
      </c>
      <c r="AF42" s="23">
        <v>12</v>
      </c>
      <c r="AG42" s="23">
        <v>4</v>
      </c>
      <c r="AH42" s="23">
        <v>8</v>
      </c>
      <c r="AI42" s="23">
        <v>5</v>
      </c>
      <c r="AJ42" s="23">
        <v>8</v>
      </c>
      <c r="AK42" s="23">
        <v>3</v>
      </c>
      <c r="AL42" s="23">
        <v>2</v>
      </c>
      <c r="AM42" s="23">
        <v>2</v>
      </c>
      <c r="AN42" s="23">
        <v>1</v>
      </c>
      <c r="AO42" s="23">
        <v>9</v>
      </c>
      <c r="AP42" s="23">
        <v>7</v>
      </c>
      <c r="AQ42" s="23">
        <v>0</v>
      </c>
      <c r="AR42" s="43">
        <f t="shared" si="4"/>
        <v>7</v>
      </c>
      <c r="AS42" s="23">
        <v>5</v>
      </c>
      <c r="AT42" s="43">
        <f t="shared" si="5"/>
        <v>1613</v>
      </c>
    </row>
    <row r="43" spans="1:46" ht="12.5" customHeight="1">
      <c r="A43" s="156"/>
      <c r="B43" s="159" t="s">
        <v>265</v>
      </c>
      <c r="C43" s="169"/>
      <c r="D43" s="169"/>
      <c r="E43" s="169"/>
      <c r="F43" s="169"/>
      <c r="G43" s="169"/>
      <c r="H43" s="169"/>
      <c r="I43" s="169"/>
      <c r="J43" s="170"/>
      <c r="K43" s="22">
        <v>683</v>
      </c>
      <c r="L43" s="23">
        <v>323</v>
      </c>
      <c r="M43" s="23">
        <v>45</v>
      </c>
      <c r="N43" s="23">
        <v>0</v>
      </c>
      <c r="O43" s="47">
        <v>2</v>
      </c>
      <c r="P43" s="43">
        <f t="shared" si="0"/>
        <v>47</v>
      </c>
      <c r="Q43" s="47">
        <v>89</v>
      </c>
      <c r="R43" s="47">
        <v>24</v>
      </c>
      <c r="S43" s="118">
        <v>1</v>
      </c>
      <c r="T43" s="43">
        <f t="shared" si="6"/>
        <v>25</v>
      </c>
      <c r="U43" s="23">
        <v>37</v>
      </c>
      <c r="V43" s="23">
        <v>69</v>
      </c>
      <c r="W43" s="23">
        <v>16</v>
      </c>
      <c r="X43" s="23">
        <v>17</v>
      </c>
      <c r="Y43" s="23">
        <v>7</v>
      </c>
      <c r="Z43" s="23">
        <v>8</v>
      </c>
      <c r="AA43" s="23">
        <v>29</v>
      </c>
      <c r="AB43" s="23">
        <v>16</v>
      </c>
      <c r="AC43" s="23">
        <v>28</v>
      </c>
      <c r="AD43" s="23">
        <v>14</v>
      </c>
      <c r="AE43" s="23">
        <v>7</v>
      </c>
      <c r="AF43" s="23">
        <v>10</v>
      </c>
      <c r="AG43" s="23">
        <v>2</v>
      </c>
      <c r="AH43" s="23">
        <v>8</v>
      </c>
      <c r="AI43" s="23">
        <v>5</v>
      </c>
      <c r="AJ43" s="23">
        <v>8</v>
      </c>
      <c r="AK43" s="23">
        <v>2</v>
      </c>
      <c r="AL43" s="23">
        <v>2</v>
      </c>
      <c r="AM43" s="23">
        <v>2</v>
      </c>
      <c r="AN43" s="23">
        <v>1</v>
      </c>
      <c r="AO43" s="23">
        <v>8</v>
      </c>
      <c r="AP43" s="23">
        <v>7</v>
      </c>
      <c r="AQ43" s="23">
        <v>0</v>
      </c>
      <c r="AR43" s="43">
        <f t="shared" si="4"/>
        <v>7</v>
      </c>
      <c r="AS43" s="23">
        <v>4</v>
      </c>
      <c r="AT43" s="43">
        <f t="shared" si="5"/>
        <v>1474</v>
      </c>
    </row>
    <row r="44" spans="1:46" ht="12.5" customHeight="1">
      <c r="A44" s="156"/>
      <c r="B44" s="153" t="s">
        <v>110</v>
      </c>
      <c r="C44" s="154"/>
      <c r="D44" s="154"/>
      <c r="E44" s="154"/>
      <c r="F44" s="154"/>
      <c r="G44" s="154"/>
      <c r="H44" s="154"/>
      <c r="I44" s="154"/>
      <c r="J44" s="155"/>
      <c r="K44" s="22">
        <v>246</v>
      </c>
      <c r="L44" s="23">
        <v>99</v>
      </c>
      <c r="M44" s="23">
        <v>40</v>
      </c>
      <c r="N44" s="23">
        <v>0</v>
      </c>
      <c r="O44" s="47">
        <v>4</v>
      </c>
      <c r="P44" s="43">
        <f t="shared" si="0"/>
        <v>44</v>
      </c>
      <c r="Q44" s="47">
        <v>39</v>
      </c>
      <c r="R44" s="47">
        <v>17</v>
      </c>
      <c r="S44" s="118">
        <v>0</v>
      </c>
      <c r="T44" s="43">
        <f t="shared" si="6"/>
        <v>17</v>
      </c>
      <c r="U44" s="23">
        <v>14</v>
      </c>
      <c r="V44" s="23">
        <v>18</v>
      </c>
      <c r="W44" s="23">
        <v>17</v>
      </c>
      <c r="X44" s="23">
        <v>11</v>
      </c>
      <c r="Y44" s="23">
        <v>4</v>
      </c>
      <c r="Z44" s="23">
        <v>1</v>
      </c>
      <c r="AA44" s="23">
        <v>6</v>
      </c>
      <c r="AB44" s="23">
        <v>7</v>
      </c>
      <c r="AC44" s="23">
        <v>13</v>
      </c>
      <c r="AD44" s="23">
        <v>11</v>
      </c>
      <c r="AE44" s="23">
        <v>7</v>
      </c>
      <c r="AF44" s="23">
        <v>4</v>
      </c>
      <c r="AG44" s="23">
        <v>4</v>
      </c>
      <c r="AH44" s="23">
        <v>5</v>
      </c>
      <c r="AI44" s="23">
        <v>2</v>
      </c>
      <c r="AJ44" s="23">
        <v>3</v>
      </c>
      <c r="AK44" s="23">
        <v>5</v>
      </c>
      <c r="AL44" s="23">
        <v>0</v>
      </c>
      <c r="AM44" s="23">
        <v>1</v>
      </c>
      <c r="AN44" s="23">
        <v>3</v>
      </c>
      <c r="AO44" s="23">
        <v>3</v>
      </c>
      <c r="AP44" s="23">
        <v>0</v>
      </c>
      <c r="AQ44" s="23">
        <v>0</v>
      </c>
      <c r="AR44" s="43">
        <f t="shared" si="4"/>
        <v>0</v>
      </c>
      <c r="AS44" s="23">
        <v>2</v>
      </c>
      <c r="AT44" s="43">
        <f t="shared" si="5"/>
        <v>586</v>
      </c>
    </row>
    <row r="45" spans="1:46" ht="12.5" customHeight="1">
      <c r="A45" s="156"/>
      <c r="B45" s="159" t="s">
        <v>265</v>
      </c>
      <c r="C45" s="183"/>
      <c r="D45" s="183"/>
      <c r="E45" s="183"/>
      <c r="F45" s="183"/>
      <c r="G45" s="183"/>
      <c r="H45" s="183"/>
      <c r="I45" s="183"/>
      <c r="J45" s="184"/>
      <c r="K45" s="22">
        <v>242</v>
      </c>
      <c r="L45" s="23">
        <v>96</v>
      </c>
      <c r="M45" s="23">
        <v>39</v>
      </c>
      <c r="N45" s="23">
        <v>0</v>
      </c>
      <c r="O45" s="47">
        <v>4</v>
      </c>
      <c r="P45" s="43">
        <f>SUM(M45:O45)</f>
        <v>43</v>
      </c>
      <c r="Q45" s="47">
        <v>39</v>
      </c>
      <c r="R45" s="47">
        <v>16</v>
      </c>
      <c r="S45" s="118">
        <v>0</v>
      </c>
      <c r="T45" s="43">
        <f t="shared" si="6"/>
        <v>16</v>
      </c>
      <c r="U45" s="23">
        <v>14</v>
      </c>
      <c r="V45" s="23">
        <v>18</v>
      </c>
      <c r="W45" s="23">
        <v>16</v>
      </c>
      <c r="X45" s="23">
        <v>10</v>
      </c>
      <c r="Y45" s="23">
        <v>4</v>
      </c>
      <c r="Z45" s="23">
        <v>1</v>
      </c>
      <c r="AA45" s="23">
        <v>6</v>
      </c>
      <c r="AB45" s="23">
        <v>7</v>
      </c>
      <c r="AC45" s="23">
        <v>13</v>
      </c>
      <c r="AD45" s="23">
        <v>11</v>
      </c>
      <c r="AE45" s="23">
        <v>7</v>
      </c>
      <c r="AF45" s="23">
        <v>4</v>
      </c>
      <c r="AG45" s="23">
        <v>3</v>
      </c>
      <c r="AH45" s="23">
        <v>5</v>
      </c>
      <c r="AI45" s="23">
        <v>2</v>
      </c>
      <c r="AJ45" s="23">
        <v>3</v>
      </c>
      <c r="AK45" s="23">
        <v>5</v>
      </c>
      <c r="AL45" s="23">
        <v>0</v>
      </c>
      <c r="AM45" s="23">
        <v>1</v>
      </c>
      <c r="AN45" s="23">
        <v>3</v>
      </c>
      <c r="AO45" s="23">
        <v>3</v>
      </c>
      <c r="AP45" s="23">
        <v>0</v>
      </c>
      <c r="AQ45" s="23">
        <v>0</v>
      </c>
      <c r="AR45" s="43">
        <f t="shared" si="4"/>
        <v>0</v>
      </c>
      <c r="AS45" s="23">
        <v>2</v>
      </c>
      <c r="AT45" s="43">
        <f t="shared" si="5"/>
        <v>574</v>
      </c>
    </row>
    <row r="46" spans="1:46" ht="12.5" customHeight="1">
      <c r="A46" s="156"/>
      <c r="B46" s="153" t="s">
        <v>2</v>
      </c>
      <c r="C46" s="154"/>
      <c r="D46" s="154"/>
      <c r="E46" s="154"/>
      <c r="F46" s="154"/>
      <c r="G46" s="154"/>
      <c r="H46" s="154"/>
      <c r="I46" s="154"/>
      <c r="J46" s="155"/>
      <c r="K46" s="22">
        <v>959</v>
      </c>
      <c r="L46" s="23">
        <v>452</v>
      </c>
      <c r="M46" s="23">
        <v>96</v>
      </c>
      <c r="N46" s="23">
        <v>0</v>
      </c>
      <c r="O46" s="47">
        <v>7</v>
      </c>
      <c r="P46" s="43">
        <f>SUM(M46:O46)</f>
        <v>103</v>
      </c>
      <c r="Q46" s="47">
        <v>139</v>
      </c>
      <c r="R46" s="47">
        <v>42</v>
      </c>
      <c r="S46" s="118">
        <v>1</v>
      </c>
      <c r="T46" s="43">
        <f t="shared" si="6"/>
        <v>43</v>
      </c>
      <c r="U46" s="23">
        <v>55</v>
      </c>
      <c r="V46" s="23">
        <v>90</v>
      </c>
      <c r="W46" s="23">
        <v>52</v>
      </c>
      <c r="X46" s="23">
        <v>34</v>
      </c>
      <c r="Y46" s="23">
        <v>13</v>
      </c>
      <c r="Z46" s="23">
        <v>12</v>
      </c>
      <c r="AA46" s="23">
        <v>38</v>
      </c>
      <c r="AB46" s="23">
        <v>23</v>
      </c>
      <c r="AC46" s="23">
        <v>44</v>
      </c>
      <c r="AD46" s="23">
        <v>29</v>
      </c>
      <c r="AE46" s="23">
        <v>15</v>
      </c>
      <c r="AF46" s="23">
        <v>16</v>
      </c>
      <c r="AG46" s="23">
        <v>8</v>
      </c>
      <c r="AH46" s="23">
        <v>13</v>
      </c>
      <c r="AI46" s="23">
        <v>7</v>
      </c>
      <c r="AJ46" s="23">
        <v>11</v>
      </c>
      <c r="AK46" s="23">
        <v>8</v>
      </c>
      <c r="AL46" s="23">
        <v>2</v>
      </c>
      <c r="AM46" s="23">
        <v>3</v>
      </c>
      <c r="AN46" s="23">
        <v>4</v>
      </c>
      <c r="AO46" s="23">
        <v>12</v>
      </c>
      <c r="AP46" s="23">
        <v>7</v>
      </c>
      <c r="AQ46" s="23">
        <v>0</v>
      </c>
      <c r="AR46" s="43">
        <f t="shared" si="4"/>
        <v>7</v>
      </c>
      <c r="AS46" s="23">
        <v>7</v>
      </c>
      <c r="AT46" s="43">
        <f t="shared" si="5"/>
        <v>2199</v>
      </c>
    </row>
    <row r="47" spans="1:46" s="4" customFormat="1" ht="12.5" customHeight="1">
      <c r="A47" s="181" t="s">
        <v>111</v>
      </c>
      <c r="B47" s="182"/>
      <c r="C47" s="182"/>
      <c r="D47" s="182"/>
      <c r="E47" s="182"/>
      <c r="F47" s="182"/>
      <c r="G47" s="182"/>
      <c r="H47" s="182"/>
      <c r="I47" s="182"/>
      <c r="J47" s="182"/>
      <c r="K47" s="89" t="s">
        <v>298</v>
      </c>
      <c r="L47" s="83" t="s">
        <v>324</v>
      </c>
      <c r="M47" s="83" t="s">
        <v>298</v>
      </c>
      <c r="N47" s="83" t="s">
        <v>298</v>
      </c>
      <c r="O47" s="90" t="s">
        <v>298</v>
      </c>
      <c r="P47" s="78" t="s">
        <v>298</v>
      </c>
      <c r="Q47" s="90" t="s">
        <v>324</v>
      </c>
      <c r="R47" s="90" t="s">
        <v>298</v>
      </c>
      <c r="S47" s="117" t="s">
        <v>298</v>
      </c>
      <c r="T47" s="78" t="s">
        <v>298</v>
      </c>
      <c r="U47" s="83" t="s">
        <v>298</v>
      </c>
      <c r="V47" s="83" t="s">
        <v>298</v>
      </c>
      <c r="W47" s="83" t="s">
        <v>298</v>
      </c>
      <c r="X47" s="83" t="s">
        <v>298</v>
      </c>
      <c r="Y47" s="83" t="s">
        <v>298</v>
      </c>
      <c r="Z47" s="83" t="s">
        <v>298</v>
      </c>
      <c r="AA47" s="83" t="s">
        <v>298</v>
      </c>
      <c r="AB47" s="83" t="s">
        <v>298</v>
      </c>
      <c r="AC47" s="83" t="s">
        <v>298</v>
      </c>
      <c r="AD47" s="83" t="s">
        <v>298</v>
      </c>
      <c r="AE47" s="83" t="s">
        <v>298</v>
      </c>
      <c r="AF47" s="83" t="s">
        <v>324</v>
      </c>
      <c r="AG47" s="83" t="s">
        <v>298</v>
      </c>
      <c r="AH47" s="83" t="s">
        <v>298</v>
      </c>
      <c r="AI47" s="83" t="s">
        <v>298</v>
      </c>
      <c r="AJ47" s="83" t="s">
        <v>298</v>
      </c>
      <c r="AK47" s="83" t="s">
        <v>298</v>
      </c>
      <c r="AL47" s="83" t="s">
        <v>298</v>
      </c>
      <c r="AM47" s="83" t="s">
        <v>298</v>
      </c>
      <c r="AN47" s="83" t="s">
        <v>298</v>
      </c>
      <c r="AO47" s="83" t="s">
        <v>298</v>
      </c>
      <c r="AP47" s="83" t="s">
        <v>324</v>
      </c>
      <c r="AQ47" s="83" t="s">
        <v>324</v>
      </c>
      <c r="AR47" s="78" t="s">
        <v>323</v>
      </c>
      <c r="AS47" s="83" t="s">
        <v>298</v>
      </c>
      <c r="AT47" s="78" t="s">
        <v>323</v>
      </c>
    </row>
    <row r="48" spans="1:46" ht="12.5" customHeight="1">
      <c r="A48" s="185" t="s">
        <v>42</v>
      </c>
      <c r="B48" s="186"/>
      <c r="C48" s="186"/>
      <c r="D48" s="186"/>
      <c r="E48" s="186"/>
      <c r="F48" s="186"/>
      <c r="G48" s="186"/>
      <c r="H48" s="186"/>
      <c r="I48" s="186"/>
      <c r="J48" s="186"/>
      <c r="K48" s="89" t="s">
        <v>336</v>
      </c>
      <c r="L48" s="83" t="s">
        <v>336</v>
      </c>
      <c r="M48" s="83" t="s">
        <v>336</v>
      </c>
      <c r="N48" s="83" t="s">
        <v>325</v>
      </c>
      <c r="O48" s="90" t="s">
        <v>298</v>
      </c>
      <c r="P48" s="78" t="s">
        <v>298</v>
      </c>
      <c r="Q48" s="90" t="s">
        <v>336</v>
      </c>
      <c r="R48" s="90" t="s">
        <v>336</v>
      </c>
      <c r="S48" s="117" t="s">
        <v>325</v>
      </c>
      <c r="T48" s="78" t="s">
        <v>298</v>
      </c>
      <c r="U48" s="83" t="s">
        <v>325</v>
      </c>
      <c r="V48" s="83" t="s">
        <v>336</v>
      </c>
      <c r="W48" s="83" t="s">
        <v>325</v>
      </c>
      <c r="X48" s="83" t="s">
        <v>336</v>
      </c>
      <c r="Y48" s="83" t="s">
        <v>336</v>
      </c>
      <c r="Z48" s="83" t="s">
        <v>325</v>
      </c>
      <c r="AA48" s="83" t="s">
        <v>325</v>
      </c>
      <c r="AB48" s="83" t="s">
        <v>336</v>
      </c>
      <c r="AC48" s="83" t="s">
        <v>336</v>
      </c>
      <c r="AD48" s="83" t="s">
        <v>325</v>
      </c>
      <c r="AE48" s="83" t="s">
        <v>325</v>
      </c>
      <c r="AF48" s="83" t="s">
        <v>325</v>
      </c>
      <c r="AG48" s="83" t="s">
        <v>325</v>
      </c>
      <c r="AH48" s="83" t="s">
        <v>325</v>
      </c>
      <c r="AI48" s="83" t="s">
        <v>325</v>
      </c>
      <c r="AJ48" s="83" t="s">
        <v>325</v>
      </c>
      <c r="AK48" s="83" t="s">
        <v>325</v>
      </c>
      <c r="AL48" s="83" t="s">
        <v>325</v>
      </c>
      <c r="AM48" s="83" t="s">
        <v>325</v>
      </c>
      <c r="AN48" s="83" t="s">
        <v>325</v>
      </c>
      <c r="AO48" s="83" t="s">
        <v>325</v>
      </c>
      <c r="AP48" s="83" t="s">
        <v>325</v>
      </c>
      <c r="AQ48" s="83" t="s">
        <v>325</v>
      </c>
      <c r="AR48" s="78" t="s">
        <v>326</v>
      </c>
      <c r="AS48" s="83" t="s">
        <v>325</v>
      </c>
      <c r="AT48" s="78" t="s">
        <v>323</v>
      </c>
    </row>
    <row r="49" spans="1:46" ht="12.5" customHeight="1">
      <c r="A49" s="187" t="s">
        <v>112</v>
      </c>
      <c r="B49" s="188"/>
      <c r="C49" s="188"/>
      <c r="D49" s="188"/>
      <c r="E49" s="189"/>
      <c r="F49" s="196" t="s">
        <v>43</v>
      </c>
      <c r="G49" s="186"/>
      <c r="H49" s="186"/>
      <c r="I49" s="186"/>
      <c r="J49" s="197"/>
      <c r="K49" s="22">
        <v>22873246</v>
      </c>
      <c r="L49" s="23">
        <v>10734093</v>
      </c>
      <c r="M49" s="23">
        <v>4167736</v>
      </c>
      <c r="N49" s="23">
        <v>13351</v>
      </c>
      <c r="O49" s="47">
        <v>219159</v>
      </c>
      <c r="P49" s="43">
        <v>4400246</v>
      </c>
      <c r="Q49" s="47">
        <v>4012400</v>
      </c>
      <c r="R49" s="47">
        <v>1744848</v>
      </c>
      <c r="S49" s="118">
        <v>79480</v>
      </c>
      <c r="T49" s="43">
        <v>1824328</v>
      </c>
      <c r="U49" s="23">
        <v>2022446</v>
      </c>
      <c r="V49" s="23">
        <v>3961670</v>
      </c>
      <c r="W49" s="23">
        <v>2117244</v>
      </c>
      <c r="X49" s="23">
        <v>1615426</v>
      </c>
      <c r="Y49" s="23">
        <v>587549</v>
      </c>
      <c r="Z49" s="23">
        <v>339444</v>
      </c>
      <c r="AA49" s="23">
        <v>1398291</v>
      </c>
      <c r="AB49" s="23">
        <v>1585459</v>
      </c>
      <c r="AC49" s="23">
        <v>2000567</v>
      </c>
      <c r="AD49" s="23">
        <v>852818</v>
      </c>
      <c r="AE49" s="23">
        <v>1038252</v>
      </c>
      <c r="AF49" s="23">
        <v>722974</v>
      </c>
      <c r="AG49" s="23">
        <v>360878</v>
      </c>
      <c r="AH49" s="23">
        <v>717164</v>
      </c>
      <c r="AI49" s="23">
        <v>326326</v>
      </c>
      <c r="AJ49" s="23">
        <v>317081</v>
      </c>
      <c r="AK49" s="23">
        <v>103605</v>
      </c>
      <c r="AL49" s="23">
        <v>115685</v>
      </c>
      <c r="AM49" s="23">
        <v>170974</v>
      </c>
      <c r="AN49" s="23">
        <v>178089</v>
      </c>
      <c r="AO49" s="23">
        <v>392133</v>
      </c>
      <c r="AP49" s="23">
        <v>296109</v>
      </c>
      <c r="AQ49" s="23">
        <v>466</v>
      </c>
      <c r="AR49" s="43">
        <v>296575</v>
      </c>
      <c r="AS49" s="23">
        <v>227928</v>
      </c>
      <c r="AT49" s="43">
        <v>65292891</v>
      </c>
    </row>
    <row r="50" spans="1:46" ht="12.5" customHeight="1">
      <c r="A50" s="190"/>
      <c r="B50" s="191"/>
      <c r="C50" s="191"/>
      <c r="D50" s="191"/>
      <c r="E50" s="192"/>
      <c r="F50" s="196" t="s">
        <v>44</v>
      </c>
      <c r="G50" s="186"/>
      <c r="H50" s="186"/>
      <c r="I50" s="186"/>
      <c r="J50" s="186"/>
      <c r="K50" s="22">
        <v>30433079</v>
      </c>
      <c r="L50" s="23">
        <v>9832004</v>
      </c>
      <c r="M50" s="23">
        <v>4321037</v>
      </c>
      <c r="N50" s="23">
        <v>0</v>
      </c>
      <c r="O50" s="47">
        <v>0</v>
      </c>
      <c r="P50" s="43">
        <v>4321037</v>
      </c>
      <c r="Q50" s="47">
        <v>2126469</v>
      </c>
      <c r="R50" s="47">
        <v>1216718</v>
      </c>
      <c r="S50" s="118">
        <v>27330</v>
      </c>
      <c r="T50" s="43">
        <v>1244048</v>
      </c>
      <c r="U50" s="23">
        <v>996513</v>
      </c>
      <c r="V50" s="23">
        <v>2164943</v>
      </c>
      <c r="W50" s="23">
        <v>1235840</v>
      </c>
      <c r="X50" s="23">
        <v>802426</v>
      </c>
      <c r="Y50" s="23">
        <v>347414</v>
      </c>
      <c r="Z50" s="23">
        <v>592</v>
      </c>
      <c r="AA50" s="23">
        <v>836355</v>
      </c>
      <c r="AB50" s="23">
        <v>1125507</v>
      </c>
      <c r="AC50" s="23">
        <v>1540077</v>
      </c>
      <c r="AD50" s="23">
        <v>462241</v>
      </c>
      <c r="AE50" s="23">
        <v>637745</v>
      </c>
      <c r="AF50" s="23">
        <v>868603</v>
      </c>
      <c r="AG50" s="23">
        <v>351787</v>
      </c>
      <c r="AH50" s="23">
        <v>498037</v>
      </c>
      <c r="AI50" s="23">
        <v>0</v>
      </c>
      <c r="AJ50" s="23">
        <v>416633</v>
      </c>
      <c r="AK50" s="23">
        <v>212130</v>
      </c>
      <c r="AL50" s="23">
        <v>64615</v>
      </c>
      <c r="AM50" s="23">
        <v>107637</v>
      </c>
      <c r="AN50" s="23">
        <v>141500</v>
      </c>
      <c r="AO50" s="23">
        <v>282672</v>
      </c>
      <c r="AP50" s="23">
        <v>158146</v>
      </c>
      <c r="AQ50" s="23">
        <v>3434</v>
      </c>
      <c r="AR50" s="43">
        <v>161580</v>
      </c>
      <c r="AS50" s="23">
        <v>365545</v>
      </c>
      <c r="AT50" s="43">
        <v>61577029</v>
      </c>
    </row>
    <row r="51" spans="1:46" ht="12.5" customHeight="1">
      <c r="A51" s="193"/>
      <c r="B51" s="194"/>
      <c r="C51" s="194"/>
      <c r="D51" s="194"/>
      <c r="E51" s="195"/>
      <c r="F51" s="196" t="s">
        <v>45</v>
      </c>
      <c r="G51" s="186"/>
      <c r="H51" s="186"/>
      <c r="I51" s="186"/>
      <c r="J51" s="186"/>
      <c r="K51" s="22">
        <v>53306325</v>
      </c>
      <c r="L51" s="23">
        <v>20566097</v>
      </c>
      <c r="M51" s="23">
        <v>8488773</v>
      </c>
      <c r="N51" s="23">
        <v>13351</v>
      </c>
      <c r="O51" s="47">
        <v>219159</v>
      </c>
      <c r="P51" s="43">
        <v>8721283</v>
      </c>
      <c r="Q51" s="47">
        <v>6138869</v>
      </c>
      <c r="R51" s="47">
        <v>2961566</v>
      </c>
      <c r="S51" s="118">
        <v>106810</v>
      </c>
      <c r="T51" s="43">
        <v>3068376</v>
      </c>
      <c r="U51" s="23">
        <v>3018959</v>
      </c>
      <c r="V51" s="23">
        <v>6126613</v>
      </c>
      <c r="W51" s="23">
        <v>3353084</v>
      </c>
      <c r="X51" s="23">
        <v>2417852</v>
      </c>
      <c r="Y51" s="23">
        <v>934963</v>
      </c>
      <c r="Z51" s="23">
        <v>340036</v>
      </c>
      <c r="AA51" s="23">
        <v>2234646</v>
      </c>
      <c r="AB51" s="23">
        <v>2710966</v>
      </c>
      <c r="AC51" s="23">
        <v>3540644</v>
      </c>
      <c r="AD51" s="23">
        <v>1315059</v>
      </c>
      <c r="AE51" s="23">
        <v>1675997</v>
      </c>
      <c r="AF51" s="23">
        <v>1591577</v>
      </c>
      <c r="AG51" s="23">
        <v>712665</v>
      </c>
      <c r="AH51" s="23">
        <v>1215201</v>
      </c>
      <c r="AI51" s="23">
        <v>326326</v>
      </c>
      <c r="AJ51" s="23">
        <v>733714</v>
      </c>
      <c r="AK51" s="23">
        <v>315735</v>
      </c>
      <c r="AL51" s="23">
        <v>180300</v>
      </c>
      <c r="AM51" s="23">
        <v>278611</v>
      </c>
      <c r="AN51" s="23">
        <v>319589</v>
      </c>
      <c r="AO51" s="23">
        <v>674805</v>
      </c>
      <c r="AP51" s="23">
        <v>454255</v>
      </c>
      <c r="AQ51" s="23">
        <v>3900</v>
      </c>
      <c r="AR51" s="43">
        <v>458155</v>
      </c>
      <c r="AS51" s="23">
        <v>593473</v>
      </c>
      <c r="AT51" s="43">
        <v>126869920</v>
      </c>
    </row>
    <row r="52" spans="1:46" ht="12.5" customHeight="1">
      <c r="A52" s="198" t="s">
        <v>46</v>
      </c>
      <c r="B52" s="199"/>
      <c r="C52" s="199"/>
      <c r="D52" s="199"/>
      <c r="E52" s="199"/>
      <c r="F52" s="199"/>
      <c r="G52" s="199"/>
      <c r="H52" s="199"/>
      <c r="I52" s="199"/>
      <c r="J52" s="199"/>
      <c r="K52" s="91">
        <v>67.778201855784332</v>
      </c>
      <c r="L52" s="92">
        <v>54.992344230134279</v>
      </c>
      <c r="M52" s="92">
        <v>69.526420960657546</v>
      </c>
      <c r="N52" s="92">
        <v>63.178680545438951</v>
      </c>
      <c r="O52" s="93">
        <v>52.908484060752137</v>
      </c>
      <c r="P52" s="94">
        <v>69.259491682144102</v>
      </c>
      <c r="Q52" s="93">
        <v>67.535861416757015</v>
      </c>
      <c r="R52" s="93">
        <v>70.823500986856629</v>
      </c>
      <c r="S52" s="119">
        <v>54.052428998561034</v>
      </c>
      <c r="T52" s="94">
        <v>70.226805603237125</v>
      </c>
      <c r="U52" s="92">
        <v>62.44819203779948</v>
      </c>
      <c r="V52" s="92">
        <v>71.454279458341787</v>
      </c>
      <c r="W52" s="92">
        <v>57.158080733735339</v>
      </c>
      <c r="X52" s="92">
        <v>61.712105362338498</v>
      </c>
      <c r="Y52" s="92">
        <v>75.731161540841512</v>
      </c>
      <c r="Z52" s="92">
        <v>73.342079380944085</v>
      </c>
      <c r="AA52" s="92">
        <v>60.583256722020792</v>
      </c>
      <c r="AB52" s="92">
        <v>76.821583759189139</v>
      </c>
      <c r="AC52" s="92">
        <v>69.855562528978197</v>
      </c>
      <c r="AD52" s="92">
        <v>64.96887298191298</v>
      </c>
      <c r="AE52" s="92">
        <v>71.555358761146351</v>
      </c>
      <c r="AF52" s="92">
        <v>70.013118224633374</v>
      </c>
      <c r="AG52" s="92">
        <v>62.251576834629304</v>
      </c>
      <c r="AH52" s="92">
        <v>73.603530059466721</v>
      </c>
      <c r="AI52" s="92">
        <v>69.047646592809627</v>
      </c>
      <c r="AJ52" s="92">
        <v>66.683652978784053</v>
      </c>
      <c r="AK52" s="92">
        <v>50.564537769381545</v>
      </c>
      <c r="AL52" s="92">
        <v>72.021858055744687</v>
      </c>
      <c r="AM52" s="92">
        <v>82.342024629890162</v>
      </c>
      <c r="AN52" s="92">
        <v>72.833834103882808</v>
      </c>
      <c r="AO52" s="92">
        <v>65.025054359977659</v>
      </c>
      <c r="AP52" s="92">
        <v>79.861031538577919</v>
      </c>
      <c r="AQ52" s="92">
        <v>81.369663640676322</v>
      </c>
      <c r="AR52" s="94">
        <v>79.886513915768575</v>
      </c>
      <c r="AS52" s="92">
        <v>57.350381830219689</v>
      </c>
      <c r="AT52" s="94">
        <v>65.769513558522235</v>
      </c>
    </row>
    <row r="53" spans="1:46" ht="12.5" customHeight="1">
      <c r="A53" s="185" t="s">
        <v>113</v>
      </c>
      <c r="B53" s="186"/>
      <c r="C53" s="186"/>
      <c r="D53" s="186"/>
      <c r="E53" s="186"/>
      <c r="F53" s="186"/>
      <c r="G53" s="186"/>
      <c r="H53" s="186"/>
      <c r="I53" s="186"/>
      <c r="J53" s="186"/>
      <c r="K53" s="91">
        <v>100.01951692287621</v>
      </c>
      <c r="L53" s="92">
        <v>99.559689681118812</v>
      </c>
      <c r="M53" s="92">
        <v>97.399454731120031</v>
      </c>
      <c r="N53" s="92">
        <v>3.3017047662964205E-2</v>
      </c>
      <c r="O53" s="93">
        <v>0.41696212512764502</v>
      </c>
      <c r="P53" s="94">
        <v>97.849433903910636</v>
      </c>
      <c r="Q53" s="93">
        <v>98.341310297417536</v>
      </c>
      <c r="R53" s="93">
        <v>97.787688241416816</v>
      </c>
      <c r="S53" s="119">
        <v>1.0778928656356839</v>
      </c>
      <c r="T53" s="94">
        <v>98.865581107052506</v>
      </c>
      <c r="U53" s="92">
        <v>97.759648714733899</v>
      </c>
      <c r="V53" s="92">
        <v>96.028413433439724</v>
      </c>
      <c r="W53" s="92">
        <v>83.456874393404519</v>
      </c>
      <c r="X53" s="92">
        <v>95.788044029109486</v>
      </c>
      <c r="Y53" s="92">
        <v>100</v>
      </c>
      <c r="Z53" s="92">
        <v>35.643274853801174</v>
      </c>
      <c r="AA53" s="92">
        <v>88.166839280670374</v>
      </c>
      <c r="AB53" s="92">
        <v>89.602807393996287</v>
      </c>
      <c r="AC53" s="92">
        <v>95.522986694606217</v>
      </c>
      <c r="AD53" s="92">
        <v>81.218111926513899</v>
      </c>
      <c r="AE53" s="92">
        <v>96.364158942300776</v>
      </c>
      <c r="AF53" s="92">
        <v>97.75315926337079</v>
      </c>
      <c r="AG53" s="92">
        <v>75.557242933424774</v>
      </c>
      <c r="AH53" s="92">
        <v>94.349544758490524</v>
      </c>
      <c r="AI53" s="92">
        <v>76.217263002582072</v>
      </c>
      <c r="AJ53" s="92">
        <v>93.455182672127464</v>
      </c>
      <c r="AK53" s="92">
        <v>86.023242806537809</v>
      </c>
      <c r="AL53" s="92">
        <v>74.688888888888897</v>
      </c>
      <c r="AM53" s="92">
        <v>91.515499425947183</v>
      </c>
      <c r="AN53" s="92">
        <v>72.538970745248776</v>
      </c>
      <c r="AO53" s="92">
        <v>54.640883977900558</v>
      </c>
      <c r="AP53" s="92">
        <v>92.040910812744642</v>
      </c>
      <c r="AQ53" s="92">
        <v>0.61871290879245755</v>
      </c>
      <c r="AR53" s="94">
        <v>92.659623721537102</v>
      </c>
      <c r="AS53" s="92">
        <v>91.08162749557745</v>
      </c>
      <c r="AT53" s="94">
        <v>97.279925066950469</v>
      </c>
    </row>
    <row r="54" spans="1:46" ht="12.5" customHeight="1">
      <c r="A54" s="185" t="s">
        <v>47</v>
      </c>
      <c r="B54" s="186"/>
      <c r="C54" s="186"/>
      <c r="D54" s="186"/>
      <c r="E54" s="186"/>
      <c r="F54" s="186"/>
      <c r="G54" s="186"/>
      <c r="H54" s="186"/>
      <c r="I54" s="186"/>
      <c r="J54" s="186"/>
      <c r="K54" s="91">
        <v>72.61515559011184</v>
      </c>
      <c r="L54" s="92">
        <v>85.877914769851913</v>
      </c>
      <c r="M54" s="92">
        <v>94.214296543797531</v>
      </c>
      <c r="N54" s="92">
        <v>100</v>
      </c>
      <c r="O54" s="93">
        <v>100</v>
      </c>
      <c r="P54" s="94">
        <v>94.243016126216219</v>
      </c>
      <c r="Q54" s="93">
        <v>78.458960013239718</v>
      </c>
      <c r="R54" s="93">
        <v>85.378374370821248</v>
      </c>
      <c r="S54" s="119">
        <v>96.381248864202021</v>
      </c>
      <c r="T54" s="94">
        <v>85.462611546567445</v>
      </c>
      <c r="U54" s="92">
        <v>87.446531133873805</v>
      </c>
      <c r="V54" s="92">
        <v>84.05453210581355</v>
      </c>
      <c r="W54" s="97">
        <v>71.445334562457248</v>
      </c>
      <c r="X54" s="92">
        <v>86.867419155538641</v>
      </c>
      <c r="Y54" s="92">
        <v>79.594295802300451</v>
      </c>
      <c r="Z54" s="92">
        <v>90.824926408222311</v>
      </c>
      <c r="AA54" s="92">
        <v>99.440709297074108</v>
      </c>
      <c r="AB54" s="92">
        <v>85.939663007807297</v>
      </c>
      <c r="AC54" s="92">
        <v>97.034620081032912</v>
      </c>
      <c r="AD54" s="92">
        <v>74.258530745252415</v>
      </c>
      <c r="AE54" s="92">
        <v>87.443227567292126</v>
      </c>
      <c r="AF54" s="92">
        <v>93.982780368480547</v>
      </c>
      <c r="AG54" s="92">
        <v>89.738530685699644</v>
      </c>
      <c r="AH54" s="92">
        <v>87.431531518632426</v>
      </c>
      <c r="AI54" s="92">
        <v>92.09093083238767</v>
      </c>
      <c r="AJ54" s="92">
        <v>87.259294581622456</v>
      </c>
      <c r="AK54" s="92">
        <v>90.288380147787862</v>
      </c>
      <c r="AL54" s="92">
        <v>83.092654603869889</v>
      </c>
      <c r="AM54" s="92">
        <v>99.58506360657249</v>
      </c>
      <c r="AN54" s="92">
        <v>80.291857197016242</v>
      </c>
      <c r="AO54" s="92">
        <v>83.598085605585197</v>
      </c>
      <c r="AP54" s="92">
        <v>71.991077783426533</v>
      </c>
      <c r="AQ54" s="92">
        <v>100</v>
      </c>
      <c r="AR54" s="94">
        <v>72.33457490813727</v>
      </c>
      <c r="AS54" s="92">
        <v>96.069736666383378</v>
      </c>
      <c r="AT54" s="94">
        <v>80.192323291952675</v>
      </c>
    </row>
    <row r="55" spans="1:46" ht="12.5" customHeight="1">
      <c r="A55" s="185" t="s">
        <v>48</v>
      </c>
      <c r="B55" s="186"/>
      <c r="C55" s="186"/>
      <c r="D55" s="186"/>
      <c r="E55" s="186"/>
      <c r="F55" s="186"/>
      <c r="G55" s="186"/>
      <c r="H55" s="186"/>
      <c r="I55" s="186"/>
      <c r="J55" s="186"/>
      <c r="K55" s="22">
        <v>2035</v>
      </c>
      <c r="L55" s="23">
        <v>2156</v>
      </c>
      <c r="M55" s="23">
        <v>2036</v>
      </c>
      <c r="N55" s="23">
        <v>2036</v>
      </c>
      <c r="O55" s="47">
        <v>2036</v>
      </c>
      <c r="P55" s="78" t="s">
        <v>337</v>
      </c>
      <c r="Q55" s="47">
        <v>2443</v>
      </c>
      <c r="R55" s="47">
        <v>2035</v>
      </c>
      <c r="S55" s="118">
        <v>1998</v>
      </c>
      <c r="T55" s="78" t="s">
        <v>337</v>
      </c>
      <c r="U55" s="23">
        <v>2302</v>
      </c>
      <c r="V55" s="23">
        <v>2203</v>
      </c>
      <c r="W55" s="23">
        <v>2636</v>
      </c>
      <c r="X55" s="23">
        <v>1878</v>
      </c>
      <c r="Y55" s="23">
        <v>2147</v>
      </c>
      <c r="Z55" s="23">
        <v>3047</v>
      </c>
      <c r="AA55" s="23">
        <v>2469</v>
      </c>
      <c r="AB55" s="23">
        <v>1974</v>
      </c>
      <c r="AC55" s="23">
        <v>2292</v>
      </c>
      <c r="AD55" s="23">
        <v>2355</v>
      </c>
      <c r="AE55" s="23">
        <v>1973</v>
      </c>
      <c r="AF55" s="23">
        <v>2634</v>
      </c>
      <c r="AG55" s="23">
        <v>1779</v>
      </c>
      <c r="AH55" s="23">
        <v>2289</v>
      </c>
      <c r="AI55" s="23">
        <v>2244</v>
      </c>
      <c r="AJ55" s="23">
        <v>2088</v>
      </c>
      <c r="AK55" s="23">
        <v>2687</v>
      </c>
      <c r="AL55" s="23">
        <v>1320</v>
      </c>
      <c r="AM55" s="23">
        <v>1792</v>
      </c>
      <c r="AN55" s="23">
        <v>1685</v>
      </c>
      <c r="AO55" s="23">
        <v>2046</v>
      </c>
      <c r="AP55" s="23">
        <v>2794</v>
      </c>
      <c r="AQ55" s="23">
        <v>2794</v>
      </c>
      <c r="AR55" s="78" t="s">
        <v>337</v>
      </c>
      <c r="AS55" s="82">
        <v>2077</v>
      </c>
      <c r="AT55" s="78" t="s">
        <v>337</v>
      </c>
    </row>
    <row r="56" spans="1:46" ht="12.5" customHeight="1">
      <c r="A56" s="185" t="s">
        <v>49</v>
      </c>
      <c r="B56" s="186"/>
      <c r="C56" s="186"/>
      <c r="D56" s="186"/>
      <c r="E56" s="186"/>
      <c r="F56" s="186"/>
      <c r="G56" s="186"/>
      <c r="H56" s="186"/>
      <c r="I56" s="186"/>
      <c r="J56" s="186"/>
      <c r="K56" s="93">
        <v>11909.730192447925</v>
      </c>
      <c r="L56" s="92">
        <v>14316.313776699933</v>
      </c>
      <c r="M56" s="92">
        <v>9032.8682170542634</v>
      </c>
      <c r="N56" s="92">
        <v>2962.5</v>
      </c>
      <c r="O56" s="96" t="s">
        <v>337</v>
      </c>
      <c r="P56" s="94">
        <v>9065.2297367062474</v>
      </c>
      <c r="Q56" s="93">
        <v>6438.366168478261</v>
      </c>
      <c r="R56" s="124">
        <v>6998.9955357142862</v>
      </c>
      <c r="S56" s="119">
        <v>2229.838709677419</v>
      </c>
      <c r="T56" s="94">
        <v>6839.5091693635377</v>
      </c>
      <c r="U56" s="92">
        <v>7129.4166321886632</v>
      </c>
      <c r="V56" s="92">
        <v>8924.0025067892202</v>
      </c>
      <c r="W56" s="92">
        <v>6103.7441497659902</v>
      </c>
      <c r="X56" s="92">
        <v>10547.589285714284</v>
      </c>
      <c r="Y56" s="92">
        <v>6807.291666666667</v>
      </c>
      <c r="Z56" s="92">
        <v>6772.2222222222226</v>
      </c>
      <c r="AA56" s="92">
        <v>6399.2255125284737</v>
      </c>
      <c r="AB56" s="92">
        <v>5999.311583358276</v>
      </c>
      <c r="AC56" s="92">
        <v>11920.224719101125</v>
      </c>
      <c r="AD56" s="92">
        <v>8699.8930481283423</v>
      </c>
      <c r="AE56" s="92">
        <v>9948.8130563798222</v>
      </c>
      <c r="AF56" s="92">
        <v>10512.101390024531</v>
      </c>
      <c r="AG56" s="92">
        <v>4888.5895404120447</v>
      </c>
      <c r="AH56" s="92">
        <v>7212.4319419237754</v>
      </c>
      <c r="AI56" s="92">
        <v>5752.9002320185609</v>
      </c>
      <c r="AJ56" s="92">
        <v>6019.0288713910759</v>
      </c>
      <c r="AK56" s="92">
        <v>5672.9508196721308</v>
      </c>
      <c r="AL56" s="92">
        <v>2667.4603174603176</v>
      </c>
      <c r="AM56" s="92">
        <v>3614.9659863945581</v>
      </c>
      <c r="AN56" s="92">
        <v>5287.1595330739292</v>
      </c>
      <c r="AO56" s="92">
        <v>755.92356687898086</v>
      </c>
      <c r="AP56" s="92">
        <v>5320.681265206812</v>
      </c>
      <c r="AQ56" s="92">
        <v>980.00000000000011</v>
      </c>
      <c r="AR56" s="94">
        <v>5167.8403755868549</v>
      </c>
      <c r="AS56" s="92">
        <v>4230.1643192488264</v>
      </c>
      <c r="AT56" s="94">
        <v>9897.0517415474751</v>
      </c>
    </row>
    <row r="57" spans="1:46" ht="12.5" customHeight="1">
      <c r="A57" s="207" t="s">
        <v>50</v>
      </c>
      <c r="B57" s="196" t="s">
        <v>51</v>
      </c>
      <c r="C57" s="186"/>
      <c r="D57" s="186"/>
      <c r="E57" s="186"/>
      <c r="F57" s="186"/>
      <c r="G57" s="186"/>
      <c r="H57" s="186"/>
      <c r="I57" s="186"/>
      <c r="J57" s="186"/>
      <c r="K57" s="91">
        <v>109.74242746559125</v>
      </c>
      <c r="L57" s="92">
        <v>103.75202712143461</v>
      </c>
      <c r="M57" s="92">
        <v>101.4743534017877</v>
      </c>
      <c r="N57" s="92">
        <v>81.282548759317891</v>
      </c>
      <c r="O57" s="93">
        <v>54.490123787357625</v>
      </c>
      <c r="P57" s="94">
        <v>100.19539684555912</v>
      </c>
      <c r="Q57" s="93">
        <v>101.7382907254506</v>
      </c>
      <c r="R57" s="93">
        <v>104.31456640471575</v>
      </c>
      <c r="S57" s="119">
        <v>102.19919076824185</v>
      </c>
      <c r="T57" s="94">
        <v>104.24994431717795</v>
      </c>
      <c r="U57" s="92">
        <v>104.40863221496268</v>
      </c>
      <c r="V57" s="92">
        <v>104.25112329993682</v>
      </c>
      <c r="W57" s="92">
        <v>99.21663776459323</v>
      </c>
      <c r="X57" s="92">
        <v>105.32049493893297</v>
      </c>
      <c r="Y57" s="92">
        <v>97.635604544822726</v>
      </c>
      <c r="Z57" s="92">
        <v>100.03700401248328</v>
      </c>
      <c r="AA57" s="92">
        <v>109.52175742454887</v>
      </c>
      <c r="AB57" s="92">
        <v>102.89665307490969</v>
      </c>
      <c r="AC57" s="92">
        <v>107.94399777659602</v>
      </c>
      <c r="AD57" s="92">
        <v>101.80083602998783</v>
      </c>
      <c r="AE57" s="92">
        <v>108.69189799756515</v>
      </c>
      <c r="AF57" s="92">
        <v>113.70767805971285</v>
      </c>
      <c r="AG57" s="92">
        <v>103.00288767388341</v>
      </c>
      <c r="AH57" s="92">
        <v>124.14884219432081</v>
      </c>
      <c r="AI57" s="92">
        <v>113.13093641709378</v>
      </c>
      <c r="AJ57" s="92">
        <v>100.17136870405866</v>
      </c>
      <c r="AK57" s="92">
        <v>100</v>
      </c>
      <c r="AL57" s="92">
        <v>117.02827045721355</v>
      </c>
      <c r="AM57" s="92">
        <v>103.10755892712002</v>
      </c>
      <c r="AN57" s="92">
        <v>102.93788631867096</v>
      </c>
      <c r="AO57" s="92">
        <v>104.1757420626719</v>
      </c>
      <c r="AP57" s="92">
        <v>93.179210108697504</v>
      </c>
      <c r="AQ57" s="92">
        <v>163.94140478277203</v>
      </c>
      <c r="AR57" s="94">
        <v>93.776880085868228</v>
      </c>
      <c r="AS57" s="92">
        <v>102.37331967063722</v>
      </c>
      <c r="AT57" s="94">
        <v>106.49821702529853</v>
      </c>
    </row>
    <row r="58" spans="1:46" ht="12.5" customHeight="1">
      <c r="A58" s="208"/>
      <c r="B58" s="196" t="s">
        <v>52</v>
      </c>
      <c r="C58" s="186"/>
      <c r="D58" s="186"/>
      <c r="E58" s="186"/>
      <c r="F58" s="186"/>
      <c r="G58" s="186"/>
      <c r="H58" s="186"/>
      <c r="I58" s="186"/>
      <c r="J58" s="186"/>
      <c r="K58" s="91">
        <v>0</v>
      </c>
      <c r="L58" s="92">
        <v>0</v>
      </c>
      <c r="M58" s="92">
        <v>0</v>
      </c>
      <c r="N58" s="92">
        <v>2342.5311203319502</v>
      </c>
      <c r="O58" s="93">
        <v>2399.1806955823672</v>
      </c>
      <c r="P58" s="94">
        <v>10.676061298018661</v>
      </c>
      <c r="Q58" s="93">
        <v>0</v>
      </c>
      <c r="R58" s="93">
        <v>0</v>
      </c>
      <c r="S58" s="119">
        <v>0</v>
      </c>
      <c r="T58" s="94">
        <v>0</v>
      </c>
      <c r="U58" s="92">
        <v>0</v>
      </c>
      <c r="V58" s="92">
        <v>0</v>
      </c>
      <c r="W58" s="92">
        <v>6.5558239817951769</v>
      </c>
      <c r="X58" s="92">
        <v>0</v>
      </c>
      <c r="Y58" s="92">
        <v>38.994728212365871</v>
      </c>
      <c r="Z58" s="92">
        <v>0</v>
      </c>
      <c r="AA58" s="92">
        <v>0</v>
      </c>
      <c r="AB58" s="92">
        <v>0</v>
      </c>
      <c r="AC58" s="92">
        <v>0</v>
      </c>
      <c r="AD58" s="92">
        <v>0</v>
      </c>
      <c r="AE58" s="92">
        <v>0</v>
      </c>
      <c r="AF58" s="92">
        <v>0</v>
      </c>
      <c r="AG58" s="92">
        <v>0</v>
      </c>
      <c r="AH58" s="92">
        <v>0</v>
      </c>
      <c r="AI58" s="92">
        <v>0</v>
      </c>
      <c r="AJ58" s="92">
        <v>0</v>
      </c>
      <c r="AK58" s="92">
        <v>0</v>
      </c>
      <c r="AL58" s="92">
        <v>0</v>
      </c>
      <c r="AM58" s="92">
        <v>0</v>
      </c>
      <c r="AN58" s="92">
        <v>0</v>
      </c>
      <c r="AO58" s="92">
        <v>0</v>
      </c>
      <c r="AP58" s="92">
        <v>77.804618584574627</v>
      </c>
      <c r="AQ58" s="92">
        <v>0</v>
      </c>
      <c r="AR58" s="94">
        <v>76.608755273554834</v>
      </c>
      <c r="AS58" s="92">
        <v>0</v>
      </c>
      <c r="AT58" s="94">
        <v>1.0680590609627476</v>
      </c>
    </row>
    <row r="59" spans="1:46" ht="12.5" customHeight="1">
      <c r="A59" s="208"/>
      <c r="B59" s="196" t="s">
        <v>53</v>
      </c>
      <c r="C59" s="186"/>
      <c r="D59" s="186"/>
      <c r="E59" s="186"/>
      <c r="F59" s="186"/>
      <c r="G59" s="186"/>
      <c r="H59" s="186"/>
      <c r="I59" s="186"/>
      <c r="J59" s="186"/>
      <c r="K59" s="91">
        <v>109.06177443045169</v>
      </c>
      <c r="L59" s="92">
        <v>56.81955529138699</v>
      </c>
      <c r="M59" s="92">
        <v>105.21195764550694</v>
      </c>
      <c r="N59" s="26">
        <v>-224.47290419998879</v>
      </c>
      <c r="O59" s="75">
        <v>-326.42031480570586</v>
      </c>
      <c r="P59" s="94">
        <v>94.302526945637695</v>
      </c>
      <c r="Q59" s="93">
        <v>33.438872433867836</v>
      </c>
      <c r="R59" s="93">
        <v>105.04349838177005</v>
      </c>
      <c r="S59" s="119">
        <v>125.41383673785604</v>
      </c>
      <c r="T59" s="94">
        <v>105.73063107037153</v>
      </c>
      <c r="U59" s="92">
        <v>50.699380158011834</v>
      </c>
      <c r="V59" s="92">
        <v>77.488277822864092</v>
      </c>
      <c r="W59" s="92">
        <v>83.136561868953166</v>
      </c>
      <c r="X59" s="92">
        <v>96.170526666005742</v>
      </c>
      <c r="Y59" s="92">
        <v>118.35963147304882</v>
      </c>
      <c r="Z59" s="92">
        <v>32.371665726488843</v>
      </c>
      <c r="AA59" s="92">
        <v>58.483544820673139</v>
      </c>
      <c r="AB59" s="92">
        <v>93.816296858208474</v>
      </c>
      <c r="AC59" s="92">
        <v>74.269564255410486</v>
      </c>
      <c r="AD59" s="92">
        <v>65.693471103417082</v>
      </c>
      <c r="AE59" s="92">
        <v>53.606496736750351</v>
      </c>
      <c r="AF59" s="92">
        <v>31.879702870659838</v>
      </c>
      <c r="AG59" s="92">
        <v>87.347388810721114</v>
      </c>
      <c r="AH59" s="92">
        <v>29.978512658195129</v>
      </c>
      <c r="AI59" s="92">
        <v>75.71027551487748</v>
      </c>
      <c r="AJ59" s="92">
        <v>78.74476497686517</v>
      </c>
      <c r="AK59" s="92">
        <v>77.992492191585967</v>
      </c>
      <c r="AL59" s="92">
        <v>94.400830230144678</v>
      </c>
      <c r="AM59" s="92">
        <v>118.4344919203798</v>
      </c>
      <c r="AN59" s="92">
        <v>90.662913624287015</v>
      </c>
      <c r="AO59" s="92">
        <v>65.570984810001391</v>
      </c>
      <c r="AP59" s="92">
        <v>101.1271161899308</v>
      </c>
      <c r="AQ59" s="92">
        <v>0</v>
      </c>
      <c r="AR59" s="94">
        <v>98.600293773337683</v>
      </c>
      <c r="AS59" s="92">
        <v>37.699297236588684</v>
      </c>
      <c r="AT59" s="94">
        <v>84.386161389232399</v>
      </c>
    </row>
    <row r="60" spans="1:46" ht="12.5" customHeight="1">
      <c r="A60" s="208"/>
      <c r="B60" s="196" t="s">
        <v>54</v>
      </c>
      <c r="C60" s="186"/>
      <c r="D60" s="186"/>
      <c r="E60" s="186"/>
      <c r="F60" s="186"/>
      <c r="G60" s="186"/>
      <c r="H60" s="186"/>
      <c r="I60" s="186"/>
      <c r="J60" s="186"/>
      <c r="K60" s="91">
        <v>578.09277347336763</v>
      </c>
      <c r="L60" s="92">
        <v>697.10032819395133</v>
      </c>
      <c r="M60" s="92">
        <v>486.32988082497417</v>
      </c>
      <c r="N60" s="92">
        <v>0</v>
      </c>
      <c r="O60" s="93">
        <v>0</v>
      </c>
      <c r="P60" s="94">
        <v>483.79551554304561</v>
      </c>
      <c r="Q60" s="93">
        <v>507.33842976192517</v>
      </c>
      <c r="R60" s="93">
        <v>316.04888609290435</v>
      </c>
      <c r="S60" s="119">
        <v>2627.346495986114</v>
      </c>
      <c r="T60" s="94">
        <v>332.3268286376935</v>
      </c>
      <c r="U60" s="92">
        <v>591.34192532980319</v>
      </c>
      <c r="V60" s="92">
        <v>381.77386801111328</v>
      </c>
      <c r="W60" s="92">
        <v>444.25649753835421</v>
      </c>
      <c r="X60" s="92">
        <v>279.22451919293911</v>
      </c>
      <c r="Y60" s="92">
        <v>299.56106903953099</v>
      </c>
      <c r="Z60" s="92">
        <v>0</v>
      </c>
      <c r="AA60" s="92">
        <v>480.89401675862695</v>
      </c>
      <c r="AB60" s="92">
        <v>237.43360108885551</v>
      </c>
      <c r="AC60" s="92">
        <v>520.05378795813624</v>
      </c>
      <c r="AD60" s="92">
        <v>702.37965599207496</v>
      </c>
      <c r="AE60" s="92">
        <v>529.08672705992308</v>
      </c>
      <c r="AF60" s="92">
        <v>491.26777787712462</v>
      </c>
      <c r="AG60" s="92">
        <v>535.39141081526179</v>
      </c>
      <c r="AH60" s="92">
        <v>570.01224616497188</v>
      </c>
      <c r="AI60" s="92">
        <v>2118.8950108166578</v>
      </c>
      <c r="AJ60" s="92">
        <v>796.5839002635521</v>
      </c>
      <c r="AK60" s="92">
        <v>1610.4290065062448</v>
      </c>
      <c r="AL60" s="92">
        <v>2052.4685459468069</v>
      </c>
      <c r="AM60" s="92">
        <v>234.26766659435785</v>
      </c>
      <c r="AN60" s="92">
        <v>821.27002527067441</v>
      </c>
      <c r="AO60" s="92">
        <v>580.30097663104641</v>
      </c>
      <c r="AP60" s="92">
        <v>497.44800633291823</v>
      </c>
      <c r="AQ60" s="92">
        <v>587.76518453937808</v>
      </c>
      <c r="AR60" s="94">
        <v>498.8361887022532</v>
      </c>
      <c r="AS60" s="92">
        <v>1016.6564522455384</v>
      </c>
      <c r="AT60" s="94">
        <v>559.00648566255154</v>
      </c>
    </row>
    <row r="61" spans="1:46" ht="12.5" customHeight="1">
      <c r="A61" s="208"/>
      <c r="B61" s="196" t="s">
        <v>64</v>
      </c>
      <c r="C61" s="186"/>
      <c r="D61" s="186"/>
      <c r="E61" s="186"/>
      <c r="F61" s="186"/>
      <c r="G61" s="186"/>
      <c r="H61" s="186"/>
      <c r="I61" s="186"/>
      <c r="J61" s="186"/>
      <c r="K61" s="91">
        <v>100.14875345467915</v>
      </c>
      <c r="L61" s="92">
        <v>105.43001426084882</v>
      </c>
      <c r="M61" s="92">
        <v>100.58254591093436</v>
      </c>
      <c r="N61" s="92">
        <v>18.051082315931392</v>
      </c>
      <c r="O61" s="93">
        <v>19.325238753598985</v>
      </c>
      <c r="P61" s="94">
        <v>98.414270010501895</v>
      </c>
      <c r="Q61" s="93">
        <v>108.02048390346822</v>
      </c>
      <c r="R61" s="93">
        <v>109.63578052962521</v>
      </c>
      <c r="S61" s="119">
        <v>21.566332740380115</v>
      </c>
      <c r="T61" s="94">
        <v>106.57008789014124</v>
      </c>
      <c r="U61" s="92">
        <v>78.121796288058235</v>
      </c>
      <c r="V61" s="92">
        <v>94.326702208871353</v>
      </c>
      <c r="W61" s="92">
        <v>95.646843323937006</v>
      </c>
      <c r="X61" s="92">
        <v>109.83310806451345</v>
      </c>
      <c r="Y61" s="92">
        <v>78.606426136649247</v>
      </c>
      <c r="Z61" s="92">
        <v>71.805632344810562</v>
      </c>
      <c r="AA61" s="92">
        <v>92.204537094465962</v>
      </c>
      <c r="AB61" s="92">
        <v>106.18598684011529</v>
      </c>
      <c r="AC61" s="92">
        <v>87.460388562080794</v>
      </c>
      <c r="AD61" s="92">
        <v>95.075734244623249</v>
      </c>
      <c r="AE61" s="92">
        <v>111.26081967927151</v>
      </c>
      <c r="AF61" s="92">
        <v>108.26840297390576</v>
      </c>
      <c r="AG61" s="92">
        <v>84.670076403359218</v>
      </c>
      <c r="AH61" s="92">
        <v>95.767449170960191</v>
      </c>
      <c r="AI61" s="92">
        <v>79.77206842237517</v>
      </c>
      <c r="AJ61" s="92">
        <v>79.104119588831608</v>
      </c>
      <c r="AK61" s="92">
        <v>99.834671480830437</v>
      </c>
      <c r="AL61" s="92">
        <v>55.615085967831391</v>
      </c>
      <c r="AM61" s="92">
        <v>69.339688669865879</v>
      </c>
      <c r="AN61" s="92">
        <v>67.411894652193922</v>
      </c>
      <c r="AO61" s="92">
        <v>97.943257681848834</v>
      </c>
      <c r="AP61" s="92">
        <v>90.293557583295723</v>
      </c>
      <c r="AQ61" s="92">
        <v>176.46153846153848</v>
      </c>
      <c r="AR61" s="94">
        <v>91.027054162892469</v>
      </c>
      <c r="AS61" s="92">
        <v>82.427844232172305</v>
      </c>
      <c r="AT61" s="94">
        <v>99.63364365643173</v>
      </c>
    </row>
    <row r="62" spans="1:46" ht="12.5" customHeight="1">
      <c r="A62" s="208"/>
      <c r="B62" s="196" t="s">
        <v>55</v>
      </c>
      <c r="C62" s="186"/>
      <c r="D62" s="186"/>
      <c r="E62" s="186"/>
      <c r="F62" s="186"/>
      <c r="G62" s="186"/>
      <c r="H62" s="186"/>
      <c r="I62" s="186"/>
      <c r="J62" s="186"/>
      <c r="K62" s="106">
        <v>100.26055529905469</v>
      </c>
      <c r="L62" s="107">
        <v>111.35823378428242</v>
      </c>
      <c r="M62" s="107">
        <v>101.14442435924525</v>
      </c>
      <c r="N62" s="108" t="s">
        <v>337</v>
      </c>
      <c r="O62" s="109" t="s">
        <v>337</v>
      </c>
      <c r="P62" s="110">
        <v>96.799471978601431</v>
      </c>
      <c r="Q62" s="125">
        <v>123.15420539871495</v>
      </c>
      <c r="R62" s="125">
        <v>123.45407892379335</v>
      </c>
      <c r="S62" s="120">
        <v>-206.53128430296377</v>
      </c>
      <c r="T62" s="110">
        <v>116.2047605880159</v>
      </c>
      <c r="U62" s="107">
        <v>33.719479826153801</v>
      </c>
      <c r="V62" s="107">
        <v>83.945027651998231</v>
      </c>
      <c r="W62" s="107">
        <v>88.189005049197306</v>
      </c>
      <c r="X62" s="107">
        <v>129.62890035965933</v>
      </c>
      <c r="Y62" s="107">
        <v>42.42546356796214</v>
      </c>
      <c r="Z62" s="26">
        <v>-16094.425675675675</v>
      </c>
      <c r="AA62" s="107">
        <v>79.171404487328942</v>
      </c>
      <c r="AB62" s="107">
        <v>114.8999517550757</v>
      </c>
      <c r="AC62" s="107">
        <v>71.171376496110256</v>
      </c>
      <c r="AD62" s="107">
        <v>85.990641245584015</v>
      </c>
      <c r="AE62" s="107">
        <v>129.59348956087464</v>
      </c>
      <c r="AF62" s="107">
        <v>115.15053482430983</v>
      </c>
      <c r="AG62" s="107">
        <v>68.943991676781692</v>
      </c>
      <c r="AH62" s="107">
        <v>89.672654842913275</v>
      </c>
      <c r="AI62" s="108" t="s">
        <v>298</v>
      </c>
      <c r="AJ62" s="107">
        <v>63.201186655881791</v>
      </c>
      <c r="AK62" s="107">
        <v>99.753924480271522</v>
      </c>
      <c r="AL62" s="107">
        <v>-23.850499110113752</v>
      </c>
      <c r="AM62" s="107">
        <v>20.637884742235478</v>
      </c>
      <c r="AN62" s="107">
        <v>26.397173144876323</v>
      </c>
      <c r="AO62" s="107">
        <v>95.090069055300845</v>
      </c>
      <c r="AP62" s="107">
        <v>72.119433940788895</v>
      </c>
      <c r="AQ62" s="107">
        <v>186.83750728013976</v>
      </c>
      <c r="AR62" s="110">
        <v>74.557494739447947</v>
      </c>
      <c r="AS62" s="107">
        <v>71.471091110533592</v>
      </c>
      <c r="AT62" s="110">
        <v>99.245179562008417</v>
      </c>
    </row>
    <row r="63" spans="1:46" ht="12.5" customHeight="1">
      <c r="A63" s="208"/>
      <c r="B63" s="196" t="s">
        <v>56</v>
      </c>
      <c r="C63" s="186"/>
      <c r="D63" s="186"/>
      <c r="E63" s="186"/>
      <c r="F63" s="186"/>
      <c r="G63" s="186"/>
      <c r="H63" s="186"/>
      <c r="I63" s="186"/>
      <c r="J63" s="186"/>
      <c r="K63" s="91">
        <v>141.84092842985157</v>
      </c>
      <c r="L63" s="92">
        <v>142.9915538997584</v>
      </c>
      <c r="M63" s="92">
        <v>116.34232857953354</v>
      </c>
      <c r="N63" s="92">
        <v>106.64188680915085</v>
      </c>
      <c r="O63" s="93">
        <v>115.72016011147693</v>
      </c>
      <c r="P63" s="94">
        <v>116.33627075068183</v>
      </c>
      <c r="Q63" s="93">
        <v>163.94186572702057</v>
      </c>
      <c r="R63" s="93">
        <v>115.91094536824191</v>
      </c>
      <c r="S63" s="119">
        <v>94.418894436109952</v>
      </c>
      <c r="T63" s="94">
        <v>115.72538215284315</v>
      </c>
      <c r="U63" s="92">
        <v>130.67895331170925</v>
      </c>
      <c r="V63" s="92">
        <v>129.15427082693833</v>
      </c>
      <c r="W63" s="92">
        <v>166.00099648662379</v>
      </c>
      <c r="X63" s="92">
        <v>111.54932426724822</v>
      </c>
      <c r="Y63" s="92">
        <v>117.90959506594564</v>
      </c>
      <c r="Z63" s="92">
        <v>178.83576026713484</v>
      </c>
      <c r="AA63" s="92">
        <v>140.8890971834557</v>
      </c>
      <c r="AB63" s="92">
        <v>111.83158935710587</v>
      </c>
      <c r="AC63" s="92">
        <v>127.16737962661509</v>
      </c>
      <c r="AD63" s="92">
        <v>142.6597820091732</v>
      </c>
      <c r="AE63" s="92">
        <v>113.78771949511889</v>
      </c>
      <c r="AF63" s="92">
        <v>137.81814523133662</v>
      </c>
      <c r="AG63" s="92">
        <v>127.00495421487123</v>
      </c>
      <c r="AH63" s="92">
        <v>131.43548720997509</v>
      </c>
      <c r="AI63" s="92">
        <v>134.66778339302371</v>
      </c>
      <c r="AJ63" s="92">
        <v>119.14880164099094</v>
      </c>
      <c r="AK63" s="92">
        <v>150.69632023559672</v>
      </c>
      <c r="AL63" s="92">
        <v>98.10662836613534</v>
      </c>
      <c r="AM63" s="92">
        <v>106.43228073423002</v>
      </c>
      <c r="AN63" s="92">
        <v>101.11795271828333</v>
      </c>
      <c r="AO63" s="92">
        <v>200.29632628742681</v>
      </c>
      <c r="AP63" s="92">
        <v>144.82497089645281</v>
      </c>
      <c r="AQ63" s="92">
        <v>140.89466680315283</v>
      </c>
      <c r="AR63" s="94">
        <v>144.75833520191435</v>
      </c>
      <c r="AS63" s="92">
        <v>123.6417246810808</v>
      </c>
      <c r="AT63" s="94">
        <v>136.80320895283563</v>
      </c>
    </row>
    <row r="64" spans="1:46" ht="12.5" customHeight="1">
      <c r="A64" s="208"/>
      <c r="B64" s="196" t="s">
        <v>57</v>
      </c>
      <c r="C64" s="186"/>
      <c r="D64" s="186"/>
      <c r="E64" s="186"/>
      <c r="F64" s="186"/>
      <c r="G64" s="186"/>
      <c r="H64" s="186"/>
      <c r="I64" s="186"/>
      <c r="J64" s="186"/>
      <c r="K64" s="91">
        <v>141.63024854227424</v>
      </c>
      <c r="L64" s="92">
        <v>135.6269890526402</v>
      </c>
      <c r="M64" s="92">
        <v>115.66850642511518</v>
      </c>
      <c r="N64" s="92">
        <v>590.77835302447011</v>
      </c>
      <c r="O64" s="93">
        <v>598.80326233964945</v>
      </c>
      <c r="P64" s="94">
        <v>118.21077445198492</v>
      </c>
      <c r="Q64" s="93">
        <v>151.7692383914204</v>
      </c>
      <c r="R64" s="93">
        <v>105.72364679514556</v>
      </c>
      <c r="S64" s="119">
        <v>437.80690751990034</v>
      </c>
      <c r="T64" s="94">
        <v>108.59086676567232</v>
      </c>
      <c r="U64" s="92">
        <v>167.27591980841964</v>
      </c>
      <c r="V64" s="92">
        <v>136.92227948449516</v>
      </c>
      <c r="W64" s="92">
        <v>173.55616841886891</v>
      </c>
      <c r="X64" s="92">
        <v>101.56256727409252</v>
      </c>
      <c r="Y64" s="92">
        <v>149.99994384806635</v>
      </c>
      <c r="Z64" s="92">
        <v>249.05533789935274</v>
      </c>
      <c r="AA64" s="92">
        <v>152.80061222921287</v>
      </c>
      <c r="AB64" s="92">
        <v>105.31671144657832</v>
      </c>
      <c r="AC64" s="92">
        <v>145.39997102385342</v>
      </c>
      <c r="AD64" s="92">
        <v>150.04857248024982</v>
      </c>
      <c r="AE64" s="92">
        <v>102.27114973908301</v>
      </c>
      <c r="AF64" s="92">
        <v>127.29304344181817</v>
      </c>
      <c r="AG64" s="92">
        <v>149.99981057042297</v>
      </c>
      <c r="AH64" s="92">
        <v>137.24442735792385</v>
      </c>
      <c r="AI64" s="92">
        <v>168.81570962907475</v>
      </c>
      <c r="AJ64" s="92">
        <v>150.62275171040912</v>
      </c>
      <c r="AK64" s="92">
        <v>150.94587681848822</v>
      </c>
      <c r="AL64" s="92">
        <v>176.40290697901949</v>
      </c>
      <c r="AM64" s="92">
        <v>153.49402741187114</v>
      </c>
      <c r="AN64" s="92">
        <v>150.00016427366867</v>
      </c>
      <c r="AO64" s="92">
        <v>204.50241397733944</v>
      </c>
      <c r="AP64" s="92">
        <v>160.39347077763759</v>
      </c>
      <c r="AQ64" s="92">
        <v>79.844405773364727</v>
      </c>
      <c r="AR64" s="94">
        <v>159.02781489871134</v>
      </c>
      <c r="AS64" s="92">
        <v>149.99994945011838</v>
      </c>
      <c r="AT64" s="94">
        <v>137.30623906978281</v>
      </c>
    </row>
    <row r="65" spans="1:46" ht="12.5" customHeight="1">
      <c r="A65" s="208"/>
      <c r="B65" s="196" t="s">
        <v>58</v>
      </c>
      <c r="C65" s="186"/>
      <c r="D65" s="186"/>
      <c r="E65" s="186"/>
      <c r="F65" s="186"/>
      <c r="G65" s="186"/>
      <c r="H65" s="186"/>
      <c r="I65" s="186"/>
      <c r="J65" s="186"/>
      <c r="K65" s="91">
        <v>61.120148733441788</v>
      </c>
      <c r="L65" s="92">
        <v>49.237862595419848</v>
      </c>
      <c r="M65" s="95" t="s">
        <v>337</v>
      </c>
      <c r="N65" s="97">
        <v>47.692307692307693</v>
      </c>
      <c r="O65" s="98">
        <v>47.535545023696685</v>
      </c>
      <c r="P65" s="100">
        <v>47.544642857142854</v>
      </c>
      <c r="Q65" s="93">
        <v>62.204183719872667</v>
      </c>
      <c r="R65" s="96" t="s">
        <v>298</v>
      </c>
      <c r="S65" s="121">
        <v>61.209964412811388</v>
      </c>
      <c r="T65" s="100">
        <v>61.209964412811388</v>
      </c>
      <c r="U65" s="92">
        <v>54.260230849947533</v>
      </c>
      <c r="V65" s="92">
        <v>60.850574712643677</v>
      </c>
      <c r="W65" s="95" t="s">
        <v>298</v>
      </c>
      <c r="X65" s="96" t="s">
        <v>298</v>
      </c>
      <c r="Y65" s="98">
        <v>56.091503267973856</v>
      </c>
      <c r="Z65" s="98">
        <v>51.155279503105589</v>
      </c>
      <c r="AA65" s="98">
        <v>63.369312169312167</v>
      </c>
      <c r="AB65" s="96" t="s">
        <v>298</v>
      </c>
      <c r="AC65" s="98">
        <v>63.621359223300971</v>
      </c>
      <c r="AD65" s="98">
        <v>61.192702394526798</v>
      </c>
      <c r="AE65" s="96" t="s">
        <v>298</v>
      </c>
      <c r="AF65" s="96" t="s">
        <v>298</v>
      </c>
      <c r="AG65" s="96" t="s">
        <v>298</v>
      </c>
      <c r="AH65" s="98">
        <v>62.171617161716171</v>
      </c>
      <c r="AI65" s="98">
        <v>62.577777777777776</v>
      </c>
      <c r="AJ65" s="96" t="s">
        <v>298</v>
      </c>
      <c r="AK65" s="96" t="s">
        <v>298</v>
      </c>
      <c r="AL65" s="96" t="s">
        <v>298</v>
      </c>
      <c r="AM65" s="96" t="s">
        <v>298</v>
      </c>
      <c r="AN65" s="96" t="s">
        <v>298</v>
      </c>
      <c r="AO65" s="98">
        <v>51.63353329036736</v>
      </c>
      <c r="AP65" s="98">
        <v>53.27542857142857</v>
      </c>
      <c r="AQ65" s="96" t="s">
        <v>298</v>
      </c>
      <c r="AR65" s="100">
        <v>53.27542857142857</v>
      </c>
      <c r="AS65" s="96" t="s">
        <v>298</v>
      </c>
      <c r="AT65" s="100">
        <v>58.013257144002345</v>
      </c>
    </row>
    <row r="66" spans="1:46" ht="12.5" customHeight="1">
      <c r="A66" s="209"/>
      <c r="B66" s="196" t="s">
        <v>59</v>
      </c>
      <c r="C66" s="186"/>
      <c r="D66" s="186"/>
      <c r="E66" s="186"/>
      <c r="F66" s="186"/>
      <c r="G66" s="186"/>
      <c r="H66" s="186"/>
      <c r="I66" s="186"/>
      <c r="J66" s="186"/>
      <c r="K66" s="91">
        <v>99.782560546558869</v>
      </c>
      <c r="L66" s="92">
        <v>99.033066380341566</v>
      </c>
      <c r="M66" s="92">
        <v>99.199592644719829</v>
      </c>
      <c r="N66" s="92">
        <v>100</v>
      </c>
      <c r="O66" s="93">
        <v>100</v>
      </c>
      <c r="P66" s="94">
        <v>99.203273469689933</v>
      </c>
      <c r="Q66" s="93">
        <v>96.834005555394356</v>
      </c>
      <c r="R66" s="93">
        <v>97.887531693004419</v>
      </c>
      <c r="S66" s="119">
        <v>88.933092224231473</v>
      </c>
      <c r="T66" s="94">
        <v>97.789904932395928</v>
      </c>
      <c r="U66" s="92">
        <v>93.659397161062685</v>
      </c>
      <c r="V66" s="92">
        <v>98.551236914548952</v>
      </c>
      <c r="W66" s="92">
        <v>94.249201277955279</v>
      </c>
      <c r="X66" s="98">
        <v>98.988428296919579</v>
      </c>
      <c r="Y66" s="98">
        <v>98.899940491371254</v>
      </c>
      <c r="Z66" s="98">
        <v>90.928356576428769</v>
      </c>
      <c r="AA66" s="98">
        <v>92.899909584730494</v>
      </c>
      <c r="AB66" s="98">
        <v>99.404800510883717</v>
      </c>
      <c r="AC66" s="98">
        <v>99.75235434750941</v>
      </c>
      <c r="AD66" s="98">
        <v>94.77773406766326</v>
      </c>
      <c r="AE66" s="98">
        <v>98.406531951383187</v>
      </c>
      <c r="AF66" s="98">
        <v>97.884305748932434</v>
      </c>
      <c r="AG66" s="98">
        <v>97.805297111550558</v>
      </c>
      <c r="AH66" s="98">
        <v>99.208615895622856</v>
      </c>
      <c r="AI66" s="98">
        <v>86.259326477112324</v>
      </c>
      <c r="AJ66" s="98">
        <v>97.915621933936549</v>
      </c>
      <c r="AK66" s="98">
        <v>78.406299667678084</v>
      </c>
      <c r="AL66" s="98">
        <v>80.154715858375482</v>
      </c>
      <c r="AM66" s="98">
        <v>96.52490277255049</v>
      </c>
      <c r="AN66" s="98">
        <v>96.011186340889026</v>
      </c>
      <c r="AO66" s="98">
        <v>86.788001348163121</v>
      </c>
      <c r="AP66" s="98">
        <v>92.317541613316251</v>
      </c>
      <c r="AQ66" s="98">
        <v>66.666666666666657</v>
      </c>
      <c r="AR66" s="100">
        <v>92.146263910969793</v>
      </c>
      <c r="AS66" s="98">
        <v>97.971754390832672</v>
      </c>
      <c r="AT66" s="100">
        <v>98.712222745181748</v>
      </c>
    </row>
    <row r="67" spans="1:46" ht="12.5" customHeight="1">
      <c r="A67" s="187" t="s">
        <v>60</v>
      </c>
      <c r="B67" s="189"/>
      <c r="C67" s="196" t="s">
        <v>61</v>
      </c>
      <c r="D67" s="186"/>
      <c r="E67" s="186"/>
      <c r="F67" s="186"/>
      <c r="G67" s="186"/>
      <c r="H67" s="186"/>
      <c r="I67" s="186"/>
      <c r="J67" s="197"/>
      <c r="K67" s="91">
        <v>57.144916272893255</v>
      </c>
      <c r="L67" s="92">
        <v>53.186068061073236</v>
      </c>
      <c r="M67" s="92">
        <v>26.856327959777595</v>
      </c>
      <c r="N67" s="92">
        <v>28.282966592405639</v>
      </c>
      <c r="O67" s="93">
        <v>18.991918251763035</v>
      </c>
      <c r="P67" s="94">
        <v>26.717501977702852</v>
      </c>
      <c r="Q67" s="93">
        <v>50.879801817725898</v>
      </c>
      <c r="R67" s="93">
        <v>22.682353478331855</v>
      </c>
      <c r="S67" s="119">
        <v>18.73317393388816</v>
      </c>
      <c r="T67" s="94">
        <v>22.539550598215339</v>
      </c>
      <c r="U67" s="92">
        <v>18.159277805758673</v>
      </c>
      <c r="V67" s="92">
        <v>56.666101787980992</v>
      </c>
      <c r="W67" s="92">
        <v>21.518315809361933</v>
      </c>
      <c r="X67" s="98">
        <v>31.164857368645567</v>
      </c>
      <c r="Y67" s="98">
        <v>25.016939633569745</v>
      </c>
      <c r="Z67" s="98">
        <v>14.16725857715635</v>
      </c>
      <c r="AA67" s="98">
        <v>21.176450587514392</v>
      </c>
      <c r="AB67" s="98">
        <v>12.289166207281681</v>
      </c>
      <c r="AC67" s="98">
        <v>12.313532507269958</v>
      </c>
      <c r="AD67" s="98">
        <v>14.767236320230628</v>
      </c>
      <c r="AE67" s="98">
        <v>19.065868429141037</v>
      </c>
      <c r="AF67" s="98">
        <v>21.176711288300996</v>
      </c>
      <c r="AG67" s="98">
        <v>18.767139614447746</v>
      </c>
      <c r="AH67" s="98">
        <v>11.691479407160177</v>
      </c>
      <c r="AI67" s="98">
        <v>14.71179482223679</v>
      </c>
      <c r="AJ67" s="98">
        <v>22.863903862361308</v>
      </c>
      <c r="AK67" s="98">
        <v>7.6308247446913047</v>
      </c>
      <c r="AL67" s="98">
        <v>9.3962610974281198</v>
      </c>
      <c r="AM67" s="98">
        <v>11.126075339047743</v>
      </c>
      <c r="AN67" s="98">
        <v>12.204544212179458</v>
      </c>
      <c r="AO67" s="98">
        <v>25.70272208194308</v>
      </c>
      <c r="AP67" s="98">
        <v>23.011514025926058</v>
      </c>
      <c r="AQ67" s="98">
        <v>15.589171788800895</v>
      </c>
      <c r="AR67" s="100">
        <v>22.885751210707944</v>
      </c>
      <c r="AS67" s="98">
        <v>11.552448781184294</v>
      </c>
      <c r="AT67" s="100">
        <v>49.564811918284221</v>
      </c>
    </row>
    <row r="68" spans="1:46" ht="12.5" customHeight="1">
      <c r="A68" s="190"/>
      <c r="B68" s="192"/>
      <c r="C68" s="196" t="s">
        <v>62</v>
      </c>
      <c r="D68" s="186"/>
      <c r="E68" s="186"/>
      <c r="F68" s="186"/>
      <c r="G68" s="186"/>
      <c r="H68" s="186"/>
      <c r="I68" s="186"/>
      <c r="J68" s="197"/>
      <c r="K68" s="91">
        <v>7.5752634219769188</v>
      </c>
      <c r="L68" s="92">
        <v>9.9910394265232974</v>
      </c>
      <c r="M68" s="92">
        <v>3.8900273224043715</v>
      </c>
      <c r="N68" s="97">
        <v>0</v>
      </c>
      <c r="O68" s="96" t="s">
        <v>337</v>
      </c>
      <c r="P68" s="94">
        <v>3.8833958404364131</v>
      </c>
      <c r="Q68" s="93">
        <v>17.448856799037305</v>
      </c>
      <c r="R68" s="93">
        <v>6.7454844006568146</v>
      </c>
      <c r="S68" s="119">
        <v>0</v>
      </c>
      <c r="T68" s="94">
        <v>6.5466135458167329</v>
      </c>
      <c r="U68" s="92">
        <v>15.218406593406593</v>
      </c>
      <c r="V68" s="92">
        <v>11.802946593001842</v>
      </c>
      <c r="W68" s="92">
        <v>8.9493201483312745</v>
      </c>
      <c r="X68" s="98">
        <v>16.284600389863549</v>
      </c>
      <c r="Y68" s="98">
        <v>19.180392156862744</v>
      </c>
      <c r="Z68" s="98">
        <v>0</v>
      </c>
      <c r="AA68" s="98">
        <v>0</v>
      </c>
      <c r="AB68" s="98">
        <v>1.9107551487414187</v>
      </c>
      <c r="AC68" s="98">
        <v>6.8055555555555554</v>
      </c>
      <c r="AD68" s="98">
        <v>0</v>
      </c>
      <c r="AE68" s="98">
        <v>0</v>
      </c>
      <c r="AF68" s="98">
        <v>0.50588235294117645</v>
      </c>
      <c r="AG68" s="98">
        <v>0</v>
      </c>
      <c r="AH68" s="98">
        <v>0</v>
      </c>
      <c r="AI68" s="98">
        <v>0</v>
      </c>
      <c r="AJ68" s="98">
        <v>0</v>
      </c>
      <c r="AK68" s="98">
        <v>0</v>
      </c>
      <c r="AL68" s="98">
        <v>0</v>
      </c>
      <c r="AM68" s="98">
        <v>0</v>
      </c>
      <c r="AN68" s="98">
        <v>0</v>
      </c>
      <c r="AO68" s="98">
        <v>0</v>
      </c>
      <c r="AP68" s="98">
        <v>0</v>
      </c>
      <c r="AQ68" s="98">
        <v>0</v>
      </c>
      <c r="AR68" s="100">
        <v>0</v>
      </c>
      <c r="AS68" s="98">
        <v>4.4888888888888889</v>
      </c>
      <c r="AT68" s="100">
        <v>7.7007428133639753</v>
      </c>
    </row>
    <row r="69" spans="1:46" ht="12.5" customHeight="1">
      <c r="A69" s="200"/>
      <c r="B69" s="201"/>
      <c r="C69" s="202" t="s">
        <v>63</v>
      </c>
      <c r="D69" s="203"/>
      <c r="E69" s="203"/>
      <c r="F69" s="203"/>
      <c r="G69" s="203"/>
      <c r="H69" s="203"/>
      <c r="I69" s="203"/>
      <c r="J69" s="204"/>
      <c r="K69" s="103">
        <v>0.24318447900986787</v>
      </c>
      <c r="L69" s="104">
        <v>0.1857825567502987</v>
      </c>
      <c r="M69" s="104">
        <v>6.2158469945355191E-2</v>
      </c>
      <c r="N69" s="111">
        <v>0</v>
      </c>
      <c r="O69" s="105" t="s">
        <v>337</v>
      </c>
      <c r="P69" s="99">
        <v>6.205250596658711E-2</v>
      </c>
      <c r="Q69" s="126">
        <v>0.12093862815884475</v>
      </c>
      <c r="R69" s="126">
        <v>3.4482758620689655E-2</v>
      </c>
      <c r="S69" s="122">
        <v>0</v>
      </c>
      <c r="T69" s="99">
        <v>3.3466135458167331E-2</v>
      </c>
      <c r="U69" s="104">
        <v>1.6483516483516484E-2</v>
      </c>
      <c r="V69" s="104">
        <v>5.8931860036832415E-2</v>
      </c>
      <c r="W69" s="104">
        <v>0.70828182941903584</v>
      </c>
      <c r="X69" s="101">
        <v>0.49707602339181278</v>
      </c>
      <c r="Y69" s="101">
        <v>8.6274509803921567E-2</v>
      </c>
      <c r="Z69" s="101">
        <v>0</v>
      </c>
      <c r="AA69" s="101">
        <v>6.4676616915422883E-2</v>
      </c>
      <c r="AB69" s="101">
        <v>5.0343249427917618E-2</v>
      </c>
      <c r="AC69" s="101">
        <v>1.8055555555555554E-2</v>
      </c>
      <c r="AD69" s="101">
        <v>1.0079051383399209</v>
      </c>
      <c r="AE69" s="101">
        <v>2.232142857142857E-3</v>
      </c>
      <c r="AF69" s="101">
        <v>3.8235294117647062E-2</v>
      </c>
      <c r="AG69" s="101">
        <v>0</v>
      </c>
      <c r="AH69" s="101">
        <v>0</v>
      </c>
      <c r="AI69" s="101">
        <v>0</v>
      </c>
      <c r="AJ69" s="101">
        <v>0</v>
      </c>
      <c r="AK69" s="101">
        <v>0</v>
      </c>
      <c r="AL69" s="101">
        <v>0</v>
      </c>
      <c r="AM69" s="101">
        <v>0.27500000000000002</v>
      </c>
      <c r="AN69" s="101">
        <v>0</v>
      </c>
      <c r="AO69" s="101">
        <v>0.10891089108910891</v>
      </c>
      <c r="AP69" s="101">
        <v>0</v>
      </c>
      <c r="AQ69" s="101">
        <v>0</v>
      </c>
      <c r="AR69" s="102">
        <v>0</v>
      </c>
      <c r="AS69" s="101">
        <v>6.2222222222222227E-2</v>
      </c>
      <c r="AT69" s="102">
        <v>0.17737583691416006</v>
      </c>
    </row>
    <row r="70" spans="1:46" ht="12.5" customHeight="1">
      <c r="R70" s="79"/>
      <c r="AQ70" s="52"/>
      <c r="AR70" s="79"/>
    </row>
    <row r="71" spans="1:46" ht="12.5" customHeight="1"/>
    <row r="72" spans="1:46" ht="12.5" customHeight="1"/>
    <row r="73" spans="1:46" ht="12.5" customHeight="1"/>
  </sheetData>
  <mergeCells count="84">
    <mergeCell ref="A67:B69"/>
    <mergeCell ref="C67:J67"/>
    <mergeCell ref="C68:J68"/>
    <mergeCell ref="C69:J69"/>
    <mergeCell ref="AT1:AT2"/>
    <mergeCell ref="A57:A66"/>
    <mergeCell ref="B57:J57"/>
    <mergeCell ref="B58:J58"/>
    <mergeCell ref="B59:J59"/>
    <mergeCell ref="B60:J60"/>
    <mergeCell ref="B61:J61"/>
    <mergeCell ref="B62:J62"/>
    <mergeCell ref="B63:J63"/>
    <mergeCell ref="B64:J64"/>
    <mergeCell ref="B65:J65"/>
    <mergeCell ref="B66:J66"/>
    <mergeCell ref="A52:J52"/>
    <mergeCell ref="A53:J53"/>
    <mergeCell ref="A54:J54"/>
    <mergeCell ref="A55:J55"/>
    <mergeCell ref="A56:J56"/>
    <mergeCell ref="A48:J48"/>
    <mergeCell ref="A49:E51"/>
    <mergeCell ref="F49:J49"/>
    <mergeCell ref="F50:J50"/>
    <mergeCell ref="F51:J51"/>
    <mergeCell ref="A47:J47"/>
    <mergeCell ref="A42:A46"/>
    <mergeCell ref="B42:J42"/>
    <mergeCell ref="B44:J44"/>
    <mergeCell ref="B46:J46"/>
    <mergeCell ref="B43:J43"/>
    <mergeCell ref="B45:J45"/>
    <mergeCell ref="B38:J38"/>
    <mergeCell ref="A39:A41"/>
    <mergeCell ref="B39:J39"/>
    <mergeCell ref="B40:E41"/>
    <mergeCell ref="F40:J40"/>
    <mergeCell ref="F41:J41"/>
    <mergeCell ref="A25:A38"/>
    <mergeCell ref="B25:J25"/>
    <mergeCell ref="B26:J26"/>
    <mergeCell ref="B27:E28"/>
    <mergeCell ref="B36:E37"/>
    <mergeCell ref="F36:J36"/>
    <mergeCell ref="F37:J37"/>
    <mergeCell ref="F27:J27"/>
    <mergeCell ref="F28:J28"/>
    <mergeCell ref="B29:E30"/>
    <mergeCell ref="B35:J35"/>
    <mergeCell ref="A21:A24"/>
    <mergeCell ref="B21:J21"/>
    <mergeCell ref="B22:B24"/>
    <mergeCell ref="C22:J22"/>
    <mergeCell ref="C23:J23"/>
    <mergeCell ref="C24:J24"/>
    <mergeCell ref="F29:J29"/>
    <mergeCell ref="F30:J30"/>
    <mergeCell ref="B31:J31"/>
    <mergeCell ref="B32:J32"/>
    <mergeCell ref="B33:B34"/>
    <mergeCell ref="C33:J33"/>
    <mergeCell ref="C34:J34"/>
    <mergeCell ref="A19:A20"/>
    <mergeCell ref="B19:J19"/>
    <mergeCell ref="B20:J20"/>
    <mergeCell ref="A6:J6"/>
    <mergeCell ref="A1:J2"/>
    <mergeCell ref="A3:J3"/>
    <mergeCell ref="A4:J4"/>
    <mergeCell ref="A5:J5"/>
    <mergeCell ref="A7:J7"/>
    <mergeCell ref="A8:A18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</mergeCells>
  <phoneticPr fontId="3"/>
  <pageMargins left="0.74803149606299213" right="0.74803149606299213" top="0.78740157480314965" bottom="0.70866141732283472" header="0.31496062992125984" footer="0.51181102362204722"/>
  <pageSetup paperSize="9" scale="91" fitToWidth="0" orientation="portrait" useFirstPageNumber="1" r:id="rId1"/>
  <headerFooter>
    <oddHeader>&amp;L&amp;"ＭＳ ゴシック,標準"&amp;10 ２　令和４年度地方公営企業決算状況調査（法適用企業）
　（５）下水道事業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8"/>
  <sheetViews>
    <sheetView zoomScaleNormal="100" workbookViewId="0">
      <pane xSplit="10" ySplit="2" topLeftCell="K3" activePane="bottomRight" state="frozen"/>
      <selection sqref="A1:J2"/>
      <selection pane="topRight" sqref="A1:J2"/>
      <selection pane="bottomLeft" sqref="A1:J2"/>
      <selection pane="bottomRight" sqref="A1:J2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7" width="10.1796875" style="4" customWidth="1"/>
    <col min="28" max="33" width="10.1796875" style="1" customWidth="1"/>
    <col min="34" max="34" width="10.1796875" style="4" customWidth="1"/>
    <col min="35" max="46" width="10.1796875" style="1" customWidth="1"/>
    <col min="47" max="265" width="9.6328125" style="1"/>
    <col min="266" max="277" width="2.6328125" style="1" customWidth="1"/>
    <col min="278" max="521" width="9.6328125" style="1"/>
    <col min="522" max="533" width="2.6328125" style="1" customWidth="1"/>
    <col min="534" max="777" width="9.6328125" style="1"/>
    <col min="778" max="789" width="2.6328125" style="1" customWidth="1"/>
    <col min="790" max="1033" width="9.6328125" style="1"/>
    <col min="1034" max="1045" width="2.6328125" style="1" customWidth="1"/>
    <col min="1046" max="1289" width="9.6328125" style="1"/>
    <col min="1290" max="1301" width="2.6328125" style="1" customWidth="1"/>
    <col min="1302" max="1545" width="9.6328125" style="1"/>
    <col min="1546" max="1557" width="2.6328125" style="1" customWidth="1"/>
    <col min="1558" max="1801" width="9.6328125" style="1"/>
    <col min="1802" max="1813" width="2.6328125" style="1" customWidth="1"/>
    <col min="1814" max="2057" width="9.6328125" style="1"/>
    <col min="2058" max="2069" width="2.6328125" style="1" customWidth="1"/>
    <col min="2070" max="2313" width="9.6328125" style="1"/>
    <col min="2314" max="2325" width="2.6328125" style="1" customWidth="1"/>
    <col min="2326" max="2569" width="9.6328125" style="1"/>
    <col min="2570" max="2581" width="2.6328125" style="1" customWidth="1"/>
    <col min="2582" max="2825" width="9.6328125" style="1"/>
    <col min="2826" max="2837" width="2.6328125" style="1" customWidth="1"/>
    <col min="2838" max="3081" width="9.6328125" style="1"/>
    <col min="3082" max="3093" width="2.6328125" style="1" customWidth="1"/>
    <col min="3094" max="3337" width="9.6328125" style="1"/>
    <col min="3338" max="3349" width="2.6328125" style="1" customWidth="1"/>
    <col min="3350" max="3593" width="9.6328125" style="1"/>
    <col min="3594" max="3605" width="2.6328125" style="1" customWidth="1"/>
    <col min="3606" max="3849" width="9.6328125" style="1"/>
    <col min="3850" max="3861" width="2.6328125" style="1" customWidth="1"/>
    <col min="3862" max="4105" width="9.6328125" style="1"/>
    <col min="4106" max="4117" width="2.6328125" style="1" customWidth="1"/>
    <col min="4118" max="4361" width="9.6328125" style="1"/>
    <col min="4362" max="4373" width="2.6328125" style="1" customWidth="1"/>
    <col min="4374" max="4617" width="9.6328125" style="1"/>
    <col min="4618" max="4629" width="2.6328125" style="1" customWidth="1"/>
    <col min="4630" max="4873" width="9.6328125" style="1"/>
    <col min="4874" max="4885" width="2.6328125" style="1" customWidth="1"/>
    <col min="4886" max="5129" width="9.6328125" style="1"/>
    <col min="5130" max="5141" width="2.6328125" style="1" customWidth="1"/>
    <col min="5142" max="5385" width="9.6328125" style="1"/>
    <col min="5386" max="5397" width="2.6328125" style="1" customWidth="1"/>
    <col min="5398" max="5641" width="9.6328125" style="1"/>
    <col min="5642" max="5653" width="2.6328125" style="1" customWidth="1"/>
    <col min="5654" max="5897" width="9.6328125" style="1"/>
    <col min="5898" max="5909" width="2.6328125" style="1" customWidth="1"/>
    <col min="5910" max="6153" width="9.6328125" style="1"/>
    <col min="6154" max="6165" width="2.6328125" style="1" customWidth="1"/>
    <col min="6166" max="6409" width="9.6328125" style="1"/>
    <col min="6410" max="6421" width="2.6328125" style="1" customWidth="1"/>
    <col min="6422" max="6665" width="9.6328125" style="1"/>
    <col min="6666" max="6677" width="2.6328125" style="1" customWidth="1"/>
    <col min="6678" max="6921" width="9.6328125" style="1"/>
    <col min="6922" max="6933" width="2.6328125" style="1" customWidth="1"/>
    <col min="6934" max="7177" width="9.6328125" style="1"/>
    <col min="7178" max="7189" width="2.6328125" style="1" customWidth="1"/>
    <col min="7190" max="7433" width="9.6328125" style="1"/>
    <col min="7434" max="7445" width="2.6328125" style="1" customWidth="1"/>
    <col min="7446" max="7689" width="9.6328125" style="1"/>
    <col min="7690" max="7701" width="2.6328125" style="1" customWidth="1"/>
    <col min="7702" max="7945" width="9.6328125" style="1"/>
    <col min="7946" max="7957" width="2.6328125" style="1" customWidth="1"/>
    <col min="7958" max="8201" width="9.6328125" style="1"/>
    <col min="8202" max="8213" width="2.6328125" style="1" customWidth="1"/>
    <col min="8214" max="8457" width="9.6328125" style="1"/>
    <col min="8458" max="8469" width="2.6328125" style="1" customWidth="1"/>
    <col min="8470" max="8713" width="9.6328125" style="1"/>
    <col min="8714" max="8725" width="2.6328125" style="1" customWidth="1"/>
    <col min="8726" max="8969" width="9.6328125" style="1"/>
    <col min="8970" max="8981" width="2.6328125" style="1" customWidth="1"/>
    <col min="8982" max="9225" width="9.6328125" style="1"/>
    <col min="9226" max="9237" width="2.6328125" style="1" customWidth="1"/>
    <col min="9238" max="9481" width="9.6328125" style="1"/>
    <col min="9482" max="9493" width="2.6328125" style="1" customWidth="1"/>
    <col min="9494" max="9737" width="9.6328125" style="1"/>
    <col min="9738" max="9749" width="2.6328125" style="1" customWidth="1"/>
    <col min="9750" max="9993" width="9.6328125" style="1"/>
    <col min="9994" max="10005" width="2.6328125" style="1" customWidth="1"/>
    <col min="10006" max="10249" width="9.6328125" style="1"/>
    <col min="10250" max="10261" width="2.6328125" style="1" customWidth="1"/>
    <col min="10262" max="10505" width="9.6328125" style="1"/>
    <col min="10506" max="10517" width="2.6328125" style="1" customWidth="1"/>
    <col min="10518" max="10761" width="9.6328125" style="1"/>
    <col min="10762" max="10773" width="2.6328125" style="1" customWidth="1"/>
    <col min="10774" max="11017" width="9.6328125" style="1"/>
    <col min="11018" max="11029" width="2.6328125" style="1" customWidth="1"/>
    <col min="11030" max="11273" width="9.6328125" style="1"/>
    <col min="11274" max="11285" width="2.6328125" style="1" customWidth="1"/>
    <col min="11286" max="11529" width="9.6328125" style="1"/>
    <col min="11530" max="11541" width="2.6328125" style="1" customWidth="1"/>
    <col min="11542" max="11785" width="9.6328125" style="1"/>
    <col min="11786" max="11797" width="2.6328125" style="1" customWidth="1"/>
    <col min="11798" max="12041" width="9.6328125" style="1"/>
    <col min="12042" max="12053" width="2.6328125" style="1" customWidth="1"/>
    <col min="12054" max="12297" width="9.6328125" style="1"/>
    <col min="12298" max="12309" width="2.6328125" style="1" customWidth="1"/>
    <col min="12310" max="12553" width="9.6328125" style="1"/>
    <col min="12554" max="12565" width="2.6328125" style="1" customWidth="1"/>
    <col min="12566" max="12809" width="9.6328125" style="1"/>
    <col min="12810" max="12821" width="2.6328125" style="1" customWidth="1"/>
    <col min="12822" max="13065" width="9.6328125" style="1"/>
    <col min="13066" max="13077" width="2.6328125" style="1" customWidth="1"/>
    <col min="13078" max="13321" width="9.6328125" style="1"/>
    <col min="13322" max="13333" width="2.6328125" style="1" customWidth="1"/>
    <col min="13334" max="13577" width="9.6328125" style="1"/>
    <col min="13578" max="13589" width="2.6328125" style="1" customWidth="1"/>
    <col min="13590" max="13833" width="9.6328125" style="1"/>
    <col min="13834" max="13845" width="2.6328125" style="1" customWidth="1"/>
    <col min="13846" max="14089" width="9.6328125" style="1"/>
    <col min="14090" max="14101" width="2.6328125" style="1" customWidth="1"/>
    <col min="14102" max="14345" width="9.6328125" style="1"/>
    <col min="14346" max="14357" width="2.6328125" style="1" customWidth="1"/>
    <col min="14358" max="14601" width="9.6328125" style="1"/>
    <col min="14602" max="14613" width="2.6328125" style="1" customWidth="1"/>
    <col min="14614" max="14857" width="9.6328125" style="1"/>
    <col min="14858" max="14869" width="2.6328125" style="1" customWidth="1"/>
    <col min="14870" max="15113" width="9.6328125" style="1"/>
    <col min="15114" max="15125" width="2.6328125" style="1" customWidth="1"/>
    <col min="15126" max="15369" width="9.6328125" style="1"/>
    <col min="15370" max="15381" width="2.6328125" style="1" customWidth="1"/>
    <col min="15382" max="15625" width="9.6328125" style="1"/>
    <col min="15626" max="15637" width="2.6328125" style="1" customWidth="1"/>
    <col min="15638" max="15881" width="9.6328125" style="1"/>
    <col min="15882" max="15893" width="2.6328125" style="1" customWidth="1"/>
    <col min="15894" max="16137" width="9.6328125" style="1"/>
    <col min="16138" max="16149" width="2.6328125" style="1" customWidth="1"/>
    <col min="16150" max="16384" width="9.6328125" style="1"/>
  </cols>
  <sheetData>
    <row r="1" spans="1:46" ht="12.5" customHeight="1">
      <c r="A1" s="160" t="s">
        <v>266</v>
      </c>
      <c r="B1" s="161"/>
      <c r="C1" s="161"/>
      <c r="D1" s="161"/>
      <c r="E1" s="161"/>
      <c r="F1" s="161"/>
      <c r="G1" s="161"/>
      <c r="H1" s="161"/>
      <c r="I1" s="161"/>
      <c r="J1" s="161"/>
      <c r="K1" s="14" t="s">
        <v>269</v>
      </c>
      <c r="L1" s="15" t="s">
        <v>303</v>
      </c>
      <c r="M1" s="15" t="s">
        <v>271</v>
      </c>
      <c r="N1" s="15" t="s">
        <v>271</v>
      </c>
      <c r="O1" s="38" t="s">
        <v>316</v>
      </c>
      <c r="P1" s="38" t="s">
        <v>316</v>
      </c>
      <c r="Q1" s="38" t="s">
        <v>272</v>
      </c>
      <c r="R1" s="15" t="s">
        <v>304</v>
      </c>
      <c r="S1" s="15" t="s">
        <v>273</v>
      </c>
      <c r="T1" s="38" t="s">
        <v>318</v>
      </c>
      <c r="U1" s="15" t="s">
        <v>274</v>
      </c>
      <c r="V1" s="15" t="s">
        <v>275</v>
      </c>
      <c r="W1" s="15" t="s">
        <v>276</v>
      </c>
      <c r="X1" s="15" t="s">
        <v>277</v>
      </c>
      <c r="Y1" s="15" t="s">
        <v>305</v>
      </c>
      <c r="Z1" s="15" t="s">
        <v>279</v>
      </c>
      <c r="AA1" s="15" t="s">
        <v>280</v>
      </c>
      <c r="AB1" s="15" t="s">
        <v>281</v>
      </c>
      <c r="AC1" s="15" t="s">
        <v>282</v>
      </c>
      <c r="AD1" s="15" t="s">
        <v>283</v>
      </c>
      <c r="AE1" s="15" t="s">
        <v>284</v>
      </c>
      <c r="AF1" s="15" t="s">
        <v>306</v>
      </c>
      <c r="AG1" s="15" t="s">
        <v>286</v>
      </c>
      <c r="AH1" s="15" t="s">
        <v>287</v>
      </c>
      <c r="AI1" s="15" t="s">
        <v>288</v>
      </c>
      <c r="AJ1" s="16" t="s">
        <v>289</v>
      </c>
      <c r="AK1" s="16" t="s">
        <v>290</v>
      </c>
      <c r="AL1" s="16" t="s">
        <v>291</v>
      </c>
      <c r="AM1" s="16" t="s">
        <v>307</v>
      </c>
      <c r="AN1" s="16" t="s">
        <v>293</v>
      </c>
      <c r="AO1" s="16" t="s">
        <v>294</v>
      </c>
      <c r="AP1" s="16" t="s">
        <v>295</v>
      </c>
      <c r="AQ1" s="16" t="s">
        <v>295</v>
      </c>
      <c r="AR1" s="45" t="s">
        <v>320</v>
      </c>
      <c r="AS1" s="17" t="s">
        <v>296</v>
      </c>
      <c r="AT1" s="210" t="s">
        <v>308</v>
      </c>
    </row>
    <row r="2" spans="1:46" ht="12.5" customHeight="1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8" t="s">
        <v>38</v>
      </c>
      <c r="L2" s="19" t="s">
        <v>38</v>
      </c>
      <c r="M2" s="19" t="s">
        <v>38</v>
      </c>
      <c r="N2" s="19" t="s">
        <v>327</v>
      </c>
      <c r="O2" s="41" t="s">
        <v>321</v>
      </c>
      <c r="P2" s="54" t="s">
        <v>317</v>
      </c>
      <c r="Q2" s="142" t="s">
        <v>313</v>
      </c>
      <c r="R2" s="19" t="s">
        <v>38</v>
      </c>
      <c r="S2" s="19" t="s">
        <v>328</v>
      </c>
      <c r="T2" s="54" t="s">
        <v>317</v>
      </c>
      <c r="U2" s="19" t="s">
        <v>313</v>
      </c>
      <c r="V2" s="19" t="s">
        <v>38</v>
      </c>
      <c r="W2" s="19" t="s">
        <v>38</v>
      </c>
      <c r="X2" s="19" t="s">
        <v>38</v>
      </c>
      <c r="Y2" s="19" t="s">
        <v>38</v>
      </c>
      <c r="Z2" s="19" t="s">
        <v>38</v>
      </c>
      <c r="AA2" s="19" t="s">
        <v>38</v>
      </c>
      <c r="AB2" s="19" t="s">
        <v>38</v>
      </c>
      <c r="AC2" s="19" t="s">
        <v>38</v>
      </c>
      <c r="AD2" s="19" t="s">
        <v>38</v>
      </c>
      <c r="AE2" s="19" t="s">
        <v>38</v>
      </c>
      <c r="AF2" s="19" t="s">
        <v>38</v>
      </c>
      <c r="AG2" s="19" t="s">
        <v>38</v>
      </c>
      <c r="AH2" s="19" t="s">
        <v>38</v>
      </c>
      <c r="AI2" s="19" t="s">
        <v>38</v>
      </c>
      <c r="AJ2" s="20" t="s">
        <v>38</v>
      </c>
      <c r="AK2" s="20" t="s">
        <v>38</v>
      </c>
      <c r="AL2" s="20" t="s">
        <v>38</v>
      </c>
      <c r="AM2" s="20" t="s">
        <v>268</v>
      </c>
      <c r="AN2" s="20" t="s">
        <v>268</v>
      </c>
      <c r="AO2" s="20" t="s">
        <v>38</v>
      </c>
      <c r="AP2" s="20" t="s">
        <v>38</v>
      </c>
      <c r="AQ2" s="112" t="s">
        <v>315</v>
      </c>
      <c r="AR2" s="62" t="s">
        <v>317</v>
      </c>
      <c r="AS2" s="21" t="s">
        <v>268</v>
      </c>
      <c r="AT2" s="211"/>
    </row>
    <row r="3" spans="1:46" ht="12.5" customHeight="1">
      <c r="A3" s="212" t="s">
        <v>114</v>
      </c>
      <c r="B3" s="213"/>
      <c r="C3" s="213"/>
      <c r="D3" s="213"/>
      <c r="E3" s="213"/>
      <c r="F3" s="213"/>
      <c r="G3" s="213"/>
      <c r="H3" s="213"/>
      <c r="I3" s="213"/>
      <c r="J3" s="7" t="s">
        <v>3</v>
      </c>
      <c r="K3" s="27">
        <v>127028219</v>
      </c>
      <c r="L3" s="28">
        <v>41814101</v>
      </c>
      <c r="M3" s="28">
        <v>14672744</v>
      </c>
      <c r="N3" s="28">
        <v>31840</v>
      </c>
      <c r="O3" s="63">
        <v>211644</v>
      </c>
      <c r="P3" s="69">
        <f t="shared" ref="P3:P34" si="0">SUM(M3:O3)</f>
        <v>14916228</v>
      </c>
      <c r="Q3" s="63">
        <v>14347946</v>
      </c>
      <c r="R3" s="28">
        <v>7536293</v>
      </c>
      <c r="S3" s="28">
        <v>232224</v>
      </c>
      <c r="T3" s="66">
        <f t="shared" ref="T3:T46" si="1">SUM(R3:S3)</f>
        <v>7768517</v>
      </c>
      <c r="U3" s="28">
        <v>6854051</v>
      </c>
      <c r="V3" s="28">
        <v>12246182</v>
      </c>
      <c r="W3" s="28">
        <v>6057139</v>
      </c>
      <c r="X3" s="28">
        <v>5456153</v>
      </c>
      <c r="Y3" s="28">
        <v>1763052</v>
      </c>
      <c r="Z3" s="28">
        <v>897532</v>
      </c>
      <c r="AA3" s="28">
        <v>4950812</v>
      </c>
      <c r="AB3" s="28">
        <v>6090265</v>
      </c>
      <c r="AC3" s="28">
        <v>6865363</v>
      </c>
      <c r="AD3" s="28">
        <v>3162052</v>
      </c>
      <c r="AE3" s="28">
        <v>3067960</v>
      </c>
      <c r="AF3" s="28">
        <v>2736865</v>
      </c>
      <c r="AG3" s="28">
        <v>1054044</v>
      </c>
      <c r="AH3" s="29">
        <v>2793925</v>
      </c>
      <c r="AI3" s="29">
        <v>1237644</v>
      </c>
      <c r="AJ3" s="71">
        <v>1307508</v>
      </c>
      <c r="AK3" s="71">
        <v>867022</v>
      </c>
      <c r="AL3" s="71">
        <v>553257</v>
      </c>
      <c r="AM3" s="71">
        <v>456684</v>
      </c>
      <c r="AN3" s="71">
        <v>469300</v>
      </c>
      <c r="AO3" s="71">
        <v>1182329</v>
      </c>
      <c r="AP3" s="71">
        <v>873693</v>
      </c>
      <c r="AQ3" s="71">
        <v>13094</v>
      </c>
      <c r="AR3" s="72">
        <f>SUM(AP3:AQ3)</f>
        <v>886787</v>
      </c>
      <c r="AS3" s="71">
        <v>1011129</v>
      </c>
      <c r="AT3" s="73">
        <f t="shared" ref="AT3:AT34" si="2">SUM(K3:AS3)-AR3-T3-P3</f>
        <v>277842066</v>
      </c>
    </row>
    <row r="4" spans="1:46" ht="12.5" customHeight="1">
      <c r="A4" s="214" t="s">
        <v>115</v>
      </c>
      <c r="B4" s="183"/>
      <c r="C4" s="183"/>
      <c r="D4" s="183"/>
      <c r="E4" s="183"/>
      <c r="F4" s="183"/>
      <c r="G4" s="183"/>
      <c r="H4" s="183"/>
      <c r="I4" s="183"/>
      <c r="J4" s="8" t="s">
        <v>116</v>
      </c>
      <c r="K4" s="30">
        <v>93237419</v>
      </c>
      <c r="L4" s="31">
        <v>32558229</v>
      </c>
      <c r="M4" s="31">
        <v>10001826</v>
      </c>
      <c r="N4" s="31">
        <v>2410</v>
      </c>
      <c r="O4" s="64">
        <v>42353</v>
      </c>
      <c r="P4" s="67">
        <f t="shared" si="0"/>
        <v>10046589</v>
      </c>
      <c r="Q4" s="64">
        <v>8473941</v>
      </c>
      <c r="R4" s="31">
        <v>4910361</v>
      </c>
      <c r="S4" s="31">
        <v>23045</v>
      </c>
      <c r="T4" s="67">
        <f t="shared" si="1"/>
        <v>4933406</v>
      </c>
      <c r="U4" s="31">
        <v>2683933</v>
      </c>
      <c r="V4" s="31">
        <v>9111573</v>
      </c>
      <c r="W4" s="31">
        <v>3765156</v>
      </c>
      <c r="X4" s="31">
        <v>4272798</v>
      </c>
      <c r="Y4" s="31">
        <v>963620</v>
      </c>
      <c r="Z4" s="31">
        <v>245900</v>
      </c>
      <c r="AA4" s="31">
        <v>2646527</v>
      </c>
      <c r="AB4" s="31">
        <v>3447270</v>
      </c>
      <c r="AC4" s="31">
        <v>3754742</v>
      </c>
      <c r="AD4" s="31">
        <v>1622379</v>
      </c>
      <c r="AE4" s="31">
        <v>2002000</v>
      </c>
      <c r="AF4" s="31">
        <v>2020226</v>
      </c>
      <c r="AG4" s="31">
        <v>603573</v>
      </c>
      <c r="AH4" s="32">
        <v>1242563</v>
      </c>
      <c r="AI4" s="32">
        <v>295840</v>
      </c>
      <c r="AJ4" s="25">
        <v>767191</v>
      </c>
      <c r="AK4" s="25">
        <v>386275</v>
      </c>
      <c r="AL4" s="25">
        <v>100464</v>
      </c>
      <c r="AM4" s="25">
        <v>193614</v>
      </c>
      <c r="AN4" s="25">
        <v>215665</v>
      </c>
      <c r="AO4" s="25">
        <v>661048</v>
      </c>
      <c r="AP4" s="25">
        <v>440871</v>
      </c>
      <c r="AQ4" s="25">
        <v>6882</v>
      </c>
      <c r="AR4" s="50">
        <f t="shared" ref="AR4:AR60" si="3">SUM(AP4:AQ4)</f>
        <v>447753</v>
      </c>
      <c r="AS4" s="25">
        <v>548521</v>
      </c>
      <c r="AT4" s="50">
        <f t="shared" si="2"/>
        <v>191248215</v>
      </c>
    </row>
    <row r="5" spans="1:46" ht="12.5" customHeight="1">
      <c r="A5" s="214" t="s">
        <v>117</v>
      </c>
      <c r="B5" s="215"/>
      <c r="C5" s="215"/>
      <c r="D5" s="215"/>
      <c r="E5" s="215"/>
      <c r="F5" s="215"/>
      <c r="G5" s="215"/>
      <c r="H5" s="215"/>
      <c r="I5" s="215"/>
      <c r="J5" s="215"/>
      <c r="K5" s="30">
        <v>53385620</v>
      </c>
      <c r="L5" s="31">
        <v>21682839</v>
      </c>
      <c r="M5" s="31">
        <v>8538224</v>
      </c>
      <c r="N5" s="31">
        <v>2410</v>
      </c>
      <c r="O5" s="64">
        <v>42353</v>
      </c>
      <c r="P5" s="67">
        <f t="shared" si="0"/>
        <v>8582987</v>
      </c>
      <c r="Q5" s="64">
        <v>6631236</v>
      </c>
      <c r="R5" s="31">
        <v>3246936</v>
      </c>
      <c r="S5" s="31">
        <v>23035</v>
      </c>
      <c r="T5" s="67">
        <f t="shared" si="1"/>
        <v>3269971</v>
      </c>
      <c r="U5" s="31">
        <v>2358465</v>
      </c>
      <c r="V5" s="31">
        <v>5779032</v>
      </c>
      <c r="W5" s="31">
        <v>3207119</v>
      </c>
      <c r="X5" s="31">
        <v>2655602</v>
      </c>
      <c r="Y5" s="31">
        <v>734941</v>
      </c>
      <c r="Z5" s="31">
        <v>244165</v>
      </c>
      <c r="AA5" s="31">
        <v>2060445</v>
      </c>
      <c r="AB5" s="31">
        <v>2878666</v>
      </c>
      <c r="AC5" s="31">
        <v>3096661</v>
      </c>
      <c r="AD5" s="31">
        <v>1250302</v>
      </c>
      <c r="AE5" s="31">
        <v>1864728</v>
      </c>
      <c r="AF5" s="31">
        <v>1723175</v>
      </c>
      <c r="AG5" s="31">
        <v>603414</v>
      </c>
      <c r="AH5" s="32">
        <v>1163767</v>
      </c>
      <c r="AI5" s="32">
        <v>260317</v>
      </c>
      <c r="AJ5" s="25">
        <v>580398</v>
      </c>
      <c r="AK5" s="25">
        <v>315213</v>
      </c>
      <c r="AL5" s="25">
        <v>100274</v>
      </c>
      <c r="AM5" s="25">
        <v>193188</v>
      </c>
      <c r="AN5" s="25">
        <v>215441</v>
      </c>
      <c r="AO5" s="25">
        <v>660926</v>
      </c>
      <c r="AP5" s="25">
        <v>410163</v>
      </c>
      <c r="AQ5" s="25">
        <v>6882</v>
      </c>
      <c r="AR5" s="50">
        <f t="shared" si="3"/>
        <v>417045</v>
      </c>
      <c r="AS5" s="25">
        <v>489187</v>
      </c>
      <c r="AT5" s="50">
        <f t="shared" si="2"/>
        <v>126405124</v>
      </c>
    </row>
    <row r="6" spans="1:46" ht="12.5" customHeight="1">
      <c r="A6" s="214" t="s">
        <v>118</v>
      </c>
      <c r="B6" s="219"/>
      <c r="C6" s="219"/>
      <c r="D6" s="219"/>
      <c r="E6" s="219"/>
      <c r="F6" s="219"/>
      <c r="G6" s="219"/>
      <c r="H6" s="219"/>
      <c r="I6" s="219"/>
      <c r="J6" s="219"/>
      <c r="K6" s="30">
        <v>38565843</v>
      </c>
      <c r="L6" s="31">
        <v>10711242</v>
      </c>
      <c r="M6" s="31">
        <v>1456831</v>
      </c>
      <c r="N6" s="31">
        <v>0</v>
      </c>
      <c r="O6" s="64">
        <v>0</v>
      </c>
      <c r="P6" s="67">
        <f t="shared" si="0"/>
        <v>1456831</v>
      </c>
      <c r="Q6" s="64">
        <v>1642098</v>
      </c>
      <c r="R6" s="31">
        <v>1648420</v>
      </c>
      <c r="S6" s="31">
        <v>0</v>
      </c>
      <c r="T6" s="67">
        <f t="shared" si="1"/>
        <v>1648420</v>
      </c>
      <c r="U6" s="31">
        <v>316536</v>
      </c>
      <c r="V6" s="31">
        <v>3332541</v>
      </c>
      <c r="W6" s="31">
        <v>557749</v>
      </c>
      <c r="X6" s="31">
        <v>1592338</v>
      </c>
      <c r="Y6" s="31">
        <v>227969</v>
      </c>
      <c r="Z6" s="31">
        <v>1593</v>
      </c>
      <c r="AA6" s="31">
        <v>461407</v>
      </c>
      <c r="AB6" s="31">
        <v>561304</v>
      </c>
      <c r="AC6" s="31">
        <v>651817</v>
      </c>
      <c r="AD6" s="31">
        <v>183061</v>
      </c>
      <c r="AE6" s="31">
        <v>136008</v>
      </c>
      <c r="AF6" s="31">
        <v>286681</v>
      </c>
      <c r="AG6" s="31">
        <v>0</v>
      </c>
      <c r="AH6" s="32">
        <v>69951</v>
      </c>
      <c r="AI6" s="32">
        <v>0</v>
      </c>
      <c r="AJ6" s="25">
        <v>181728</v>
      </c>
      <c r="AK6" s="25">
        <v>70732</v>
      </c>
      <c r="AL6" s="25">
        <v>0</v>
      </c>
      <c r="AM6" s="25">
        <v>0</v>
      </c>
      <c r="AN6" s="25">
        <v>0</v>
      </c>
      <c r="AO6" s="25">
        <v>0</v>
      </c>
      <c r="AP6" s="25">
        <v>0</v>
      </c>
      <c r="AQ6" s="25">
        <v>0</v>
      </c>
      <c r="AR6" s="50">
        <f t="shared" si="3"/>
        <v>0</v>
      </c>
      <c r="AS6" s="25">
        <v>59017</v>
      </c>
      <c r="AT6" s="50">
        <f t="shared" si="2"/>
        <v>62714866</v>
      </c>
    </row>
    <row r="7" spans="1:46" ht="12.5" customHeight="1">
      <c r="A7" s="214" t="s">
        <v>119</v>
      </c>
      <c r="B7" s="215"/>
      <c r="C7" s="215"/>
      <c r="D7" s="215"/>
      <c r="E7" s="215"/>
      <c r="F7" s="215"/>
      <c r="G7" s="215"/>
      <c r="H7" s="215"/>
      <c r="I7" s="215"/>
      <c r="J7" s="215"/>
      <c r="K7" s="30">
        <v>0</v>
      </c>
      <c r="L7" s="31">
        <v>95215</v>
      </c>
      <c r="M7" s="31">
        <v>0</v>
      </c>
      <c r="N7" s="31">
        <v>0</v>
      </c>
      <c r="O7" s="64">
        <v>0</v>
      </c>
      <c r="P7" s="67">
        <f t="shared" si="0"/>
        <v>0</v>
      </c>
      <c r="Q7" s="64">
        <v>0</v>
      </c>
      <c r="R7" s="31">
        <v>12837</v>
      </c>
      <c r="S7" s="31">
        <v>0</v>
      </c>
      <c r="T7" s="67">
        <f t="shared" si="1"/>
        <v>12837</v>
      </c>
      <c r="U7" s="31">
        <v>0</v>
      </c>
      <c r="V7" s="31">
        <v>0</v>
      </c>
      <c r="W7" s="31">
        <v>0</v>
      </c>
      <c r="X7" s="31">
        <v>24353</v>
      </c>
      <c r="Y7" s="31">
        <v>0</v>
      </c>
      <c r="Z7" s="31">
        <v>0</v>
      </c>
      <c r="AA7" s="31">
        <v>95450</v>
      </c>
      <c r="AB7" s="31">
        <v>0</v>
      </c>
      <c r="AC7" s="31">
        <v>0</v>
      </c>
      <c r="AD7" s="31">
        <v>188591</v>
      </c>
      <c r="AE7" s="31">
        <v>0</v>
      </c>
      <c r="AF7" s="31">
        <v>0</v>
      </c>
      <c r="AG7" s="31">
        <v>0</v>
      </c>
      <c r="AH7" s="32">
        <v>0</v>
      </c>
      <c r="AI7" s="32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50">
        <f t="shared" si="3"/>
        <v>0</v>
      </c>
      <c r="AS7" s="25">
        <v>0</v>
      </c>
      <c r="AT7" s="50">
        <f t="shared" si="2"/>
        <v>416446</v>
      </c>
    </row>
    <row r="8" spans="1:46" ht="12.5" customHeight="1">
      <c r="A8" s="214" t="s">
        <v>120</v>
      </c>
      <c r="B8" s="215"/>
      <c r="C8" s="215"/>
      <c r="D8" s="215"/>
      <c r="E8" s="215"/>
      <c r="F8" s="215"/>
      <c r="G8" s="215"/>
      <c r="H8" s="215"/>
      <c r="I8" s="215"/>
      <c r="J8" s="215"/>
      <c r="K8" s="30">
        <v>1285956</v>
      </c>
      <c r="L8" s="31">
        <v>68933</v>
      </c>
      <c r="M8" s="31">
        <v>6771</v>
      </c>
      <c r="N8" s="31">
        <v>0</v>
      </c>
      <c r="O8" s="64">
        <v>0</v>
      </c>
      <c r="P8" s="67">
        <f t="shared" si="0"/>
        <v>6771</v>
      </c>
      <c r="Q8" s="64">
        <v>200607</v>
      </c>
      <c r="R8" s="31">
        <v>2168</v>
      </c>
      <c r="S8" s="31">
        <v>10</v>
      </c>
      <c r="T8" s="67">
        <f t="shared" si="1"/>
        <v>2178</v>
      </c>
      <c r="U8" s="31">
        <v>8932</v>
      </c>
      <c r="V8" s="31">
        <v>0</v>
      </c>
      <c r="W8" s="31">
        <v>288</v>
      </c>
      <c r="X8" s="31">
        <v>505</v>
      </c>
      <c r="Y8" s="31">
        <v>710</v>
      </c>
      <c r="Z8" s="31">
        <v>142</v>
      </c>
      <c r="AA8" s="31">
        <v>29225</v>
      </c>
      <c r="AB8" s="31">
        <v>7300</v>
      </c>
      <c r="AC8" s="31">
        <v>6264</v>
      </c>
      <c r="AD8" s="31">
        <v>425</v>
      </c>
      <c r="AE8" s="31">
        <v>1264</v>
      </c>
      <c r="AF8" s="31">
        <v>10370</v>
      </c>
      <c r="AG8" s="31">
        <v>159</v>
      </c>
      <c r="AH8" s="32">
        <v>8845</v>
      </c>
      <c r="AI8" s="32">
        <v>35523</v>
      </c>
      <c r="AJ8" s="25">
        <v>5065</v>
      </c>
      <c r="AK8" s="25">
        <v>330</v>
      </c>
      <c r="AL8" s="25">
        <v>190</v>
      </c>
      <c r="AM8" s="25">
        <v>426</v>
      </c>
      <c r="AN8" s="25">
        <v>224</v>
      </c>
      <c r="AO8" s="25">
        <v>122</v>
      </c>
      <c r="AP8" s="25">
        <v>30708</v>
      </c>
      <c r="AQ8" s="25">
        <v>0</v>
      </c>
      <c r="AR8" s="50">
        <f t="shared" si="3"/>
        <v>30708</v>
      </c>
      <c r="AS8" s="25">
        <v>317</v>
      </c>
      <c r="AT8" s="50">
        <f t="shared" si="2"/>
        <v>1711779</v>
      </c>
    </row>
    <row r="9" spans="1:46" ht="12.5" customHeight="1">
      <c r="A9" s="214" t="s">
        <v>121</v>
      </c>
      <c r="B9" s="215"/>
      <c r="C9" s="215"/>
      <c r="D9" s="215"/>
      <c r="E9" s="215"/>
      <c r="F9" s="215"/>
      <c r="G9" s="215"/>
      <c r="H9" s="215"/>
      <c r="I9" s="215"/>
      <c r="J9" s="215"/>
      <c r="K9" s="30">
        <v>0</v>
      </c>
      <c r="L9" s="31">
        <v>0</v>
      </c>
      <c r="M9" s="31">
        <v>0</v>
      </c>
      <c r="N9" s="31">
        <v>0</v>
      </c>
      <c r="O9" s="64"/>
      <c r="P9" s="67">
        <f t="shared" si="0"/>
        <v>0</v>
      </c>
      <c r="Q9" s="64">
        <v>0</v>
      </c>
      <c r="R9" s="31">
        <v>0</v>
      </c>
      <c r="S9" s="31">
        <v>0</v>
      </c>
      <c r="T9" s="67">
        <f t="shared" si="1"/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2">
        <v>0</v>
      </c>
      <c r="AI9" s="32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50">
        <f t="shared" si="3"/>
        <v>0</v>
      </c>
      <c r="AS9" s="25">
        <v>0</v>
      </c>
      <c r="AT9" s="50">
        <f t="shared" si="2"/>
        <v>0</v>
      </c>
    </row>
    <row r="10" spans="1:46" ht="12.5" customHeight="1">
      <c r="A10" s="214" t="s">
        <v>122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30">
        <v>1285956</v>
      </c>
      <c r="L10" s="31">
        <v>68933</v>
      </c>
      <c r="M10" s="31">
        <v>6771</v>
      </c>
      <c r="N10" s="31">
        <v>0</v>
      </c>
      <c r="O10" s="64"/>
      <c r="P10" s="67">
        <f t="shared" si="0"/>
        <v>6771</v>
      </c>
      <c r="Q10" s="64">
        <v>200607</v>
      </c>
      <c r="R10" s="31">
        <v>2168</v>
      </c>
      <c r="S10" s="31">
        <v>10</v>
      </c>
      <c r="T10" s="67">
        <f t="shared" si="1"/>
        <v>2178</v>
      </c>
      <c r="U10" s="31">
        <v>8932</v>
      </c>
      <c r="V10" s="31">
        <v>0</v>
      </c>
      <c r="W10" s="31">
        <v>288</v>
      </c>
      <c r="X10" s="31">
        <v>505</v>
      </c>
      <c r="Y10" s="31">
        <v>710</v>
      </c>
      <c r="Z10" s="31">
        <v>142</v>
      </c>
      <c r="AA10" s="31">
        <v>29225</v>
      </c>
      <c r="AB10" s="31">
        <v>7300</v>
      </c>
      <c r="AC10" s="31">
        <v>6264</v>
      </c>
      <c r="AD10" s="31">
        <v>425</v>
      </c>
      <c r="AE10" s="31">
        <v>1264</v>
      </c>
      <c r="AF10" s="31">
        <v>10370</v>
      </c>
      <c r="AG10" s="31">
        <v>159</v>
      </c>
      <c r="AH10" s="32">
        <v>8845</v>
      </c>
      <c r="AI10" s="32">
        <v>35523</v>
      </c>
      <c r="AJ10" s="25">
        <v>5065</v>
      </c>
      <c r="AK10" s="25">
        <v>330</v>
      </c>
      <c r="AL10" s="25">
        <v>190</v>
      </c>
      <c r="AM10" s="25">
        <v>426</v>
      </c>
      <c r="AN10" s="25">
        <v>224</v>
      </c>
      <c r="AO10" s="25">
        <v>122</v>
      </c>
      <c r="AP10" s="25">
        <v>30708</v>
      </c>
      <c r="AQ10" s="25">
        <v>0</v>
      </c>
      <c r="AR10" s="50">
        <f t="shared" si="3"/>
        <v>30708</v>
      </c>
      <c r="AS10" s="25">
        <v>317</v>
      </c>
      <c r="AT10" s="50">
        <f t="shared" si="2"/>
        <v>1711779</v>
      </c>
    </row>
    <row r="11" spans="1:46" ht="12.5" customHeight="1">
      <c r="A11" s="214" t="s">
        <v>123</v>
      </c>
      <c r="B11" s="183"/>
      <c r="C11" s="183"/>
      <c r="D11" s="183"/>
      <c r="E11" s="183"/>
      <c r="F11" s="183"/>
      <c r="G11" s="183"/>
      <c r="H11" s="183"/>
      <c r="I11" s="183"/>
      <c r="J11" s="8" t="s">
        <v>4</v>
      </c>
      <c r="K11" s="30">
        <v>33751347</v>
      </c>
      <c r="L11" s="31">
        <v>8579263</v>
      </c>
      <c r="M11" s="31">
        <v>4670918</v>
      </c>
      <c r="N11" s="31">
        <v>29430</v>
      </c>
      <c r="O11" s="64">
        <v>169291</v>
      </c>
      <c r="P11" s="67">
        <f t="shared" si="0"/>
        <v>4869639</v>
      </c>
      <c r="Q11" s="64">
        <v>5838617</v>
      </c>
      <c r="R11" s="31">
        <v>2608465</v>
      </c>
      <c r="S11" s="31">
        <v>209079</v>
      </c>
      <c r="T11" s="67">
        <f t="shared" si="1"/>
        <v>2817544</v>
      </c>
      <c r="U11" s="31">
        <v>4019002</v>
      </c>
      <c r="V11" s="31">
        <v>3132343</v>
      </c>
      <c r="W11" s="31">
        <v>2290973</v>
      </c>
      <c r="X11" s="31">
        <v>1175348</v>
      </c>
      <c r="Y11" s="31">
        <v>799432</v>
      </c>
      <c r="Z11" s="31">
        <v>651632</v>
      </c>
      <c r="AA11" s="31">
        <v>2304231</v>
      </c>
      <c r="AB11" s="31">
        <v>2641446</v>
      </c>
      <c r="AC11" s="31">
        <v>3108142</v>
      </c>
      <c r="AD11" s="31">
        <v>1538935</v>
      </c>
      <c r="AE11" s="31">
        <v>1065681</v>
      </c>
      <c r="AF11" s="31">
        <v>716512</v>
      </c>
      <c r="AG11" s="31">
        <v>450471</v>
      </c>
      <c r="AH11" s="32">
        <v>1551362</v>
      </c>
      <c r="AI11" s="32">
        <v>941800</v>
      </c>
      <c r="AJ11" s="25">
        <v>539834</v>
      </c>
      <c r="AK11" s="25">
        <v>480747</v>
      </c>
      <c r="AL11" s="25">
        <v>452793</v>
      </c>
      <c r="AM11" s="25">
        <v>263070</v>
      </c>
      <c r="AN11" s="25">
        <v>253635</v>
      </c>
      <c r="AO11" s="25">
        <v>518411</v>
      </c>
      <c r="AP11" s="25">
        <v>432822</v>
      </c>
      <c r="AQ11" s="25">
        <v>6212</v>
      </c>
      <c r="AR11" s="50">
        <f t="shared" si="3"/>
        <v>439034</v>
      </c>
      <c r="AS11" s="25">
        <v>462522</v>
      </c>
      <c r="AT11" s="50">
        <f t="shared" si="2"/>
        <v>85653766</v>
      </c>
    </row>
    <row r="12" spans="1:46" ht="12.5" customHeight="1">
      <c r="A12" s="216" t="s">
        <v>124</v>
      </c>
      <c r="B12" s="217"/>
      <c r="C12" s="217"/>
      <c r="D12" s="217"/>
      <c r="E12" s="217"/>
      <c r="F12" s="217"/>
      <c r="G12" s="217"/>
      <c r="H12" s="217"/>
      <c r="I12" s="217"/>
      <c r="J12" s="218"/>
      <c r="K12" s="30">
        <v>3573</v>
      </c>
      <c r="L12" s="31">
        <v>30818</v>
      </c>
      <c r="M12" s="31">
        <v>34</v>
      </c>
      <c r="N12" s="31">
        <v>0</v>
      </c>
      <c r="O12" s="64">
        <v>0</v>
      </c>
      <c r="P12" s="67">
        <f t="shared" si="0"/>
        <v>34</v>
      </c>
      <c r="Q12" s="64">
        <v>3</v>
      </c>
      <c r="R12" s="31">
        <v>0</v>
      </c>
      <c r="S12" s="31">
        <v>0</v>
      </c>
      <c r="T12" s="67">
        <f t="shared" si="1"/>
        <v>0</v>
      </c>
      <c r="U12" s="31">
        <v>2</v>
      </c>
      <c r="V12" s="31">
        <v>37</v>
      </c>
      <c r="W12" s="31">
        <v>0</v>
      </c>
      <c r="X12" s="31">
        <v>879</v>
      </c>
      <c r="Y12" s="31">
        <v>0</v>
      </c>
      <c r="Z12" s="31">
        <v>1</v>
      </c>
      <c r="AA12" s="31">
        <v>116</v>
      </c>
      <c r="AB12" s="31">
        <v>10</v>
      </c>
      <c r="AC12" s="31">
        <v>10</v>
      </c>
      <c r="AD12" s="31">
        <v>7</v>
      </c>
      <c r="AE12" s="31">
        <v>0</v>
      </c>
      <c r="AF12" s="31">
        <v>0</v>
      </c>
      <c r="AG12" s="31">
        <v>0</v>
      </c>
      <c r="AH12" s="32">
        <v>5</v>
      </c>
      <c r="AI12" s="32">
        <v>3</v>
      </c>
      <c r="AJ12" s="25">
        <v>0</v>
      </c>
      <c r="AK12" s="25">
        <v>0</v>
      </c>
      <c r="AL12" s="25">
        <v>1</v>
      </c>
      <c r="AM12" s="25">
        <v>1</v>
      </c>
      <c r="AN12" s="25">
        <v>0</v>
      </c>
      <c r="AO12" s="25">
        <v>0</v>
      </c>
      <c r="AP12" s="25">
        <v>900</v>
      </c>
      <c r="AQ12" s="25">
        <v>0</v>
      </c>
      <c r="AR12" s="50">
        <f t="shared" si="3"/>
        <v>900</v>
      </c>
      <c r="AS12" s="25">
        <v>2</v>
      </c>
      <c r="AT12" s="50">
        <f t="shared" si="2"/>
        <v>36402</v>
      </c>
    </row>
    <row r="13" spans="1:46" ht="12.5" customHeight="1">
      <c r="A13" s="216" t="s">
        <v>125</v>
      </c>
      <c r="B13" s="217"/>
      <c r="C13" s="217"/>
      <c r="D13" s="217"/>
      <c r="E13" s="217"/>
      <c r="F13" s="217"/>
      <c r="G13" s="217"/>
      <c r="H13" s="217"/>
      <c r="I13" s="217"/>
      <c r="J13" s="218"/>
      <c r="K13" s="30">
        <v>0</v>
      </c>
      <c r="L13" s="31">
        <v>39135</v>
      </c>
      <c r="M13" s="31">
        <v>0</v>
      </c>
      <c r="N13" s="31">
        <v>0</v>
      </c>
      <c r="O13" s="64">
        <v>0</v>
      </c>
      <c r="P13" s="67">
        <f t="shared" si="0"/>
        <v>0</v>
      </c>
      <c r="Q13" s="64">
        <v>0</v>
      </c>
      <c r="R13" s="31">
        <v>0</v>
      </c>
      <c r="S13" s="31">
        <v>0</v>
      </c>
      <c r="T13" s="67">
        <f t="shared" si="1"/>
        <v>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2">
        <v>0</v>
      </c>
      <c r="AI13" s="32">
        <v>0</v>
      </c>
      <c r="AJ13" s="25">
        <v>0</v>
      </c>
      <c r="AK13" s="25">
        <v>0</v>
      </c>
      <c r="AL13" s="25">
        <v>0</v>
      </c>
      <c r="AM13" s="25">
        <v>6341</v>
      </c>
      <c r="AN13" s="25">
        <v>0</v>
      </c>
      <c r="AO13" s="25">
        <v>0</v>
      </c>
      <c r="AP13" s="25">
        <v>0</v>
      </c>
      <c r="AQ13" s="25">
        <v>0</v>
      </c>
      <c r="AR13" s="50">
        <f t="shared" si="3"/>
        <v>0</v>
      </c>
      <c r="AS13" s="25">
        <v>0</v>
      </c>
      <c r="AT13" s="50">
        <f t="shared" si="2"/>
        <v>45476</v>
      </c>
    </row>
    <row r="14" spans="1:46" ht="12.5" customHeight="1">
      <c r="A14" s="214" t="s">
        <v>126</v>
      </c>
      <c r="B14" s="221"/>
      <c r="C14" s="221"/>
      <c r="D14" s="221"/>
      <c r="E14" s="221"/>
      <c r="F14" s="221"/>
      <c r="G14" s="221"/>
      <c r="H14" s="221"/>
      <c r="I14" s="221"/>
      <c r="J14" s="222"/>
      <c r="K14" s="30">
        <v>1207</v>
      </c>
      <c r="L14" s="31">
        <v>0</v>
      </c>
      <c r="M14" s="31">
        <v>0</v>
      </c>
      <c r="N14" s="31">
        <v>0</v>
      </c>
      <c r="O14" s="64">
        <v>0</v>
      </c>
      <c r="P14" s="67">
        <f t="shared" si="0"/>
        <v>0</v>
      </c>
      <c r="Q14" s="64">
        <v>331</v>
      </c>
      <c r="R14" s="31">
        <v>0</v>
      </c>
      <c r="S14" s="31">
        <v>0</v>
      </c>
      <c r="T14" s="67">
        <f t="shared" si="1"/>
        <v>0</v>
      </c>
      <c r="U14" s="31">
        <v>98120</v>
      </c>
      <c r="V14" s="31">
        <v>0</v>
      </c>
      <c r="W14" s="31">
        <v>0</v>
      </c>
      <c r="X14" s="31">
        <v>0</v>
      </c>
      <c r="Y14" s="31">
        <v>0</v>
      </c>
      <c r="Z14" s="31">
        <v>28923</v>
      </c>
      <c r="AA14" s="31">
        <v>0</v>
      </c>
      <c r="AB14" s="31">
        <v>20840</v>
      </c>
      <c r="AC14" s="31">
        <v>5132</v>
      </c>
      <c r="AD14" s="31">
        <v>0</v>
      </c>
      <c r="AE14" s="31">
        <v>20820</v>
      </c>
      <c r="AF14" s="31">
        <v>15500</v>
      </c>
      <c r="AG14" s="31">
        <v>0</v>
      </c>
      <c r="AH14" s="32">
        <v>0</v>
      </c>
      <c r="AI14" s="32">
        <v>0</v>
      </c>
      <c r="AJ14" s="25">
        <v>0</v>
      </c>
      <c r="AK14" s="25">
        <v>0</v>
      </c>
      <c r="AL14" s="25">
        <v>7590</v>
      </c>
      <c r="AM14" s="25">
        <v>2700</v>
      </c>
      <c r="AN14" s="25">
        <v>0</v>
      </c>
      <c r="AO14" s="25">
        <v>0</v>
      </c>
      <c r="AP14" s="25">
        <v>3465</v>
      </c>
      <c r="AQ14" s="25">
        <v>0</v>
      </c>
      <c r="AR14" s="50">
        <f t="shared" si="3"/>
        <v>3465</v>
      </c>
      <c r="AS14" s="25">
        <v>2140</v>
      </c>
      <c r="AT14" s="50">
        <f t="shared" si="2"/>
        <v>206768</v>
      </c>
    </row>
    <row r="15" spans="1:46" ht="12.5" customHeight="1">
      <c r="A15" s="216" t="s">
        <v>127</v>
      </c>
      <c r="B15" s="217"/>
      <c r="C15" s="217"/>
      <c r="D15" s="217"/>
      <c r="E15" s="217"/>
      <c r="F15" s="217"/>
      <c r="G15" s="217"/>
      <c r="H15" s="217"/>
      <c r="I15" s="217"/>
      <c r="J15" s="218"/>
      <c r="K15" s="30">
        <v>0</v>
      </c>
      <c r="L15" s="31">
        <v>0</v>
      </c>
      <c r="M15" s="31">
        <v>0</v>
      </c>
      <c r="N15" s="31">
        <v>327</v>
      </c>
      <c r="O15" s="64">
        <v>0</v>
      </c>
      <c r="P15" s="67">
        <f t="shared" si="0"/>
        <v>327</v>
      </c>
      <c r="Q15" s="64">
        <v>0</v>
      </c>
      <c r="R15" s="31">
        <v>0</v>
      </c>
      <c r="S15" s="31">
        <v>0</v>
      </c>
      <c r="T15" s="67">
        <f t="shared" si="1"/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2585</v>
      </c>
      <c r="AF15" s="31">
        <v>0</v>
      </c>
      <c r="AG15" s="31">
        <v>0</v>
      </c>
      <c r="AH15" s="32">
        <v>0</v>
      </c>
      <c r="AI15" s="32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50">
        <f t="shared" si="3"/>
        <v>0</v>
      </c>
      <c r="AS15" s="25">
        <v>0</v>
      </c>
      <c r="AT15" s="50">
        <f t="shared" si="2"/>
        <v>2912</v>
      </c>
    </row>
    <row r="16" spans="1:46" ht="12.5" customHeight="1">
      <c r="A16" s="216" t="s">
        <v>128</v>
      </c>
      <c r="B16" s="217"/>
      <c r="C16" s="217"/>
      <c r="D16" s="217"/>
      <c r="E16" s="217"/>
      <c r="F16" s="217"/>
      <c r="G16" s="217"/>
      <c r="H16" s="217"/>
      <c r="I16" s="217"/>
      <c r="J16" s="218"/>
      <c r="K16" s="30">
        <v>2708381</v>
      </c>
      <c r="L16" s="31">
        <v>1024964</v>
      </c>
      <c r="M16" s="31">
        <v>2282807</v>
      </c>
      <c r="N16" s="31">
        <v>9310</v>
      </c>
      <c r="O16" s="64">
        <v>58959</v>
      </c>
      <c r="P16" s="67">
        <f t="shared" si="0"/>
        <v>2351076</v>
      </c>
      <c r="Q16" s="64">
        <v>383547</v>
      </c>
      <c r="R16" s="31">
        <v>624781</v>
      </c>
      <c r="S16" s="31">
        <v>143143</v>
      </c>
      <c r="T16" s="67">
        <f t="shared" si="1"/>
        <v>767924</v>
      </c>
      <c r="U16" s="31">
        <v>978436</v>
      </c>
      <c r="V16" s="31">
        <v>1064913</v>
      </c>
      <c r="W16" s="31">
        <v>1218174</v>
      </c>
      <c r="X16" s="31">
        <v>33184</v>
      </c>
      <c r="Y16" s="31">
        <v>299647</v>
      </c>
      <c r="Z16" s="31">
        <v>144509</v>
      </c>
      <c r="AA16" s="31">
        <v>1207308</v>
      </c>
      <c r="AB16" s="31">
        <v>32394</v>
      </c>
      <c r="AC16" s="31">
        <v>290639</v>
      </c>
      <c r="AD16" s="31">
        <v>454237</v>
      </c>
      <c r="AE16" s="31">
        <v>52700</v>
      </c>
      <c r="AF16" s="31">
        <v>179617</v>
      </c>
      <c r="AG16" s="31">
        <v>191000</v>
      </c>
      <c r="AH16" s="32">
        <v>616489</v>
      </c>
      <c r="AI16" s="32">
        <v>600000</v>
      </c>
      <c r="AJ16" s="25">
        <v>210406</v>
      </c>
      <c r="AK16" s="25">
        <v>189495</v>
      </c>
      <c r="AL16" s="25">
        <v>270000</v>
      </c>
      <c r="AM16" s="25">
        <v>142847</v>
      </c>
      <c r="AN16" s="25">
        <v>138569</v>
      </c>
      <c r="AO16" s="25">
        <v>81441</v>
      </c>
      <c r="AP16" s="25">
        <v>106906</v>
      </c>
      <c r="AQ16" s="25">
        <v>2125</v>
      </c>
      <c r="AR16" s="50">
        <f t="shared" si="3"/>
        <v>109031</v>
      </c>
      <c r="AS16" s="25">
        <v>147300</v>
      </c>
      <c r="AT16" s="50">
        <f t="shared" si="2"/>
        <v>15888228</v>
      </c>
    </row>
    <row r="17" spans="1:46" ht="12.5" customHeight="1">
      <c r="A17" s="216" t="s">
        <v>129</v>
      </c>
      <c r="B17" s="217"/>
      <c r="C17" s="217"/>
      <c r="D17" s="217"/>
      <c r="E17" s="217"/>
      <c r="F17" s="217"/>
      <c r="G17" s="217"/>
      <c r="H17" s="217"/>
      <c r="I17" s="217"/>
      <c r="J17" s="218"/>
      <c r="K17" s="30">
        <v>30021370</v>
      </c>
      <c r="L17" s="31">
        <v>7317221</v>
      </c>
      <c r="M17" s="31">
        <v>2354795</v>
      </c>
      <c r="N17" s="31">
        <v>19793</v>
      </c>
      <c r="O17" s="64">
        <v>110290</v>
      </c>
      <c r="P17" s="67">
        <f t="shared" si="0"/>
        <v>2484878</v>
      </c>
      <c r="Q17" s="64">
        <v>5392917</v>
      </c>
      <c r="R17" s="31">
        <v>1983376</v>
      </c>
      <c r="S17" s="31">
        <v>65936</v>
      </c>
      <c r="T17" s="67">
        <f t="shared" si="1"/>
        <v>2049312</v>
      </c>
      <c r="U17" s="31">
        <v>2940314</v>
      </c>
      <c r="V17" s="31">
        <v>2001503</v>
      </c>
      <c r="W17" s="31">
        <v>1036639</v>
      </c>
      <c r="X17" s="31">
        <v>1121036</v>
      </c>
      <c r="Y17" s="31">
        <v>494361</v>
      </c>
      <c r="Z17" s="31">
        <v>477094</v>
      </c>
      <c r="AA17" s="31">
        <v>1059945</v>
      </c>
      <c r="AB17" s="31">
        <v>2586794</v>
      </c>
      <c r="AC17" s="31">
        <v>2809785</v>
      </c>
      <c r="AD17" s="31">
        <v>1069507</v>
      </c>
      <c r="AE17" s="31">
        <v>989576</v>
      </c>
      <c r="AF17" s="31">
        <v>519565</v>
      </c>
      <c r="AG17" s="31">
        <v>257956</v>
      </c>
      <c r="AH17" s="32">
        <v>933977</v>
      </c>
      <c r="AI17" s="32">
        <v>341761</v>
      </c>
      <c r="AJ17" s="25">
        <v>329389</v>
      </c>
      <c r="AK17" s="25">
        <v>291061</v>
      </c>
      <c r="AL17" s="25">
        <v>155805</v>
      </c>
      <c r="AM17" s="25">
        <v>111175</v>
      </c>
      <c r="AN17" s="25">
        <v>115065</v>
      </c>
      <c r="AO17" s="25">
        <v>436160</v>
      </c>
      <c r="AP17" s="25">
        <v>321044</v>
      </c>
      <c r="AQ17" s="25">
        <v>4087</v>
      </c>
      <c r="AR17" s="50">
        <f t="shared" si="3"/>
        <v>325131</v>
      </c>
      <c r="AS17" s="25">
        <v>312950</v>
      </c>
      <c r="AT17" s="50">
        <f t="shared" si="2"/>
        <v>67982247</v>
      </c>
    </row>
    <row r="18" spans="1:46" ht="12.5" customHeight="1">
      <c r="A18" s="216" t="s">
        <v>130</v>
      </c>
      <c r="B18" s="217"/>
      <c r="C18" s="217"/>
      <c r="D18" s="217"/>
      <c r="E18" s="217"/>
      <c r="F18" s="217"/>
      <c r="G18" s="217"/>
      <c r="H18" s="217"/>
      <c r="I18" s="217"/>
      <c r="J18" s="218"/>
      <c r="K18" s="30">
        <v>0</v>
      </c>
      <c r="L18" s="31">
        <v>0</v>
      </c>
      <c r="M18" s="31">
        <v>0</v>
      </c>
      <c r="N18" s="31">
        <v>0</v>
      </c>
      <c r="O18" s="64">
        <v>0</v>
      </c>
      <c r="P18" s="67">
        <f t="shared" si="0"/>
        <v>0</v>
      </c>
      <c r="Q18" s="64">
        <v>0</v>
      </c>
      <c r="R18" s="31">
        <v>0</v>
      </c>
      <c r="S18" s="31">
        <v>0</v>
      </c>
      <c r="T18" s="67">
        <f t="shared" si="1"/>
        <v>0</v>
      </c>
      <c r="U18" s="31">
        <v>0</v>
      </c>
      <c r="V18" s="31">
        <v>0</v>
      </c>
      <c r="W18" s="31">
        <v>35309</v>
      </c>
      <c r="X18" s="31">
        <v>0</v>
      </c>
      <c r="Y18" s="31">
        <v>0</v>
      </c>
      <c r="Z18" s="31">
        <v>0</v>
      </c>
      <c r="AA18" s="31">
        <v>24290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2">
        <v>0</v>
      </c>
      <c r="AI18" s="32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0</v>
      </c>
      <c r="AO18" s="25">
        <v>0</v>
      </c>
      <c r="AP18" s="25">
        <v>0</v>
      </c>
      <c r="AQ18" s="25">
        <v>0</v>
      </c>
      <c r="AR18" s="50">
        <f t="shared" si="3"/>
        <v>0</v>
      </c>
      <c r="AS18" s="25">
        <v>0</v>
      </c>
      <c r="AT18" s="50">
        <f t="shared" si="2"/>
        <v>59599</v>
      </c>
    </row>
    <row r="19" spans="1:46" ht="12.5" customHeight="1">
      <c r="A19" s="216" t="s">
        <v>131</v>
      </c>
      <c r="B19" s="217"/>
      <c r="C19" s="217"/>
      <c r="D19" s="217"/>
      <c r="E19" s="217"/>
      <c r="F19" s="217"/>
      <c r="G19" s="217"/>
      <c r="H19" s="217"/>
      <c r="I19" s="217"/>
      <c r="J19" s="218"/>
      <c r="K19" s="30">
        <v>1016816</v>
      </c>
      <c r="L19" s="31">
        <v>167125</v>
      </c>
      <c r="M19" s="31">
        <v>33282</v>
      </c>
      <c r="N19" s="31">
        <v>0</v>
      </c>
      <c r="O19" s="64">
        <v>42</v>
      </c>
      <c r="P19" s="67">
        <f t="shared" si="0"/>
        <v>33324</v>
      </c>
      <c r="Q19" s="64">
        <v>61819</v>
      </c>
      <c r="R19" s="31">
        <v>308</v>
      </c>
      <c r="S19" s="31">
        <v>0</v>
      </c>
      <c r="T19" s="67">
        <f t="shared" si="1"/>
        <v>308</v>
      </c>
      <c r="U19" s="31">
        <v>2130</v>
      </c>
      <c r="V19" s="31">
        <v>65890</v>
      </c>
      <c r="W19" s="31">
        <v>851</v>
      </c>
      <c r="X19" s="31">
        <v>20249</v>
      </c>
      <c r="Y19" s="31">
        <v>5424</v>
      </c>
      <c r="Z19" s="31">
        <v>1105</v>
      </c>
      <c r="AA19" s="31">
        <v>12572</v>
      </c>
      <c r="AB19" s="31">
        <v>1408</v>
      </c>
      <c r="AC19" s="31">
        <v>2576</v>
      </c>
      <c r="AD19" s="31">
        <v>15184</v>
      </c>
      <c r="AE19" s="31">
        <v>0</v>
      </c>
      <c r="AF19" s="31">
        <v>1830</v>
      </c>
      <c r="AG19" s="31">
        <v>1515</v>
      </c>
      <c r="AH19" s="32">
        <v>891</v>
      </c>
      <c r="AI19" s="32">
        <v>36</v>
      </c>
      <c r="AJ19" s="25">
        <v>39</v>
      </c>
      <c r="AK19" s="25">
        <v>191</v>
      </c>
      <c r="AL19" s="25">
        <v>19397</v>
      </c>
      <c r="AM19" s="25">
        <v>6</v>
      </c>
      <c r="AN19" s="25">
        <v>1</v>
      </c>
      <c r="AO19" s="25">
        <v>810</v>
      </c>
      <c r="AP19" s="25">
        <v>507</v>
      </c>
      <c r="AQ19" s="25">
        <v>0</v>
      </c>
      <c r="AR19" s="50">
        <f t="shared" si="3"/>
        <v>507</v>
      </c>
      <c r="AS19" s="25">
        <v>130</v>
      </c>
      <c r="AT19" s="50">
        <f t="shared" si="2"/>
        <v>1432134</v>
      </c>
    </row>
    <row r="20" spans="1:46" ht="12.5" customHeight="1">
      <c r="A20" s="216" t="s">
        <v>132</v>
      </c>
      <c r="B20" s="154"/>
      <c r="C20" s="154"/>
      <c r="D20" s="154"/>
      <c r="E20" s="154"/>
      <c r="F20" s="154"/>
      <c r="G20" s="154"/>
      <c r="H20" s="154"/>
      <c r="I20" s="154"/>
      <c r="J20" s="8" t="s">
        <v>5</v>
      </c>
      <c r="K20" s="30">
        <v>116836181</v>
      </c>
      <c r="L20" s="31">
        <v>39746100</v>
      </c>
      <c r="M20" s="31">
        <v>14459559</v>
      </c>
      <c r="N20" s="31">
        <v>39172</v>
      </c>
      <c r="O20" s="64">
        <v>388408</v>
      </c>
      <c r="P20" s="67">
        <f t="shared" si="0"/>
        <v>14887139</v>
      </c>
      <c r="Q20" s="64">
        <v>14070120</v>
      </c>
      <c r="R20" s="31">
        <v>7220822</v>
      </c>
      <c r="S20" s="31">
        <v>227129</v>
      </c>
      <c r="T20" s="67">
        <f t="shared" si="1"/>
        <v>7447951</v>
      </c>
      <c r="U20" s="31">
        <v>6419905</v>
      </c>
      <c r="V20" s="31">
        <v>11745045</v>
      </c>
      <c r="W20" s="31">
        <v>6108980</v>
      </c>
      <c r="X20" s="31">
        <v>5172928</v>
      </c>
      <c r="Y20" s="31">
        <v>1805747</v>
      </c>
      <c r="Z20" s="31">
        <v>897200</v>
      </c>
      <c r="AA20" s="31">
        <v>4523569</v>
      </c>
      <c r="AB20" s="31">
        <v>5917578</v>
      </c>
      <c r="AC20" s="31">
        <v>6362601</v>
      </c>
      <c r="AD20" s="31">
        <v>3105391</v>
      </c>
      <c r="AE20" s="31">
        <v>2822364</v>
      </c>
      <c r="AF20" s="31">
        <v>2406916</v>
      </c>
      <c r="AG20" s="31">
        <v>1023315</v>
      </c>
      <c r="AH20" s="32">
        <v>2250471</v>
      </c>
      <c r="AI20" s="32">
        <v>1093993</v>
      </c>
      <c r="AJ20" s="25">
        <v>1304869</v>
      </c>
      <c r="AK20" s="25">
        <v>867022</v>
      </c>
      <c r="AL20" s="25">
        <v>472774</v>
      </c>
      <c r="AM20" s="25">
        <v>442959</v>
      </c>
      <c r="AN20" s="25">
        <v>455926</v>
      </c>
      <c r="AO20" s="25">
        <v>1133601</v>
      </c>
      <c r="AP20" s="25">
        <v>937648</v>
      </c>
      <c r="AQ20" s="25">
        <v>7987</v>
      </c>
      <c r="AR20" s="50">
        <f t="shared" si="3"/>
        <v>945635</v>
      </c>
      <c r="AS20" s="25">
        <v>987607</v>
      </c>
      <c r="AT20" s="50">
        <f t="shared" si="2"/>
        <v>261253887</v>
      </c>
    </row>
    <row r="21" spans="1:46" ht="12.5" customHeight="1">
      <c r="A21" s="216" t="s">
        <v>133</v>
      </c>
      <c r="B21" s="154"/>
      <c r="C21" s="154"/>
      <c r="D21" s="154"/>
      <c r="E21" s="154"/>
      <c r="F21" s="154"/>
      <c r="G21" s="154"/>
      <c r="H21" s="154"/>
      <c r="I21" s="154"/>
      <c r="J21" s="8" t="s">
        <v>6</v>
      </c>
      <c r="K21" s="30">
        <v>110399456</v>
      </c>
      <c r="L21" s="31">
        <v>37332535</v>
      </c>
      <c r="M21" s="31">
        <v>13365533</v>
      </c>
      <c r="N21" s="31">
        <v>38240</v>
      </c>
      <c r="O21" s="64">
        <v>384253</v>
      </c>
      <c r="P21" s="67">
        <f t="shared" si="0"/>
        <v>13788026</v>
      </c>
      <c r="Q21" s="64">
        <v>13469757</v>
      </c>
      <c r="R21" s="31">
        <v>6626275</v>
      </c>
      <c r="S21" s="31">
        <v>197238</v>
      </c>
      <c r="T21" s="67">
        <f t="shared" si="1"/>
        <v>6823513</v>
      </c>
      <c r="U21" s="31">
        <v>5995697</v>
      </c>
      <c r="V21" s="31">
        <v>11012811</v>
      </c>
      <c r="W21" s="31">
        <v>5521327</v>
      </c>
      <c r="X21" s="31">
        <v>4726730</v>
      </c>
      <c r="Y21" s="31">
        <v>1770475</v>
      </c>
      <c r="Z21" s="31">
        <v>825067</v>
      </c>
      <c r="AA21" s="31">
        <v>4091385</v>
      </c>
      <c r="AB21" s="31">
        <v>5643467</v>
      </c>
      <c r="AC21" s="31">
        <v>5986320</v>
      </c>
      <c r="AD21" s="31">
        <v>2868764</v>
      </c>
      <c r="AE21" s="31">
        <v>2665003</v>
      </c>
      <c r="AF21" s="31">
        <v>2214168</v>
      </c>
      <c r="AG21" s="31">
        <v>943523</v>
      </c>
      <c r="AH21" s="32">
        <v>2091489</v>
      </c>
      <c r="AI21" s="32">
        <v>996162</v>
      </c>
      <c r="AJ21" s="25">
        <v>1216982</v>
      </c>
      <c r="AK21" s="25">
        <v>736331</v>
      </c>
      <c r="AL21" s="25">
        <v>427657</v>
      </c>
      <c r="AM21" s="25">
        <v>420701</v>
      </c>
      <c r="AN21" s="25">
        <v>423706</v>
      </c>
      <c r="AO21" s="25">
        <v>1077302</v>
      </c>
      <c r="AP21" s="25">
        <v>897128</v>
      </c>
      <c r="AQ21" s="25">
        <v>7149</v>
      </c>
      <c r="AR21" s="50">
        <f t="shared" si="3"/>
        <v>904277</v>
      </c>
      <c r="AS21" s="25">
        <v>892784</v>
      </c>
      <c r="AT21" s="50">
        <f t="shared" si="2"/>
        <v>245265415</v>
      </c>
    </row>
    <row r="22" spans="1:46" ht="12.5" customHeight="1">
      <c r="A22" s="214" t="s">
        <v>134</v>
      </c>
      <c r="B22" s="215"/>
      <c r="C22" s="215"/>
      <c r="D22" s="215"/>
      <c r="E22" s="215"/>
      <c r="F22" s="215"/>
      <c r="G22" s="215"/>
      <c r="H22" s="215"/>
      <c r="I22" s="215"/>
      <c r="J22" s="220"/>
      <c r="K22" s="30">
        <v>7130782</v>
      </c>
      <c r="L22" s="31">
        <v>1450500</v>
      </c>
      <c r="M22" s="31">
        <v>577997</v>
      </c>
      <c r="N22" s="31">
        <v>4242</v>
      </c>
      <c r="O22" s="64"/>
      <c r="P22" s="67">
        <f t="shared" si="0"/>
        <v>582239</v>
      </c>
      <c r="Q22" s="64">
        <v>583259</v>
      </c>
      <c r="R22" s="31">
        <v>319399</v>
      </c>
      <c r="S22" s="31">
        <v>405</v>
      </c>
      <c r="T22" s="67">
        <f t="shared" si="1"/>
        <v>319804</v>
      </c>
      <c r="U22" s="31">
        <v>361692</v>
      </c>
      <c r="V22" s="31">
        <v>948169</v>
      </c>
      <c r="W22" s="31">
        <v>259405</v>
      </c>
      <c r="X22" s="31">
        <v>271824</v>
      </c>
      <c r="Y22" s="31">
        <v>49303</v>
      </c>
      <c r="Z22" s="31">
        <v>29457</v>
      </c>
      <c r="AA22" s="31">
        <v>156600</v>
      </c>
      <c r="AB22" s="31">
        <v>261079</v>
      </c>
      <c r="AC22" s="31">
        <v>82571</v>
      </c>
      <c r="AD22" s="31">
        <v>81446</v>
      </c>
      <c r="AE22" s="31">
        <v>188057</v>
      </c>
      <c r="AF22" s="31">
        <v>92325</v>
      </c>
      <c r="AG22" s="31">
        <v>11623</v>
      </c>
      <c r="AH22" s="32">
        <v>58914</v>
      </c>
      <c r="AI22" s="32">
        <v>19207</v>
      </c>
      <c r="AJ22" s="25">
        <v>142627</v>
      </c>
      <c r="AK22" s="25">
        <v>46145</v>
      </c>
      <c r="AL22" s="25">
        <v>1885</v>
      </c>
      <c r="AM22" s="25">
        <v>14268</v>
      </c>
      <c r="AN22" s="25">
        <v>10406</v>
      </c>
      <c r="AO22" s="25">
        <v>5168</v>
      </c>
      <c r="AP22" s="25">
        <v>31302</v>
      </c>
      <c r="AQ22" s="25">
        <v>454</v>
      </c>
      <c r="AR22" s="50">
        <f t="shared" si="3"/>
        <v>31756</v>
      </c>
      <c r="AS22" s="25">
        <v>29017</v>
      </c>
      <c r="AT22" s="50">
        <f t="shared" si="2"/>
        <v>13219528</v>
      </c>
    </row>
    <row r="23" spans="1:46" ht="12.5" customHeight="1">
      <c r="A23" s="214" t="s">
        <v>135</v>
      </c>
      <c r="B23" s="215"/>
      <c r="C23" s="215"/>
      <c r="D23" s="215"/>
      <c r="E23" s="215"/>
      <c r="F23" s="215"/>
      <c r="G23" s="215"/>
      <c r="H23" s="215"/>
      <c r="I23" s="215"/>
      <c r="J23" s="215"/>
      <c r="K23" s="30">
        <v>2217044</v>
      </c>
      <c r="L23" s="31">
        <v>1548622</v>
      </c>
      <c r="M23" s="31">
        <v>265819</v>
      </c>
      <c r="N23" s="31">
        <v>0</v>
      </c>
      <c r="O23" s="64"/>
      <c r="P23" s="67">
        <f t="shared" si="0"/>
        <v>265819</v>
      </c>
      <c r="Q23" s="64">
        <v>850162</v>
      </c>
      <c r="R23" s="31">
        <v>575918</v>
      </c>
      <c r="S23" s="31">
        <v>0</v>
      </c>
      <c r="T23" s="67">
        <f t="shared" si="1"/>
        <v>575918</v>
      </c>
      <c r="U23" s="31">
        <v>153890</v>
      </c>
      <c r="V23" s="31">
        <v>1058683</v>
      </c>
      <c r="W23" s="31">
        <v>27013</v>
      </c>
      <c r="X23" s="31">
        <v>193457</v>
      </c>
      <c r="Y23" s="31">
        <v>70298</v>
      </c>
      <c r="Z23" s="31">
        <v>10310</v>
      </c>
      <c r="AA23" s="31">
        <v>58135</v>
      </c>
      <c r="AB23" s="31">
        <v>88515</v>
      </c>
      <c r="AC23" s="31">
        <v>0</v>
      </c>
      <c r="AD23" s="31">
        <v>95967</v>
      </c>
      <c r="AE23" s="31">
        <v>0</v>
      </c>
      <c r="AF23" s="31">
        <v>0</v>
      </c>
      <c r="AG23" s="31">
        <v>891</v>
      </c>
      <c r="AH23" s="32">
        <v>0</v>
      </c>
      <c r="AI23" s="32">
        <v>32681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70704</v>
      </c>
      <c r="AP23" s="25">
        <v>0</v>
      </c>
      <c r="AQ23" s="25">
        <v>0</v>
      </c>
      <c r="AR23" s="50">
        <f t="shared" si="3"/>
        <v>0</v>
      </c>
      <c r="AS23" s="25">
        <v>7866</v>
      </c>
      <c r="AT23" s="50">
        <f t="shared" si="2"/>
        <v>7325975</v>
      </c>
    </row>
    <row r="24" spans="1:46" ht="12.5" customHeight="1">
      <c r="A24" s="214" t="s">
        <v>136</v>
      </c>
      <c r="B24" s="215"/>
      <c r="C24" s="215"/>
      <c r="D24" s="215"/>
      <c r="E24" s="215"/>
      <c r="F24" s="215"/>
      <c r="G24" s="215"/>
      <c r="H24" s="215"/>
      <c r="I24" s="215"/>
      <c r="J24" s="215"/>
      <c r="K24" s="30">
        <v>18323227</v>
      </c>
      <c r="L24" s="31">
        <v>7071668</v>
      </c>
      <c r="M24" s="31">
        <v>0</v>
      </c>
      <c r="N24" s="31">
        <v>8839</v>
      </c>
      <c r="O24" s="64">
        <v>215130</v>
      </c>
      <c r="P24" s="67">
        <f t="shared" si="0"/>
        <v>223969</v>
      </c>
      <c r="Q24" s="64">
        <v>2650803</v>
      </c>
      <c r="R24" s="31">
        <v>0</v>
      </c>
      <c r="S24" s="31">
        <v>70908</v>
      </c>
      <c r="T24" s="67">
        <f t="shared" si="1"/>
        <v>70908</v>
      </c>
      <c r="U24" s="31">
        <v>1494262</v>
      </c>
      <c r="V24" s="31">
        <v>2857027</v>
      </c>
      <c r="W24" s="31">
        <v>0</v>
      </c>
      <c r="X24" s="31">
        <v>0</v>
      </c>
      <c r="Y24" s="31">
        <v>529275</v>
      </c>
      <c r="Z24" s="31">
        <v>156124</v>
      </c>
      <c r="AA24" s="31">
        <v>764808</v>
      </c>
      <c r="AB24" s="31">
        <v>0</v>
      </c>
      <c r="AC24" s="31">
        <v>1885632</v>
      </c>
      <c r="AD24" s="31">
        <v>628451</v>
      </c>
      <c r="AE24" s="31">
        <v>0</v>
      </c>
      <c r="AF24" s="31">
        <v>0</v>
      </c>
      <c r="AG24" s="31">
        <v>0</v>
      </c>
      <c r="AH24" s="32">
        <v>458314</v>
      </c>
      <c r="AI24" s="32">
        <v>222900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273148</v>
      </c>
      <c r="AP24" s="25">
        <v>238767</v>
      </c>
      <c r="AQ24" s="25">
        <v>0</v>
      </c>
      <c r="AR24" s="50">
        <f t="shared" si="3"/>
        <v>238767</v>
      </c>
      <c r="AS24" s="25">
        <v>0</v>
      </c>
      <c r="AT24" s="50">
        <f t="shared" si="2"/>
        <v>37849283</v>
      </c>
    </row>
    <row r="25" spans="1:46" ht="12.5" customHeight="1">
      <c r="A25" s="214" t="s">
        <v>137</v>
      </c>
      <c r="B25" s="215"/>
      <c r="C25" s="215"/>
      <c r="D25" s="215"/>
      <c r="E25" s="215"/>
      <c r="F25" s="215"/>
      <c r="G25" s="215"/>
      <c r="H25" s="215"/>
      <c r="I25" s="215"/>
      <c r="J25" s="215"/>
      <c r="K25" s="30">
        <v>0</v>
      </c>
      <c r="L25" s="31">
        <v>95215</v>
      </c>
      <c r="M25" s="31">
        <v>0</v>
      </c>
      <c r="N25" s="31">
        <v>0</v>
      </c>
      <c r="O25" s="64">
        <v>0</v>
      </c>
      <c r="P25" s="67">
        <f t="shared" si="0"/>
        <v>0</v>
      </c>
      <c r="Q25" s="64">
        <v>0</v>
      </c>
      <c r="R25" s="31">
        <v>0</v>
      </c>
      <c r="S25" s="31">
        <v>0</v>
      </c>
      <c r="T25" s="67">
        <f t="shared" si="1"/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92101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2">
        <v>0</v>
      </c>
      <c r="AI25" s="32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50">
        <f t="shared" si="3"/>
        <v>0</v>
      </c>
      <c r="AS25" s="25">
        <v>0</v>
      </c>
      <c r="AT25" s="50">
        <f t="shared" si="2"/>
        <v>187316</v>
      </c>
    </row>
    <row r="26" spans="1:46" ht="12.5" customHeight="1">
      <c r="A26" s="214" t="s">
        <v>138</v>
      </c>
      <c r="B26" s="215"/>
      <c r="C26" s="215"/>
      <c r="D26" s="215"/>
      <c r="E26" s="215"/>
      <c r="F26" s="215"/>
      <c r="G26" s="215"/>
      <c r="H26" s="215"/>
      <c r="I26" s="215"/>
      <c r="J26" s="215"/>
      <c r="K26" s="30">
        <v>232244</v>
      </c>
      <c r="L26" s="31">
        <v>1932929</v>
      </c>
      <c r="M26" s="31">
        <v>482259</v>
      </c>
      <c r="N26" s="31">
        <v>250</v>
      </c>
      <c r="O26" s="64">
        <v>3982</v>
      </c>
      <c r="P26" s="67">
        <f t="shared" si="0"/>
        <v>486491</v>
      </c>
      <c r="Q26" s="64">
        <v>365842</v>
      </c>
      <c r="R26" s="31">
        <v>155959</v>
      </c>
      <c r="S26" s="31">
        <v>2919</v>
      </c>
      <c r="T26" s="67">
        <f t="shared" si="1"/>
        <v>158878</v>
      </c>
      <c r="U26" s="31">
        <v>119188</v>
      </c>
      <c r="V26" s="31">
        <v>0</v>
      </c>
      <c r="W26" s="31">
        <v>113909</v>
      </c>
      <c r="X26" s="31">
        <v>0</v>
      </c>
      <c r="Y26" s="31">
        <v>37416</v>
      </c>
      <c r="Z26" s="31">
        <v>0</v>
      </c>
      <c r="AA26" s="31">
        <v>136502</v>
      </c>
      <c r="AB26" s="31">
        <v>155874</v>
      </c>
      <c r="AC26" s="31">
        <v>156852</v>
      </c>
      <c r="AD26" s="31">
        <v>50843</v>
      </c>
      <c r="AE26" s="31">
        <v>80936</v>
      </c>
      <c r="AF26" s="31">
        <v>0</v>
      </c>
      <c r="AG26" s="31">
        <v>0</v>
      </c>
      <c r="AH26" s="32">
        <v>45451</v>
      </c>
      <c r="AI26" s="32">
        <v>11805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50">
        <f t="shared" si="3"/>
        <v>0</v>
      </c>
      <c r="AS26" s="25">
        <v>0</v>
      </c>
      <c r="AT26" s="50">
        <f t="shared" si="2"/>
        <v>4085160</v>
      </c>
    </row>
    <row r="27" spans="1:46" ht="12.5" customHeight="1">
      <c r="A27" s="214" t="s">
        <v>139</v>
      </c>
      <c r="B27" s="215"/>
      <c r="C27" s="215"/>
      <c r="D27" s="215"/>
      <c r="E27" s="215"/>
      <c r="F27" s="215"/>
      <c r="G27" s="215"/>
      <c r="H27" s="215"/>
      <c r="I27" s="215"/>
      <c r="J27" s="215"/>
      <c r="K27" s="30">
        <v>452010</v>
      </c>
      <c r="L27" s="31">
        <v>1224156</v>
      </c>
      <c r="M27" s="31">
        <v>339419</v>
      </c>
      <c r="N27" s="31">
        <v>20</v>
      </c>
      <c r="O27" s="64">
        <v>47</v>
      </c>
      <c r="P27" s="67">
        <f t="shared" si="0"/>
        <v>339486</v>
      </c>
      <c r="Q27" s="64">
        <v>401731</v>
      </c>
      <c r="R27" s="31">
        <v>116841</v>
      </c>
      <c r="S27" s="31">
        <v>5256</v>
      </c>
      <c r="T27" s="67">
        <f t="shared" si="1"/>
        <v>122097</v>
      </c>
      <c r="U27" s="31">
        <v>88137</v>
      </c>
      <c r="V27" s="31">
        <v>606002</v>
      </c>
      <c r="W27" s="31">
        <v>127836</v>
      </c>
      <c r="X27" s="31">
        <v>375464</v>
      </c>
      <c r="Y27" s="31">
        <v>63141</v>
      </c>
      <c r="Z27" s="31">
        <v>139143</v>
      </c>
      <c r="AA27" s="31">
        <v>132450</v>
      </c>
      <c r="AB27" s="31">
        <v>123118</v>
      </c>
      <c r="AC27" s="31">
        <v>139251</v>
      </c>
      <c r="AD27" s="31">
        <v>103070</v>
      </c>
      <c r="AE27" s="31">
        <v>50628</v>
      </c>
      <c r="AF27" s="31">
        <v>197318</v>
      </c>
      <c r="AG27" s="31">
        <v>47539</v>
      </c>
      <c r="AH27" s="32">
        <v>49647</v>
      </c>
      <c r="AI27" s="32">
        <v>47544</v>
      </c>
      <c r="AJ27" s="25">
        <v>71635</v>
      </c>
      <c r="AK27" s="25">
        <v>31476</v>
      </c>
      <c r="AL27" s="25">
        <v>35001</v>
      </c>
      <c r="AM27" s="25">
        <v>25297</v>
      </c>
      <c r="AN27" s="25">
        <v>22503</v>
      </c>
      <c r="AO27" s="25">
        <v>45565</v>
      </c>
      <c r="AP27" s="25">
        <v>51524</v>
      </c>
      <c r="AQ27" s="25">
        <v>12</v>
      </c>
      <c r="AR27" s="50">
        <f t="shared" si="3"/>
        <v>51536</v>
      </c>
      <c r="AS27" s="25">
        <v>60881</v>
      </c>
      <c r="AT27" s="50">
        <f t="shared" si="2"/>
        <v>5173662</v>
      </c>
    </row>
    <row r="28" spans="1:46" ht="12.5" customHeight="1">
      <c r="A28" s="214" t="s">
        <v>140</v>
      </c>
      <c r="B28" s="215"/>
      <c r="C28" s="215"/>
      <c r="D28" s="215"/>
      <c r="E28" s="215"/>
      <c r="F28" s="215"/>
      <c r="G28" s="215"/>
      <c r="H28" s="215"/>
      <c r="I28" s="215"/>
      <c r="J28" s="215"/>
      <c r="K28" s="30">
        <v>76661637</v>
      </c>
      <c r="L28" s="31">
        <v>23335285</v>
      </c>
      <c r="M28" s="31">
        <v>8553247</v>
      </c>
      <c r="N28" s="31">
        <v>24566</v>
      </c>
      <c r="O28" s="64">
        <v>165094</v>
      </c>
      <c r="P28" s="67">
        <f t="shared" si="0"/>
        <v>8742907</v>
      </c>
      <c r="Q28" s="64">
        <v>8215895</v>
      </c>
      <c r="R28" s="31">
        <v>4222890</v>
      </c>
      <c r="S28" s="31">
        <v>117673</v>
      </c>
      <c r="T28" s="67">
        <f t="shared" si="1"/>
        <v>4340563</v>
      </c>
      <c r="U28" s="31">
        <v>3773154</v>
      </c>
      <c r="V28" s="31">
        <v>5419552</v>
      </c>
      <c r="W28" s="31">
        <v>3260821</v>
      </c>
      <c r="X28" s="31">
        <v>2571313</v>
      </c>
      <c r="Y28" s="31">
        <v>1019407</v>
      </c>
      <c r="Z28" s="31">
        <v>479216</v>
      </c>
      <c r="AA28" s="31">
        <v>2515317</v>
      </c>
      <c r="AB28" s="31">
        <v>3814952</v>
      </c>
      <c r="AC28" s="31">
        <v>3632406</v>
      </c>
      <c r="AD28" s="31">
        <v>1725329</v>
      </c>
      <c r="AE28" s="31">
        <v>1579623</v>
      </c>
      <c r="AF28" s="31">
        <v>1397894</v>
      </c>
      <c r="AG28" s="31">
        <v>571138</v>
      </c>
      <c r="AH28" s="32">
        <v>1339518</v>
      </c>
      <c r="AI28" s="32">
        <v>659171</v>
      </c>
      <c r="AJ28" s="25">
        <v>788583</v>
      </c>
      <c r="AK28" s="25">
        <v>605885</v>
      </c>
      <c r="AL28" s="25">
        <v>318485</v>
      </c>
      <c r="AM28" s="25">
        <v>249016</v>
      </c>
      <c r="AN28" s="25">
        <v>247379</v>
      </c>
      <c r="AO28" s="25">
        <v>680613</v>
      </c>
      <c r="AP28" s="25">
        <v>575455</v>
      </c>
      <c r="AQ28" s="25">
        <v>6683</v>
      </c>
      <c r="AR28" s="50">
        <f t="shared" si="3"/>
        <v>582138</v>
      </c>
      <c r="AS28" s="25">
        <v>660178</v>
      </c>
      <c r="AT28" s="50">
        <f t="shared" si="2"/>
        <v>159187375</v>
      </c>
    </row>
    <row r="29" spans="1:46" ht="12.5" customHeight="1">
      <c r="A29" s="214" t="s">
        <v>141</v>
      </c>
      <c r="B29" s="183"/>
      <c r="C29" s="183"/>
      <c r="D29" s="183"/>
      <c r="E29" s="183"/>
      <c r="F29" s="183"/>
      <c r="G29" s="183"/>
      <c r="H29" s="183"/>
      <c r="I29" s="183"/>
      <c r="J29" s="183"/>
      <c r="K29" s="30">
        <v>625874</v>
      </c>
      <c r="L29" s="31">
        <v>451357</v>
      </c>
      <c r="M29" s="31">
        <v>8255</v>
      </c>
      <c r="N29" s="31">
        <v>323</v>
      </c>
      <c r="O29" s="64">
        <v>0</v>
      </c>
      <c r="P29" s="67">
        <f t="shared" si="0"/>
        <v>8578</v>
      </c>
      <c r="Q29" s="64">
        <v>325186</v>
      </c>
      <c r="R29" s="31">
        <v>2741</v>
      </c>
      <c r="S29" s="31">
        <v>0</v>
      </c>
      <c r="T29" s="67">
        <f t="shared" si="1"/>
        <v>2741</v>
      </c>
      <c r="U29" s="31">
        <v>7</v>
      </c>
      <c r="V29" s="31">
        <v>75518</v>
      </c>
      <c r="W29" s="31">
        <v>65265</v>
      </c>
      <c r="X29" s="31">
        <v>15308</v>
      </c>
      <c r="Y29" s="31">
        <v>1630</v>
      </c>
      <c r="Z29" s="31">
        <v>10817</v>
      </c>
      <c r="AA29" s="31">
        <v>6986</v>
      </c>
      <c r="AB29" s="31">
        <v>2838</v>
      </c>
      <c r="AC29" s="31">
        <v>82699</v>
      </c>
      <c r="AD29" s="31">
        <v>723</v>
      </c>
      <c r="AE29" s="31">
        <v>7792</v>
      </c>
      <c r="AF29" s="31">
        <v>9950</v>
      </c>
      <c r="AG29" s="31">
        <v>867</v>
      </c>
      <c r="AH29" s="32">
        <v>0</v>
      </c>
      <c r="AI29" s="32">
        <v>1247</v>
      </c>
      <c r="AJ29" s="25">
        <v>65</v>
      </c>
      <c r="AK29" s="25">
        <v>0</v>
      </c>
      <c r="AL29" s="25">
        <v>0</v>
      </c>
      <c r="AM29" s="25">
        <v>346</v>
      </c>
      <c r="AN29" s="25">
        <v>0</v>
      </c>
      <c r="AO29" s="25">
        <v>2037</v>
      </c>
      <c r="AP29" s="25">
        <v>80</v>
      </c>
      <c r="AQ29" s="25">
        <v>0</v>
      </c>
      <c r="AR29" s="50">
        <f t="shared" si="3"/>
        <v>80</v>
      </c>
      <c r="AS29" s="25">
        <v>2899</v>
      </c>
      <c r="AT29" s="50">
        <f t="shared" si="2"/>
        <v>1700810</v>
      </c>
    </row>
    <row r="30" spans="1:46" ht="12.5" customHeight="1">
      <c r="A30" s="214" t="s">
        <v>142</v>
      </c>
      <c r="B30" s="183"/>
      <c r="C30" s="183"/>
      <c r="D30" s="183"/>
      <c r="E30" s="183"/>
      <c r="F30" s="183"/>
      <c r="G30" s="183"/>
      <c r="H30" s="183"/>
      <c r="I30" s="183"/>
      <c r="J30" s="183"/>
      <c r="K30" s="30">
        <v>0</v>
      </c>
      <c r="L30" s="31">
        <v>0</v>
      </c>
      <c r="M30" s="31">
        <v>3106960</v>
      </c>
      <c r="N30" s="31">
        <v>0</v>
      </c>
      <c r="O30" s="64"/>
      <c r="P30" s="67">
        <f t="shared" si="0"/>
        <v>3106960</v>
      </c>
      <c r="Q30" s="64">
        <v>0</v>
      </c>
      <c r="R30" s="31">
        <v>1222315</v>
      </c>
      <c r="S30" s="31">
        <v>0</v>
      </c>
      <c r="T30" s="67">
        <f t="shared" si="1"/>
        <v>1222315</v>
      </c>
      <c r="U30" s="31">
        <v>0</v>
      </c>
      <c r="V30" s="31">
        <v>47860</v>
      </c>
      <c r="W30" s="31">
        <v>1611357</v>
      </c>
      <c r="X30" s="31">
        <v>1299147</v>
      </c>
      <c r="Y30" s="31">
        <v>0</v>
      </c>
      <c r="Z30" s="31">
        <v>0</v>
      </c>
      <c r="AA30" s="31">
        <v>25176</v>
      </c>
      <c r="AB30" s="31">
        <v>1174928</v>
      </c>
      <c r="AC30" s="31">
        <v>0</v>
      </c>
      <c r="AD30" s="31">
        <v>182935</v>
      </c>
      <c r="AE30" s="31">
        <v>757179</v>
      </c>
      <c r="AF30" s="31">
        <v>513623</v>
      </c>
      <c r="AG30" s="31">
        <v>311465</v>
      </c>
      <c r="AH30" s="32">
        <v>139645</v>
      </c>
      <c r="AI30" s="32">
        <v>0</v>
      </c>
      <c r="AJ30" s="25">
        <v>214072</v>
      </c>
      <c r="AK30" s="25">
        <v>52825</v>
      </c>
      <c r="AL30" s="25">
        <v>72286</v>
      </c>
      <c r="AM30" s="25">
        <v>131774</v>
      </c>
      <c r="AN30" s="25">
        <v>143418</v>
      </c>
      <c r="AO30" s="25">
        <v>67</v>
      </c>
      <c r="AP30" s="25">
        <v>0</v>
      </c>
      <c r="AQ30" s="25">
        <v>0</v>
      </c>
      <c r="AR30" s="50">
        <f t="shared" si="3"/>
        <v>0</v>
      </c>
      <c r="AS30" s="25">
        <v>128107</v>
      </c>
      <c r="AT30" s="50">
        <f t="shared" si="2"/>
        <v>11135139</v>
      </c>
    </row>
    <row r="31" spans="1:46" ht="12.5" customHeight="1">
      <c r="A31" s="214" t="s">
        <v>143</v>
      </c>
      <c r="B31" s="183"/>
      <c r="C31" s="183"/>
      <c r="D31" s="183"/>
      <c r="E31" s="183"/>
      <c r="F31" s="183"/>
      <c r="G31" s="183"/>
      <c r="H31" s="183"/>
      <c r="I31" s="183"/>
      <c r="J31" s="183"/>
      <c r="K31" s="30">
        <v>4756638</v>
      </c>
      <c r="L31" s="31">
        <v>222803</v>
      </c>
      <c r="M31" s="31">
        <v>31577</v>
      </c>
      <c r="N31" s="31">
        <v>0</v>
      </c>
      <c r="O31" s="64">
        <v>0</v>
      </c>
      <c r="P31" s="67">
        <f t="shared" si="0"/>
        <v>31577</v>
      </c>
      <c r="Q31" s="64">
        <v>76879</v>
      </c>
      <c r="R31" s="31">
        <v>10212</v>
      </c>
      <c r="S31" s="31">
        <v>77</v>
      </c>
      <c r="T31" s="67">
        <f t="shared" si="1"/>
        <v>10289</v>
      </c>
      <c r="U31" s="31">
        <v>5367</v>
      </c>
      <c r="V31" s="31">
        <v>0</v>
      </c>
      <c r="W31" s="31">
        <v>55721</v>
      </c>
      <c r="X31" s="31">
        <v>217</v>
      </c>
      <c r="Y31" s="31">
        <v>5</v>
      </c>
      <c r="Z31" s="31">
        <v>0</v>
      </c>
      <c r="AA31" s="31">
        <v>203310</v>
      </c>
      <c r="AB31" s="31">
        <v>22163</v>
      </c>
      <c r="AC31" s="31">
        <v>6909</v>
      </c>
      <c r="AD31" s="31">
        <v>0</v>
      </c>
      <c r="AE31" s="31">
        <v>788</v>
      </c>
      <c r="AF31" s="31">
        <v>3058</v>
      </c>
      <c r="AG31" s="31">
        <v>0</v>
      </c>
      <c r="AH31" s="32">
        <v>0</v>
      </c>
      <c r="AI31" s="32">
        <v>1607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50">
        <f t="shared" si="3"/>
        <v>0</v>
      </c>
      <c r="AS31" s="25">
        <v>3836</v>
      </c>
      <c r="AT31" s="50">
        <f t="shared" si="2"/>
        <v>5401167</v>
      </c>
    </row>
    <row r="32" spans="1:46" ht="12.5" customHeight="1">
      <c r="A32" s="214" t="s">
        <v>144</v>
      </c>
      <c r="B32" s="183"/>
      <c r="C32" s="183"/>
      <c r="D32" s="183"/>
      <c r="E32" s="183"/>
      <c r="F32" s="183"/>
      <c r="G32" s="183"/>
      <c r="H32" s="183"/>
      <c r="I32" s="183"/>
      <c r="J32" s="8" t="s">
        <v>7</v>
      </c>
      <c r="K32" s="30">
        <v>5315832</v>
      </c>
      <c r="L32" s="31">
        <v>2317285</v>
      </c>
      <c r="M32" s="31">
        <v>1094026</v>
      </c>
      <c r="N32" s="31">
        <v>932</v>
      </c>
      <c r="O32" s="64">
        <v>4155</v>
      </c>
      <c r="P32" s="67">
        <f t="shared" si="0"/>
        <v>1099113</v>
      </c>
      <c r="Q32" s="64">
        <v>598258</v>
      </c>
      <c r="R32" s="31">
        <v>581564</v>
      </c>
      <c r="S32" s="31">
        <v>29891</v>
      </c>
      <c r="T32" s="67">
        <f t="shared" si="1"/>
        <v>611455</v>
      </c>
      <c r="U32" s="31">
        <v>424208</v>
      </c>
      <c r="V32" s="31">
        <v>731826</v>
      </c>
      <c r="W32" s="31">
        <v>582618</v>
      </c>
      <c r="X32" s="31">
        <v>446191</v>
      </c>
      <c r="Y32" s="31">
        <v>35272</v>
      </c>
      <c r="Z32" s="31">
        <v>72133</v>
      </c>
      <c r="AA32" s="31">
        <v>428957</v>
      </c>
      <c r="AB32" s="31">
        <v>273845</v>
      </c>
      <c r="AC32" s="31">
        <v>371499</v>
      </c>
      <c r="AD32" s="31">
        <v>236627</v>
      </c>
      <c r="AE32" s="31">
        <v>157361</v>
      </c>
      <c r="AF32" s="31">
        <v>192651</v>
      </c>
      <c r="AG32" s="31">
        <v>79792</v>
      </c>
      <c r="AH32" s="32">
        <v>158975</v>
      </c>
      <c r="AI32" s="32">
        <v>97827</v>
      </c>
      <c r="AJ32" s="25">
        <v>87807</v>
      </c>
      <c r="AK32" s="25">
        <v>130691</v>
      </c>
      <c r="AL32" s="25">
        <v>45098</v>
      </c>
      <c r="AM32" s="25">
        <v>22219</v>
      </c>
      <c r="AN32" s="25">
        <v>32200</v>
      </c>
      <c r="AO32" s="25">
        <v>54880</v>
      </c>
      <c r="AP32" s="25">
        <v>40520</v>
      </c>
      <c r="AQ32" s="25">
        <v>838</v>
      </c>
      <c r="AR32" s="50">
        <f t="shared" si="3"/>
        <v>41358</v>
      </c>
      <c r="AS32" s="25">
        <v>94820</v>
      </c>
      <c r="AT32" s="50">
        <f t="shared" si="2"/>
        <v>14740798</v>
      </c>
    </row>
    <row r="33" spans="1:46" ht="12.5" customHeight="1">
      <c r="A33" s="216" t="s">
        <v>145</v>
      </c>
      <c r="B33" s="217"/>
      <c r="C33" s="217"/>
      <c r="D33" s="217"/>
      <c r="E33" s="217"/>
      <c r="F33" s="217"/>
      <c r="G33" s="217"/>
      <c r="H33" s="217"/>
      <c r="I33" s="217"/>
      <c r="J33" s="218"/>
      <c r="K33" s="30">
        <v>4174126</v>
      </c>
      <c r="L33" s="31">
        <v>2083742</v>
      </c>
      <c r="M33" s="31">
        <v>1028486</v>
      </c>
      <c r="N33" s="31">
        <v>932</v>
      </c>
      <c r="O33" s="64">
        <v>4155</v>
      </c>
      <c r="P33" s="67">
        <f t="shared" si="0"/>
        <v>1033573</v>
      </c>
      <c r="Q33" s="64">
        <v>527963</v>
      </c>
      <c r="R33" s="31">
        <v>518732</v>
      </c>
      <c r="S33" s="31">
        <v>29891</v>
      </c>
      <c r="T33" s="67">
        <f t="shared" si="1"/>
        <v>548623</v>
      </c>
      <c r="U33" s="31">
        <v>406160</v>
      </c>
      <c r="V33" s="31">
        <v>625429</v>
      </c>
      <c r="W33" s="31">
        <v>538363</v>
      </c>
      <c r="X33" s="31">
        <v>400046</v>
      </c>
      <c r="Y33" s="31">
        <v>24191</v>
      </c>
      <c r="Z33" s="31">
        <v>67668</v>
      </c>
      <c r="AA33" s="31">
        <v>411607</v>
      </c>
      <c r="AB33" s="31">
        <v>254738</v>
      </c>
      <c r="AC33" s="31">
        <v>337568</v>
      </c>
      <c r="AD33" s="31">
        <v>202412</v>
      </c>
      <c r="AE33" s="31">
        <v>149671</v>
      </c>
      <c r="AF33" s="31">
        <v>183804</v>
      </c>
      <c r="AG33" s="31">
        <v>79780</v>
      </c>
      <c r="AH33" s="32">
        <v>157656</v>
      </c>
      <c r="AI33" s="32">
        <v>97827</v>
      </c>
      <c r="AJ33" s="25">
        <v>78242</v>
      </c>
      <c r="AK33" s="25">
        <v>128259</v>
      </c>
      <c r="AL33" s="25">
        <v>38012</v>
      </c>
      <c r="AM33" s="25">
        <v>21401</v>
      </c>
      <c r="AN33" s="25">
        <v>29545</v>
      </c>
      <c r="AO33" s="25">
        <v>54801</v>
      </c>
      <c r="AP33" s="25">
        <v>35971</v>
      </c>
      <c r="AQ33" s="25">
        <v>838</v>
      </c>
      <c r="AR33" s="50">
        <f t="shared" si="3"/>
        <v>36809</v>
      </c>
      <c r="AS33" s="25">
        <v>93672</v>
      </c>
      <c r="AT33" s="50">
        <f t="shared" si="2"/>
        <v>12785688</v>
      </c>
    </row>
    <row r="34" spans="1:46" ht="12.5" customHeight="1">
      <c r="A34" s="216" t="s">
        <v>146</v>
      </c>
      <c r="B34" s="217"/>
      <c r="C34" s="217"/>
      <c r="D34" s="217"/>
      <c r="E34" s="217"/>
      <c r="F34" s="217"/>
      <c r="G34" s="217"/>
      <c r="H34" s="217"/>
      <c r="I34" s="217"/>
      <c r="J34" s="218"/>
      <c r="K34" s="30">
        <v>128074</v>
      </c>
      <c r="L34" s="31">
        <v>39806</v>
      </c>
      <c r="M34" s="31">
        <v>1000</v>
      </c>
      <c r="N34" s="31">
        <v>0</v>
      </c>
      <c r="O34" s="64">
        <v>0</v>
      </c>
      <c r="P34" s="67">
        <f t="shared" si="0"/>
        <v>1000</v>
      </c>
      <c r="Q34" s="64">
        <v>0</v>
      </c>
      <c r="R34" s="31">
        <v>0</v>
      </c>
      <c r="S34" s="31">
        <v>0</v>
      </c>
      <c r="T34" s="67">
        <f t="shared" si="1"/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2">
        <v>0</v>
      </c>
      <c r="AI34" s="32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50">
        <f t="shared" si="3"/>
        <v>0</v>
      </c>
      <c r="AS34" s="25">
        <v>0</v>
      </c>
      <c r="AT34" s="50">
        <f t="shared" si="2"/>
        <v>168880</v>
      </c>
    </row>
    <row r="35" spans="1:46" ht="12.5" customHeight="1">
      <c r="A35" s="216" t="s">
        <v>147</v>
      </c>
      <c r="B35" s="217"/>
      <c r="C35" s="217"/>
      <c r="D35" s="217"/>
      <c r="E35" s="217"/>
      <c r="F35" s="217"/>
      <c r="G35" s="217"/>
      <c r="H35" s="217"/>
      <c r="I35" s="217"/>
      <c r="J35" s="218"/>
      <c r="K35" s="30">
        <v>0</v>
      </c>
      <c r="L35" s="31">
        <v>0</v>
      </c>
      <c r="M35" s="31">
        <v>0</v>
      </c>
      <c r="N35" s="31">
        <v>0</v>
      </c>
      <c r="O35" s="64">
        <v>0</v>
      </c>
      <c r="P35" s="67">
        <f t="shared" ref="P35:P60" si="4">SUM(M35:O35)</f>
        <v>0</v>
      </c>
      <c r="Q35" s="64">
        <v>0</v>
      </c>
      <c r="R35" s="31">
        <v>0</v>
      </c>
      <c r="S35" s="31">
        <v>0</v>
      </c>
      <c r="T35" s="67">
        <f t="shared" si="1"/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2">
        <v>0</v>
      </c>
      <c r="AI35" s="32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50">
        <f t="shared" si="3"/>
        <v>0</v>
      </c>
      <c r="AS35" s="25">
        <v>0</v>
      </c>
      <c r="AT35" s="50">
        <f t="shared" ref="AT35:AT60" si="5">SUM(K35:AS35)-AR35-T35-P35</f>
        <v>0</v>
      </c>
    </row>
    <row r="36" spans="1:46" ht="12.5" customHeight="1">
      <c r="A36" s="216" t="s">
        <v>148</v>
      </c>
      <c r="B36" s="217"/>
      <c r="C36" s="217"/>
      <c r="D36" s="217"/>
      <c r="E36" s="217"/>
      <c r="F36" s="217"/>
      <c r="G36" s="217"/>
      <c r="H36" s="217"/>
      <c r="I36" s="217"/>
      <c r="J36" s="218"/>
      <c r="K36" s="30">
        <v>0</v>
      </c>
      <c r="L36" s="31">
        <v>0</v>
      </c>
      <c r="M36" s="31">
        <v>0</v>
      </c>
      <c r="N36" s="31">
        <v>0</v>
      </c>
      <c r="O36" s="64">
        <v>0</v>
      </c>
      <c r="P36" s="67">
        <f t="shared" si="4"/>
        <v>0</v>
      </c>
      <c r="Q36" s="64">
        <v>0</v>
      </c>
      <c r="R36" s="31">
        <v>0</v>
      </c>
      <c r="S36" s="31">
        <v>0</v>
      </c>
      <c r="T36" s="67">
        <f t="shared" si="1"/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2">
        <v>0</v>
      </c>
      <c r="AI36" s="32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50">
        <f t="shared" si="3"/>
        <v>0</v>
      </c>
      <c r="AS36" s="25">
        <v>0</v>
      </c>
      <c r="AT36" s="50">
        <f t="shared" si="5"/>
        <v>0</v>
      </c>
    </row>
    <row r="37" spans="1:46" ht="12.5" customHeight="1">
      <c r="A37" s="214" t="s">
        <v>149</v>
      </c>
      <c r="B37" s="221"/>
      <c r="C37" s="221"/>
      <c r="D37" s="221"/>
      <c r="E37" s="221"/>
      <c r="F37" s="221"/>
      <c r="G37" s="221"/>
      <c r="H37" s="221"/>
      <c r="I37" s="221"/>
      <c r="J37" s="222"/>
      <c r="K37" s="30">
        <v>1013632</v>
      </c>
      <c r="L37" s="31">
        <v>193737</v>
      </c>
      <c r="M37" s="31">
        <v>64540</v>
      </c>
      <c r="N37" s="31">
        <v>0</v>
      </c>
      <c r="O37" s="64">
        <v>0</v>
      </c>
      <c r="P37" s="67">
        <f t="shared" si="4"/>
        <v>64540</v>
      </c>
      <c r="Q37" s="64">
        <v>70295</v>
      </c>
      <c r="R37" s="31">
        <v>62832</v>
      </c>
      <c r="S37" s="31">
        <v>0</v>
      </c>
      <c r="T37" s="67">
        <f t="shared" si="1"/>
        <v>62832</v>
      </c>
      <c r="U37" s="31">
        <v>18048</v>
      </c>
      <c r="V37" s="31">
        <v>106397</v>
      </c>
      <c r="W37" s="31">
        <v>44255</v>
      </c>
      <c r="X37" s="31">
        <v>46145</v>
      </c>
      <c r="Y37" s="31">
        <v>11081</v>
      </c>
      <c r="Z37" s="31">
        <v>4465</v>
      </c>
      <c r="AA37" s="31">
        <v>17350</v>
      </c>
      <c r="AB37" s="31">
        <v>19107</v>
      </c>
      <c r="AC37" s="31">
        <v>33931</v>
      </c>
      <c r="AD37" s="31">
        <v>34215</v>
      </c>
      <c r="AE37" s="31">
        <v>7690</v>
      </c>
      <c r="AF37" s="31">
        <v>8847</v>
      </c>
      <c r="AG37" s="31">
        <v>12</v>
      </c>
      <c r="AH37" s="32">
        <v>1319</v>
      </c>
      <c r="AI37" s="32">
        <v>0</v>
      </c>
      <c r="AJ37" s="25">
        <v>9565</v>
      </c>
      <c r="AK37" s="25">
        <v>2432</v>
      </c>
      <c r="AL37" s="25">
        <v>7086</v>
      </c>
      <c r="AM37" s="25">
        <v>818</v>
      </c>
      <c r="AN37" s="25">
        <v>2655</v>
      </c>
      <c r="AO37" s="25">
        <v>79</v>
      </c>
      <c r="AP37" s="25">
        <v>4549</v>
      </c>
      <c r="AQ37" s="25">
        <v>0</v>
      </c>
      <c r="AR37" s="50">
        <f t="shared" si="3"/>
        <v>4549</v>
      </c>
      <c r="AS37" s="25">
        <v>1148</v>
      </c>
      <c r="AT37" s="50">
        <f t="shared" si="5"/>
        <v>1786230</v>
      </c>
    </row>
    <row r="38" spans="1:46" ht="12.5" customHeight="1">
      <c r="A38" s="214" t="s">
        <v>150</v>
      </c>
      <c r="B38" s="183"/>
      <c r="C38" s="183"/>
      <c r="D38" s="183"/>
      <c r="E38" s="183"/>
      <c r="F38" s="236" t="s">
        <v>151</v>
      </c>
      <c r="G38" s="236"/>
      <c r="H38" s="236"/>
      <c r="I38" s="236"/>
      <c r="J38" s="236"/>
      <c r="K38" s="30">
        <v>11273478</v>
      </c>
      <c r="L38" s="31">
        <v>1487672</v>
      </c>
      <c r="M38" s="31">
        <v>213185</v>
      </c>
      <c r="N38" s="31">
        <v>0</v>
      </c>
      <c r="O38" s="64">
        <v>0</v>
      </c>
      <c r="P38" s="67">
        <f t="shared" si="4"/>
        <v>213185</v>
      </c>
      <c r="Q38" s="64">
        <v>244543</v>
      </c>
      <c r="R38" s="31">
        <v>310987</v>
      </c>
      <c r="S38" s="31">
        <v>4995</v>
      </c>
      <c r="T38" s="67">
        <f t="shared" si="1"/>
        <v>315982</v>
      </c>
      <c r="U38" s="31">
        <v>283030</v>
      </c>
      <c r="V38" s="31">
        <v>499279</v>
      </c>
      <c r="W38" s="31">
        <v>0</v>
      </c>
      <c r="X38" s="31">
        <v>275225</v>
      </c>
      <c r="Y38" s="31">
        <v>0</v>
      </c>
      <c r="Z38" s="31">
        <v>332</v>
      </c>
      <c r="AA38" s="31">
        <v>430416</v>
      </c>
      <c r="AB38" s="31">
        <v>171404</v>
      </c>
      <c r="AC38" s="31">
        <v>505065</v>
      </c>
      <c r="AD38" s="31">
        <v>55923</v>
      </c>
      <c r="AE38" s="31">
        <v>245317</v>
      </c>
      <c r="AF38" s="31">
        <v>329919</v>
      </c>
      <c r="AG38" s="31">
        <v>30729</v>
      </c>
      <c r="AH38" s="32">
        <v>543461</v>
      </c>
      <c r="AI38" s="32">
        <v>143651</v>
      </c>
      <c r="AJ38" s="25">
        <v>2236</v>
      </c>
      <c r="AK38" s="25">
        <v>0</v>
      </c>
      <c r="AL38" s="25">
        <v>80502</v>
      </c>
      <c r="AM38" s="25">
        <v>13764</v>
      </c>
      <c r="AN38" s="25">
        <v>13394</v>
      </c>
      <c r="AO38" s="25">
        <v>47277</v>
      </c>
      <c r="AP38" s="25">
        <v>0</v>
      </c>
      <c r="AQ38" s="25">
        <v>5107</v>
      </c>
      <c r="AR38" s="50">
        <f t="shared" si="3"/>
        <v>5107</v>
      </c>
      <c r="AS38" s="25">
        <v>23439</v>
      </c>
      <c r="AT38" s="50">
        <f t="shared" si="5"/>
        <v>17234330</v>
      </c>
    </row>
    <row r="39" spans="1:46" ht="12.5" customHeight="1">
      <c r="A39" s="214" t="s">
        <v>152</v>
      </c>
      <c r="B39" s="183"/>
      <c r="C39" s="183"/>
      <c r="D39" s="183"/>
      <c r="E39" s="183"/>
      <c r="F39" s="237"/>
      <c r="G39" s="237"/>
      <c r="H39" s="237"/>
      <c r="I39" s="237"/>
      <c r="J39" s="237"/>
      <c r="K39" s="30">
        <v>0</v>
      </c>
      <c r="L39" s="31">
        <v>0</v>
      </c>
      <c r="M39" s="31">
        <v>0</v>
      </c>
      <c r="N39" s="31">
        <v>7332</v>
      </c>
      <c r="O39" s="64">
        <v>176764</v>
      </c>
      <c r="P39" s="67">
        <f t="shared" si="4"/>
        <v>184096</v>
      </c>
      <c r="Q39" s="64">
        <v>0</v>
      </c>
      <c r="R39" s="31">
        <v>0</v>
      </c>
      <c r="S39" s="31">
        <v>0</v>
      </c>
      <c r="T39" s="67">
        <f t="shared" si="1"/>
        <v>0</v>
      </c>
      <c r="U39" s="31">
        <v>0</v>
      </c>
      <c r="V39" s="31">
        <v>0</v>
      </c>
      <c r="W39" s="31">
        <v>47816</v>
      </c>
      <c r="X39" s="31">
        <v>0</v>
      </c>
      <c r="Y39" s="31">
        <v>42695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2">
        <v>0</v>
      </c>
      <c r="AI39" s="32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63955</v>
      </c>
      <c r="AQ39" s="25">
        <v>0</v>
      </c>
      <c r="AR39" s="50">
        <f t="shared" si="3"/>
        <v>63955</v>
      </c>
      <c r="AS39" s="25">
        <v>0</v>
      </c>
      <c r="AT39" s="50">
        <f t="shared" si="5"/>
        <v>338562</v>
      </c>
    </row>
    <row r="40" spans="1:46" ht="12.5" customHeight="1">
      <c r="A40" s="214" t="s">
        <v>153</v>
      </c>
      <c r="B40" s="183"/>
      <c r="C40" s="183"/>
      <c r="D40" s="183"/>
      <c r="E40" s="183"/>
      <c r="F40" s="183"/>
      <c r="G40" s="183"/>
      <c r="H40" s="183"/>
      <c r="I40" s="183"/>
      <c r="J40" s="8" t="s">
        <v>8</v>
      </c>
      <c r="K40" s="30">
        <v>39453</v>
      </c>
      <c r="L40" s="31">
        <v>676609</v>
      </c>
      <c r="M40" s="31">
        <v>0</v>
      </c>
      <c r="N40" s="31">
        <v>0</v>
      </c>
      <c r="O40" s="64">
        <v>0</v>
      </c>
      <c r="P40" s="67">
        <f t="shared" si="4"/>
        <v>0</v>
      </c>
      <c r="Q40" s="64">
        <v>35388</v>
      </c>
      <c r="R40" s="31">
        <v>17467</v>
      </c>
      <c r="S40" s="31">
        <v>100</v>
      </c>
      <c r="T40" s="67">
        <f t="shared" si="1"/>
        <v>17567</v>
      </c>
      <c r="U40" s="31">
        <v>151116</v>
      </c>
      <c r="V40" s="31">
        <v>2266</v>
      </c>
      <c r="W40" s="31">
        <v>1010</v>
      </c>
      <c r="X40" s="31">
        <v>8007</v>
      </c>
      <c r="Y40" s="31">
        <v>0</v>
      </c>
      <c r="Z40" s="31">
        <v>0</v>
      </c>
      <c r="AA40" s="31">
        <v>54</v>
      </c>
      <c r="AB40" s="31">
        <v>1549</v>
      </c>
      <c r="AC40" s="31">
        <v>2479</v>
      </c>
      <c r="AD40" s="31">
        <v>738</v>
      </c>
      <c r="AE40" s="31">
        <v>279</v>
      </c>
      <c r="AF40" s="31">
        <v>127</v>
      </c>
      <c r="AG40" s="31">
        <v>0</v>
      </c>
      <c r="AH40" s="32">
        <v>0</v>
      </c>
      <c r="AI40" s="32">
        <v>4</v>
      </c>
      <c r="AJ40" s="25">
        <v>483</v>
      </c>
      <c r="AK40" s="25">
        <v>0</v>
      </c>
      <c r="AL40" s="25">
        <v>0</v>
      </c>
      <c r="AM40" s="25">
        <v>0</v>
      </c>
      <c r="AN40" s="25">
        <v>0</v>
      </c>
      <c r="AO40" s="25">
        <v>2870</v>
      </c>
      <c r="AP40" s="25">
        <v>0</v>
      </c>
      <c r="AQ40" s="25">
        <v>0</v>
      </c>
      <c r="AR40" s="50">
        <f t="shared" si="3"/>
        <v>0</v>
      </c>
      <c r="AS40" s="25">
        <v>86</v>
      </c>
      <c r="AT40" s="50">
        <f t="shared" si="5"/>
        <v>940085</v>
      </c>
    </row>
    <row r="41" spans="1:46" ht="12.5" customHeight="1">
      <c r="A41" s="216" t="s">
        <v>154</v>
      </c>
      <c r="B41" s="217"/>
      <c r="C41" s="217"/>
      <c r="D41" s="217"/>
      <c r="E41" s="217"/>
      <c r="F41" s="217"/>
      <c r="G41" s="217"/>
      <c r="H41" s="217"/>
      <c r="I41" s="217"/>
      <c r="J41" s="218"/>
      <c r="K41" s="30">
        <v>0</v>
      </c>
      <c r="L41" s="31">
        <v>0</v>
      </c>
      <c r="M41" s="31">
        <v>0</v>
      </c>
      <c r="N41" s="31">
        <v>0</v>
      </c>
      <c r="O41" s="64">
        <v>0</v>
      </c>
      <c r="P41" s="67">
        <f t="shared" si="4"/>
        <v>0</v>
      </c>
      <c r="Q41" s="64">
        <v>0</v>
      </c>
      <c r="R41" s="31">
        <v>0</v>
      </c>
      <c r="S41" s="31">
        <v>0</v>
      </c>
      <c r="T41" s="67">
        <f t="shared" si="1"/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2">
        <v>0</v>
      </c>
      <c r="AI41" s="32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50">
        <f t="shared" si="3"/>
        <v>0</v>
      </c>
      <c r="AS41" s="25">
        <v>0</v>
      </c>
      <c r="AT41" s="50">
        <f t="shared" si="5"/>
        <v>0</v>
      </c>
    </row>
    <row r="42" spans="1:46" ht="12.5" customHeight="1">
      <c r="A42" s="216" t="s">
        <v>155</v>
      </c>
      <c r="B42" s="217"/>
      <c r="C42" s="217"/>
      <c r="D42" s="217"/>
      <c r="E42" s="217"/>
      <c r="F42" s="217"/>
      <c r="G42" s="217"/>
      <c r="H42" s="217"/>
      <c r="I42" s="217"/>
      <c r="J42" s="218"/>
      <c r="K42" s="30">
        <v>0</v>
      </c>
      <c r="L42" s="31">
        <v>33434</v>
      </c>
      <c r="M42" s="31">
        <v>0</v>
      </c>
      <c r="N42" s="31">
        <v>0</v>
      </c>
      <c r="O42" s="64">
        <v>0</v>
      </c>
      <c r="P42" s="67">
        <f t="shared" si="4"/>
        <v>0</v>
      </c>
      <c r="Q42" s="64">
        <v>827</v>
      </c>
      <c r="R42" s="31">
        <v>0</v>
      </c>
      <c r="S42" s="31">
        <v>0</v>
      </c>
      <c r="T42" s="67">
        <f t="shared" si="1"/>
        <v>0</v>
      </c>
      <c r="U42" s="31">
        <v>5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2">
        <v>0</v>
      </c>
      <c r="AI42" s="32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50">
        <f t="shared" si="3"/>
        <v>0</v>
      </c>
      <c r="AS42" s="25">
        <v>0</v>
      </c>
      <c r="AT42" s="50">
        <f t="shared" si="5"/>
        <v>34266</v>
      </c>
    </row>
    <row r="43" spans="1:46" ht="12.5" customHeight="1">
      <c r="A43" s="216" t="s">
        <v>156</v>
      </c>
      <c r="B43" s="217"/>
      <c r="C43" s="217"/>
      <c r="D43" s="217"/>
      <c r="E43" s="217"/>
      <c r="F43" s="217"/>
      <c r="G43" s="217"/>
      <c r="H43" s="217"/>
      <c r="I43" s="217"/>
      <c r="J43" s="218"/>
      <c r="K43" s="30">
        <v>39453</v>
      </c>
      <c r="L43" s="31">
        <v>643175</v>
      </c>
      <c r="M43" s="31">
        <v>0</v>
      </c>
      <c r="N43" s="31">
        <v>0</v>
      </c>
      <c r="O43" s="64">
        <v>0</v>
      </c>
      <c r="P43" s="67">
        <f t="shared" si="4"/>
        <v>0</v>
      </c>
      <c r="Q43" s="64">
        <v>34561</v>
      </c>
      <c r="R43" s="31">
        <v>17467</v>
      </c>
      <c r="S43" s="31">
        <v>100</v>
      </c>
      <c r="T43" s="67">
        <f t="shared" si="1"/>
        <v>17567</v>
      </c>
      <c r="U43" s="31">
        <v>151111</v>
      </c>
      <c r="V43" s="31">
        <v>2266</v>
      </c>
      <c r="W43" s="31">
        <v>1010</v>
      </c>
      <c r="X43" s="31">
        <v>8007</v>
      </c>
      <c r="Y43" s="31">
        <v>0</v>
      </c>
      <c r="Z43" s="31">
        <v>0</v>
      </c>
      <c r="AA43" s="31">
        <v>54</v>
      </c>
      <c r="AB43" s="31">
        <v>1549</v>
      </c>
      <c r="AC43" s="31">
        <v>2479</v>
      </c>
      <c r="AD43" s="31">
        <v>738</v>
      </c>
      <c r="AE43" s="31">
        <v>279</v>
      </c>
      <c r="AF43" s="31">
        <v>127</v>
      </c>
      <c r="AG43" s="31">
        <v>0</v>
      </c>
      <c r="AH43" s="32">
        <v>0</v>
      </c>
      <c r="AI43" s="32">
        <v>4</v>
      </c>
      <c r="AJ43" s="25">
        <v>483</v>
      </c>
      <c r="AK43" s="25">
        <v>0</v>
      </c>
      <c r="AL43" s="25">
        <v>0</v>
      </c>
      <c r="AM43" s="25">
        <v>0</v>
      </c>
      <c r="AN43" s="25">
        <v>0</v>
      </c>
      <c r="AO43" s="25">
        <v>2870</v>
      </c>
      <c r="AP43" s="25">
        <v>0</v>
      </c>
      <c r="AQ43" s="25">
        <v>0</v>
      </c>
      <c r="AR43" s="50">
        <f t="shared" si="3"/>
        <v>0</v>
      </c>
      <c r="AS43" s="25">
        <v>86</v>
      </c>
      <c r="AT43" s="50">
        <f t="shared" si="5"/>
        <v>905819</v>
      </c>
    </row>
    <row r="44" spans="1:46" ht="12.5" customHeight="1">
      <c r="A44" s="214" t="s">
        <v>157</v>
      </c>
      <c r="B44" s="183"/>
      <c r="C44" s="183"/>
      <c r="D44" s="183"/>
      <c r="E44" s="183"/>
      <c r="F44" s="183"/>
      <c r="G44" s="183"/>
      <c r="H44" s="183"/>
      <c r="I44" s="183"/>
      <c r="J44" s="8" t="s">
        <v>158</v>
      </c>
      <c r="K44" s="30">
        <v>1120893</v>
      </c>
      <c r="L44" s="31">
        <v>96280</v>
      </c>
      <c r="M44" s="31">
        <v>0</v>
      </c>
      <c r="N44" s="31">
        <v>0</v>
      </c>
      <c r="O44" s="64">
        <v>0</v>
      </c>
      <c r="P44" s="67">
        <f t="shared" si="4"/>
        <v>0</v>
      </c>
      <c r="Q44" s="64">
        <v>2105</v>
      </c>
      <c r="R44" s="31">
        <v>12983</v>
      </c>
      <c r="S44" s="31">
        <v>0</v>
      </c>
      <c r="T44" s="67">
        <f t="shared" si="1"/>
        <v>12983</v>
      </c>
      <c r="U44" s="31">
        <v>0</v>
      </c>
      <c r="V44" s="31">
        <v>408</v>
      </c>
      <c r="W44" s="31">
        <v>5035</v>
      </c>
      <c r="X44" s="31">
        <v>7</v>
      </c>
      <c r="Y44" s="31">
        <v>0</v>
      </c>
      <c r="Z44" s="31">
        <v>0</v>
      </c>
      <c r="AA44" s="31">
        <v>3227</v>
      </c>
      <c r="AB44" s="31">
        <v>266</v>
      </c>
      <c r="AC44" s="31">
        <v>4782</v>
      </c>
      <c r="AD44" s="31">
        <v>0</v>
      </c>
      <c r="AE44" s="31">
        <v>0</v>
      </c>
      <c r="AF44" s="31">
        <v>97</v>
      </c>
      <c r="AG44" s="31">
        <v>0</v>
      </c>
      <c r="AH44" s="32">
        <v>7</v>
      </c>
      <c r="AI44" s="32">
        <v>4</v>
      </c>
      <c r="AJ44" s="25">
        <v>80</v>
      </c>
      <c r="AK44" s="25">
        <v>0</v>
      </c>
      <c r="AL44" s="25">
        <v>19</v>
      </c>
      <c r="AM44" s="25">
        <v>39</v>
      </c>
      <c r="AN44" s="25">
        <v>20</v>
      </c>
      <c r="AO44" s="25">
        <v>1419</v>
      </c>
      <c r="AP44" s="25">
        <v>0</v>
      </c>
      <c r="AQ44" s="25">
        <v>0</v>
      </c>
      <c r="AR44" s="50">
        <f t="shared" si="3"/>
        <v>0</v>
      </c>
      <c r="AS44" s="25">
        <v>3</v>
      </c>
      <c r="AT44" s="50">
        <f t="shared" si="5"/>
        <v>1247674</v>
      </c>
    </row>
    <row r="45" spans="1:46" ht="12.5" customHeight="1">
      <c r="A45" s="216" t="s">
        <v>159</v>
      </c>
      <c r="B45" s="154"/>
      <c r="C45" s="154"/>
      <c r="D45" s="154"/>
      <c r="E45" s="154"/>
      <c r="F45" s="154"/>
      <c r="G45" s="154"/>
      <c r="H45" s="154"/>
      <c r="I45" s="154"/>
      <c r="J45" s="8" t="s">
        <v>160</v>
      </c>
      <c r="K45" s="30">
        <v>0</v>
      </c>
      <c r="L45" s="31">
        <v>0</v>
      </c>
      <c r="M45" s="31">
        <v>0</v>
      </c>
      <c r="N45" s="31">
        <v>0</v>
      </c>
      <c r="O45" s="64">
        <v>0</v>
      </c>
      <c r="P45" s="67">
        <f t="shared" si="4"/>
        <v>0</v>
      </c>
      <c r="Q45" s="64">
        <v>0</v>
      </c>
      <c r="R45" s="31">
        <v>0</v>
      </c>
      <c r="S45" s="31">
        <v>0</v>
      </c>
      <c r="T45" s="67">
        <f t="shared" si="1"/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2">
        <v>0</v>
      </c>
      <c r="AI45" s="32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50">
        <f t="shared" si="3"/>
        <v>0</v>
      </c>
      <c r="AS45" s="25">
        <v>0</v>
      </c>
      <c r="AT45" s="50">
        <f t="shared" si="5"/>
        <v>0</v>
      </c>
    </row>
    <row r="46" spans="1:46" ht="12.5" customHeight="1">
      <c r="A46" s="216" t="s">
        <v>161</v>
      </c>
      <c r="B46" s="217"/>
      <c r="C46" s="217"/>
      <c r="D46" s="217"/>
      <c r="E46" s="217"/>
      <c r="F46" s="217"/>
      <c r="G46" s="217"/>
      <c r="H46" s="217"/>
      <c r="I46" s="217"/>
      <c r="J46" s="218"/>
      <c r="K46" s="30">
        <v>1120893</v>
      </c>
      <c r="L46" s="31">
        <v>96280</v>
      </c>
      <c r="M46" s="31">
        <v>0</v>
      </c>
      <c r="N46" s="31">
        <v>0</v>
      </c>
      <c r="O46" s="64">
        <v>0</v>
      </c>
      <c r="P46" s="67">
        <f t="shared" si="4"/>
        <v>0</v>
      </c>
      <c r="Q46" s="64">
        <v>2105</v>
      </c>
      <c r="R46" s="31">
        <v>12983</v>
      </c>
      <c r="S46" s="31">
        <v>0</v>
      </c>
      <c r="T46" s="67">
        <f t="shared" si="1"/>
        <v>12983</v>
      </c>
      <c r="U46" s="31">
        <v>0</v>
      </c>
      <c r="V46" s="31">
        <v>408</v>
      </c>
      <c r="W46" s="31">
        <v>5035</v>
      </c>
      <c r="X46" s="31">
        <v>7</v>
      </c>
      <c r="Y46" s="31">
        <v>0</v>
      </c>
      <c r="Z46" s="31">
        <v>0</v>
      </c>
      <c r="AA46" s="31">
        <v>3227</v>
      </c>
      <c r="AB46" s="31">
        <v>266</v>
      </c>
      <c r="AC46" s="31">
        <v>4782</v>
      </c>
      <c r="AD46" s="31">
        <v>0</v>
      </c>
      <c r="AE46" s="31">
        <v>0</v>
      </c>
      <c r="AF46" s="31">
        <v>97</v>
      </c>
      <c r="AG46" s="31">
        <v>0</v>
      </c>
      <c r="AH46" s="32">
        <v>7</v>
      </c>
      <c r="AI46" s="32">
        <v>4</v>
      </c>
      <c r="AJ46" s="25">
        <v>80</v>
      </c>
      <c r="AK46" s="25">
        <v>0</v>
      </c>
      <c r="AL46" s="25">
        <v>19</v>
      </c>
      <c r="AM46" s="25">
        <v>39</v>
      </c>
      <c r="AN46" s="25">
        <v>20</v>
      </c>
      <c r="AO46" s="25">
        <v>1419</v>
      </c>
      <c r="AP46" s="25">
        <v>0</v>
      </c>
      <c r="AQ46" s="25">
        <v>0</v>
      </c>
      <c r="AR46" s="50">
        <f t="shared" si="3"/>
        <v>0</v>
      </c>
      <c r="AS46" s="25">
        <v>3</v>
      </c>
      <c r="AT46" s="50">
        <f t="shared" si="5"/>
        <v>1247674</v>
      </c>
    </row>
    <row r="47" spans="1:46" ht="12.5" customHeight="1">
      <c r="A47" s="214" t="s">
        <v>162</v>
      </c>
      <c r="B47" s="183"/>
      <c r="C47" s="183"/>
      <c r="D47" s="183"/>
      <c r="E47" s="183"/>
      <c r="F47" s="183"/>
      <c r="G47" s="236" t="s">
        <v>163</v>
      </c>
      <c r="H47" s="236"/>
      <c r="I47" s="236"/>
      <c r="J47" s="236"/>
      <c r="K47" s="30">
        <v>10192038</v>
      </c>
      <c r="L47" s="31">
        <v>2068001</v>
      </c>
      <c r="M47" s="31">
        <v>213185</v>
      </c>
      <c r="N47" s="31">
        <v>0</v>
      </c>
      <c r="O47" s="64">
        <v>0</v>
      </c>
      <c r="P47" s="67">
        <f t="shared" si="4"/>
        <v>213185</v>
      </c>
      <c r="Q47" s="64">
        <v>277826</v>
      </c>
      <c r="R47" s="31">
        <v>315471</v>
      </c>
      <c r="S47" s="31">
        <v>5095</v>
      </c>
      <c r="T47" s="67">
        <f t="shared" ref="T47" si="6">SUM(R47:S47)</f>
        <v>320566</v>
      </c>
      <c r="U47" s="31">
        <v>434146</v>
      </c>
      <c r="V47" s="31">
        <v>501137</v>
      </c>
      <c r="W47" s="31">
        <v>0</v>
      </c>
      <c r="X47" s="31">
        <v>283225</v>
      </c>
      <c r="Y47" s="31">
        <v>0</v>
      </c>
      <c r="Z47" s="31">
        <v>332</v>
      </c>
      <c r="AA47" s="31">
        <v>427243</v>
      </c>
      <c r="AB47" s="31">
        <v>172687</v>
      </c>
      <c r="AC47" s="31">
        <v>502762</v>
      </c>
      <c r="AD47" s="31">
        <v>56661</v>
      </c>
      <c r="AE47" s="31">
        <v>245596</v>
      </c>
      <c r="AF47" s="31">
        <v>329949</v>
      </c>
      <c r="AG47" s="31">
        <v>30729</v>
      </c>
      <c r="AH47" s="32">
        <v>543454</v>
      </c>
      <c r="AI47" s="32">
        <v>143651</v>
      </c>
      <c r="AJ47" s="25">
        <v>2639</v>
      </c>
      <c r="AK47" s="25">
        <v>0</v>
      </c>
      <c r="AL47" s="25">
        <v>80483</v>
      </c>
      <c r="AM47" s="25">
        <v>13725</v>
      </c>
      <c r="AN47" s="25">
        <v>13374</v>
      </c>
      <c r="AO47" s="25">
        <v>48728</v>
      </c>
      <c r="AP47" s="25">
        <v>0</v>
      </c>
      <c r="AQ47" s="25">
        <v>5107</v>
      </c>
      <c r="AR47" s="50">
        <f t="shared" si="3"/>
        <v>5107</v>
      </c>
      <c r="AS47" s="25">
        <v>23522</v>
      </c>
      <c r="AT47" s="50">
        <f t="shared" si="5"/>
        <v>16930766</v>
      </c>
    </row>
    <row r="48" spans="1:46" ht="12.5" customHeight="1">
      <c r="A48" s="214" t="s">
        <v>164</v>
      </c>
      <c r="B48" s="183"/>
      <c r="C48" s="183"/>
      <c r="D48" s="183"/>
      <c r="E48" s="183"/>
      <c r="F48" s="183"/>
      <c r="G48" s="237"/>
      <c r="H48" s="237"/>
      <c r="I48" s="237"/>
      <c r="J48" s="237"/>
      <c r="K48" s="30">
        <v>0</v>
      </c>
      <c r="L48" s="31">
        <v>0</v>
      </c>
      <c r="M48" s="31">
        <v>0</v>
      </c>
      <c r="N48" s="31">
        <v>7332</v>
      </c>
      <c r="O48" s="64">
        <v>176764</v>
      </c>
      <c r="P48" s="67">
        <f t="shared" si="4"/>
        <v>184096</v>
      </c>
      <c r="Q48" s="64">
        <v>0</v>
      </c>
      <c r="R48" s="31">
        <v>0</v>
      </c>
      <c r="S48" s="31">
        <v>0</v>
      </c>
      <c r="T48" s="67">
        <f t="shared" ref="T48:T60" si="7">SUM(R48:S48)</f>
        <v>0</v>
      </c>
      <c r="U48" s="31">
        <v>0</v>
      </c>
      <c r="V48" s="31">
        <v>0</v>
      </c>
      <c r="W48" s="31">
        <v>51841</v>
      </c>
      <c r="X48" s="31">
        <v>0</v>
      </c>
      <c r="Y48" s="31">
        <v>42695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2">
        <v>0</v>
      </c>
      <c r="AI48" s="32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63955</v>
      </c>
      <c r="AQ48" s="25">
        <v>0</v>
      </c>
      <c r="AR48" s="50">
        <f t="shared" si="3"/>
        <v>63955</v>
      </c>
      <c r="AS48" s="25">
        <v>0</v>
      </c>
      <c r="AT48" s="50">
        <f t="shared" si="5"/>
        <v>342587</v>
      </c>
    </row>
    <row r="49" spans="1:46" ht="12.5" customHeight="1">
      <c r="A49" s="214" t="s">
        <v>165</v>
      </c>
      <c r="B49" s="225"/>
      <c r="C49" s="225"/>
      <c r="D49" s="225"/>
      <c r="E49" s="225"/>
      <c r="F49" s="225"/>
      <c r="G49" s="225"/>
      <c r="H49" s="225"/>
      <c r="I49" s="225"/>
      <c r="J49" s="225"/>
      <c r="K49" s="30">
        <v>0</v>
      </c>
      <c r="L49" s="31">
        <v>0</v>
      </c>
      <c r="M49" s="31">
        <v>888484</v>
      </c>
      <c r="N49" s="31">
        <v>-49123</v>
      </c>
      <c r="O49" s="64">
        <v>-839361</v>
      </c>
      <c r="P49" s="67">
        <f t="shared" si="4"/>
        <v>0</v>
      </c>
      <c r="Q49" s="64">
        <v>0</v>
      </c>
      <c r="R49" s="31">
        <v>0</v>
      </c>
      <c r="S49" s="31">
        <v>0</v>
      </c>
      <c r="T49" s="67">
        <f t="shared" si="7"/>
        <v>0</v>
      </c>
      <c r="U49" s="31">
        <v>727594</v>
      </c>
      <c r="V49" s="31">
        <v>0</v>
      </c>
      <c r="W49" s="31">
        <v>-194996</v>
      </c>
      <c r="X49" s="31">
        <v>84482</v>
      </c>
      <c r="Y49" s="31">
        <v>-333066</v>
      </c>
      <c r="Z49" s="31">
        <v>81788</v>
      </c>
      <c r="AA49" s="31">
        <v>200000</v>
      </c>
      <c r="AB49" s="31">
        <v>531923</v>
      </c>
      <c r="AC49" s="31">
        <v>0</v>
      </c>
      <c r="AD49" s="31">
        <v>173203</v>
      </c>
      <c r="AE49" s="31">
        <v>0</v>
      </c>
      <c r="AF49" s="31">
        <v>0</v>
      </c>
      <c r="AG49" s="31">
        <v>100558</v>
      </c>
      <c r="AH49" s="32">
        <v>692366</v>
      </c>
      <c r="AI49" s="32">
        <v>120723</v>
      </c>
      <c r="AJ49" s="25">
        <v>15741</v>
      </c>
      <c r="AK49" s="25">
        <v>0</v>
      </c>
      <c r="AL49" s="25">
        <v>8993</v>
      </c>
      <c r="AM49" s="25">
        <v>620</v>
      </c>
      <c r="AN49" s="25">
        <v>73352</v>
      </c>
      <c r="AO49" s="25">
        <v>65821</v>
      </c>
      <c r="AP49" s="25">
        <v>-279063</v>
      </c>
      <c r="AQ49" s="25">
        <v>23071</v>
      </c>
      <c r="AR49" s="50">
        <f t="shared" si="3"/>
        <v>-255992</v>
      </c>
      <c r="AS49" s="25">
        <v>0</v>
      </c>
      <c r="AT49" s="50">
        <f t="shared" si="5"/>
        <v>2093110</v>
      </c>
    </row>
    <row r="50" spans="1:46" ht="12.5" customHeight="1">
      <c r="A50" s="214" t="s">
        <v>166</v>
      </c>
      <c r="B50" s="226"/>
      <c r="C50" s="226"/>
      <c r="D50" s="226"/>
      <c r="E50" s="226"/>
      <c r="F50" s="226"/>
      <c r="G50" s="226"/>
      <c r="H50" s="226"/>
      <c r="I50" s="226"/>
      <c r="J50" s="226"/>
      <c r="K50" s="30">
        <v>8439975</v>
      </c>
      <c r="L50" s="31">
        <v>3302506</v>
      </c>
      <c r="M50" s="31">
        <v>46005</v>
      </c>
      <c r="N50" s="31">
        <v>0</v>
      </c>
      <c r="O50" s="64">
        <v>0</v>
      </c>
      <c r="P50" s="67">
        <f t="shared" si="4"/>
        <v>46005</v>
      </c>
      <c r="Q50" s="64">
        <v>648675</v>
      </c>
      <c r="R50" s="31">
        <v>389808</v>
      </c>
      <c r="S50" s="31">
        <v>2969</v>
      </c>
      <c r="T50" s="67">
        <f t="shared" si="7"/>
        <v>392777</v>
      </c>
      <c r="U50" s="31">
        <v>0</v>
      </c>
      <c r="V50" s="31">
        <v>788976</v>
      </c>
      <c r="W50" s="31">
        <v>0</v>
      </c>
      <c r="X50" s="31">
        <v>557774</v>
      </c>
      <c r="Y50" s="31">
        <v>0</v>
      </c>
      <c r="Z50" s="31">
        <v>0</v>
      </c>
      <c r="AA50" s="31">
        <v>876056</v>
      </c>
      <c r="AB50" s="31">
        <v>0</v>
      </c>
      <c r="AC50" s="31">
        <v>201853</v>
      </c>
      <c r="AD50" s="31">
        <v>0</v>
      </c>
      <c r="AE50" s="31">
        <v>269776</v>
      </c>
      <c r="AF50" s="31">
        <v>358269</v>
      </c>
      <c r="AG50" s="31">
        <v>70000</v>
      </c>
      <c r="AH50" s="32">
        <v>556056</v>
      </c>
      <c r="AI50" s="32">
        <v>307910</v>
      </c>
      <c r="AJ50" s="25">
        <v>0</v>
      </c>
      <c r="AK50" s="25">
        <v>0</v>
      </c>
      <c r="AL50" s="25">
        <v>10000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50">
        <f t="shared" si="3"/>
        <v>0</v>
      </c>
      <c r="AS50" s="25">
        <v>0</v>
      </c>
      <c r="AT50" s="50">
        <f t="shared" si="5"/>
        <v>16826608</v>
      </c>
    </row>
    <row r="51" spans="1:46" ht="12.5" customHeight="1">
      <c r="A51" s="214" t="s">
        <v>167</v>
      </c>
      <c r="B51" s="225"/>
      <c r="C51" s="225"/>
      <c r="D51" s="225"/>
      <c r="E51" s="225"/>
      <c r="F51" s="225"/>
      <c r="G51" s="225"/>
      <c r="H51" s="225"/>
      <c r="I51" s="225"/>
      <c r="J51" s="225"/>
      <c r="K51" s="30">
        <v>18632013</v>
      </c>
      <c r="L51" s="31">
        <v>5370507</v>
      </c>
      <c r="M51" s="31">
        <v>1147674</v>
      </c>
      <c r="N51" s="31">
        <v>-56455</v>
      </c>
      <c r="O51" s="64">
        <v>-1016125</v>
      </c>
      <c r="P51" s="67">
        <f t="shared" si="4"/>
        <v>75094</v>
      </c>
      <c r="Q51" s="64">
        <v>926501</v>
      </c>
      <c r="R51" s="31">
        <v>705279</v>
      </c>
      <c r="S51" s="31">
        <v>8064</v>
      </c>
      <c r="T51" s="67">
        <f t="shared" si="7"/>
        <v>713343</v>
      </c>
      <c r="U51" s="31">
        <v>1161740</v>
      </c>
      <c r="V51" s="31">
        <v>1290113</v>
      </c>
      <c r="W51" s="31">
        <v>-246837</v>
      </c>
      <c r="X51" s="31">
        <v>925481</v>
      </c>
      <c r="Y51" s="31">
        <v>-375761</v>
      </c>
      <c r="Z51" s="31">
        <v>82120</v>
      </c>
      <c r="AA51" s="31">
        <v>1503299</v>
      </c>
      <c r="AB51" s="31">
        <v>704610</v>
      </c>
      <c r="AC51" s="31">
        <v>704615</v>
      </c>
      <c r="AD51" s="31">
        <v>229864</v>
      </c>
      <c r="AE51" s="31">
        <v>515372</v>
      </c>
      <c r="AF51" s="31">
        <v>688218</v>
      </c>
      <c r="AG51" s="31">
        <v>201287</v>
      </c>
      <c r="AH51" s="32">
        <v>1791876</v>
      </c>
      <c r="AI51" s="32">
        <v>572284</v>
      </c>
      <c r="AJ51" s="25">
        <v>18380</v>
      </c>
      <c r="AK51" s="25">
        <v>0</v>
      </c>
      <c r="AL51" s="25">
        <v>99476</v>
      </c>
      <c r="AM51" s="25">
        <v>14345</v>
      </c>
      <c r="AN51" s="25">
        <v>86726</v>
      </c>
      <c r="AO51" s="25">
        <v>114549</v>
      </c>
      <c r="AP51" s="25">
        <v>-343018</v>
      </c>
      <c r="AQ51" s="25">
        <v>28178</v>
      </c>
      <c r="AR51" s="50">
        <f t="shared" si="3"/>
        <v>-314840</v>
      </c>
      <c r="AS51" s="25">
        <v>23522</v>
      </c>
      <c r="AT51" s="50">
        <f t="shared" si="5"/>
        <v>35507897</v>
      </c>
    </row>
    <row r="52" spans="1:46" ht="12.5" customHeight="1">
      <c r="A52" s="214" t="s">
        <v>9</v>
      </c>
      <c r="B52" s="227"/>
      <c r="C52" s="227"/>
      <c r="D52" s="227"/>
      <c r="E52" s="227"/>
      <c r="F52" s="227"/>
      <c r="G52" s="227"/>
      <c r="H52" s="227"/>
      <c r="I52" s="227"/>
      <c r="J52" s="227"/>
      <c r="K52" s="30">
        <v>0</v>
      </c>
      <c r="L52" s="31">
        <v>0</v>
      </c>
      <c r="M52" s="31">
        <v>0</v>
      </c>
      <c r="N52" s="31">
        <v>0</v>
      </c>
      <c r="O52" s="64">
        <v>0</v>
      </c>
      <c r="P52" s="67">
        <f t="shared" si="4"/>
        <v>0</v>
      </c>
      <c r="Q52" s="64">
        <v>0</v>
      </c>
      <c r="R52" s="31">
        <v>0</v>
      </c>
      <c r="S52" s="31">
        <v>0</v>
      </c>
      <c r="T52" s="67">
        <f t="shared" si="7"/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2">
        <v>0</v>
      </c>
      <c r="AI52" s="32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50">
        <f t="shared" si="3"/>
        <v>0</v>
      </c>
      <c r="AS52" s="25">
        <v>0</v>
      </c>
      <c r="AT52" s="50">
        <f t="shared" si="5"/>
        <v>0</v>
      </c>
    </row>
    <row r="53" spans="1:46" ht="12.5" customHeight="1">
      <c r="A53" s="214" t="s">
        <v>10</v>
      </c>
      <c r="B53" s="227"/>
      <c r="C53" s="227"/>
      <c r="D53" s="227"/>
      <c r="E53" s="227"/>
      <c r="F53" s="227"/>
      <c r="G53" s="227"/>
      <c r="H53" s="227"/>
      <c r="I53" s="227"/>
      <c r="J53" s="227"/>
      <c r="K53" s="30">
        <v>0</v>
      </c>
      <c r="L53" s="31">
        <v>0</v>
      </c>
      <c r="M53" s="31">
        <v>0</v>
      </c>
      <c r="N53" s="31">
        <v>0</v>
      </c>
      <c r="O53" s="64">
        <v>0</v>
      </c>
      <c r="P53" s="67">
        <f t="shared" si="4"/>
        <v>0</v>
      </c>
      <c r="Q53" s="64">
        <v>0</v>
      </c>
      <c r="R53" s="31">
        <v>0</v>
      </c>
      <c r="S53" s="31">
        <v>0</v>
      </c>
      <c r="T53" s="67">
        <f t="shared" si="7"/>
        <v>0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2">
        <v>0</v>
      </c>
      <c r="AI53" s="32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50">
        <f t="shared" ref="AR53" si="8">SUM(AP53:AQ53)</f>
        <v>0</v>
      </c>
      <c r="AS53" s="25">
        <v>0</v>
      </c>
      <c r="AT53" s="50">
        <f t="shared" si="5"/>
        <v>0</v>
      </c>
    </row>
    <row r="54" spans="1:46" ht="12.5" customHeight="1">
      <c r="A54" s="228" t="s">
        <v>39</v>
      </c>
      <c r="B54" s="229"/>
      <c r="C54" s="234" t="s">
        <v>168</v>
      </c>
      <c r="D54" s="235"/>
      <c r="E54" s="235"/>
      <c r="F54" s="235"/>
      <c r="G54" s="235"/>
      <c r="H54" s="235"/>
      <c r="I54" s="235"/>
      <c r="J54" s="235"/>
      <c r="K54" s="30">
        <v>59818991</v>
      </c>
      <c r="L54" s="31">
        <v>16959697</v>
      </c>
      <c r="M54" s="31">
        <v>6513999</v>
      </c>
      <c r="N54" s="31">
        <v>-2173</v>
      </c>
      <c r="O54" s="64">
        <v>-114976</v>
      </c>
      <c r="P54" s="67">
        <f t="shared" si="4"/>
        <v>6396850</v>
      </c>
      <c r="Q54" s="64">
        <v>3112885</v>
      </c>
      <c r="R54" s="31">
        <v>2420875</v>
      </c>
      <c r="S54" s="31">
        <v>60466</v>
      </c>
      <c r="T54" s="67">
        <f t="shared" si="7"/>
        <v>2481341</v>
      </c>
      <c r="U54" s="31">
        <v>1374035</v>
      </c>
      <c r="V54" s="31">
        <v>3572040</v>
      </c>
      <c r="W54" s="31">
        <v>2433956</v>
      </c>
      <c r="X54" s="31">
        <v>1520902</v>
      </c>
      <c r="Y54" s="31">
        <v>384707</v>
      </c>
      <c r="Z54" s="31">
        <v>-31478</v>
      </c>
      <c r="AA54" s="31">
        <v>2096536</v>
      </c>
      <c r="AB54" s="31">
        <v>1254260</v>
      </c>
      <c r="AC54" s="31">
        <v>1593737</v>
      </c>
      <c r="AD54" s="31">
        <v>542569</v>
      </c>
      <c r="AE54" s="31">
        <v>789645</v>
      </c>
      <c r="AF54" s="31">
        <v>1090027</v>
      </c>
      <c r="AG54" s="31">
        <v>269767</v>
      </c>
      <c r="AH54" s="32">
        <v>966473</v>
      </c>
      <c r="AI54" s="32">
        <v>886405</v>
      </c>
      <c r="AJ54" s="25">
        <v>503372</v>
      </c>
      <c r="AK54" s="25">
        <v>300169</v>
      </c>
      <c r="AL54" s="25">
        <v>241725</v>
      </c>
      <c r="AM54" s="25">
        <v>142776</v>
      </c>
      <c r="AN54" s="25">
        <v>94072</v>
      </c>
      <c r="AO54" s="25">
        <v>-42202</v>
      </c>
      <c r="AP54" s="25">
        <v>190004</v>
      </c>
      <c r="AQ54" s="25">
        <v>7703</v>
      </c>
      <c r="AR54" s="50">
        <f>SUM(AP54:AQ54)</f>
        <v>197707</v>
      </c>
      <c r="AS54" s="25">
        <v>365727</v>
      </c>
      <c r="AT54" s="50">
        <f t="shared" si="5"/>
        <v>109316691</v>
      </c>
    </row>
    <row r="55" spans="1:46" ht="12.5" customHeight="1">
      <c r="A55" s="230"/>
      <c r="B55" s="231"/>
      <c r="C55" s="234" t="s">
        <v>169</v>
      </c>
      <c r="D55" s="235"/>
      <c r="E55" s="235"/>
      <c r="F55" s="235"/>
      <c r="G55" s="235"/>
      <c r="H55" s="235"/>
      <c r="I55" s="235"/>
      <c r="J55" s="235"/>
      <c r="K55" s="30">
        <v>-38708036</v>
      </c>
      <c r="L55" s="31">
        <v>-10092584</v>
      </c>
      <c r="M55" s="31">
        <v>-4775388</v>
      </c>
      <c r="N55" s="31">
        <v>-26763</v>
      </c>
      <c r="O55" s="64">
        <v>-28489</v>
      </c>
      <c r="P55" s="67">
        <f t="shared" si="4"/>
        <v>-4830640</v>
      </c>
      <c r="Q55" s="64">
        <v>-2503996</v>
      </c>
      <c r="R55" s="31">
        <v>-1614649</v>
      </c>
      <c r="S55" s="31">
        <v>0</v>
      </c>
      <c r="T55" s="67">
        <f t="shared" si="7"/>
        <v>-1614649</v>
      </c>
      <c r="U55" s="31">
        <v>1529201</v>
      </c>
      <c r="V55" s="31">
        <v>-1781664</v>
      </c>
      <c r="W55" s="31">
        <v>-1498119</v>
      </c>
      <c r="X55" s="31">
        <v>-893019</v>
      </c>
      <c r="Y55" s="31">
        <v>-1249089</v>
      </c>
      <c r="Z55" s="31">
        <v>-86867</v>
      </c>
      <c r="AA55" s="31">
        <v>-685813</v>
      </c>
      <c r="AB55" s="31">
        <v>-410010</v>
      </c>
      <c r="AC55" s="31">
        <v>-982641</v>
      </c>
      <c r="AD55" s="31">
        <v>-541040</v>
      </c>
      <c r="AE55" s="31">
        <v>-462988</v>
      </c>
      <c r="AF55" s="31">
        <v>-81630</v>
      </c>
      <c r="AG55" s="31">
        <v>-48190</v>
      </c>
      <c r="AH55" s="32">
        <v>-155389</v>
      </c>
      <c r="AI55" s="32">
        <v>-516296</v>
      </c>
      <c r="AJ55" s="25">
        <v>-161549</v>
      </c>
      <c r="AK55" s="25">
        <v>-353032</v>
      </c>
      <c r="AL55" s="25">
        <v>-390</v>
      </c>
      <c r="AM55" s="25">
        <v>463</v>
      </c>
      <c r="AN55" s="25">
        <v>20104</v>
      </c>
      <c r="AO55" s="25">
        <v>-301251</v>
      </c>
      <c r="AP55" s="25">
        <v>61955</v>
      </c>
      <c r="AQ55" s="25">
        <v>0</v>
      </c>
      <c r="AR55" s="50">
        <f t="shared" si="3"/>
        <v>61955</v>
      </c>
      <c r="AS55" s="25">
        <v>-31750</v>
      </c>
      <c r="AT55" s="50">
        <f t="shared" si="5"/>
        <v>-66378909</v>
      </c>
    </row>
    <row r="56" spans="1:46" ht="12.5" customHeight="1">
      <c r="A56" s="230"/>
      <c r="B56" s="231"/>
      <c r="C56" s="234" t="s">
        <v>170</v>
      </c>
      <c r="D56" s="235"/>
      <c r="E56" s="235"/>
      <c r="F56" s="235"/>
      <c r="G56" s="235"/>
      <c r="H56" s="235"/>
      <c r="I56" s="235"/>
      <c r="J56" s="235"/>
      <c r="K56" s="30">
        <v>-12314488</v>
      </c>
      <c r="L56" s="31">
        <v>-6603056</v>
      </c>
      <c r="M56" s="31">
        <v>-3373259</v>
      </c>
      <c r="N56" s="31">
        <v>20185</v>
      </c>
      <c r="O56" s="64">
        <v>143008</v>
      </c>
      <c r="P56" s="67">
        <f t="shared" si="4"/>
        <v>-3210066</v>
      </c>
      <c r="Q56" s="64">
        <v>-1084070</v>
      </c>
      <c r="R56" s="31">
        <v>-561464</v>
      </c>
      <c r="S56" s="31">
        <v>-53921</v>
      </c>
      <c r="T56" s="67">
        <f t="shared" si="7"/>
        <v>-615385</v>
      </c>
      <c r="U56" s="31">
        <v>-2283189</v>
      </c>
      <c r="V56" s="31">
        <v>-1970528</v>
      </c>
      <c r="W56" s="31">
        <v>-976714</v>
      </c>
      <c r="X56" s="31">
        <v>-787424</v>
      </c>
      <c r="Y56" s="31">
        <v>795415</v>
      </c>
      <c r="Z56" s="31">
        <v>86048</v>
      </c>
      <c r="AA56" s="31">
        <v>-1291683</v>
      </c>
      <c r="AB56" s="31">
        <v>-358315</v>
      </c>
      <c r="AC56" s="31">
        <v>-1201788</v>
      </c>
      <c r="AD56" s="31">
        <v>-18623</v>
      </c>
      <c r="AE56" s="31">
        <v>-485138</v>
      </c>
      <c r="AF56" s="31">
        <v>-1118837</v>
      </c>
      <c r="AG56" s="31">
        <v>-322841</v>
      </c>
      <c r="AH56" s="32">
        <v>-758105</v>
      </c>
      <c r="AI56" s="32">
        <v>127869</v>
      </c>
      <c r="AJ56" s="25">
        <v>810608</v>
      </c>
      <c r="AK56" s="25">
        <v>414052</v>
      </c>
      <c r="AL56" s="25">
        <v>-177552</v>
      </c>
      <c r="AM56" s="25">
        <v>-92718</v>
      </c>
      <c r="AN56" s="25">
        <v>-130172</v>
      </c>
      <c r="AO56" s="25">
        <v>34006</v>
      </c>
      <c r="AP56" s="25">
        <v>-254487</v>
      </c>
      <c r="AQ56" s="25">
        <v>-7703</v>
      </c>
      <c r="AR56" s="50">
        <f t="shared" si="3"/>
        <v>-262190</v>
      </c>
      <c r="AS56" s="25">
        <v>-312309</v>
      </c>
      <c r="AT56" s="50">
        <f t="shared" si="5"/>
        <v>-34107193</v>
      </c>
    </row>
    <row r="57" spans="1:46" ht="12.5" customHeight="1">
      <c r="A57" s="230"/>
      <c r="B57" s="231"/>
      <c r="C57" s="234" t="s">
        <v>171</v>
      </c>
      <c r="D57" s="235"/>
      <c r="E57" s="235"/>
      <c r="F57" s="235"/>
      <c r="G57" s="235"/>
      <c r="H57" s="235"/>
      <c r="I57" s="235"/>
      <c r="J57" s="235"/>
      <c r="K57" s="30">
        <v>0</v>
      </c>
      <c r="L57" s="31">
        <v>0</v>
      </c>
      <c r="M57" s="31">
        <v>0</v>
      </c>
      <c r="N57" s="31">
        <v>0</v>
      </c>
      <c r="O57" s="64">
        <v>0</v>
      </c>
      <c r="P57" s="67">
        <f t="shared" si="4"/>
        <v>0</v>
      </c>
      <c r="Q57" s="64">
        <v>0</v>
      </c>
      <c r="R57" s="31">
        <v>0</v>
      </c>
      <c r="S57" s="31">
        <v>0</v>
      </c>
      <c r="T57" s="67">
        <f t="shared" si="7"/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  <c r="AF57" s="31">
        <v>0</v>
      </c>
      <c r="AG57" s="31">
        <v>0</v>
      </c>
      <c r="AH57" s="32">
        <v>0</v>
      </c>
      <c r="AI57" s="32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50">
        <f t="shared" si="3"/>
        <v>0</v>
      </c>
      <c r="AS57" s="25">
        <v>0</v>
      </c>
      <c r="AT57" s="50">
        <f t="shared" si="5"/>
        <v>0</v>
      </c>
    </row>
    <row r="58" spans="1:46" ht="12.5" customHeight="1">
      <c r="A58" s="230"/>
      <c r="B58" s="231"/>
      <c r="C58" s="234" t="s">
        <v>172</v>
      </c>
      <c r="D58" s="235"/>
      <c r="E58" s="235"/>
      <c r="F58" s="235"/>
      <c r="G58" s="235"/>
      <c r="H58" s="235"/>
      <c r="I58" s="235"/>
      <c r="J58" s="235"/>
      <c r="K58" s="30">
        <v>8796467</v>
      </c>
      <c r="L58" s="31">
        <v>264057</v>
      </c>
      <c r="M58" s="31">
        <v>-1634648</v>
      </c>
      <c r="N58" s="31">
        <v>-8751</v>
      </c>
      <c r="O58" s="64">
        <v>-457</v>
      </c>
      <c r="P58" s="67">
        <f t="shared" si="4"/>
        <v>-1643856</v>
      </c>
      <c r="Q58" s="64">
        <v>-475181</v>
      </c>
      <c r="R58" s="31">
        <v>244762</v>
      </c>
      <c r="S58" s="31">
        <v>6545</v>
      </c>
      <c r="T58" s="67">
        <f t="shared" si="7"/>
        <v>251307</v>
      </c>
      <c r="U58" s="31">
        <v>620047</v>
      </c>
      <c r="V58" s="31">
        <v>-180152</v>
      </c>
      <c r="W58" s="31">
        <v>-40877</v>
      </c>
      <c r="X58" s="31">
        <v>-159541</v>
      </c>
      <c r="Y58" s="31">
        <v>-68967</v>
      </c>
      <c r="Z58" s="31">
        <v>-32297</v>
      </c>
      <c r="AA58" s="31">
        <v>119040</v>
      </c>
      <c r="AB58" s="31">
        <v>485935</v>
      </c>
      <c r="AC58" s="31">
        <v>-590692</v>
      </c>
      <c r="AD58" s="31">
        <v>-17094</v>
      </c>
      <c r="AE58" s="31">
        <v>-158481</v>
      </c>
      <c r="AF58" s="31">
        <v>-110440</v>
      </c>
      <c r="AG58" s="31">
        <v>-101264</v>
      </c>
      <c r="AH58" s="32">
        <v>52979</v>
      </c>
      <c r="AI58" s="32">
        <v>497978</v>
      </c>
      <c r="AJ58" s="25">
        <v>1152431</v>
      </c>
      <c r="AK58" s="25">
        <v>361189</v>
      </c>
      <c r="AL58" s="25">
        <v>63783</v>
      </c>
      <c r="AM58" s="25">
        <v>50521</v>
      </c>
      <c r="AN58" s="25">
        <v>-15996</v>
      </c>
      <c r="AO58" s="25">
        <v>-309447</v>
      </c>
      <c r="AP58" s="25">
        <v>-2528</v>
      </c>
      <c r="AQ58" s="25">
        <v>0</v>
      </c>
      <c r="AR58" s="50">
        <f t="shared" si="3"/>
        <v>-2528</v>
      </c>
      <c r="AS58" s="25">
        <v>21668</v>
      </c>
      <c r="AT58" s="50">
        <f t="shared" si="5"/>
        <v>8830589</v>
      </c>
    </row>
    <row r="59" spans="1:46" ht="12.5" customHeight="1">
      <c r="A59" s="230"/>
      <c r="B59" s="231"/>
      <c r="C59" s="234" t="s">
        <v>173</v>
      </c>
      <c r="D59" s="235"/>
      <c r="E59" s="235"/>
      <c r="F59" s="235"/>
      <c r="G59" s="235"/>
      <c r="H59" s="235"/>
      <c r="I59" s="235"/>
      <c r="J59" s="235"/>
      <c r="K59" s="30">
        <v>68409349</v>
      </c>
      <c r="L59" s="31">
        <v>17840274</v>
      </c>
      <c r="M59" s="31">
        <v>6234966</v>
      </c>
      <c r="N59" s="31">
        <v>-323172</v>
      </c>
      <c r="O59" s="64">
        <v>-959810</v>
      </c>
      <c r="P59" s="67">
        <f t="shared" si="4"/>
        <v>4951984</v>
      </c>
      <c r="Q59" s="64">
        <v>1583332</v>
      </c>
      <c r="R59" s="31">
        <v>2549758</v>
      </c>
      <c r="S59" s="31">
        <v>139303</v>
      </c>
      <c r="T59" s="67">
        <f t="shared" si="7"/>
        <v>2689061</v>
      </c>
      <c r="U59" s="31">
        <v>777614</v>
      </c>
      <c r="V59" s="31">
        <v>3550250</v>
      </c>
      <c r="W59" s="31">
        <v>2799150</v>
      </c>
      <c r="X59" s="31">
        <v>2341936</v>
      </c>
      <c r="Y59" s="31">
        <v>390299</v>
      </c>
      <c r="Z59" s="31">
        <v>182371</v>
      </c>
      <c r="AA59" s="31">
        <v>1295715</v>
      </c>
      <c r="AB59" s="31">
        <v>724117</v>
      </c>
      <c r="AC59" s="31">
        <v>2423169</v>
      </c>
      <c r="AD59" s="31">
        <v>617382</v>
      </c>
      <c r="AE59" s="31">
        <v>504110</v>
      </c>
      <c r="AF59" s="31">
        <v>294317</v>
      </c>
      <c r="AG59" s="31">
        <v>477909</v>
      </c>
      <c r="AH59" s="32">
        <v>288561</v>
      </c>
      <c r="AI59" s="32">
        <v>224363</v>
      </c>
      <c r="AJ59" s="25">
        <v>136724</v>
      </c>
      <c r="AK59" s="25">
        <v>492055</v>
      </c>
      <c r="AL59" s="25">
        <v>151569</v>
      </c>
      <c r="AM59" s="25">
        <v>133417</v>
      </c>
      <c r="AN59" s="25">
        <v>160600</v>
      </c>
      <c r="AO59" s="25">
        <v>463002</v>
      </c>
      <c r="AP59" s="25">
        <v>230051</v>
      </c>
      <c r="AQ59" s="25">
        <v>0</v>
      </c>
      <c r="AR59" s="50">
        <f t="shared" si="3"/>
        <v>230051</v>
      </c>
      <c r="AS59" s="25">
        <v>109439</v>
      </c>
      <c r="AT59" s="50">
        <f t="shared" si="5"/>
        <v>114242120</v>
      </c>
    </row>
    <row r="60" spans="1:46" ht="12.5" customHeight="1">
      <c r="A60" s="232"/>
      <c r="B60" s="233"/>
      <c r="C60" s="223" t="s">
        <v>174</v>
      </c>
      <c r="D60" s="224"/>
      <c r="E60" s="224"/>
      <c r="F60" s="224"/>
      <c r="G60" s="224"/>
      <c r="H60" s="224"/>
      <c r="I60" s="224"/>
      <c r="J60" s="224"/>
      <c r="K60" s="33">
        <v>77205816</v>
      </c>
      <c r="L60" s="34">
        <v>18104331</v>
      </c>
      <c r="M60" s="34">
        <v>4600318</v>
      </c>
      <c r="N60" s="34">
        <v>-331923</v>
      </c>
      <c r="O60" s="65">
        <v>-960267</v>
      </c>
      <c r="P60" s="70">
        <f t="shared" si="4"/>
        <v>3308128</v>
      </c>
      <c r="Q60" s="65">
        <v>1108151</v>
      </c>
      <c r="R60" s="34">
        <v>2794520</v>
      </c>
      <c r="S60" s="34">
        <v>145848</v>
      </c>
      <c r="T60" s="68">
        <f t="shared" si="7"/>
        <v>2940368</v>
      </c>
      <c r="U60" s="34">
        <v>1397661</v>
      </c>
      <c r="V60" s="34">
        <v>3370098</v>
      </c>
      <c r="W60" s="34">
        <v>2758273</v>
      </c>
      <c r="X60" s="34">
        <v>2182395</v>
      </c>
      <c r="Y60" s="34">
        <v>321332</v>
      </c>
      <c r="Z60" s="34">
        <v>150074</v>
      </c>
      <c r="AA60" s="34">
        <v>1414755</v>
      </c>
      <c r="AB60" s="34">
        <v>1210052</v>
      </c>
      <c r="AC60" s="34">
        <v>1832477</v>
      </c>
      <c r="AD60" s="34">
        <v>600288</v>
      </c>
      <c r="AE60" s="34">
        <v>345629</v>
      </c>
      <c r="AF60" s="34">
        <v>183877</v>
      </c>
      <c r="AG60" s="34">
        <v>376645</v>
      </c>
      <c r="AH60" s="35">
        <v>341540</v>
      </c>
      <c r="AI60" s="35">
        <v>722341</v>
      </c>
      <c r="AJ60" s="37">
        <v>1289155</v>
      </c>
      <c r="AK60" s="37">
        <v>853244</v>
      </c>
      <c r="AL60" s="37">
        <v>215352</v>
      </c>
      <c r="AM60" s="37">
        <v>183938</v>
      </c>
      <c r="AN60" s="37">
        <v>144604</v>
      </c>
      <c r="AO60" s="37">
        <v>153555</v>
      </c>
      <c r="AP60" s="37">
        <v>227523</v>
      </c>
      <c r="AQ60" s="37">
        <v>0</v>
      </c>
      <c r="AR60" s="74">
        <f t="shared" si="3"/>
        <v>227523</v>
      </c>
      <c r="AS60" s="37">
        <v>131107</v>
      </c>
      <c r="AT60" s="74">
        <f t="shared" si="5"/>
        <v>123072709</v>
      </c>
    </row>
    <row r="61" spans="1:46" ht="12.5" customHeight="1">
      <c r="T61" s="5"/>
      <c r="AA61" s="3"/>
      <c r="AR61" s="5"/>
      <c r="AT61" s="5"/>
    </row>
    <row r="62" spans="1:46" ht="12.5" customHeight="1">
      <c r="AA62" s="3"/>
    </row>
    <row r="63" spans="1:46" ht="12.5" customHeight="1">
      <c r="AA63" s="3"/>
    </row>
    <row r="64" spans="1:46" ht="12.5" customHeight="1">
      <c r="AA64" s="3"/>
    </row>
    <row r="65" spans="18:27" ht="12.5" customHeight="1">
      <c r="AA65" s="3"/>
    </row>
    <row r="66" spans="18:27" ht="12.5" customHeight="1">
      <c r="AA66" s="3"/>
    </row>
    <row r="67" spans="18:27" ht="12.5" customHeight="1">
      <c r="AA67" s="3"/>
    </row>
    <row r="68" spans="18:27" ht="12.5" customHeight="1">
      <c r="AA68" s="3"/>
    </row>
    <row r="69" spans="18:27" ht="12.5" customHeight="1">
      <c r="AA69" s="3"/>
    </row>
    <row r="70" spans="18:27" ht="12.5" customHeight="1">
      <c r="R70" s="6"/>
      <c r="AA70" s="3"/>
    </row>
    <row r="71" spans="18:27" ht="12.5" customHeight="1">
      <c r="AA71" s="3"/>
    </row>
    <row r="72" spans="18:27" ht="12.5" customHeight="1">
      <c r="AA72" s="3"/>
    </row>
    <row r="73" spans="18:27" ht="12.5" customHeight="1">
      <c r="AA73" s="3"/>
    </row>
    <row r="74" spans="18:27" ht="17.149999999999999" customHeight="1">
      <c r="AA74" s="3"/>
    </row>
    <row r="75" spans="18:27" ht="17.149999999999999" customHeight="1">
      <c r="AA75" s="3"/>
    </row>
    <row r="76" spans="18:27" ht="17.149999999999999" customHeight="1">
      <c r="AA76" s="3"/>
    </row>
    <row r="77" spans="18:27" ht="17.149999999999999" customHeight="1">
      <c r="AA77" s="3"/>
    </row>
    <row r="78" spans="18:27" ht="17.149999999999999" customHeight="1">
      <c r="AA78" s="3"/>
    </row>
    <row r="79" spans="18:27" ht="17.149999999999999" customHeight="1">
      <c r="AA79" s="3"/>
    </row>
    <row r="80" spans="18:27" ht="17.149999999999999" customHeight="1">
      <c r="AA80" s="3"/>
    </row>
    <row r="81" spans="27:27" ht="17.149999999999999" customHeight="1">
      <c r="AA81" s="3"/>
    </row>
    <row r="82" spans="27:27" ht="17.149999999999999" customHeight="1">
      <c r="AA82" s="3"/>
    </row>
    <row r="83" spans="27:27" ht="17.149999999999999" customHeight="1">
      <c r="AA83" s="3"/>
    </row>
    <row r="84" spans="27:27" ht="17.149999999999999" customHeight="1">
      <c r="AA84" s="3"/>
    </row>
    <row r="85" spans="27:27" ht="17.149999999999999" customHeight="1">
      <c r="AA85" s="3"/>
    </row>
    <row r="86" spans="27:27" ht="17.149999999999999" customHeight="1">
      <c r="AA86" s="3"/>
    </row>
    <row r="87" spans="27:27" ht="17.149999999999999" customHeight="1">
      <c r="AA87" s="3"/>
    </row>
    <row r="88" spans="27:27" ht="17.149999999999999" customHeight="1">
      <c r="AA88" s="3"/>
    </row>
  </sheetData>
  <mergeCells count="63">
    <mergeCell ref="A30:J30"/>
    <mergeCell ref="A25:J25"/>
    <mergeCell ref="A26:J26"/>
    <mergeCell ref="A27:J27"/>
    <mergeCell ref="A28:J28"/>
    <mergeCell ref="A29:J29"/>
    <mergeCell ref="A47:F47"/>
    <mergeCell ref="G47:J48"/>
    <mergeCell ref="A48:F48"/>
    <mergeCell ref="A46:J46"/>
    <mergeCell ref="A36:J36"/>
    <mergeCell ref="A37:J37"/>
    <mergeCell ref="A38:E38"/>
    <mergeCell ref="F38:J39"/>
    <mergeCell ref="A39:E39"/>
    <mergeCell ref="A40:I40"/>
    <mergeCell ref="A41:J41"/>
    <mergeCell ref="A42:J42"/>
    <mergeCell ref="A43:J43"/>
    <mergeCell ref="A44:I44"/>
    <mergeCell ref="A45:I45"/>
    <mergeCell ref="C60:J60"/>
    <mergeCell ref="A49:J49"/>
    <mergeCell ref="A50:J50"/>
    <mergeCell ref="A51:J51"/>
    <mergeCell ref="A52:J52"/>
    <mergeCell ref="A54:B60"/>
    <mergeCell ref="C54:J54"/>
    <mergeCell ref="C55:J55"/>
    <mergeCell ref="C56:J56"/>
    <mergeCell ref="C57:J57"/>
    <mergeCell ref="C58:J58"/>
    <mergeCell ref="C59:J59"/>
    <mergeCell ref="A53:J53"/>
    <mergeCell ref="A31:J31"/>
    <mergeCell ref="A32:I32"/>
    <mergeCell ref="A33:J33"/>
    <mergeCell ref="A34:J34"/>
    <mergeCell ref="A35:J35"/>
    <mergeCell ref="A14:J14"/>
    <mergeCell ref="A15:J15"/>
    <mergeCell ref="A16:J16"/>
    <mergeCell ref="A19:J19"/>
    <mergeCell ref="A20:I20"/>
    <mergeCell ref="A21:I21"/>
    <mergeCell ref="A22:J22"/>
    <mergeCell ref="A23:J23"/>
    <mergeCell ref="A24:J24"/>
    <mergeCell ref="A17:J17"/>
    <mergeCell ref="A18:J18"/>
    <mergeCell ref="A13:J13"/>
    <mergeCell ref="A6:J6"/>
    <mergeCell ref="A7:J7"/>
    <mergeCell ref="A8:J8"/>
    <mergeCell ref="A9:J9"/>
    <mergeCell ref="A10:J10"/>
    <mergeCell ref="A11:I11"/>
    <mergeCell ref="A12:J12"/>
    <mergeCell ref="AT1:AT2"/>
    <mergeCell ref="A1:J2"/>
    <mergeCell ref="A3:I3"/>
    <mergeCell ref="A4:I4"/>
    <mergeCell ref="A5:J5"/>
  </mergeCells>
  <phoneticPr fontId="3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 ２　令和４年度地方公営企業決算状況調査（法適用企業）
　（５）下水道事業
　　　&amp;A［&amp;P/&amp;N］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3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26" width="10.1796875" style="1" customWidth="1"/>
    <col min="27" max="27" width="10.1796875" style="4" customWidth="1"/>
    <col min="28" max="45" width="10.1796875" style="1" customWidth="1"/>
    <col min="46" max="46" width="10.1796875" style="42" customWidth="1"/>
    <col min="47" max="264" width="9.6328125" style="1"/>
    <col min="265" max="276" width="2.6328125" style="1" customWidth="1"/>
    <col min="277" max="520" width="9.6328125" style="1"/>
    <col min="521" max="532" width="2.6328125" style="1" customWidth="1"/>
    <col min="533" max="776" width="9.6328125" style="1"/>
    <col min="777" max="788" width="2.6328125" style="1" customWidth="1"/>
    <col min="789" max="1032" width="9.6328125" style="1"/>
    <col min="1033" max="1044" width="2.6328125" style="1" customWidth="1"/>
    <col min="1045" max="1288" width="9.6328125" style="1"/>
    <col min="1289" max="1300" width="2.6328125" style="1" customWidth="1"/>
    <col min="1301" max="1544" width="9.6328125" style="1"/>
    <col min="1545" max="1556" width="2.6328125" style="1" customWidth="1"/>
    <col min="1557" max="1800" width="9.6328125" style="1"/>
    <col min="1801" max="1812" width="2.6328125" style="1" customWidth="1"/>
    <col min="1813" max="2056" width="9.6328125" style="1"/>
    <col min="2057" max="2068" width="2.6328125" style="1" customWidth="1"/>
    <col min="2069" max="2312" width="9.6328125" style="1"/>
    <col min="2313" max="2324" width="2.6328125" style="1" customWidth="1"/>
    <col min="2325" max="2568" width="9.6328125" style="1"/>
    <col min="2569" max="2580" width="2.6328125" style="1" customWidth="1"/>
    <col min="2581" max="2824" width="9.6328125" style="1"/>
    <col min="2825" max="2836" width="2.6328125" style="1" customWidth="1"/>
    <col min="2837" max="3080" width="9.6328125" style="1"/>
    <col min="3081" max="3092" width="2.6328125" style="1" customWidth="1"/>
    <col min="3093" max="3336" width="9.6328125" style="1"/>
    <col min="3337" max="3348" width="2.6328125" style="1" customWidth="1"/>
    <col min="3349" max="3592" width="9.6328125" style="1"/>
    <col min="3593" max="3604" width="2.6328125" style="1" customWidth="1"/>
    <col min="3605" max="3848" width="9.6328125" style="1"/>
    <col min="3849" max="3860" width="2.6328125" style="1" customWidth="1"/>
    <col min="3861" max="4104" width="9.6328125" style="1"/>
    <col min="4105" max="4116" width="2.6328125" style="1" customWidth="1"/>
    <col min="4117" max="4360" width="9.6328125" style="1"/>
    <col min="4361" max="4372" width="2.6328125" style="1" customWidth="1"/>
    <col min="4373" max="4616" width="9.6328125" style="1"/>
    <col min="4617" max="4628" width="2.6328125" style="1" customWidth="1"/>
    <col min="4629" max="4872" width="9.6328125" style="1"/>
    <col min="4873" max="4884" width="2.6328125" style="1" customWidth="1"/>
    <col min="4885" max="5128" width="9.6328125" style="1"/>
    <col min="5129" max="5140" width="2.6328125" style="1" customWidth="1"/>
    <col min="5141" max="5384" width="9.6328125" style="1"/>
    <col min="5385" max="5396" width="2.6328125" style="1" customWidth="1"/>
    <col min="5397" max="5640" width="9.6328125" style="1"/>
    <col min="5641" max="5652" width="2.6328125" style="1" customWidth="1"/>
    <col min="5653" max="5896" width="9.6328125" style="1"/>
    <col min="5897" max="5908" width="2.6328125" style="1" customWidth="1"/>
    <col min="5909" max="6152" width="9.6328125" style="1"/>
    <col min="6153" max="6164" width="2.6328125" style="1" customWidth="1"/>
    <col min="6165" max="6408" width="9.6328125" style="1"/>
    <col min="6409" max="6420" width="2.6328125" style="1" customWidth="1"/>
    <col min="6421" max="6664" width="9.6328125" style="1"/>
    <col min="6665" max="6676" width="2.6328125" style="1" customWidth="1"/>
    <col min="6677" max="6920" width="9.6328125" style="1"/>
    <col min="6921" max="6932" width="2.6328125" style="1" customWidth="1"/>
    <col min="6933" max="7176" width="9.6328125" style="1"/>
    <col min="7177" max="7188" width="2.6328125" style="1" customWidth="1"/>
    <col min="7189" max="7432" width="9.6328125" style="1"/>
    <col min="7433" max="7444" width="2.6328125" style="1" customWidth="1"/>
    <col min="7445" max="7688" width="9.6328125" style="1"/>
    <col min="7689" max="7700" width="2.6328125" style="1" customWidth="1"/>
    <col min="7701" max="7944" width="9.6328125" style="1"/>
    <col min="7945" max="7956" width="2.6328125" style="1" customWidth="1"/>
    <col min="7957" max="8200" width="9.6328125" style="1"/>
    <col min="8201" max="8212" width="2.6328125" style="1" customWidth="1"/>
    <col min="8213" max="8456" width="9.6328125" style="1"/>
    <col min="8457" max="8468" width="2.6328125" style="1" customWidth="1"/>
    <col min="8469" max="8712" width="9.6328125" style="1"/>
    <col min="8713" max="8724" width="2.6328125" style="1" customWidth="1"/>
    <col min="8725" max="8968" width="9.6328125" style="1"/>
    <col min="8969" max="8980" width="2.6328125" style="1" customWidth="1"/>
    <col min="8981" max="9224" width="9.6328125" style="1"/>
    <col min="9225" max="9236" width="2.6328125" style="1" customWidth="1"/>
    <col min="9237" max="9480" width="9.6328125" style="1"/>
    <col min="9481" max="9492" width="2.6328125" style="1" customWidth="1"/>
    <col min="9493" max="9736" width="9.6328125" style="1"/>
    <col min="9737" max="9748" width="2.6328125" style="1" customWidth="1"/>
    <col min="9749" max="9992" width="9.6328125" style="1"/>
    <col min="9993" max="10004" width="2.6328125" style="1" customWidth="1"/>
    <col min="10005" max="10248" width="9.6328125" style="1"/>
    <col min="10249" max="10260" width="2.6328125" style="1" customWidth="1"/>
    <col min="10261" max="10504" width="9.6328125" style="1"/>
    <col min="10505" max="10516" width="2.6328125" style="1" customWidth="1"/>
    <col min="10517" max="10760" width="9.6328125" style="1"/>
    <col min="10761" max="10772" width="2.6328125" style="1" customWidth="1"/>
    <col min="10773" max="11016" width="9.6328125" style="1"/>
    <col min="11017" max="11028" width="2.6328125" style="1" customWidth="1"/>
    <col min="11029" max="11272" width="9.6328125" style="1"/>
    <col min="11273" max="11284" width="2.6328125" style="1" customWidth="1"/>
    <col min="11285" max="11528" width="9.6328125" style="1"/>
    <col min="11529" max="11540" width="2.6328125" style="1" customWidth="1"/>
    <col min="11541" max="11784" width="9.6328125" style="1"/>
    <col min="11785" max="11796" width="2.6328125" style="1" customWidth="1"/>
    <col min="11797" max="12040" width="9.6328125" style="1"/>
    <col min="12041" max="12052" width="2.6328125" style="1" customWidth="1"/>
    <col min="12053" max="12296" width="9.6328125" style="1"/>
    <col min="12297" max="12308" width="2.6328125" style="1" customWidth="1"/>
    <col min="12309" max="12552" width="9.6328125" style="1"/>
    <col min="12553" max="12564" width="2.6328125" style="1" customWidth="1"/>
    <col min="12565" max="12808" width="9.6328125" style="1"/>
    <col min="12809" max="12820" width="2.6328125" style="1" customWidth="1"/>
    <col min="12821" max="13064" width="9.6328125" style="1"/>
    <col min="13065" max="13076" width="2.6328125" style="1" customWidth="1"/>
    <col min="13077" max="13320" width="9.6328125" style="1"/>
    <col min="13321" max="13332" width="2.6328125" style="1" customWidth="1"/>
    <col min="13333" max="13576" width="9.6328125" style="1"/>
    <col min="13577" max="13588" width="2.6328125" style="1" customWidth="1"/>
    <col min="13589" max="13832" width="9.6328125" style="1"/>
    <col min="13833" max="13844" width="2.6328125" style="1" customWidth="1"/>
    <col min="13845" max="14088" width="9.6328125" style="1"/>
    <col min="14089" max="14100" width="2.6328125" style="1" customWidth="1"/>
    <col min="14101" max="14344" width="9.6328125" style="1"/>
    <col min="14345" max="14356" width="2.6328125" style="1" customWidth="1"/>
    <col min="14357" max="14600" width="9.6328125" style="1"/>
    <col min="14601" max="14612" width="2.6328125" style="1" customWidth="1"/>
    <col min="14613" max="14856" width="9.6328125" style="1"/>
    <col min="14857" max="14868" width="2.6328125" style="1" customWidth="1"/>
    <col min="14869" max="15112" width="9.6328125" style="1"/>
    <col min="15113" max="15124" width="2.6328125" style="1" customWidth="1"/>
    <col min="15125" max="15368" width="9.6328125" style="1"/>
    <col min="15369" max="15380" width="2.6328125" style="1" customWidth="1"/>
    <col min="15381" max="15624" width="9.6328125" style="1"/>
    <col min="15625" max="15636" width="2.6328125" style="1" customWidth="1"/>
    <col min="15637" max="15880" width="9.6328125" style="1"/>
    <col min="15881" max="15892" width="2.6328125" style="1" customWidth="1"/>
    <col min="15893" max="16136" width="9.6328125" style="1"/>
    <col min="16137" max="16148" width="2.6328125" style="1" customWidth="1"/>
    <col min="16149" max="16384" width="9.6328125" style="1"/>
  </cols>
  <sheetData>
    <row r="1" spans="1:46" ht="12.5" customHeight="1">
      <c r="A1" s="160" t="s">
        <v>334</v>
      </c>
      <c r="B1" s="161"/>
      <c r="C1" s="161"/>
      <c r="D1" s="161"/>
      <c r="E1" s="161"/>
      <c r="F1" s="161"/>
      <c r="G1" s="161"/>
      <c r="H1" s="161"/>
      <c r="I1" s="161"/>
      <c r="J1" s="161"/>
      <c r="K1" s="14" t="s">
        <v>269</v>
      </c>
      <c r="L1" s="15" t="s">
        <v>270</v>
      </c>
      <c r="M1" s="15" t="s">
        <v>271</v>
      </c>
      <c r="N1" s="15" t="s">
        <v>271</v>
      </c>
      <c r="O1" s="38" t="s">
        <v>316</v>
      </c>
      <c r="P1" s="38" t="s">
        <v>316</v>
      </c>
      <c r="Q1" s="15" t="s">
        <v>272</v>
      </c>
      <c r="R1" s="15" t="s">
        <v>273</v>
      </c>
      <c r="S1" s="15" t="s">
        <v>273</v>
      </c>
      <c r="T1" s="38" t="s">
        <v>318</v>
      </c>
      <c r="U1" s="15" t="s">
        <v>274</v>
      </c>
      <c r="V1" s="15" t="s">
        <v>275</v>
      </c>
      <c r="W1" s="15" t="s">
        <v>276</v>
      </c>
      <c r="X1" s="15" t="s">
        <v>277</v>
      </c>
      <c r="Y1" s="15" t="s">
        <v>278</v>
      </c>
      <c r="Z1" s="15" t="s">
        <v>279</v>
      </c>
      <c r="AA1" s="15" t="s">
        <v>280</v>
      </c>
      <c r="AB1" s="15" t="s">
        <v>281</v>
      </c>
      <c r="AC1" s="15" t="s">
        <v>282</v>
      </c>
      <c r="AD1" s="15" t="s">
        <v>283</v>
      </c>
      <c r="AE1" s="15" t="s">
        <v>284</v>
      </c>
      <c r="AF1" s="15" t="s">
        <v>285</v>
      </c>
      <c r="AG1" s="15" t="s">
        <v>286</v>
      </c>
      <c r="AH1" s="15" t="s">
        <v>287</v>
      </c>
      <c r="AI1" s="15" t="s">
        <v>288</v>
      </c>
      <c r="AJ1" s="16" t="s">
        <v>289</v>
      </c>
      <c r="AK1" s="16" t="s">
        <v>290</v>
      </c>
      <c r="AL1" s="16" t="s">
        <v>291</v>
      </c>
      <c r="AM1" s="16" t="s">
        <v>292</v>
      </c>
      <c r="AN1" s="16" t="s">
        <v>293</v>
      </c>
      <c r="AO1" s="16" t="s">
        <v>294</v>
      </c>
      <c r="AP1" s="16" t="s">
        <v>295</v>
      </c>
      <c r="AQ1" s="16" t="s">
        <v>295</v>
      </c>
      <c r="AR1" s="45" t="s">
        <v>320</v>
      </c>
      <c r="AS1" s="17" t="s">
        <v>296</v>
      </c>
      <c r="AT1" s="205" t="s">
        <v>297</v>
      </c>
    </row>
    <row r="2" spans="1:46" ht="12.5" customHeight="1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28" t="s">
        <v>38</v>
      </c>
      <c r="L2" s="128" t="s">
        <v>38</v>
      </c>
      <c r="M2" s="128" t="s">
        <v>38</v>
      </c>
      <c r="N2" s="128" t="s">
        <v>327</v>
      </c>
      <c r="O2" s="129" t="s">
        <v>332</v>
      </c>
      <c r="P2" s="130" t="s">
        <v>317</v>
      </c>
      <c r="Q2" s="128" t="s">
        <v>313</v>
      </c>
      <c r="R2" s="128" t="s">
        <v>38</v>
      </c>
      <c r="S2" s="128" t="s">
        <v>327</v>
      </c>
      <c r="T2" s="130" t="s">
        <v>317</v>
      </c>
      <c r="U2" s="128" t="s">
        <v>313</v>
      </c>
      <c r="V2" s="128" t="s">
        <v>38</v>
      </c>
      <c r="W2" s="128" t="s">
        <v>38</v>
      </c>
      <c r="X2" s="128" t="s">
        <v>38</v>
      </c>
      <c r="Y2" s="128" t="s">
        <v>38</v>
      </c>
      <c r="Z2" s="128" t="s">
        <v>38</v>
      </c>
      <c r="AA2" s="128" t="s">
        <v>38</v>
      </c>
      <c r="AB2" s="128" t="s">
        <v>38</v>
      </c>
      <c r="AC2" s="128" t="s">
        <v>38</v>
      </c>
      <c r="AD2" s="128" t="s">
        <v>38</v>
      </c>
      <c r="AE2" s="128" t="s">
        <v>38</v>
      </c>
      <c r="AF2" s="128" t="s">
        <v>38</v>
      </c>
      <c r="AG2" s="128" t="s">
        <v>38</v>
      </c>
      <c r="AH2" s="128" t="s">
        <v>38</v>
      </c>
      <c r="AI2" s="128" t="s">
        <v>38</v>
      </c>
      <c r="AJ2" s="53" t="s">
        <v>38</v>
      </c>
      <c r="AK2" s="53" t="s">
        <v>38</v>
      </c>
      <c r="AL2" s="53" t="s">
        <v>38</v>
      </c>
      <c r="AM2" s="53" t="s">
        <v>268</v>
      </c>
      <c r="AN2" s="53" t="s">
        <v>268</v>
      </c>
      <c r="AO2" s="53" t="s">
        <v>38</v>
      </c>
      <c r="AP2" s="53" t="s">
        <v>38</v>
      </c>
      <c r="AQ2" s="131" t="s">
        <v>315</v>
      </c>
      <c r="AR2" s="53" t="s">
        <v>317</v>
      </c>
      <c r="AS2" s="132" t="s">
        <v>268</v>
      </c>
      <c r="AT2" s="238"/>
    </row>
    <row r="3" spans="1:46" ht="12.5" customHeight="1">
      <c r="A3" s="243" t="s">
        <v>175</v>
      </c>
      <c r="B3" s="213" t="s">
        <v>11</v>
      </c>
      <c r="C3" s="213"/>
      <c r="D3" s="213"/>
      <c r="E3" s="213"/>
      <c r="F3" s="213"/>
      <c r="G3" s="213"/>
      <c r="H3" s="213"/>
      <c r="I3" s="213"/>
      <c r="J3" s="244"/>
      <c r="K3" s="133">
        <v>51131000</v>
      </c>
      <c r="L3" s="133">
        <v>24376000</v>
      </c>
      <c r="M3" s="133">
        <v>3304900</v>
      </c>
      <c r="N3" s="133">
        <v>31100</v>
      </c>
      <c r="O3" s="133">
        <v>162100</v>
      </c>
      <c r="P3" s="60">
        <f>SUM(M3:O3)</f>
        <v>3498100</v>
      </c>
      <c r="Q3" s="133">
        <v>5145300</v>
      </c>
      <c r="R3" s="133">
        <v>2163100</v>
      </c>
      <c r="S3" s="133">
        <v>0</v>
      </c>
      <c r="T3" s="60">
        <f t="shared" ref="T3:T28" si="0">SUM(R3:S3)</f>
        <v>2163100</v>
      </c>
      <c r="U3" s="133">
        <v>887200</v>
      </c>
      <c r="V3" s="133">
        <v>1831500</v>
      </c>
      <c r="W3" s="133">
        <v>1963300</v>
      </c>
      <c r="X3" s="133">
        <v>1322300</v>
      </c>
      <c r="Y3" s="133">
        <v>1145800</v>
      </c>
      <c r="Z3" s="133">
        <v>173800</v>
      </c>
      <c r="AA3" s="133">
        <v>748900</v>
      </c>
      <c r="AB3" s="133">
        <v>1218700</v>
      </c>
      <c r="AC3" s="133">
        <v>857600</v>
      </c>
      <c r="AD3" s="133">
        <v>868800</v>
      </c>
      <c r="AE3" s="133">
        <v>457700</v>
      </c>
      <c r="AF3" s="133">
        <v>188400</v>
      </c>
      <c r="AG3" s="133">
        <v>380200</v>
      </c>
      <c r="AH3" s="133">
        <v>476700</v>
      </c>
      <c r="AI3" s="133">
        <v>601000</v>
      </c>
      <c r="AJ3" s="133">
        <v>1253300</v>
      </c>
      <c r="AK3" s="133">
        <v>705200</v>
      </c>
      <c r="AL3" s="133">
        <v>80000</v>
      </c>
      <c r="AM3" s="133">
        <v>0</v>
      </c>
      <c r="AN3" s="133">
        <v>68400</v>
      </c>
      <c r="AO3" s="133">
        <v>394700</v>
      </c>
      <c r="AP3" s="133">
        <v>34400</v>
      </c>
      <c r="AQ3" s="133">
        <v>0</v>
      </c>
      <c r="AR3" s="60">
        <f>SUM(AP3:AQ3)</f>
        <v>34400</v>
      </c>
      <c r="AS3" s="133">
        <v>175500</v>
      </c>
      <c r="AT3" s="60">
        <f t="shared" ref="AT3:AT44" si="1">SUM(K3:AS3)-P3-T3-AR3</f>
        <v>102146900</v>
      </c>
    </row>
    <row r="4" spans="1:46" ht="12.5" customHeight="1">
      <c r="A4" s="172"/>
      <c r="B4" s="183" t="s">
        <v>176</v>
      </c>
      <c r="C4" s="183"/>
      <c r="D4" s="183"/>
      <c r="E4" s="183"/>
      <c r="F4" s="183"/>
      <c r="G4" s="183"/>
      <c r="H4" s="183"/>
      <c r="I4" s="183"/>
      <c r="J4" s="184"/>
      <c r="K4" s="22">
        <v>31493000</v>
      </c>
      <c r="L4" s="23">
        <v>13493000</v>
      </c>
      <c r="M4" s="23">
        <v>3171900</v>
      </c>
      <c r="N4" s="23">
        <v>31100</v>
      </c>
      <c r="O4" s="47">
        <v>162100</v>
      </c>
      <c r="P4" s="43">
        <f t="shared" ref="P4:P44" si="2">SUM(M4:O4)</f>
        <v>3365100</v>
      </c>
      <c r="Q4" s="23">
        <v>3086600</v>
      </c>
      <c r="R4" s="23">
        <v>1603100</v>
      </c>
      <c r="S4" s="23">
        <v>0</v>
      </c>
      <c r="T4" s="58">
        <f t="shared" si="0"/>
        <v>1603100</v>
      </c>
      <c r="U4" s="23">
        <v>149000</v>
      </c>
      <c r="V4" s="23">
        <v>1831500</v>
      </c>
      <c r="W4" s="23">
        <v>1190700</v>
      </c>
      <c r="X4" s="23">
        <v>980600</v>
      </c>
      <c r="Y4" s="23">
        <v>1145800</v>
      </c>
      <c r="Z4" s="23">
        <v>119500</v>
      </c>
      <c r="AA4" s="23">
        <v>748900</v>
      </c>
      <c r="AB4" s="23">
        <v>1168700</v>
      </c>
      <c r="AC4" s="23">
        <v>736300</v>
      </c>
      <c r="AD4" s="23">
        <v>618800</v>
      </c>
      <c r="AE4" s="23">
        <v>328700</v>
      </c>
      <c r="AF4" s="23">
        <v>82400</v>
      </c>
      <c r="AG4" s="23">
        <v>42200</v>
      </c>
      <c r="AH4" s="23">
        <v>476700</v>
      </c>
      <c r="AI4" s="46">
        <v>601000</v>
      </c>
      <c r="AJ4" s="23">
        <v>1253300</v>
      </c>
      <c r="AK4" s="23">
        <v>705200</v>
      </c>
      <c r="AL4" s="23">
        <v>0</v>
      </c>
      <c r="AM4" s="23">
        <v>0</v>
      </c>
      <c r="AN4" s="23">
        <v>42400</v>
      </c>
      <c r="AO4" s="23">
        <v>394700</v>
      </c>
      <c r="AP4" s="23">
        <v>6000</v>
      </c>
      <c r="AQ4" s="23">
        <v>0</v>
      </c>
      <c r="AR4" s="58">
        <f t="shared" ref="AR4:AR44" si="3">SUM(AP4:AQ4)</f>
        <v>6000</v>
      </c>
      <c r="AS4" s="23">
        <v>59700</v>
      </c>
      <c r="AT4" s="43">
        <f t="shared" si="1"/>
        <v>65722900</v>
      </c>
    </row>
    <row r="5" spans="1:46" ht="12.5" customHeight="1">
      <c r="A5" s="172"/>
      <c r="B5" s="183" t="s">
        <v>177</v>
      </c>
      <c r="C5" s="183"/>
      <c r="D5" s="183"/>
      <c r="E5" s="183"/>
      <c r="F5" s="183"/>
      <c r="G5" s="183"/>
      <c r="H5" s="183"/>
      <c r="I5" s="183"/>
      <c r="J5" s="184"/>
      <c r="K5" s="22">
        <v>19638000</v>
      </c>
      <c r="L5" s="23">
        <v>10883000</v>
      </c>
      <c r="M5" s="23">
        <v>133000</v>
      </c>
      <c r="N5" s="23">
        <v>0</v>
      </c>
      <c r="O5" s="47">
        <v>0</v>
      </c>
      <c r="P5" s="43">
        <f t="shared" si="2"/>
        <v>133000</v>
      </c>
      <c r="Q5" s="23">
        <v>2058700</v>
      </c>
      <c r="R5" s="23">
        <v>560000</v>
      </c>
      <c r="S5" s="23">
        <v>0</v>
      </c>
      <c r="T5" s="58">
        <f t="shared" si="0"/>
        <v>560000</v>
      </c>
      <c r="U5" s="23">
        <v>738200</v>
      </c>
      <c r="V5" s="23">
        <v>0</v>
      </c>
      <c r="W5" s="23">
        <v>772600</v>
      </c>
      <c r="X5" s="23">
        <v>341700</v>
      </c>
      <c r="Y5" s="23">
        <v>0</v>
      </c>
      <c r="Z5" s="23">
        <v>54300</v>
      </c>
      <c r="AA5" s="23">
        <v>0</v>
      </c>
      <c r="AB5" s="23">
        <v>50000</v>
      </c>
      <c r="AC5" s="23">
        <v>121300</v>
      </c>
      <c r="AD5" s="23">
        <v>250000</v>
      </c>
      <c r="AE5" s="23">
        <v>129000</v>
      </c>
      <c r="AF5" s="23">
        <v>106000</v>
      </c>
      <c r="AG5" s="23">
        <v>338000</v>
      </c>
      <c r="AH5" s="23">
        <v>0</v>
      </c>
      <c r="AI5" s="46">
        <v>0</v>
      </c>
      <c r="AJ5" s="23">
        <v>0</v>
      </c>
      <c r="AK5" s="23">
        <v>0</v>
      </c>
      <c r="AL5" s="23">
        <v>80000</v>
      </c>
      <c r="AM5" s="23">
        <v>0</v>
      </c>
      <c r="AN5" s="23">
        <v>26000</v>
      </c>
      <c r="AO5" s="23">
        <v>0</v>
      </c>
      <c r="AP5" s="23">
        <v>28400</v>
      </c>
      <c r="AQ5" s="23">
        <v>0</v>
      </c>
      <c r="AR5" s="58">
        <f t="shared" si="3"/>
        <v>28400</v>
      </c>
      <c r="AS5" s="23">
        <v>115800</v>
      </c>
      <c r="AT5" s="43">
        <f t="shared" si="1"/>
        <v>36424000</v>
      </c>
    </row>
    <row r="6" spans="1:46" ht="12.5" customHeight="1">
      <c r="A6" s="172"/>
      <c r="B6" s="153" t="s">
        <v>178</v>
      </c>
      <c r="C6" s="154"/>
      <c r="D6" s="154"/>
      <c r="E6" s="154"/>
      <c r="F6" s="154"/>
      <c r="G6" s="154"/>
      <c r="H6" s="154"/>
      <c r="I6" s="154"/>
      <c r="J6" s="155"/>
      <c r="K6" s="22">
        <v>542725</v>
      </c>
      <c r="L6" s="23">
        <v>0</v>
      </c>
      <c r="M6" s="23">
        <v>0</v>
      </c>
      <c r="N6" s="23">
        <v>0</v>
      </c>
      <c r="O6" s="47">
        <v>0</v>
      </c>
      <c r="P6" s="43">
        <f t="shared" si="2"/>
        <v>0</v>
      </c>
      <c r="Q6" s="23">
        <v>0</v>
      </c>
      <c r="R6" s="23">
        <v>0</v>
      </c>
      <c r="S6" s="23">
        <v>0</v>
      </c>
      <c r="T6" s="58">
        <f t="shared" si="0"/>
        <v>0</v>
      </c>
      <c r="U6" s="23">
        <v>0</v>
      </c>
      <c r="V6" s="23">
        <v>110526</v>
      </c>
      <c r="W6" s="23">
        <v>415681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140256</v>
      </c>
      <c r="AE6" s="23">
        <v>0</v>
      </c>
      <c r="AF6" s="23">
        <v>0</v>
      </c>
      <c r="AG6" s="23">
        <v>0</v>
      </c>
      <c r="AH6" s="23">
        <v>35250</v>
      </c>
      <c r="AI6" s="46">
        <v>100000</v>
      </c>
      <c r="AJ6" s="23">
        <v>0</v>
      </c>
      <c r="AK6" s="23">
        <v>247280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58">
        <f t="shared" si="3"/>
        <v>0</v>
      </c>
      <c r="AS6" s="23">
        <v>141244</v>
      </c>
      <c r="AT6" s="43">
        <f t="shared" si="1"/>
        <v>1732962</v>
      </c>
    </row>
    <row r="7" spans="1:46" ht="12.5" customHeight="1">
      <c r="A7" s="172"/>
      <c r="B7" s="153" t="s">
        <v>179</v>
      </c>
      <c r="C7" s="154"/>
      <c r="D7" s="154"/>
      <c r="E7" s="154"/>
      <c r="F7" s="154"/>
      <c r="G7" s="154"/>
      <c r="H7" s="154"/>
      <c r="I7" s="154"/>
      <c r="J7" s="155"/>
      <c r="K7" s="22">
        <v>0</v>
      </c>
      <c r="L7" s="23">
        <v>0</v>
      </c>
      <c r="M7" s="23">
        <v>0</v>
      </c>
      <c r="N7" s="23">
        <v>0</v>
      </c>
      <c r="O7" s="47">
        <v>0</v>
      </c>
      <c r="P7" s="43">
        <f t="shared" si="2"/>
        <v>0</v>
      </c>
      <c r="Q7" s="23">
        <v>0</v>
      </c>
      <c r="R7" s="23">
        <v>0</v>
      </c>
      <c r="S7" s="23">
        <v>0</v>
      </c>
      <c r="T7" s="58">
        <f t="shared" si="0"/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46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58">
        <f t="shared" si="3"/>
        <v>0</v>
      </c>
      <c r="AS7" s="23">
        <v>0</v>
      </c>
      <c r="AT7" s="43">
        <f t="shared" si="1"/>
        <v>0</v>
      </c>
    </row>
    <row r="8" spans="1:46" ht="12.5" customHeight="1">
      <c r="A8" s="172"/>
      <c r="B8" s="153" t="s">
        <v>180</v>
      </c>
      <c r="C8" s="154"/>
      <c r="D8" s="154"/>
      <c r="E8" s="154"/>
      <c r="F8" s="154"/>
      <c r="G8" s="154"/>
      <c r="H8" s="154"/>
      <c r="I8" s="154"/>
      <c r="J8" s="155"/>
      <c r="K8" s="22">
        <v>0</v>
      </c>
      <c r="L8" s="23">
        <v>0</v>
      </c>
      <c r="M8" s="23">
        <v>0</v>
      </c>
      <c r="N8" s="23">
        <v>0</v>
      </c>
      <c r="O8" s="47">
        <v>0</v>
      </c>
      <c r="P8" s="43">
        <f t="shared" si="2"/>
        <v>0</v>
      </c>
      <c r="Q8" s="23">
        <v>0</v>
      </c>
      <c r="R8" s="23">
        <v>0</v>
      </c>
      <c r="S8" s="23">
        <v>0</v>
      </c>
      <c r="T8" s="58">
        <f t="shared" si="0"/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46">
        <v>0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v>0</v>
      </c>
      <c r="AQ8" s="23">
        <v>0</v>
      </c>
      <c r="AR8" s="58">
        <f t="shared" si="3"/>
        <v>0</v>
      </c>
      <c r="AS8" s="23">
        <v>0</v>
      </c>
      <c r="AT8" s="43">
        <f t="shared" si="1"/>
        <v>0</v>
      </c>
    </row>
    <row r="9" spans="1:46" ht="12.5" customHeight="1">
      <c r="A9" s="172"/>
      <c r="B9" s="153" t="s">
        <v>12</v>
      </c>
      <c r="C9" s="154"/>
      <c r="D9" s="154"/>
      <c r="E9" s="154"/>
      <c r="F9" s="154"/>
      <c r="G9" s="154"/>
      <c r="H9" s="154"/>
      <c r="I9" s="154"/>
      <c r="J9" s="155"/>
      <c r="K9" s="22">
        <v>0</v>
      </c>
      <c r="L9" s="23">
        <v>266337</v>
      </c>
      <c r="M9" s="23">
        <v>292093</v>
      </c>
      <c r="N9" s="23">
        <v>0</v>
      </c>
      <c r="O9" s="47">
        <v>0</v>
      </c>
      <c r="P9" s="43">
        <f t="shared" si="2"/>
        <v>292093</v>
      </c>
      <c r="Q9" s="23">
        <v>1540016</v>
      </c>
      <c r="R9" s="23">
        <v>564554</v>
      </c>
      <c r="S9" s="23">
        <v>33193</v>
      </c>
      <c r="T9" s="58">
        <f t="shared" si="0"/>
        <v>597747</v>
      </c>
      <c r="U9" s="23">
        <v>1881565</v>
      </c>
      <c r="V9" s="23">
        <v>73095</v>
      </c>
      <c r="W9" s="23">
        <v>0</v>
      </c>
      <c r="X9" s="23">
        <v>451787</v>
      </c>
      <c r="Y9" s="23">
        <v>45092</v>
      </c>
      <c r="Z9" s="23">
        <v>519598</v>
      </c>
      <c r="AA9" s="23">
        <v>20030</v>
      </c>
      <c r="AB9" s="23">
        <v>340320</v>
      </c>
      <c r="AC9" s="23">
        <v>654604</v>
      </c>
      <c r="AD9" s="23">
        <v>215134</v>
      </c>
      <c r="AE9" s="23">
        <v>33372</v>
      </c>
      <c r="AF9" s="23">
        <v>60613</v>
      </c>
      <c r="AG9" s="23">
        <v>109000</v>
      </c>
      <c r="AH9" s="23">
        <v>317377</v>
      </c>
      <c r="AI9" s="46">
        <v>0</v>
      </c>
      <c r="AJ9" s="23">
        <v>38647</v>
      </c>
      <c r="AK9" s="23">
        <v>36967</v>
      </c>
      <c r="AL9" s="23">
        <v>0</v>
      </c>
      <c r="AM9" s="23">
        <v>67153</v>
      </c>
      <c r="AN9" s="23">
        <v>91627</v>
      </c>
      <c r="AO9" s="23">
        <v>123435</v>
      </c>
      <c r="AP9" s="23">
        <v>80969</v>
      </c>
      <c r="AQ9" s="23">
        <v>0</v>
      </c>
      <c r="AR9" s="58">
        <f t="shared" si="3"/>
        <v>80969</v>
      </c>
      <c r="AS9" s="23">
        <v>55625</v>
      </c>
      <c r="AT9" s="43">
        <f t="shared" si="1"/>
        <v>7912203</v>
      </c>
    </row>
    <row r="10" spans="1:46" ht="12.5" customHeight="1">
      <c r="A10" s="172"/>
      <c r="B10" s="153" t="s">
        <v>13</v>
      </c>
      <c r="C10" s="154"/>
      <c r="D10" s="154"/>
      <c r="E10" s="154"/>
      <c r="F10" s="154"/>
      <c r="G10" s="154"/>
      <c r="H10" s="154"/>
      <c r="I10" s="154"/>
      <c r="J10" s="155"/>
      <c r="K10" s="22">
        <v>5702</v>
      </c>
      <c r="L10" s="23">
        <v>57284</v>
      </c>
      <c r="M10" s="23">
        <v>0</v>
      </c>
      <c r="N10" s="23">
        <v>0</v>
      </c>
      <c r="O10" s="47">
        <v>0</v>
      </c>
      <c r="P10" s="43">
        <f t="shared" si="2"/>
        <v>0</v>
      </c>
      <c r="Q10" s="23">
        <v>212</v>
      </c>
      <c r="R10" s="23">
        <v>0</v>
      </c>
      <c r="S10" s="23">
        <v>0</v>
      </c>
      <c r="T10" s="58">
        <f t="shared" si="0"/>
        <v>0</v>
      </c>
      <c r="U10" s="23">
        <v>44</v>
      </c>
      <c r="V10" s="23">
        <v>0</v>
      </c>
      <c r="W10" s="23">
        <v>0</v>
      </c>
      <c r="X10" s="23">
        <v>0</v>
      </c>
      <c r="Y10" s="23">
        <v>0</v>
      </c>
      <c r="Z10" s="23">
        <v>648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46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58">
        <f t="shared" si="3"/>
        <v>0</v>
      </c>
      <c r="AS10" s="23">
        <v>0</v>
      </c>
      <c r="AT10" s="43">
        <f t="shared" si="1"/>
        <v>63890</v>
      </c>
    </row>
    <row r="11" spans="1:46" ht="12.5" customHeight="1">
      <c r="A11" s="172"/>
      <c r="B11" s="153" t="s">
        <v>181</v>
      </c>
      <c r="C11" s="154"/>
      <c r="D11" s="154"/>
      <c r="E11" s="154"/>
      <c r="F11" s="154"/>
      <c r="G11" s="154"/>
      <c r="H11" s="154"/>
      <c r="I11" s="154"/>
      <c r="J11" s="155"/>
      <c r="K11" s="22">
        <v>13217310</v>
      </c>
      <c r="L11" s="23">
        <v>7190282</v>
      </c>
      <c r="M11" s="23">
        <v>1143330</v>
      </c>
      <c r="N11" s="23">
        <v>0</v>
      </c>
      <c r="O11" s="47">
        <v>45618</v>
      </c>
      <c r="P11" s="43">
        <f t="shared" si="2"/>
        <v>1188948</v>
      </c>
      <c r="Q11" s="23">
        <v>2783569</v>
      </c>
      <c r="R11" s="23">
        <v>657316</v>
      </c>
      <c r="S11" s="23">
        <v>0</v>
      </c>
      <c r="T11" s="58">
        <f t="shared" si="0"/>
        <v>657316</v>
      </c>
      <c r="U11" s="23">
        <v>39800</v>
      </c>
      <c r="V11" s="23">
        <v>505993</v>
      </c>
      <c r="W11" s="23">
        <v>536720</v>
      </c>
      <c r="X11" s="23">
        <v>263174</v>
      </c>
      <c r="Y11" s="23">
        <v>430763</v>
      </c>
      <c r="Z11" s="23">
        <v>79441</v>
      </c>
      <c r="AA11" s="23">
        <v>397145</v>
      </c>
      <c r="AB11" s="23">
        <v>732805</v>
      </c>
      <c r="AC11" s="23">
        <v>528587</v>
      </c>
      <c r="AD11" s="23">
        <v>206325</v>
      </c>
      <c r="AE11" s="23">
        <v>47500</v>
      </c>
      <c r="AF11" s="23">
        <v>16500</v>
      </c>
      <c r="AG11" s="23">
        <v>12600</v>
      </c>
      <c r="AH11" s="23">
        <v>307082</v>
      </c>
      <c r="AI11" s="46">
        <v>422575</v>
      </c>
      <c r="AJ11" s="23">
        <v>52700</v>
      </c>
      <c r="AK11" s="23">
        <v>376420</v>
      </c>
      <c r="AL11" s="23">
        <v>0</v>
      </c>
      <c r="AM11" s="23">
        <v>4300</v>
      </c>
      <c r="AN11" s="23">
        <v>35000</v>
      </c>
      <c r="AO11" s="23">
        <v>95370</v>
      </c>
      <c r="AP11" s="23">
        <v>2500</v>
      </c>
      <c r="AQ11" s="23">
        <v>0</v>
      </c>
      <c r="AR11" s="58">
        <f t="shared" si="3"/>
        <v>2500</v>
      </c>
      <c r="AS11" s="23">
        <v>4801</v>
      </c>
      <c r="AT11" s="43">
        <f t="shared" si="1"/>
        <v>30135526</v>
      </c>
    </row>
    <row r="12" spans="1:46" ht="12.5" customHeight="1">
      <c r="A12" s="172"/>
      <c r="B12" s="153" t="s">
        <v>182</v>
      </c>
      <c r="C12" s="154"/>
      <c r="D12" s="154"/>
      <c r="E12" s="154"/>
      <c r="F12" s="154"/>
      <c r="G12" s="154"/>
      <c r="H12" s="154"/>
      <c r="I12" s="154"/>
      <c r="J12" s="155"/>
      <c r="K12" s="22">
        <v>0</v>
      </c>
      <c r="L12" s="23">
        <v>0</v>
      </c>
      <c r="M12" s="23">
        <v>626095</v>
      </c>
      <c r="N12" s="23">
        <v>0</v>
      </c>
      <c r="O12" s="47">
        <v>85978</v>
      </c>
      <c r="P12" s="43">
        <f t="shared" si="2"/>
        <v>712073</v>
      </c>
      <c r="Q12" s="23">
        <v>0</v>
      </c>
      <c r="R12" s="23">
        <v>57</v>
      </c>
      <c r="S12" s="23">
        <v>0</v>
      </c>
      <c r="T12" s="58">
        <f t="shared" si="0"/>
        <v>57</v>
      </c>
      <c r="U12" s="23">
        <v>0</v>
      </c>
      <c r="V12" s="23">
        <v>0</v>
      </c>
      <c r="W12" s="23">
        <v>0</v>
      </c>
      <c r="X12" s="23">
        <v>0</v>
      </c>
      <c r="Y12" s="23">
        <v>3749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46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58">
        <f t="shared" si="3"/>
        <v>0</v>
      </c>
      <c r="AS12" s="23">
        <v>0</v>
      </c>
      <c r="AT12" s="43">
        <f t="shared" si="1"/>
        <v>715879</v>
      </c>
    </row>
    <row r="13" spans="1:46" ht="12.5" customHeight="1">
      <c r="A13" s="172"/>
      <c r="B13" s="153" t="s">
        <v>183</v>
      </c>
      <c r="C13" s="154"/>
      <c r="D13" s="154"/>
      <c r="E13" s="154"/>
      <c r="F13" s="154"/>
      <c r="G13" s="154"/>
      <c r="H13" s="154"/>
      <c r="I13" s="154"/>
      <c r="J13" s="155"/>
      <c r="K13" s="22">
        <v>6300</v>
      </c>
      <c r="L13" s="23">
        <v>46003</v>
      </c>
      <c r="M13" s="23">
        <v>42926</v>
      </c>
      <c r="N13" s="23">
        <v>150</v>
      </c>
      <c r="O13" s="47">
        <v>16413</v>
      </c>
      <c r="P13" s="43">
        <f t="shared" si="2"/>
        <v>59489</v>
      </c>
      <c r="Q13" s="23">
        <v>375</v>
      </c>
      <c r="R13" s="23">
        <v>9962</v>
      </c>
      <c r="S13" s="23">
        <v>0</v>
      </c>
      <c r="T13" s="58">
        <f t="shared" si="0"/>
        <v>9962</v>
      </c>
      <c r="U13" s="23">
        <v>2871</v>
      </c>
      <c r="V13" s="23">
        <v>49941</v>
      </c>
      <c r="W13" s="23">
        <v>7391</v>
      </c>
      <c r="X13" s="23">
        <v>7779</v>
      </c>
      <c r="Y13" s="23">
        <v>0</v>
      </c>
      <c r="Z13" s="23">
        <v>7048</v>
      </c>
      <c r="AA13" s="23">
        <v>6724</v>
      </c>
      <c r="AB13" s="23">
        <v>23865</v>
      </c>
      <c r="AC13" s="23">
        <v>2989</v>
      </c>
      <c r="AD13" s="23">
        <v>46161</v>
      </c>
      <c r="AE13" s="23">
        <v>1243</v>
      </c>
      <c r="AF13" s="23">
        <v>900</v>
      </c>
      <c r="AG13" s="23">
        <v>3057</v>
      </c>
      <c r="AH13" s="23">
        <v>2894</v>
      </c>
      <c r="AI13" s="46">
        <v>0</v>
      </c>
      <c r="AJ13" s="23">
        <v>0</v>
      </c>
      <c r="AK13" s="23">
        <v>34123</v>
      </c>
      <c r="AL13" s="23">
        <v>0</v>
      </c>
      <c r="AM13" s="23">
        <v>21843</v>
      </c>
      <c r="AN13" s="23">
        <v>2213</v>
      </c>
      <c r="AO13" s="23">
        <v>0</v>
      </c>
      <c r="AP13" s="23">
        <v>387</v>
      </c>
      <c r="AQ13" s="23">
        <v>0</v>
      </c>
      <c r="AR13" s="58">
        <f t="shared" si="3"/>
        <v>387</v>
      </c>
      <c r="AS13" s="23">
        <v>3237</v>
      </c>
      <c r="AT13" s="43">
        <f t="shared" si="1"/>
        <v>346795</v>
      </c>
    </row>
    <row r="14" spans="1:46" ht="12.5" customHeight="1">
      <c r="A14" s="172"/>
      <c r="B14" s="153" t="s">
        <v>14</v>
      </c>
      <c r="C14" s="154"/>
      <c r="D14" s="154"/>
      <c r="E14" s="154"/>
      <c r="F14" s="154"/>
      <c r="G14" s="154"/>
      <c r="H14" s="154"/>
      <c r="I14" s="154"/>
      <c r="J14" s="155"/>
      <c r="K14" s="22">
        <v>1943</v>
      </c>
      <c r="L14" s="23">
        <v>999000</v>
      </c>
      <c r="M14" s="23">
        <v>25707</v>
      </c>
      <c r="N14" s="23">
        <v>0</v>
      </c>
      <c r="O14" s="47">
        <v>0</v>
      </c>
      <c r="P14" s="43">
        <f t="shared" si="2"/>
        <v>25707</v>
      </c>
      <c r="Q14" s="23">
        <v>419</v>
      </c>
      <c r="R14" s="23">
        <v>0</v>
      </c>
      <c r="S14" s="23">
        <v>0</v>
      </c>
      <c r="T14" s="58">
        <f t="shared" si="0"/>
        <v>0</v>
      </c>
      <c r="U14" s="23">
        <v>1821</v>
      </c>
      <c r="V14" s="23">
        <v>379</v>
      </c>
      <c r="W14" s="23">
        <v>1997</v>
      </c>
      <c r="X14" s="23">
        <v>6103</v>
      </c>
      <c r="Y14" s="23">
        <v>0</v>
      </c>
      <c r="Z14" s="23">
        <v>11000</v>
      </c>
      <c r="AA14" s="23">
        <v>1837</v>
      </c>
      <c r="AB14" s="23">
        <v>0</v>
      </c>
      <c r="AC14" s="23">
        <v>754</v>
      </c>
      <c r="AD14" s="23">
        <v>0</v>
      </c>
      <c r="AE14" s="23">
        <v>5123</v>
      </c>
      <c r="AF14" s="23">
        <v>0</v>
      </c>
      <c r="AG14" s="23">
        <v>12295</v>
      </c>
      <c r="AH14" s="23">
        <v>0</v>
      </c>
      <c r="AI14" s="46">
        <v>5595</v>
      </c>
      <c r="AJ14" s="23">
        <v>0</v>
      </c>
      <c r="AK14" s="23">
        <v>0</v>
      </c>
      <c r="AL14" s="23">
        <v>0</v>
      </c>
      <c r="AM14" s="23">
        <v>0</v>
      </c>
      <c r="AN14" s="23">
        <v>988</v>
      </c>
      <c r="AO14" s="23">
        <v>132</v>
      </c>
      <c r="AP14" s="23">
        <v>10000</v>
      </c>
      <c r="AQ14" s="23">
        <v>0</v>
      </c>
      <c r="AR14" s="58">
        <f t="shared" si="3"/>
        <v>10000</v>
      </c>
      <c r="AS14" s="23">
        <v>0</v>
      </c>
      <c r="AT14" s="43">
        <f t="shared" si="1"/>
        <v>1085093</v>
      </c>
    </row>
    <row r="15" spans="1:46" ht="12.5" customHeight="1">
      <c r="A15" s="172"/>
      <c r="B15" s="242" t="s">
        <v>184</v>
      </c>
      <c r="C15" s="154"/>
      <c r="D15" s="154"/>
      <c r="E15" s="154"/>
      <c r="F15" s="154"/>
      <c r="G15" s="154"/>
      <c r="H15" s="154"/>
      <c r="I15" s="154"/>
      <c r="J15" s="9" t="s">
        <v>15</v>
      </c>
      <c r="K15" s="22">
        <v>64904980</v>
      </c>
      <c r="L15" s="23">
        <v>32934906</v>
      </c>
      <c r="M15" s="23">
        <v>5435051</v>
      </c>
      <c r="N15" s="23">
        <v>31250</v>
      </c>
      <c r="O15" s="47">
        <v>310109</v>
      </c>
      <c r="P15" s="43">
        <f t="shared" si="2"/>
        <v>5776410</v>
      </c>
      <c r="Q15" s="23">
        <v>9469891</v>
      </c>
      <c r="R15" s="23">
        <v>3394989</v>
      </c>
      <c r="S15" s="23">
        <v>33193</v>
      </c>
      <c r="T15" s="58">
        <f t="shared" si="0"/>
        <v>3428182</v>
      </c>
      <c r="U15" s="23">
        <v>2813301</v>
      </c>
      <c r="V15" s="23">
        <v>2571434</v>
      </c>
      <c r="W15" s="23">
        <v>2925089</v>
      </c>
      <c r="X15" s="23">
        <v>2051143</v>
      </c>
      <c r="Y15" s="23">
        <v>1625404</v>
      </c>
      <c r="Z15" s="23">
        <v>791535</v>
      </c>
      <c r="AA15" s="23">
        <v>1174636</v>
      </c>
      <c r="AB15" s="23">
        <v>2315690</v>
      </c>
      <c r="AC15" s="23">
        <v>2044534</v>
      </c>
      <c r="AD15" s="23">
        <v>1476676</v>
      </c>
      <c r="AE15" s="23">
        <v>544938</v>
      </c>
      <c r="AF15" s="23">
        <v>266413</v>
      </c>
      <c r="AG15" s="23">
        <v>517152</v>
      </c>
      <c r="AH15" s="23">
        <v>1139303</v>
      </c>
      <c r="AI15" s="46">
        <v>1129170</v>
      </c>
      <c r="AJ15" s="23">
        <v>1344647</v>
      </c>
      <c r="AK15" s="23">
        <v>1399990</v>
      </c>
      <c r="AL15" s="23">
        <v>80000</v>
      </c>
      <c r="AM15" s="23">
        <v>93296</v>
      </c>
      <c r="AN15" s="23">
        <v>198228</v>
      </c>
      <c r="AO15" s="23">
        <v>613637</v>
      </c>
      <c r="AP15" s="23">
        <v>128256</v>
      </c>
      <c r="AQ15" s="23">
        <v>0</v>
      </c>
      <c r="AR15" s="58">
        <f t="shared" si="3"/>
        <v>128256</v>
      </c>
      <c r="AS15" s="23">
        <v>380407</v>
      </c>
      <c r="AT15" s="43">
        <f t="shared" si="1"/>
        <v>144139248</v>
      </c>
    </row>
    <row r="16" spans="1:46" ht="12.5" customHeight="1">
      <c r="A16" s="172"/>
      <c r="B16" s="241" t="s">
        <v>185</v>
      </c>
      <c r="C16" s="239"/>
      <c r="D16" s="239"/>
      <c r="E16" s="239"/>
      <c r="F16" s="239"/>
      <c r="G16" s="239"/>
      <c r="H16" s="239"/>
      <c r="I16" s="239"/>
      <c r="J16" s="9" t="s">
        <v>16</v>
      </c>
      <c r="K16" s="22">
        <v>13482000</v>
      </c>
      <c r="L16" s="23">
        <v>0</v>
      </c>
      <c r="M16" s="23">
        <v>507074</v>
      </c>
      <c r="N16" s="23">
        <v>0</v>
      </c>
      <c r="O16" s="47">
        <v>0</v>
      </c>
      <c r="P16" s="43">
        <f t="shared" si="2"/>
        <v>507074</v>
      </c>
      <c r="Q16" s="23">
        <v>0</v>
      </c>
      <c r="R16" s="23">
        <v>0</v>
      </c>
      <c r="S16" s="23">
        <v>0</v>
      </c>
      <c r="T16" s="58">
        <f t="shared" si="0"/>
        <v>0</v>
      </c>
      <c r="U16" s="23">
        <v>0</v>
      </c>
      <c r="V16" s="23">
        <v>0</v>
      </c>
      <c r="W16" s="23">
        <v>0</v>
      </c>
      <c r="X16" s="23">
        <v>26104</v>
      </c>
      <c r="Y16" s="23">
        <v>0</v>
      </c>
      <c r="Z16" s="23">
        <v>33900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46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58">
        <f t="shared" si="3"/>
        <v>0</v>
      </c>
      <c r="AS16" s="23">
        <v>0</v>
      </c>
      <c r="AT16" s="43">
        <f t="shared" si="1"/>
        <v>14049078</v>
      </c>
    </row>
    <row r="17" spans="1:46" ht="12.5" customHeight="1">
      <c r="A17" s="172"/>
      <c r="B17" s="241" t="s">
        <v>186</v>
      </c>
      <c r="C17" s="239"/>
      <c r="D17" s="239"/>
      <c r="E17" s="239"/>
      <c r="F17" s="239"/>
      <c r="G17" s="239"/>
      <c r="H17" s="239"/>
      <c r="I17" s="239"/>
      <c r="J17" s="9" t="s">
        <v>17</v>
      </c>
      <c r="K17" s="22">
        <v>370000</v>
      </c>
      <c r="L17" s="23">
        <v>0</v>
      </c>
      <c r="M17" s="23">
        <v>249400</v>
      </c>
      <c r="N17" s="23">
        <v>0</v>
      </c>
      <c r="O17" s="47">
        <v>0</v>
      </c>
      <c r="P17" s="43">
        <f t="shared" si="2"/>
        <v>249400</v>
      </c>
      <c r="Q17" s="23">
        <v>0</v>
      </c>
      <c r="R17" s="23">
        <v>0</v>
      </c>
      <c r="S17" s="23">
        <v>0</v>
      </c>
      <c r="T17" s="58">
        <f t="shared" si="0"/>
        <v>0</v>
      </c>
      <c r="U17" s="23">
        <v>0</v>
      </c>
      <c r="V17" s="23">
        <v>0</v>
      </c>
      <c r="W17" s="23">
        <v>0</v>
      </c>
      <c r="X17" s="23">
        <v>0</v>
      </c>
      <c r="Y17" s="23">
        <v>159200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314500</v>
      </c>
      <c r="AI17" s="46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58">
        <f t="shared" si="3"/>
        <v>0</v>
      </c>
      <c r="AS17" s="23">
        <v>0</v>
      </c>
      <c r="AT17" s="43">
        <f t="shared" si="1"/>
        <v>1093100</v>
      </c>
    </row>
    <row r="18" spans="1:46" ht="12.5" customHeight="1">
      <c r="A18" s="173"/>
      <c r="B18" s="242" t="s">
        <v>187</v>
      </c>
      <c r="C18" s="154"/>
      <c r="D18" s="154"/>
      <c r="E18" s="154"/>
      <c r="F18" s="154"/>
      <c r="G18" s="154"/>
      <c r="H18" s="154"/>
      <c r="I18" s="154"/>
      <c r="J18" s="9" t="s">
        <v>18</v>
      </c>
      <c r="K18" s="22">
        <v>51052980</v>
      </c>
      <c r="L18" s="23">
        <v>32934906</v>
      </c>
      <c r="M18" s="23">
        <v>4678577</v>
      </c>
      <c r="N18" s="23">
        <v>31250</v>
      </c>
      <c r="O18" s="47">
        <v>310109</v>
      </c>
      <c r="P18" s="43">
        <f t="shared" si="2"/>
        <v>5019936</v>
      </c>
      <c r="Q18" s="23">
        <v>9469891</v>
      </c>
      <c r="R18" s="23">
        <v>3394989</v>
      </c>
      <c r="S18" s="23">
        <v>33193</v>
      </c>
      <c r="T18" s="58">
        <f t="shared" si="0"/>
        <v>3428182</v>
      </c>
      <c r="U18" s="23">
        <v>2813301</v>
      </c>
      <c r="V18" s="23">
        <v>2571434</v>
      </c>
      <c r="W18" s="23">
        <v>2925089</v>
      </c>
      <c r="X18" s="23">
        <v>2025039</v>
      </c>
      <c r="Y18" s="23">
        <v>1466204</v>
      </c>
      <c r="Z18" s="23">
        <v>757635</v>
      </c>
      <c r="AA18" s="23">
        <v>1174636</v>
      </c>
      <c r="AB18" s="23">
        <v>2315690</v>
      </c>
      <c r="AC18" s="23">
        <v>2044534</v>
      </c>
      <c r="AD18" s="23">
        <v>1476676</v>
      </c>
      <c r="AE18" s="23">
        <v>544938</v>
      </c>
      <c r="AF18" s="23">
        <v>266413</v>
      </c>
      <c r="AG18" s="23">
        <v>517152</v>
      </c>
      <c r="AH18" s="23">
        <v>824803</v>
      </c>
      <c r="AI18" s="46">
        <v>1129170</v>
      </c>
      <c r="AJ18" s="23">
        <v>1344647</v>
      </c>
      <c r="AK18" s="23">
        <v>1399990</v>
      </c>
      <c r="AL18" s="23">
        <v>80000</v>
      </c>
      <c r="AM18" s="23">
        <v>93296</v>
      </c>
      <c r="AN18" s="23">
        <v>198228</v>
      </c>
      <c r="AO18" s="23">
        <v>613637</v>
      </c>
      <c r="AP18" s="23">
        <v>128256</v>
      </c>
      <c r="AQ18" s="23">
        <v>0</v>
      </c>
      <c r="AR18" s="58">
        <f t="shared" si="3"/>
        <v>128256</v>
      </c>
      <c r="AS18" s="23">
        <v>380407</v>
      </c>
      <c r="AT18" s="43">
        <f t="shared" si="1"/>
        <v>128997070</v>
      </c>
    </row>
    <row r="19" spans="1:46" ht="12.5" customHeight="1">
      <c r="A19" s="171" t="s">
        <v>188</v>
      </c>
      <c r="B19" s="239" t="s">
        <v>19</v>
      </c>
      <c r="C19" s="239"/>
      <c r="D19" s="239"/>
      <c r="E19" s="239"/>
      <c r="F19" s="239"/>
      <c r="G19" s="239"/>
      <c r="H19" s="239"/>
      <c r="I19" s="239"/>
      <c r="J19" s="240"/>
      <c r="K19" s="22">
        <v>52018431</v>
      </c>
      <c r="L19" s="23">
        <v>21649648</v>
      </c>
      <c r="M19" s="23">
        <v>5481492</v>
      </c>
      <c r="N19" s="23">
        <v>32577</v>
      </c>
      <c r="O19" s="47">
        <v>318713</v>
      </c>
      <c r="P19" s="43">
        <f t="shared" si="2"/>
        <v>5832782</v>
      </c>
      <c r="Q19" s="23">
        <v>6190117</v>
      </c>
      <c r="R19" s="23">
        <v>2509515</v>
      </c>
      <c r="S19" s="23">
        <v>0</v>
      </c>
      <c r="T19" s="58">
        <f t="shared" si="0"/>
        <v>2509515</v>
      </c>
      <c r="U19" s="23">
        <v>375027</v>
      </c>
      <c r="V19" s="23">
        <v>2706992</v>
      </c>
      <c r="W19" s="23">
        <v>2106484</v>
      </c>
      <c r="X19" s="23">
        <v>1519197</v>
      </c>
      <c r="Y19" s="23">
        <v>1538960</v>
      </c>
      <c r="Z19" s="23">
        <v>193182</v>
      </c>
      <c r="AA19" s="23">
        <v>1175520</v>
      </c>
      <c r="AB19" s="23">
        <v>1971359</v>
      </c>
      <c r="AC19" s="23">
        <v>1364596</v>
      </c>
      <c r="AD19" s="23">
        <v>973185</v>
      </c>
      <c r="AE19" s="23">
        <v>544526</v>
      </c>
      <c r="AF19" s="23">
        <v>164212</v>
      </c>
      <c r="AG19" s="23">
        <v>81441</v>
      </c>
      <c r="AH19" s="23">
        <v>812046</v>
      </c>
      <c r="AI19" s="46">
        <v>984298</v>
      </c>
      <c r="AJ19" s="23">
        <v>1357547</v>
      </c>
      <c r="AK19" s="23">
        <v>1143242</v>
      </c>
      <c r="AL19" s="23">
        <v>465</v>
      </c>
      <c r="AM19" s="23">
        <v>30524</v>
      </c>
      <c r="AN19" s="23">
        <v>114423</v>
      </c>
      <c r="AO19" s="23">
        <v>554772</v>
      </c>
      <c r="AP19" s="23">
        <v>9401</v>
      </c>
      <c r="AQ19" s="23">
        <v>0</v>
      </c>
      <c r="AR19" s="58">
        <f t="shared" si="3"/>
        <v>9401</v>
      </c>
      <c r="AS19" s="23">
        <v>98588</v>
      </c>
      <c r="AT19" s="43">
        <f t="shared" si="1"/>
        <v>108020480</v>
      </c>
    </row>
    <row r="20" spans="1:46" ht="12.5" customHeight="1">
      <c r="A20" s="172"/>
      <c r="B20" s="254" t="s">
        <v>20</v>
      </c>
      <c r="C20" s="239" t="s">
        <v>21</v>
      </c>
      <c r="D20" s="239"/>
      <c r="E20" s="239"/>
      <c r="F20" s="239"/>
      <c r="G20" s="239"/>
      <c r="H20" s="239"/>
      <c r="I20" s="239"/>
      <c r="J20" s="240"/>
      <c r="K20" s="22">
        <v>1943657</v>
      </c>
      <c r="L20" s="23">
        <v>821555</v>
      </c>
      <c r="M20" s="23">
        <v>286008</v>
      </c>
      <c r="N20" s="23">
        <v>0</v>
      </c>
      <c r="O20" s="47">
        <v>29937</v>
      </c>
      <c r="P20" s="43">
        <f t="shared" si="2"/>
        <v>315945</v>
      </c>
      <c r="Q20" s="23">
        <v>305506</v>
      </c>
      <c r="R20" s="23">
        <v>143197</v>
      </c>
      <c r="S20" s="23">
        <v>0</v>
      </c>
      <c r="T20" s="58">
        <f t="shared" si="0"/>
        <v>143197</v>
      </c>
      <c r="U20" s="23">
        <v>90861</v>
      </c>
      <c r="V20" s="23">
        <v>159821</v>
      </c>
      <c r="W20" s="23">
        <v>166167</v>
      </c>
      <c r="X20" s="23">
        <v>100641</v>
      </c>
      <c r="Y20" s="23">
        <v>30539</v>
      </c>
      <c r="Z20" s="23">
        <v>6039</v>
      </c>
      <c r="AA20" s="23">
        <v>42604</v>
      </c>
      <c r="AB20" s="23">
        <v>53352</v>
      </c>
      <c r="AC20" s="23">
        <v>82116</v>
      </c>
      <c r="AD20" s="23">
        <v>86310</v>
      </c>
      <c r="AE20" s="23">
        <v>61041</v>
      </c>
      <c r="AF20" s="23">
        <v>31881</v>
      </c>
      <c r="AG20" s="23">
        <v>17031</v>
      </c>
      <c r="AH20" s="23">
        <v>30861</v>
      </c>
      <c r="AI20" s="46">
        <v>13507</v>
      </c>
      <c r="AJ20" s="23">
        <v>24118</v>
      </c>
      <c r="AK20" s="23">
        <v>37019</v>
      </c>
      <c r="AL20" s="23">
        <v>0</v>
      </c>
      <c r="AM20" s="23">
        <v>5989</v>
      </c>
      <c r="AN20" s="23">
        <v>30001</v>
      </c>
      <c r="AO20" s="23">
        <v>6938</v>
      </c>
      <c r="AP20" s="23">
        <v>0</v>
      </c>
      <c r="AQ20" s="23">
        <v>0</v>
      </c>
      <c r="AR20" s="58">
        <f t="shared" si="3"/>
        <v>0</v>
      </c>
      <c r="AS20" s="23">
        <v>10699</v>
      </c>
      <c r="AT20" s="43">
        <f t="shared" si="1"/>
        <v>4617395</v>
      </c>
    </row>
    <row r="21" spans="1:46" ht="12.5" customHeight="1">
      <c r="A21" s="172"/>
      <c r="B21" s="256"/>
      <c r="C21" s="239" t="s">
        <v>22</v>
      </c>
      <c r="D21" s="239"/>
      <c r="E21" s="239"/>
      <c r="F21" s="239"/>
      <c r="G21" s="239"/>
      <c r="H21" s="239"/>
      <c r="I21" s="239"/>
      <c r="J21" s="240"/>
      <c r="K21" s="22">
        <v>0</v>
      </c>
      <c r="L21" s="23">
        <v>0</v>
      </c>
      <c r="M21" s="23">
        <v>0</v>
      </c>
      <c r="N21" s="23">
        <v>0</v>
      </c>
      <c r="O21" s="47">
        <v>0</v>
      </c>
      <c r="P21" s="43">
        <f t="shared" si="2"/>
        <v>0</v>
      </c>
      <c r="Q21" s="23">
        <v>0</v>
      </c>
      <c r="R21" s="23">
        <v>0</v>
      </c>
      <c r="S21" s="23">
        <v>0</v>
      </c>
      <c r="T21" s="58">
        <f t="shared" si="0"/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46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58">
        <f t="shared" si="3"/>
        <v>0</v>
      </c>
      <c r="AS21" s="23">
        <v>0</v>
      </c>
      <c r="AT21" s="43">
        <f t="shared" si="1"/>
        <v>0</v>
      </c>
    </row>
    <row r="22" spans="1:46" ht="12.5" customHeight="1">
      <c r="A22" s="172"/>
      <c r="B22" s="239" t="s">
        <v>23</v>
      </c>
      <c r="C22" s="239"/>
      <c r="D22" s="239"/>
      <c r="E22" s="239"/>
      <c r="F22" s="239"/>
      <c r="G22" s="239"/>
      <c r="H22" s="239"/>
      <c r="I22" s="239"/>
      <c r="J22" s="240"/>
      <c r="K22" s="22">
        <v>63446863</v>
      </c>
      <c r="L22" s="23">
        <v>31131729</v>
      </c>
      <c r="M22" s="23">
        <v>6678159</v>
      </c>
      <c r="N22" s="23">
        <v>10916</v>
      </c>
      <c r="O22" s="47">
        <v>19092</v>
      </c>
      <c r="P22" s="43">
        <f t="shared" si="2"/>
        <v>6708167</v>
      </c>
      <c r="Q22" s="23">
        <v>7595042</v>
      </c>
      <c r="R22" s="23">
        <v>3184781</v>
      </c>
      <c r="S22" s="23">
        <v>84933</v>
      </c>
      <c r="T22" s="58">
        <f t="shared" si="0"/>
        <v>3269714</v>
      </c>
      <c r="U22" s="23">
        <v>3170389</v>
      </c>
      <c r="V22" s="23">
        <v>3802028</v>
      </c>
      <c r="W22" s="23">
        <v>3256227</v>
      </c>
      <c r="X22" s="23">
        <v>2320436</v>
      </c>
      <c r="Y22" s="23">
        <v>350385</v>
      </c>
      <c r="Z22" s="23">
        <v>582423</v>
      </c>
      <c r="AA22" s="23">
        <v>2040583</v>
      </c>
      <c r="AB22" s="23">
        <v>1577015</v>
      </c>
      <c r="AC22" s="23">
        <v>2059388</v>
      </c>
      <c r="AD22" s="23">
        <v>1218865</v>
      </c>
      <c r="AE22" s="23">
        <v>975632</v>
      </c>
      <c r="AF22" s="23">
        <v>1307238</v>
      </c>
      <c r="AG22" s="23">
        <v>812041</v>
      </c>
      <c r="AH22" s="23">
        <v>1270055</v>
      </c>
      <c r="AI22" s="23">
        <v>578216</v>
      </c>
      <c r="AJ22" s="23">
        <v>462790</v>
      </c>
      <c r="AK22" s="23">
        <v>538428</v>
      </c>
      <c r="AL22" s="23">
        <v>257552</v>
      </c>
      <c r="AM22" s="23">
        <v>159871</v>
      </c>
      <c r="AN22" s="23">
        <v>198572</v>
      </c>
      <c r="AO22" s="23">
        <v>360693</v>
      </c>
      <c r="AP22" s="23">
        <v>298886</v>
      </c>
      <c r="AQ22" s="23">
        <v>7703</v>
      </c>
      <c r="AR22" s="58">
        <f t="shared" si="3"/>
        <v>306589</v>
      </c>
      <c r="AS22" s="23">
        <v>629053</v>
      </c>
      <c r="AT22" s="43">
        <f t="shared" si="1"/>
        <v>140385984</v>
      </c>
    </row>
    <row r="23" spans="1:46" ht="12.5" customHeight="1">
      <c r="A23" s="172"/>
      <c r="B23" s="254" t="s">
        <v>20</v>
      </c>
      <c r="C23" s="239" t="s">
        <v>24</v>
      </c>
      <c r="D23" s="239"/>
      <c r="E23" s="239"/>
      <c r="F23" s="239"/>
      <c r="G23" s="239"/>
      <c r="H23" s="239"/>
      <c r="I23" s="239"/>
      <c r="J23" s="240"/>
      <c r="K23" s="22">
        <v>0</v>
      </c>
      <c r="L23" s="23">
        <v>0</v>
      </c>
      <c r="M23" s="23">
        <v>0</v>
      </c>
      <c r="N23" s="23">
        <v>0</v>
      </c>
      <c r="O23" s="47">
        <v>0</v>
      </c>
      <c r="P23" s="43">
        <f t="shared" si="2"/>
        <v>0</v>
      </c>
      <c r="Q23" s="23">
        <v>0</v>
      </c>
      <c r="R23" s="23">
        <v>0</v>
      </c>
      <c r="S23" s="23">
        <v>0</v>
      </c>
      <c r="T23" s="58">
        <f t="shared" si="0"/>
        <v>0</v>
      </c>
      <c r="U23" s="23">
        <v>0</v>
      </c>
      <c r="V23" s="23">
        <v>0</v>
      </c>
      <c r="W23" s="23">
        <v>0</v>
      </c>
      <c r="X23" s="23">
        <v>310760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58">
        <f t="shared" si="3"/>
        <v>0</v>
      </c>
      <c r="AS23" s="23">
        <v>0</v>
      </c>
      <c r="AT23" s="43">
        <f t="shared" si="1"/>
        <v>310760</v>
      </c>
    </row>
    <row r="24" spans="1:46" ht="12.5" customHeight="1">
      <c r="A24" s="172"/>
      <c r="B24" s="255"/>
      <c r="C24" s="239" t="s">
        <v>25</v>
      </c>
      <c r="D24" s="239"/>
      <c r="E24" s="239"/>
      <c r="F24" s="239"/>
      <c r="G24" s="239"/>
      <c r="H24" s="239"/>
      <c r="I24" s="239"/>
      <c r="J24" s="240"/>
      <c r="K24" s="22">
        <v>0</v>
      </c>
      <c r="L24" s="23">
        <v>0</v>
      </c>
      <c r="M24" s="23">
        <v>0</v>
      </c>
      <c r="N24" s="23">
        <v>0</v>
      </c>
      <c r="O24" s="47">
        <v>0</v>
      </c>
      <c r="P24" s="43">
        <f t="shared" si="2"/>
        <v>0</v>
      </c>
      <c r="Q24" s="23">
        <v>0</v>
      </c>
      <c r="R24" s="23">
        <v>0</v>
      </c>
      <c r="S24" s="23">
        <v>0</v>
      </c>
      <c r="T24" s="58">
        <f t="shared" si="0"/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58">
        <f t="shared" si="3"/>
        <v>0</v>
      </c>
      <c r="AS24" s="23">
        <v>0</v>
      </c>
      <c r="AT24" s="43">
        <f t="shared" si="1"/>
        <v>0</v>
      </c>
    </row>
    <row r="25" spans="1:46" ht="12.5" customHeight="1">
      <c r="A25" s="172"/>
      <c r="B25" s="256"/>
      <c r="C25" s="239" t="s">
        <v>26</v>
      </c>
      <c r="D25" s="239"/>
      <c r="E25" s="239"/>
      <c r="F25" s="239"/>
      <c r="G25" s="239"/>
      <c r="H25" s="239"/>
      <c r="I25" s="239"/>
      <c r="J25" s="240"/>
      <c r="K25" s="22">
        <v>0</v>
      </c>
      <c r="L25" s="23">
        <v>0</v>
      </c>
      <c r="M25" s="23">
        <v>0</v>
      </c>
      <c r="N25" s="23">
        <v>0</v>
      </c>
      <c r="O25" s="47">
        <v>0</v>
      </c>
      <c r="P25" s="43">
        <f t="shared" si="2"/>
        <v>0</v>
      </c>
      <c r="Q25" s="23">
        <v>0</v>
      </c>
      <c r="R25" s="23">
        <v>0</v>
      </c>
      <c r="S25" s="23">
        <v>0</v>
      </c>
      <c r="T25" s="58">
        <f t="shared" si="0"/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25400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239143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58">
        <f t="shared" si="3"/>
        <v>0</v>
      </c>
      <c r="AS25" s="23">
        <v>0</v>
      </c>
      <c r="AT25" s="43">
        <f t="shared" si="1"/>
        <v>264543</v>
      </c>
    </row>
    <row r="26" spans="1:46" ht="12.5" customHeight="1">
      <c r="A26" s="172"/>
      <c r="B26" s="239" t="s">
        <v>176</v>
      </c>
      <c r="C26" s="239"/>
      <c r="D26" s="239"/>
      <c r="E26" s="239"/>
      <c r="F26" s="239"/>
      <c r="G26" s="239"/>
      <c r="H26" s="239"/>
      <c r="I26" s="239"/>
      <c r="J26" s="240"/>
      <c r="K26" s="22">
        <v>38444970</v>
      </c>
      <c r="L26" s="23">
        <v>19843229</v>
      </c>
      <c r="M26" s="23">
        <v>5848314</v>
      </c>
      <c r="N26" s="23">
        <v>10916</v>
      </c>
      <c r="O26" s="47">
        <v>19092</v>
      </c>
      <c r="P26" s="43">
        <f t="shared" si="2"/>
        <v>5878322</v>
      </c>
      <c r="Q26" s="23">
        <v>4664897</v>
      </c>
      <c r="R26" s="23">
        <v>3092184</v>
      </c>
      <c r="S26" s="23">
        <v>84933</v>
      </c>
      <c r="T26" s="58">
        <f t="shared" si="0"/>
        <v>3177117</v>
      </c>
      <c r="U26" s="23">
        <v>2218752</v>
      </c>
      <c r="V26" s="23">
        <v>3196331</v>
      </c>
      <c r="W26" s="23">
        <v>2626237</v>
      </c>
      <c r="X26" s="23">
        <v>2009676</v>
      </c>
      <c r="Y26" s="23">
        <v>350385</v>
      </c>
      <c r="Z26" s="23">
        <v>493623</v>
      </c>
      <c r="AA26" s="23">
        <v>2040583</v>
      </c>
      <c r="AB26" s="23">
        <v>1425000</v>
      </c>
      <c r="AC26" s="23">
        <v>1767258</v>
      </c>
      <c r="AD26" s="23">
        <v>982526</v>
      </c>
      <c r="AE26" s="23">
        <v>734230</v>
      </c>
      <c r="AF26" s="23">
        <v>1116149</v>
      </c>
      <c r="AG26" s="23">
        <v>449371</v>
      </c>
      <c r="AH26" s="23">
        <v>1261073</v>
      </c>
      <c r="AI26" s="23">
        <v>578216</v>
      </c>
      <c r="AJ26" s="23">
        <v>435392</v>
      </c>
      <c r="AK26" s="23">
        <v>538428</v>
      </c>
      <c r="AL26" s="23">
        <v>257552</v>
      </c>
      <c r="AM26" s="23">
        <v>157631</v>
      </c>
      <c r="AN26" s="23">
        <v>165211</v>
      </c>
      <c r="AO26" s="23">
        <v>268033</v>
      </c>
      <c r="AP26" s="23">
        <v>187103</v>
      </c>
      <c r="AQ26" s="23">
        <v>7703</v>
      </c>
      <c r="AR26" s="58">
        <f t="shared" si="3"/>
        <v>194806</v>
      </c>
      <c r="AS26" s="23">
        <v>499691</v>
      </c>
      <c r="AT26" s="43">
        <f t="shared" si="1"/>
        <v>95774689</v>
      </c>
    </row>
    <row r="27" spans="1:46" ht="12.5" customHeight="1">
      <c r="A27" s="172"/>
      <c r="B27" s="239" t="s">
        <v>177</v>
      </c>
      <c r="C27" s="239"/>
      <c r="D27" s="239"/>
      <c r="E27" s="239"/>
      <c r="F27" s="239"/>
      <c r="G27" s="239"/>
      <c r="H27" s="239"/>
      <c r="I27" s="239"/>
      <c r="J27" s="240"/>
      <c r="K27" s="22">
        <v>25001893</v>
      </c>
      <c r="L27" s="23">
        <v>11288500</v>
      </c>
      <c r="M27" s="23">
        <v>829845</v>
      </c>
      <c r="N27" s="23">
        <v>0</v>
      </c>
      <c r="O27" s="47">
        <v>0</v>
      </c>
      <c r="P27" s="43">
        <f t="shared" si="2"/>
        <v>829845</v>
      </c>
      <c r="Q27" s="23">
        <v>2930145</v>
      </c>
      <c r="R27" s="23">
        <v>92597</v>
      </c>
      <c r="S27" s="23">
        <v>0</v>
      </c>
      <c r="T27" s="58">
        <f t="shared" si="0"/>
        <v>92597</v>
      </c>
      <c r="U27" s="23">
        <v>951637</v>
      </c>
      <c r="V27" s="23">
        <v>605697</v>
      </c>
      <c r="W27" s="23">
        <v>629990</v>
      </c>
      <c r="X27" s="23">
        <v>310760</v>
      </c>
      <c r="Y27" s="23">
        <v>0</v>
      </c>
      <c r="Z27" s="23">
        <v>88800</v>
      </c>
      <c r="AA27" s="23">
        <v>0</v>
      </c>
      <c r="AB27" s="23">
        <v>152015</v>
      </c>
      <c r="AC27" s="23">
        <v>292130</v>
      </c>
      <c r="AD27" s="23">
        <v>236339</v>
      </c>
      <c r="AE27" s="23">
        <v>241402</v>
      </c>
      <c r="AF27" s="23">
        <v>191089</v>
      </c>
      <c r="AG27" s="23">
        <v>362670</v>
      </c>
      <c r="AH27" s="23">
        <v>8982</v>
      </c>
      <c r="AI27" s="23">
        <v>0</v>
      </c>
      <c r="AJ27" s="23">
        <v>27398</v>
      </c>
      <c r="AK27" s="23">
        <v>0</v>
      </c>
      <c r="AL27" s="23">
        <v>0</v>
      </c>
      <c r="AM27" s="23">
        <v>2240</v>
      </c>
      <c r="AN27" s="23">
        <v>33361</v>
      </c>
      <c r="AO27" s="23">
        <v>92660</v>
      </c>
      <c r="AP27" s="23">
        <v>111783</v>
      </c>
      <c r="AQ27" s="23">
        <v>0</v>
      </c>
      <c r="AR27" s="58">
        <f t="shared" si="3"/>
        <v>111783</v>
      </c>
      <c r="AS27" s="23">
        <v>129362</v>
      </c>
      <c r="AT27" s="43">
        <f t="shared" si="1"/>
        <v>44611295</v>
      </c>
    </row>
    <row r="28" spans="1:46" ht="12.5" customHeight="1">
      <c r="A28" s="172"/>
      <c r="B28" s="239" t="s">
        <v>27</v>
      </c>
      <c r="C28" s="239"/>
      <c r="D28" s="239"/>
      <c r="E28" s="239"/>
      <c r="F28" s="239"/>
      <c r="G28" s="239"/>
      <c r="H28" s="239"/>
      <c r="I28" s="239"/>
      <c r="J28" s="240"/>
      <c r="K28" s="22">
        <v>0</v>
      </c>
      <c r="L28" s="23">
        <v>0</v>
      </c>
      <c r="M28" s="23">
        <v>0</v>
      </c>
      <c r="N28" s="23">
        <v>0</v>
      </c>
      <c r="O28" s="47">
        <v>0</v>
      </c>
      <c r="P28" s="43">
        <f t="shared" si="2"/>
        <v>0</v>
      </c>
      <c r="Q28" s="23">
        <v>0</v>
      </c>
      <c r="R28" s="23">
        <v>0</v>
      </c>
      <c r="S28" s="23">
        <v>0</v>
      </c>
      <c r="T28" s="58">
        <f t="shared" si="0"/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58">
        <f t="shared" si="3"/>
        <v>0</v>
      </c>
      <c r="AS28" s="23">
        <v>0</v>
      </c>
      <c r="AT28" s="43">
        <f t="shared" si="1"/>
        <v>0</v>
      </c>
    </row>
    <row r="29" spans="1:46" ht="12.5" customHeight="1">
      <c r="A29" s="172"/>
      <c r="B29" s="239" t="s">
        <v>28</v>
      </c>
      <c r="C29" s="239"/>
      <c r="D29" s="239"/>
      <c r="E29" s="239"/>
      <c r="F29" s="239"/>
      <c r="G29" s="239"/>
      <c r="H29" s="239"/>
      <c r="I29" s="239"/>
      <c r="J29" s="240"/>
      <c r="K29" s="22">
        <v>0</v>
      </c>
      <c r="L29" s="23">
        <v>2077628</v>
      </c>
      <c r="M29" s="23">
        <v>0</v>
      </c>
      <c r="N29" s="23">
        <v>0</v>
      </c>
      <c r="O29" s="47">
        <v>0</v>
      </c>
      <c r="P29" s="43">
        <f t="shared" si="2"/>
        <v>0</v>
      </c>
      <c r="Q29" s="23">
        <v>0</v>
      </c>
      <c r="R29" s="23">
        <v>0</v>
      </c>
      <c r="S29" s="23">
        <v>0</v>
      </c>
      <c r="T29" s="58">
        <f t="shared" ref="T29:T37" si="4">SUM(R29:S29)</f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58">
        <f t="shared" si="3"/>
        <v>0</v>
      </c>
      <c r="AS29" s="23">
        <v>0</v>
      </c>
      <c r="AT29" s="43">
        <f t="shared" si="1"/>
        <v>2077628</v>
      </c>
    </row>
    <row r="30" spans="1:46" ht="12.5" customHeight="1">
      <c r="A30" s="172"/>
      <c r="B30" s="239" t="s">
        <v>29</v>
      </c>
      <c r="C30" s="239"/>
      <c r="D30" s="239"/>
      <c r="E30" s="239"/>
      <c r="F30" s="239"/>
      <c r="G30" s="239"/>
      <c r="H30" s="239"/>
      <c r="I30" s="239"/>
      <c r="J30" s="240"/>
      <c r="K30" s="22">
        <v>400</v>
      </c>
      <c r="L30" s="23">
        <v>0</v>
      </c>
      <c r="M30" s="23">
        <v>7507</v>
      </c>
      <c r="N30" s="23">
        <v>0</v>
      </c>
      <c r="O30" s="47">
        <v>0</v>
      </c>
      <c r="P30" s="43">
        <f t="shared" si="2"/>
        <v>7507</v>
      </c>
      <c r="Q30" s="23">
        <v>0</v>
      </c>
      <c r="R30" s="23">
        <v>0</v>
      </c>
      <c r="S30" s="23">
        <v>0</v>
      </c>
      <c r="T30" s="58">
        <f>SUM(R30:S30)</f>
        <v>0</v>
      </c>
      <c r="U30" s="23">
        <v>1600</v>
      </c>
      <c r="V30" s="23">
        <v>0</v>
      </c>
      <c r="W30" s="23">
        <v>0</v>
      </c>
      <c r="X30" s="23">
        <v>100000</v>
      </c>
      <c r="Y30" s="23">
        <v>0</v>
      </c>
      <c r="Z30" s="23">
        <v>0</v>
      </c>
      <c r="AA30" s="23">
        <v>2</v>
      </c>
      <c r="AB30" s="23">
        <v>1210</v>
      </c>
      <c r="AC30" s="23">
        <v>0</v>
      </c>
      <c r="AD30" s="23">
        <v>0</v>
      </c>
      <c r="AE30" s="23">
        <v>8</v>
      </c>
      <c r="AF30" s="23">
        <v>0</v>
      </c>
      <c r="AG30" s="23">
        <v>0</v>
      </c>
      <c r="AH30" s="23">
        <v>0</v>
      </c>
      <c r="AI30" s="23">
        <v>1045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10000</v>
      </c>
      <c r="AQ30" s="23">
        <v>0</v>
      </c>
      <c r="AR30" s="58">
        <f t="shared" si="3"/>
        <v>10000</v>
      </c>
      <c r="AS30" s="23">
        <v>0</v>
      </c>
      <c r="AT30" s="43">
        <f t="shared" si="1"/>
        <v>121772</v>
      </c>
    </row>
    <row r="31" spans="1:46" ht="12.5" customHeight="1">
      <c r="A31" s="173"/>
      <c r="B31" s="242" t="s">
        <v>189</v>
      </c>
      <c r="C31" s="154"/>
      <c r="D31" s="154"/>
      <c r="E31" s="154"/>
      <c r="F31" s="154"/>
      <c r="G31" s="154"/>
      <c r="H31" s="154"/>
      <c r="I31" s="154"/>
      <c r="J31" s="9" t="s">
        <v>30</v>
      </c>
      <c r="K31" s="22">
        <v>115465694</v>
      </c>
      <c r="L31" s="23">
        <v>54859005</v>
      </c>
      <c r="M31" s="23">
        <v>12167158</v>
      </c>
      <c r="N31" s="23">
        <v>43493</v>
      </c>
      <c r="O31" s="47">
        <v>337805</v>
      </c>
      <c r="P31" s="43">
        <f t="shared" si="2"/>
        <v>12548456</v>
      </c>
      <c r="Q31" s="23">
        <v>13785159</v>
      </c>
      <c r="R31" s="23">
        <v>5694296</v>
      </c>
      <c r="S31" s="23">
        <v>84933</v>
      </c>
      <c r="T31" s="58">
        <f>SUM(R31:S31)</f>
        <v>5779229</v>
      </c>
      <c r="U31" s="23">
        <v>3547016</v>
      </c>
      <c r="V31" s="23">
        <v>6509020</v>
      </c>
      <c r="W31" s="23">
        <v>5362711</v>
      </c>
      <c r="X31" s="23">
        <v>3939633</v>
      </c>
      <c r="Y31" s="23">
        <v>1889345</v>
      </c>
      <c r="Z31" s="23">
        <v>775605</v>
      </c>
      <c r="AA31" s="23">
        <v>3216105</v>
      </c>
      <c r="AB31" s="23">
        <v>3549584</v>
      </c>
      <c r="AC31" s="23">
        <v>3423984</v>
      </c>
      <c r="AD31" s="23">
        <v>2192050</v>
      </c>
      <c r="AE31" s="23">
        <v>1520166</v>
      </c>
      <c r="AF31" s="23">
        <v>1471450</v>
      </c>
      <c r="AG31" s="23">
        <v>893482</v>
      </c>
      <c r="AH31" s="23">
        <v>2082101</v>
      </c>
      <c r="AI31" s="23">
        <v>1563559</v>
      </c>
      <c r="AJ31" s="23">
        <v>1820337</v>
      </c>
      <c r="AK31" s="23">
        <v>1681670</v>
      </c>
      <c r="AL31" s="23">
        <v>258017</v>
      </c>
      <c r="AM31" s="23">
        <v>190395</v>
      </c>
      <c r="AN31" s="23">
        <v>312995</v>
      </c>
      <c r="AO31" s="23">
        <v>915465</v>
      </c>
      <c r="AP31" s="23">
        <v>318287</v>
      </c>
      <c r="AQ31" s="23">
        <v>7703</v>
      </c>
      <c r="AR31" s="58">
        <f t="shared" si="3"/>
        <v>325990</v>
      </c>
      <c r="AS31" s="23">
        <v>727641</v>
      </c>
      <c r="AT31" s="43">
        <f t="shared" si="1"/>
        <v>250605864</v>
      </c>
    </row>
    <row r="32" spans="1:46" ht="12.5" customHeight="1">
      <c r="A32" s="248" t="s">
        <v>190</v>
      </c>
      <c r="B32" s="249"/>
      <c r="C32" s="250"/>
      <c r="D32" s="251" t="s">
        <v>191</v>
      </c>
      <c r="E32" s="239"/>
      <c r="F32" s="239"/>
      <c r="G32" s="239"/>
      <c r="H32" s="239"/>
      <c r="I32" s="239"/>
      <c r="J32" s="240"/>
      <c r="K32" s="22">
        <v>0</v>
      </c>
      <c r="L32" s="23">
        <v>0</v>
      </c>
      <c r="M32" s="23">
        <v>0</v>
      </c>
      <c r="N32" s="23">
        <v>0</v>
      </c>
      <c r="O32" s="47">
        <v>0</v>
      </c>
      <c r="P32" s="43">
        <f t="shared" si="2"/>
        <v>0</v>
      </c>
      <c r="Q32" s="23">
        <v>0</v>
      </c>
      <c r="R32" s="23">
        <v>0</v>
      </c>
      <c r="S32" s="23">
        <v>0</v>
      </c>
      <c r="T32" s="58">
        <f>SUM(R32:S32)</f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58">
        <f t="shared" si="3"/>
        <v>0</v>
      </c>
      <c r="AS32" s="23">
        <v>0</v>
      </c>
      <c r="AT32" s="43">
        <f t="shared" si="1"/>
        <v>0</v>
      </c>
    </row>
    <row r="33" spans="1:46" ht="12.5" customHeight="1">
      <c r="A33" s="252" t="s">
        <v>192</v>
      </c>
      <c r="B33" s="253"/>
      <c r="C33" s="253"/>
      <c r="D33" s="251" t="s">
        <v>193</v>
      </c>
      <c r="E33" s="239"/>
      <c r="F33" s="239"/>
      <c r="G33" s="239"/>
      <c r="H33" s="239"/>
      <c r="I33" s="239"/>
      <c r="J33" s="9" t="s">
        <v>194</v>
      </c>
      <c r="K33" s="22">
        <v>64412714</v>
      </c>
      <c r="L33" s="23">
        <v>21924099</v>
      </c>
      <c r="M33" s="23">
        <v>7488581</v>
      </c>
      <c r="N33" s="23">
        <v>12243</v>
      </c>
      <c r="O33" s="47">
        <v>27696</v>
      </c>
      <c r="P33" s="43">
        <f t="shared" si="2"/>
        <v>7528520</v>
      </c>
      <c r="Q33" s="23">
        <v>4315268</v>
      </c>
      <c r="R33" s="23">
        <v>2299307</v>
      </c>
      <c r="S33" s="23">
        <v>51740</v>
      </c>
      <c r="T33" s="58">
        <f>SUM(R33:S33)</f>
        <v>2351047</v>
      </c>
      <c r="U33" s="23">
        <v>733715</v>
      </c>
      <c r="V33" s="23">
        <v>3937586</v>
      </c>
      <c r="W33" s="23">
        <v>2437622</v>
      </c>
      <c r="X33" s="23">
        <v>1914594</v>
      </c>
      <c r="Y33" s="23">
        <v>423141</v>
      </c>
      <c r="Z33" s="23">
        <v>17970</v>
      </c>
      <c r="AA33" s="23">
        <v>2041469</v>
      </c>
      <c r="AB33" s="23">
        <v>1233894</v>
      </c>
      <c r="AC33" s="23">
        <v>1379450</v>
      </c>
      <c r="AD33" s="23">
        <v>715374</v>
      </c>
      <c r="AE33" s="23">
        <v>975228</v>
      </c>
      <c r="AF33" s="23">
        <v>1205037</v>
      </c>
      <c r="AG33" s="23">
        <v>376330</v>
      </c>
      <c r="AH33" s="23">
        <v>1257298</v>
      </c>
      <c r="AI33" s="23">
        <v>434389</v>
      </c>
      <c r="AJ33" s="23">
        <v>475690</v>
      </c>
      <c r="AK33" s="23">
        <v>281680</v>
      </c>
      <c r="AL33" s="23">
        <v>178017</v>
      </c>
      <c r="AM33" s="23">
        <v>97099</v>
      </c>
      <c r="AN33" s="23">
        <v>114767</v>
      </c>
      <c r="AO33" s="23">
        <v>301828</v>
      </c>
      <c r="AP33" s="23">
        <v>190031</v>
      </c>
      <c r="AQ33" s="23">
        <v>7703</v>
      </c>
      <c r="AR33" s="58">
        <f t="shared" si="3"/>
        <v>197734</v>
      </c>
      <c r="AS33" s="23">
        <v>347234</v>
      </c>
      <c r="AT33" s="43">
        <f t="shared" si="1"/>
        <v>121608794</v>
      </c>
    </row>
    <row r="34" spans="1:46" ht="12.5" customHeight="1">
      <c r="A34" s="171" t="s">
        <v>195</v>
      </c>
      <c r="B34" s="183" t="s">
        <v>31</v>
      </c>
      <c r="C34" s="183"/>
      <c r="D34" s="183"/>
      <c r="E34" s="183"/>
      <c r="F34" s="183"/>
      <c r="G34" s="183"/>
      <c r="H34" s="183"/>
      <c r="I34" s="183"/>
      <c r="J34" s="184"/>
      <c r="K34" s="22">
        <v>1549845</v>
      </c>
      <c r="L34" s="23">
        <v>7487695</v>
      </c>
      <c r="M34" s="23">
        <v>0</v>
      </c>
      <c r="N34" s="23">
        <v>0</v>
      </c>
      <c r="O34" s="47">
        <v>0</v>
      </c>
      <c r="P34" s="43">
        <f t="shared" si="2"/>
        <v>0</v>
      </c>
      <c r="Q34" s="23">
        <v>1599700</v>
      </c>
      <c r="R34" s="23">
        <v>1756425</v>
      </c>
      <c r="S34" s="23">
        <v>11789</v>
      </c>
      <c r="T34" s="58">
        <f t="shared" si="4"/>
        <v>1768214</v>
      </c>
      <c r="U34" s="23">
        <v>0</v>
      </c>
      <c r="V34" s="23">
        <v>1263329</v>
      </c>
      <c r="W34" s="23">
        <v>1227491</v>
      </c>
      <c r="X34" s="23">
        <v>563737</v>
      </c>
      <c r="Y34" s="23">
        <v>270282</v>
      </c>
      <c r="Z34" s="23">
        <v>7416</v>
      </c>
      <c r="AA34" s="23">
        <v>0</v>
      </c>
      <c r="AB34" s="23">
        <v>349109</v>
      </c>
      <c r="AC34" s="23">
        <v>787337</v>
      </c>
      <c r="AD34" s="23">
        <v>0</v>
      </c>
      <c r="AE34" s="23">
        <v>207878</v>
      </c>
      <c r="AF34" s="23">
        <v>0</v>
      </c>
      <c r="AG34" s="23">
        <v>288128</v>
      </c>
      <c r="AH34" s="23">
        <v>0</v>
      </c>
      <c r="AI34" s="23">
        <v>0</v>
      </c>
      <c r="AJ34" s="23">
        <v>35367</v>
      </c>
      <c r="AK34" s="23">
        <v>164321</v>
      </c>
      <c r="AL34" s="23">
        <v>8632</v>
      </c>
      <c r="AM34" s="23">
        <v>88736</v>
      </c>
      <c r="AN34" s="23">
        <v>109106</v>
      </c>
      <c r="AO34" s="23">
        <v>31426</v>
      </c>
      <c r="AP34" s="23">
        <v>197734</v>
      </c>
      <c r="AQ34" s="23">
        <v>0</v>
      </c>
      <c r="AR34" s="58">
        <f t="shared" si="3"/>
        <v>197734</v>
      </c>
      <c r="AS34" s="23">
        <v>84435</v>
      </c>
      <c r="AT34" s="43">
        <f t="shared" si="1"/>
        <v>18089918</v>
      </c>
    </row>
    <row r="35" spans="1:46" ht="12.5" customHeight="1">
      <c r="A35" s="172"/>
      <c r="B35" s="183" t="s">
        <v>32</v>
      </c>
      <c r="C35" s="183"/>
      <c r="D35" s="183"/>
      <c r="E35" s="183"/>
      <c r="F35" s="183"/>
      <c r="G35" s="183"/>
      <c r="H35" s="183"/>
      <c r="I35" s="183"/>
      <c r="J35" s="184"/>
      <c r="K35" s="22">
        <v>41714750</v>
      </c>
      <c r="L35" s="23">
        <v>9916243</v>
      </c>
      <c r="M35" s="23">
        <v>5944208</v>
      </c>
      <c r="N35" s="23">
        <v>13312</v>
      </c>
      <c r="O35" s="47">
        <v>36730</v>
      </c>
      <c r="P35" s="43">
        <f t="shared" si="2"/>
        <v>5994250</v>
      </c>
      <c r="Q35" s="23">
        <v>1836047</v>
      </c>
      <c r="R35" s="23">
        <v>0</v>
      </c>
      <c r="S35" s="23">
        <v>36982</v>
      </c>
      <c r="T35" s="58">
        <f>SUM(R35:S35)</f>
        <v>36982</v>
      </c>
      <c r="U35" s="23">
        <v>725165</v>
      </c>
      <c r="V35" s="23">
        <v>1708383</v>
      </c>
      <c r="W35" s="23">
        <v>1083616</v>
      </c>
      <c r="X35" s="23">
        <v>707775</v>
      </c>
      <c r="Y35" s="23">
        <v>0</v>
      </c>
      <c r="Z35" s="23">
        <v>10554</v>
      </c>
      <c r="AA35" s="23">
        <v>1101335</v>
      </c>
      <c r="AB35" s="23">
        <v>790015</v>
      </c>
      <c r="AC35" s="23">
        <v>345705</v>
      </c>
      <c r="AD35" s="23">
        <v>638041</v>
      </c>
      <c r="AE35" s="23">
        <v>445775</v>
      </c>
      <c r="AF35" s="23">
        <v>888215</v>
      </c>
      <c r="AG35" s="23">
        <v>12903</v>
      </c>
      <c r="AH35" s="23">
        <v>405540</v>
      </c>
      <c r="AI35" s="23">
        <v>77836</v>
      </c>
      <c r="AJ35" s="23">
        <v>428368</v>
      </c>
      <c r="AK35" s="23">
        <v>53701</v>
      </c>
      <c r="AL35" s="23">
        <v>159343</v>
      </c>
      <c r="AM35" s="23">
        <v>8363</v>
      </c>
      <c r="AN35" s="23">
        <v>977</v>
      </c>
      <c r="AO35" s="23">
        <v>235818</v>
      </c>
      <c r="AP35" s="25">
        <v>-7703</v>
      </c>
      <c r="AQ35" s="23">
        <v>7703</v>
      </c>
      <c r="AR35" s="58">
        <f t="shared" si="3"/>
        <v>0</v>
      </c>
      <c r="AS35" s="23">
        <v>259624</v>
      </c>
      <c r="AT35" s="43">
        <f t="shared" si="1"/>
        <v>69585324</v>
      </c>
    </row>
    <row r="36" spans="1:46" ht="12.5" customHeight="1">
      <c r="A36" s="172"/>
      <c r="B36" s="183" t="s">
        <v>33</v>
      </c>
      <c r="C36" s="183"/>
      <c r="D36" s="183"/>
      <c r="E36" s="183"/>
      <c r="F36" s="183"/>
      <c r="G36" s="183"/>
      <c r="H36" s="183"/>
      <c r="I36" s="183"/>
      <c r="J36" s="184"/>
      <c r="K36" s="22">
        <v>0</v>
      </c>
      <c r="L36" s="23">
        <v>0</v>
      </c>
      <c r="M36" s="23">
        <v>0</v>
      </c>
      <c r="N36" s="23">
        <v>0</v>
      </c>
      <c r="O36" s="47">
        <v>0</v>
      </c>
      <c r="P36" s="43">
        <f t="shared" si="2"/>
        <v>0</v>
      </c>
      <c r="Q36" s="23">
        <v>0</v>
      </c>
      <c r="R36" s="23">
        <v>0</v>
      </c>
      <c r="S36" s="23">
        <v>0</v>
      </c>
      <c r="T36" s="58">
        <f>SUM(R36:S36)</f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86304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58">
        <f t="shared" si="3"/>
        <v>0</v>
      </c>
      <c r="AS36" s="23">
        <v>0</v>
      </c>
      <c r="AT36" s="43">
        <f t="shared" si="1"/>
        <v>86304</v>
      </c>
    </row>
    <row r="37" spans="1:46" ht="12.5" customHeight="1">
      <c r="A37" s="172"/>
      <c r="B37" s="183" t="s">
        <v>196</v>
      </c>
      <c r="C37" s="183"/>
      <c r="D37" s="183"/>
      <c r="E37" s="183"/>
      <c r="F37" s="183"/>
      <c r="G37" s="183"/>
      <c r="H37" s="183"/>
      <c r="I37" s="183"/>
      <c r="J37" s="184"/>
      <c r="K37" s="22">
        <v>0</v>
      </c>
      <c r="L37" s="23">
        <v>0</v>
      </c>
      <c r="M37" s="23">
        <v>0</v>
      </c>
      <c r="N37" s="23">
        <v>0</v>
      </c>
      <c r="O37" s="47">
        <v>0</v>
      </c>
      <c r="P37" s="43">
        <f t="shared" si="2"/>
        <v>0</v>
      </c>
      <c r="Q37" s="23">
        <v>0</v>
      </c>
      <c r="R37" s="23">
        <v>0</v>
      </c>
      <c r="S37" s="23">
        <v>0</v>
      </c>
      <c r="T37" s="58">
        <f t="shared" si="4"/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11996</v>
      </c>
      <c r="AG37" s="23">
        <v>0</v>
      </c>
      <c r="AH37" s="23">
        <v>417298</v>
      </c>
      <c r="AI37" s="23">
        <v>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58">
        <f t="shared" si="3"/>
        <v>0</v>
      </c>
      <c r="AS37" s="23">
        <v>0</v>
      </c>
      <c r="AT37" s="43">
        <f t="shared" si="1"/>
        <v>429294</v>
      </c>
    </row>
    <row r="38" spans="1:46" ht="12.5" customHeight="1">
      <c r="A38" s="172"/>
      <c r="B38" s="183" t="s">
        <v>34</v>
      </c>
      <c r="C38" s="183"/>
      <c r="D38" s="183"/>
      <c r="E38" s="183"/>
      <c r="F38" s="183"/>
      <c r="G38" s="183"/>
      <c r="H38" s="183"/>
      <c r="I38" s="183"/>
      <c r="J38" s="184"/>
      <c r="K38" s="22">
        <v>8439975</v>
      </c>
      <c r="L38" s="23">
        <v>3302506</v>
      </c>
      <c r="M38" s="23">
        <v>0</v>
      </c>
      <c r="N38" s="23">
        <v>0</v>
      </c>
      <c r="O38" s="47">
        <v>0</v>
      </c>
      <c r="P38" s="43">
        <f t="shared" si="2"/>
        <v>0</v>
      </c>
      <c r="Q38" s="23">
        <v>648675</v>
      </c>
      <c r="R38" s="23">
        <v>389808</v>
      </c>
      <c r="S38" s="23">
        <v>2969</v>
      </c>
      <c r="T38" s="58">
        <f t="shared" ref="T38:T44" si="5">SUM(R38:S38)</f>
        <v>392777</v>
      </c>
      <c r="U38" s="23">
        <v>0</v>
      </c>
      <c r="V38" s="23">
        <v>788976</v>
      </c>
      <c r="W38" s="23">
        <v>0</v>
      </c>
      <c r="X38" s="23">
        <v>557774</v>
      </c>
      <c r="Y38" s="23">
        <v>0</v>
      </c>
      <c r="Z38" s="23">
        <v>0</v>
      </c>
      <c r="AA38" s="23">
        <v>876056</v>
      </c>
      <c r="AB38" s="23">
        <v>0</v>
      </c>
      <c r="AC38" s="23">
        <v>201853</v>
      </c>
      <c r="AD38" s="23">
        <v>0</v>
      </c>
      <c r="AE38" s="23">
        <v>269776</v>
      </c>
      <c r="AF38" s="23">
        <v>295416</v>
      </c>
      <c r="AG38" s="23">
        <v>70000</v>
      </c>
      <c r="AH38" s="23">
        <v>1538</v>
      </c>
      <c r="AI38" s="23">
        <v>307910</v>
      </c>
      <c r="AJ38" s="23">
        <v>0</v>
      </c>
      <c r="AK38" s="23">
        <v>0</v>
      </c>
      <c r="AL38" s="23">
        <v>10000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58">
        <f t="shared" si="3"/>
        <v>0</v>
      </c>
      <c r="AS38" s="23">
        <v>0</v>
      </c>
      <c r="AT38" s="43">
        <f t="shared" si="1"/>
        <v>16163232</v>
      </c>
    </row>
    <row r="39" spans="1:46" ht="12.5" customHeight="1">
      <c r="A39" s="172"/>
      <c r="B39" s="183" t="s">
        <v>197</v>
      </c>
      <c r="C39" s="183"/>
      <c r="D39" s="183"/>
      <c r="E39" s="183"/>
      <c r="F39" s="183"/>
      <c r="G39" s="183"/>
      <c r="H39" s="183"/>
      <c r="I39" s="183"/>
      <c r="J39" s="184"/>
      <c r="K39" s="22">
        <v>9479000</v>
      </c>
      <c r="L39" s="23">
        <v>0</v>
      </c>
      <c r="M39" s="23">
        <v>1211755</v>
      </c>
      <c r="N39" s="23">
        <v>0</v>
      </c>
      <c r="O39" s="47">
        <v>6000</v>
      </c>
      <c r="P39" s="43">
        <f t="shared" si="2"/>
        <v>1217755</v>
      </c>
      <c r="Q39" s="23">
        <v>0</v>
      </c>
      <c r="R39" s="23">
        <v>0</v>
      </c>
      <c r="S39" s="23">
        <v>0</v>
      </c>
      <c r="T39" s="58">
        <f t="shared" si="5"/>
        <v>0</v>
      </c>
      <c r="U39" s="23">
        <v>8550</v>
      </c>
      <c r="V39" s="23">
        <v>0</v>
      </c>
      <c r="W39" s="23">
        <v>0</v>
      </c>
      <c r="X39" s="23">
        <v>155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58">
        <f t="shared" si="3"/>
        <v>0</v>
      </c>
      <c r="AS39" s="23">
        <v>0</v>
      </c>
      <c r="AT39" s="43">
        <f t="shared" si="1"/>
        <v>10705460</v>
      </c>
    </row>
    <row r="40" spans="1:46" ht="12.5" customHeight="1">
      <c r="A40" s="172"/>
      <c r="B40" s="183" t="s">
        <v>35</v>
      </c>
      <c r="C40" s="183"/>
      <c r="D40" s="183"/>
      <c r="E40" s="183"/>
      <c r="F40" s="183"/>
      <c r="G40" s="183"/>
      <c r="H40" s="183"/>
      <c r="I40" s="183"/>
      <c r="J40" s="184"/>
      <c r="K40" s="22">
        <v>3229144</v>
      </c>
      <c r="L40" s="23">
        <v>1217655</v>
      </c>
      <c r="M40" s="23">
        <v>332618</v>
      </c>
      <c r="N40" s="25">
        <v>-1069</v>
      </c>
      <c r="O40" s="39">
        <v>-15034</v>
      </c>
      <c r="P40" s="43">
        <f t="shared" si="2"/>
        <v>316515</v>
      </c>
      <c r="Q40" s="23">
        <v>230846</v>
      </c>
      <c r="R40" s="23">
        <v>153074</v>
      </c>
      <c r="S40" s="23">
        <v>0</v>
      </c>
      <c r="T40" s="58">
        <f t="shared" si="5"/>
        <v>153074</v>
      </c>
      <c r="U40" s="23">
        <v>0</v>
      </c>
      <c r="V40" s="23">
        <v>176898</v>
      </c>
      <c r="W40" s="23">
        <v>126515</v>
      </c>
      <c r="X40" s="23">
        <v>85153</v>
      </c>
      <c r="Y40" s="23">
        <v>96559</v>
      </c>
      <c r="Z40" s="23">
        <v>0</v>
      </c>
      <c r="AA40" s="23">
        <v>64078</v>
      </c>
      <c r="AB40" s="23">
        <v>94770</v>
      </c>
      <c r="AC40" s="23">
        <v>44555</v>
      </c>
      <c r="AD40" s="23">
        <v>77333</v>
      </c>
      <c r="AE40" s="23">
        <v>51799</v>
      </c>
      <c r="AF40" s="23">
        <v>9410</v>
      </c>
      <c r="AG40" s="23">
        <v>5299</v>
      </c>
      <c r="AH40" s="23">
        <v>19918</v>
      </c>
      <c r="AI40" s="23">
        <v>48643</v>
      </c>
      <c r="AJ40" s="23">
        <v>11955</v>
      </c>
      <c r="AK40" s="23">
        <v>63658</v>
      </c>
      <c r="AL40" s="23">
        <v>42</v>
      </c>
      <c r="AM40" s="23">
        <v>0</v>
      </c>
      <c r="AN40" s="23">
        <v>4684</v>
      </c>
      <c r="AO40" s="23">
        <v>34584</v>
      </c>
      <c r="AP40" s="23">
        <v>0</v>
      </c>
      <c r="AQ40" s="23">
        <v>0</v>
      </c>
      <c r="AR40" s="58">
        <f t="shared" si="3"/>
        <v>0</v>
      </c>
      <c r="AS40" s="23">
        <v>3175</v>
      </c>
      <c r="AT40" s="43">
        <f t="shared" si="1"/>
        <v>6166262</v>
      </c>
    </row>
    <row r="41" spans="1:46" ht="12.5" customHeight="1">
      <c r="A41" s="172"/>
      <c r="B41" s="183" t="s">
        <v>198</v>
      </c>
      <c r="C41" s="183"/>
      <c r="D41" s="183"/>
      <c r="E41" s="183"/>
      <c r="F41" s="183"/>
      <c r="G41" s="183"/>
      <c r="H41" s="183"/>
      <c r="I41" s="183"/>
      <c r="J41" s="184"/>
      <c r="K41" s="22">
        <v>3229144</v>
      </c>
      <c r="L41" s="23">
        <v>1217655</v>
      </c>
      <c r="M41" s="23">
        <v>332618</v>
      </c>
      <c r="N41" s="25">
        <v>-1069</v>
      </c>
      <c r="O41" s="39">
        <v>-15034</v>
      </c>
      <c r="P41" s="43">
        <f t="shared" si="2"/>
        <v>316515</v>
      </c>
      <c r="Q41" s="23">
        <v>230846</v>
      </c>
      <c r="R41" s="23">
        <v>153074</v>
      </c>
      <c r="S41" s="23">
        <v>0</v>
      </c>
      <c r="T41" s="58">
        <f t="shared" si="5"/>
        <v>153074</v>
      </c>
      <c r="U41" s="23">
        <v>0</v>
      </c>
      <c r="V41" s="23">
        <v>176898</v>
      </c>
      <c r="W41" s="23">
        <v>126515</v>
      </c>
      <c r="X41" s="23">
        <v>85153</v>
      </c>
      <c r="Y41" s="23">
        <v>96559</v>
      </c>
      <c r="Z41" s="23">
        <v>0</v>
      </c>
      <c r="AA41" s="23">
        <v>64078</v>
      </c>
      <c r="AB41" s="23">
        <v>94770</v>
      </c>
      <c r="AC41" s="23">
        <v>44555</v>
      </c>
      <c r="AD41" s="23">
        <v>77333</v>
      </c>
      <c r="AE41" s="23">
        <v>51799</v>
      </c>
      <c r="AF41" s="23">
        <v>9410</v>
      </c>
      <c r="AG41" s="23">
        <v>5299</v>
      </c>
      <c r="AH41" s="23">
        <v>19918</v>
      </c>
      <c r="AI41" s="23">
        <v>48643</v>
      </c>
      <c r="AJ41" s="23">
        <v>11955</v>
      </c>
      <c r="AK41" s="23">
        <v>63658</v>
      </c>
      <c r="AL41" s="23">
        <v>42</v>
      </c>
      <c r="AM41" s="23">
        <v>0</v>
      </c>
      <c r="AN41" s="23">
        <v>4684</v>
      </c>
      <c r="AO41" s="23">
        <v>34584</v>
      </c>
      <c r="AP41" s="23">
        <v>0</v>
      </c>
      <c r="AQ41" s="23">
        <v>0</v>
      </c>
      <c r="AR41" s="58">
        <f t="shared" si="3"/>
        <v>0</v>
      </c>
      <c r="AS41" s="23">
        <v>3175</v>
      </c>
      <c r="AT41" s="43">
        <f t="shared" si="1"/>
        <v>6166262</v>
      </c>
    </row>
    <row r="42" spans="1:46" ht="12.5" customHeight="1">
      <c r="A42" s="173"/>
      <c r="B42" s="153" t="s">
        <v>199</v>
      </c>
      <c r="C42" s="154"/>
      <c r="D42" s="154"/>
      <c r="E42" s="154"/>
      <c r="F42" s="154"/>
      <c r="G42" s="154"/>
      <c r="H42" s="154"/>
      <c r="I42" s="154"/>
      <c r="J42" s="9" t="s">
        <v>36</v>
      </c>
      <c r="K42" s="22">
        <v>64412714</v>
      </c>
      <c r="L42" s="23">
        <v>21924099</v>
      </c>
      <c r="M42" s="23">
        <v>7488581</v>
      </c>
      <c r="N42" s="23">
        <v>12243</v>
      </c>
      <c r="O42" s="47">
        <v>27696</v>
      </c>
      <c r="P42" s="43">
        <f t="shared" si="2"/>
        <v>7528520</v>
      </c>
      <c r="Q42" s="23">
        <v>4315268</v>
      </c>
      <c r="R42" s="23">
        <v>2299307</v>
      </c>
      <c r="S42" s="23">
        <v>51740</v>
      </c>
      <c r="T42" s="58">
        <f t="shared" si="5"/>
        <v>2351047</v>
      </c>
      <c r="U42" s="23">
        <v>733715</v>
      </c>
      <c r="V42" s="23">
        <v>3937586</v>
      </c>
      <c r="W42" s="23">
        <v>2437622</v>
      </c>
      <c r="X42" s="23">
        <v>1914594</v>
      </c>
      <c r="Y42" s="23">
        <v>366841</v>
      </c>
      <c r="Z42" s="23">
        <v>17970</v>
      </c>
      <c r="AA42" s="23">
        <v>2041469</v>
      </c>
      <c r="AB42" s="23">
        <v>1233894</v>
      </c>
      <c r="AC42" s="23">
        <v>1379450</v>
      </c>
      <c r="AD42" s="23">
        <v>715374</v>
      </c>
      <c r="AE42" s="23">
        <v>975228</v>
      </c>
      <c r="AF42" s="23">
        <v>1205037</v>
      </c>
      <c r="AG42" s="23">
        <v>376330</v>
      </c>
      <c r="AH42" s="23">
        <v>930598</v>
      </c>
      <c r="AI42" s="23">
        <v>434389</v>
      </c>
      <c r="AJ42" s="23">
        <v>475690</v>
      </c>
      <c r="AK42" s="23">
        <v>281680</v>
      </c>
      <c r="AL42" s="23">
        <v>178017</v>
      </c>
      <c r="AM42" s="23">
        <v>97099</v>
      </c>
      <c r="AN42" s="23">
        <v>114767</v>
      </c>
      <c r="AO42" s="23">
        <v>301828</v>
      </c>
      <c r="AP42" s="23">
        <v>190031</v>
      </c>
      <c r="AQ42" s="23">
        <v>7703</v>
      </c>
      <c r="AR42" s="58">
        <f t="shared" si="3"/>
        <v>197734</v>
      </c>
      <c r="AS42" s="23">
        <v>347234</v>
      </c>
      <c r="AT42" s="43">
        <f t="shared" si="1"/>
        <v>121225794</v>
      </c>
    </row>
    <row r="43" spans="1:46" ht="12.5" customHeight="1">
      <c r="A43" s="214" t="s">
        <v>200</v>
      </c>
      <c r="B43" s="183"/>
      <c r="C43" s="183"/>
      <c r="D43" s="183"/>
      <c r="E43" s="183"/>
      <c r="F43" s="183"/>
      <c r="G43" s="183"/>
      <c r="H43" s="183"/>
      <c r="I43" s="183"/>
      <c r="J43" s="184"/>
      <c r="K43" s="22">
        <v>0</v>
      </c>
      <c r="L43" s="23">
        <v>0</v>
      </c>
      <c r="M43" s="23">
        <v>0</v>
      </c>
      <c r="N43" s="23">
        <v>0</v>
      </c>
      <c r="O43" s="47">
        <v>0</v>
      </c>
      <c r="P43" s="43">
        <f t="shared" si="2"/>
        <v>0</v>
      </c>
      <c r="Q43" s="23">
        <v>0</v>
      </c>
      <c r="R43" s="23">
        <v>0</v>
      </c>
      <c r="S43" s="23">
        <v>0</v>
      </c>
      <c r="T43" s="58">
        <f t="shared" si="5"/>
        <v>0</v>
      </c>
      <c r="U43" s="23">
        <v>0</v>
      </c>
      <c r="V43" s="23">
        <v>0</v>
      </c>
      <c r="W43" s="23">
        <v>0</v>
      </c>
      <c r="X43" s="23">
        <v>0</v>
      </c>
      <c r="Y43" s="23">
        <v>56300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326700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58">
        <f t="shared" si="3"/>
        <v>0</v>
      </c>
      <c r="AS43" s="23">
        <v>0</v>
      </c>
      <c r="AT43" s="43">
        <f t="shared" si="1"/>
        <v>383000</v>
      </c>
    </row>
    <row r="44" spans="1:46" ht="12.5" customHeight="1">
      <c r="A44" s="245" t="s">
        <v>201</v>
      </c>
      <c r="B44" s="246"/>
      <c r="C44" s="246"/>
      <c r="D44" s="246"/>
      <c r="E44" s="246"/>
      <c r="F44" s="246"/>
      <c r="G44" s="246"/>
      <c r="H44" s="246"/>
      <c r="I44" s="246"/>
      <c r="J44" s="247"/>
      <c r="K44" s="61">
        <v>0</v>
      </c>
      <c r="L44" s="48">
        <v>0</v>
      </c>
      <c r="M44" s="48">
        <v>0</v>
      </c>
      <c r="N44" s="48">
        <v>0</v>
      </c>
      <c r="O44" s="49">
        <v>0</v>
      </c>
      <c r="P44" s="44">
        <f t="shared" si="2"/>
        <v>0</v>
      </c>
      <c r="Q44" s="48">
        <v>0</v>
      </c>
      <c r="R44" s="48">
        <v>0</v>
      </c>
      <c r="S44" s="48">
        <v>0</v>
      </c>
      <c r="T44" s="59">
        <f t="shared" si="5"/>
        <v>0</v>
      </c>
      <c r="U44" s="48">
        <v>0</v>
      </c>
      <c r="V44" s="48">
        <v>0</v>
      </c>
      <c r="W44" s="48">
        <v>0</v>
      </c>
      <c r="X44" s="48">
        <v>0</v>
      </c>
      <c r="Y44" s="48">
        <v>56300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326700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0</v>
      </c>
      <c r="AQ44" s="48">
        <v>0</v>
      </c>
      <c r="AR44" s="59">
        <f t="shared" si="3"/>
        <v>0</v>
      </c>
      <c r="AS44" s="48">
        <v>0</v>
      </c>
      <c r="AT44" s="51">
        <f t="shared" si="1"/>
        <v>383000</v>
      </c>
    </row>
    <row r="45" spans="1:46" ht="12.5" customHeight="1">
      <c r="T45" s="5"/>
      <c r="AR45" s="5"/>
      <c r="AT45" s="52"/>
    </row>
    <row r="46" spans="1:46" ht="12.5" customHeight="1"/>
    <row r="47" spans="1:46" ht="12.5" customHeight="1"/>
    <row r="48" spans="1:46" ht="12.5" customHeight="1"/>
    <row r="49" ht="12.5" customHeight="1"/>
    <row r="50" ht="12.5" customHeight="1"/>
    <row r="51" ht="12.5" customHeight="1"/>
    <row r="52" ht="12.5" customHeight="1"/>
    <row r="53" ht="12.5" customHeight="1"/>
    <row r="54" ht="12.5" customHeight="1"/>
    <row r="55" ht="12.5" customHeight="1"/>
    <row r="56" ht="12.5" customHeight="1"/>
    <row r="57" ht="12.5" customHeight="1"/>
    <row r="58" ht="12.5" customHeight="1"/>
    <row r="59" ht="12.5" customHeight="1"/>
    <row r="60" ht="12.5" customHeight="1"/>
    <row r="61" ht="12.5" customHeight="1"/>
    <row r="62" ht="12.5" customHeight="1"/>
    <row r="63" ht="12.5" customHeight="1"/>
    <row r="64" ht="12.5" customHeight="1"/>
    <row r="65" spans="18:18" ht="12.5" customHeight="1"/>
    <row r="66" spans="18:18" ht="12.5" customHeight="1"/>
    <row r="67" spans="18:18" ht="12.5" customHeight="1"/>
    <row r="68" spans="18:18" ht="12.5" customHeight="1"/>
    <row r="69" spans="18:18" ht="12.5" customHeight="1"/>
    <row r="70" spans="18:18" ht="12.5" customHeight="1">
      <c r="R70" s="6"/>
    </row>
    <row r="71" spans="18:18" ht="12.5" customHeight="1"/>
    <row r="72" spans="18:18" ht="12.5" customHeight="1"/>
    <row r="73" spans="18:18" ht="12.5" customHeight="1"/>
  </sheetData>
  <mergeCells count="51">
    <mergeCell ref="B30:J30"/>
    <mergeCell ref="B23:B25"/>
    <mergeCell ref="B31:I31"/>
    <mergeCell ref="A43:J43"/>
    <mergeCell ref="C23:J23"/>
    <mergeCell ref="B39:J39"/>
    <mergeCell ref="B37:J37"/>
    <mergeCell ref="B38:J38"/>
    <mergeCell ref="C24:J24"/>
    <mergeCell ref="C25:J25"/>
    <mergeCell ref="A19:A31"/>
    <mergeCell ref="B19:J19"/>
    <mergeCell ref="B20:B21"/>
    <mergeCell ref="C20:J20"/>
    <mergeCell ref="C21:J21"/>
    <mergeCell ref="B26:J26"/>
    <mergeCell ref="B27:J27"/>
    <mergeCell ref="B28:J28"/>
    <mergeCell ref="B29:J29"/>
    <mergeCell ref="B10:J10"/>
    <mergeCell ref="B17:I17"/>
    <mergeCell ref="B18:I18"/>
    <mergeCell ref="B11:J11"/>
    <mergeCell ref="A44:J44"/>
    <mergeCell ref="B40:J40"/>
    <mergeCell ref="B41:J41"/>
    <mergeCell ref="B42:I42"/>
    <mergeCell ref="A32:C32"/>
    <mergeCell ref="D32:J32"/>
    <mergeCell ref="A33:C33"/>
    <mergeCell ref="D33:I33"/>
    <mergeCell ref="A34:A42"/>
    <mergeCell ref="B34:J34"/>
    <mergeCell ref="B35:J35"/>
    <mergeCell ref="B36:J36"/>
    <mergeCell ref="AT1:AT2"/>
    <mergeCell ref="B22:J22"/>
    <mergeCell ref="B12:J12"/>
    <mergeCell ref="B13:J13"/>
    <mergeCell ref="B16:I16"/>
    <mergeCell ref="B14:J14"/>
    <mergeCell ref="B15:I15"/>
    <mergeCell ref="A1:J2"/>
    <mergeCell ref="A3:A18"/>
    <mergeCell ref="B3:J3"/>
    <mergeCell ref="B4:J4"/>
    <mergeCell ref="B5:J5"/>
    <mergeCell ref="B6:J6"/>
    <mergeCell ref="B7:J7"/>
    <mergeCell ref="B8:J8"/>
    <mergeCell ref="B9:J9"/>
  </mergeCells>
  <phoneticPr fontId="3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 ２　令和４年度地方公営企業決算状況調査（法適用企業）
　（５）下水道事業
　　　&amp;A［&amp;P/&amp;N］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5"/>
  <sheetViews>
    <sheetView zoomScaleNormal="100" workbookViewId="0">
      <pane xSplit="10" ySplit="2" topLeftCell="K3" activePane="bottomRight" state="frozen"/>
      <selection sqref="A1:J2"/>
      <selection pane="topRight" sqref="A1:J2"/>
      <selection pane="bottomLeft" sqref="A1:J2"/>
      <selection pane="bottomRight" sqref="A1:J2"/>
    </sheetView>
  </sheetViews>
  <sheetFormatPr defaultColWidth="9.6328125" defaultRowHeight="17.149999999999999" customHeight="1"/>
  <cols>
    <col min="1" max="10" width="2.6328125" style="1" customWidth="1"/>
    <col min="11" max="45" width="10.1796875" style="1" customWidth="1"/>
    <col min="46" max="46" width="10.1796875" style="42" customWidth="1"/>
    <col min="47" max="265" width="9.6328125" style="1"/>
    <col min="266" max="277" width="2.6328125" style="1" customWidth="1"/>
    <col min="278" max="521" width="9.6328125" style="1"/>
    <col min="522" max="533" width="2.6328125" style="1" customWidth="1"/>
    <col min="534" max="777" width="9.6328125" style="1"/>
    <col min="778" max="789" width="2.6328125" style="1" customWidth="1"/>
    <col min="790" max="1033" width="9.6328125" style="1"/>
    <col min="1034" max="1045" width="2.6328125" style="1" customWidth="1"/>
    <col min="1046" max="1289" width="9.6328125" style="1"/>
    <col min="1290" max="1301" width="2.6328125" style="1" customWidth="1"/>
    <col min="1302" max="1545" width="9.6328125" style="1"/>
    <col min="1546" max="1557" width="2.6328125" style="1" customWidth="1"/>
    <col min="1558" max="1801" width="9.6328125" style="1"/>
    <col min="1802" max="1813" width="2.6328125" style="1" customWidth="1"/>
    <col min="1814" max="2057" width="9.6328125" style="1"/>
    <col min="2058" max="2069" width="2.6328125" style="1" customWidth="1"/>
    <col min="2070" max="2313" width="9.6328125" style="1"/>
    <col min="2314" max="2325" width="2.6328125" style="1" customWidth="1"/>
    <col min="2326" max="2569" width="9.6328125" style="1"/>
    <col min="2570" max="2581" width="2.6328125" style="1" customWidth="1"/>
    <col min="2582" max="2825" width="9.6328125" style="1"/>
    <col min="2826" max="2837" width="2.6328125" style="1" customWidth="1"/>
    <col min="2838" max="3081" width="9.6328125" style="1"/>
    <col min="3082" max="3093" width="2.6328125" style="1" customWidth="1"/>
    <col min="3094" max="3337" width="9.6328125" style="1"/>
    <col min="3338" max="3349" width="2.6328125" style="1" customWidth="1"/>
    <col min="3350" max="3593" width="9.6328125" style="1"/>
    <col min="3594" max="3605" width="2.6328125" style="1" customWidth="1"/>
    <col min="3606" max="3849" width="9.6328125" style="1"/>
    <col min="3850" max="3861" width="2.6328125" style="1" customWidth="1"/>
    <col min="3862" max="4105" width="9.6328125" style="1"/>
    <col min="4106" max="4117" width="2.6328125" style="1" customWidth="1"/>
    <col min="4118" max="4361" width="9.6328125" style="1"/>
    <col min="4362" max="4373" width="2.6328125" style="1" customWidth="1"/>
    <col min="4374" max="4617" width="9.6328125" style="1"/>
    <col min="4618" max="4629" width="2.6328125" style="1" customWidth="1"/>
    <col min="4630" max="4873" width="9.6328125" style="1"/>
    <col min="4874" max="4885" width="2.6328125" style="1" customWidth="1"/>
    <col min="4886" max="5129" width="9.6328125" style="1"/>
    <col min="5130" max="5141" width="2.6328125" style="1" customWidth="1"/>
    <col min="5142" max="5385" width="9.6328125" style="1"/>
    <col min="5386" max="5397" width="2.6328125" style="1" customWidth="1"/>
    <col min="5398" max="5641" width="9.6328125" style="1"/>
    <col min="5642" max="5653" width="2.6328125" style="1" customWidth="1"/>
    <col min="5654" max="5897" width="9.6328125" style="1"/>
    <col min="5898" max="5909" width="2.6328125" style="1" customWidth="1"/>
    <col min="5910" max="6153" width="9.6328125" style="1"/>
    <col min="6154" max="6165" width="2.6328125" style="1" customWidth="1"/>
    <col min="6166" max="6409" width="9.6328125" style="1"/>
    <col min="6410" max="6421" width="2.6328125" style="1" customWidth="1"/>
    <col min="6422" max="6665" width="9.6328125" style="1"/>
    <col min="6666" max="6677" width="2.6328125" style="1" customWidth="1"/>
    <col min="6678" max="6921" width="9.6328125" style="1"/>
    <col min="6922" max="6933" width="2.6328125" style="1" customWidth="1"/>
    <col min="6934" max="7177" width="9.6328125" style="1"/>
    <col min="7178" max="7189" width="2.6328125" style="1" customWidth="1"/>
    <col min="7190" max="7433" width="9.6328125" style="1"/>
    <col min="7434" max="7445" width="2.6328125" style="1" customWidth="1"/>
    <col min="7446" max="7689" width="9.6328125" style="1"/>
    <col min="7690" max="7701" width="2.6328125" style="1" customWidth="1"/>
    <col min="7702" max="7945" width="9.6328125" style="1"/>
    <col min="7946" max="7957" width="2.6328125" style="1" customWidth="1"/>
    <col min="7958" max="8201" width="9.6328125" style="1"/>
    <col min="8202" max="8213" width="2.6328125" style="1" customWidth="1"/>
    <col min="8214" max="8457" width="9.6328125" style="1"/>
    <col min="8458" max="8469" width="2.6328125" style="1" customWidth="1"/>
    <col min="8470" max="8713" width="9.6328125" style="1"/>
    <col min="8714" max="8725" width="2.6328125" style="1" customWidth="1"/>
    <col min="8726" max="8969" width="9.6328125" style="1"/>
    <col min="8970" max="8981" width="2.6328125" style="1" customWidth="1"/>
    <col min="8982" max="9225" width="9.6328125" style="1"/>
    <col min="9226" max="9237" width="2.6328125" style="1" customWidth="1"/>
    <col min="9238" max="9481" width="9.6328125" style="1"/>
    <col min="9482" max="9493" width="2.6328125" style="1" customWidth="1"/>
    <col min="9494" max="9737" width="9.6328125" style="1"/>
    <col min="9738" max="9749" width="2.6328125" style="1" customWidth="1"/>
    <col min="9750" max="9993" width="9.6328125" style="1"/>
    <col min="9994" max="10005" width="2.6328125" style="1" customWidth="1"/>
    <col min="10006" max="10249" width="9.6328125" style="1"/>
    <col min="10250" max="10261" width="2.6328125" style="1" customWidth="1"/>
    <col min="10262" max="10505" width="9.6328125" style="1"/>
    <col min="10506" max="10517" width="2.6328125" style="1" customWidth="1"/>
    <col min="10518" max="10761" width="9.6328125" style="1"/>
    <col min="10762" max="10773" width="2.6328125" style="1" customWidth="1"/>
    <col min="10774" max="11017" width="9.6328125" style="1"/>
    <col min="11018" max="11029" width="2.6328125" style="1" customWidth="1"/>
    <col min="11030" max="11273" width="9.6328125" style="1"/>
    <col min="11274" max="11285" width="2.6328125" style="1" customWidth="1"/>
    <col min="11286" max="11529" width="9.6328125" style="1"/>
    <col min="11530" max="11541" width="2.6328125" style="1" customWidth="1"/>
    <col min="11542" max="11785" width="9.6328125" style="1"/>
    <col min="11786" max="11797" width="2.6328125" style="1" customWidth="1"/>
    <col min="11798" max="12041" width="9.6328125" style="1"/>
    <col min="12042" max="12053" width="2.6328125" style="1" customWidth="1"/>
    <col min="12054" max="12297" width="9.6328125" style="1"/>
    <col min="12298" max="12309" width="2.6328125" style="1" customWidth="1"/>
    <col min="12310" max="12553" width="9.6328125" style="1"/>
    <col min="12554" max="12565" width="2.6328125" style="1" customWidth="1"/>
    <col min="12566" max="12809" width="9.6328125" style="1"/>
    <col min="12810" max="12821" width="2.6328125" style="1" customWidth="1"/>
    <col min="12822" max="13065" width="9.6328125" style="1"/>
    <col min="13066" max="13077" width="2.6328125" style="1" customWidth="1"/>
    <col min="13078" max="13321" width="9.6328125" style="1"/>
    <col min="13322" max="13333" width="2.6328125" style="1" customWidth="1"/>
    <col min="13334" max="13577" width="9.6328125" style="1"/>
    <col min="13578" max="13589" width="2.6328125" style="1" customWidth="1"/>
    <col min="13590" max="13833" width="9.6328125" style="1"/>
    <col min="13834" max="13845" width="2.6328125" style="1" customWidth="1"/>
    <col min="13846" max="14089" width="9.6328125" style="1"/>
    <col min="14090" max="14101" width="2.6328125" style="1" customWidth="1"/>
    <col min="14102" max="14345" width="9.6328125" style="1"/>
    <col min="14346" max="14357" width="2.6328125" style="1" customWidth="1"/>
    <col min="14358" max="14601" width="9.6328125" style="1"/>
    <col min="14602" max="14613" width="2.6328125" style="1" customWidth="1"/>
    <col min="14614" max="14857" width="9.6328125" style="1"/>
    <col min="14858" max="14869" width="2.6328125" style="1" customWidth="1"/>
    <col min="14870" max="15113" width="9.6328125" style="1"/>
    <col min="15114" max="15125" width="2.6328125" style="1" customWidth="1"/>
    <col min="15126" max="15369" width="9.6328125" style="1"/>
    <col min="15370" max="15381" width="2.6328125" style="1" customWidth="1"/>
    <col min="15382" max="15625" width="9.6328125" style="1"/>
    <col min="15626" max="15637" width="2.6328125" style="1" customWidth="1"/>
    <col min="15638" max="15881" width="9.6328125" style="1"/>
    <col min="15882" max="15893" width="2.6328125" style="1" customWidth="1"/>
    <col min="15894" max="16137" width="9.6328125" style="1"/>
    <col min="16138" max="16149" width="2.6328125" style="1" customWidth="1"/>
    <col min="16150" max="16384" width="9.6328125" style="1"/>
  </cols>
  <sheetData>
    <row r="1" spans="1:47" ht="12.5" customHeight="1">
      <c r="A1" s="160" t="s">
        <v>334</v>
      </c>
      <c r="B1" s="161"/>
      <c r="C1" s="161"/>
      <c r="D1" s="161"/>
      <c r="E1" s="161"/>
      <c r="F1" s="161"/>
      <c r="G1" s="161"/>
      <c r="H1" s="161"/>
      <c r="I1" s="161"/>
      <c r="J1" s="161"/>
      <c r="K1" s="14" t="s">
        <v>269</v>
      </c>
      <c r="L1" s="15" t="s">
        <v>270</v>
      </c>
      <c r="M1" s="15" t="s">
        <v>271</v>
      </c>
      <c r="N1" s="15" t="s">
        <v>271</v>
      </c>
      <c r="O1" s="138" t="s">
        <v>316</v>
      </c>
      <c r="P1" s="38" t="s">
        <v>316</v>
      </c>
      <c r="Q1" s="15" t="s">
        <v>272</v>
      </c>
      <c r="R1" s="15" t="s">
        <v>273</v>
      </c>
      <c r="S1" s="15" t="s">
        <v>273</v>
      </c>
      <c r="T1" s="38" t="s">
        <v>318</v>
      </c>
      <c r="U1" s="15" t="s">
        <v>274</v>
      </c>
      <c r="V1" s="15" t="s">
        <v>275</v>
      </c>
      <c r="W1" s="15" t="s">
        <v>309</v>
      </c>
      <c r="X1" s="15" t="s">
        <v>277</v>
      </c>
      <c r="Y1" s="15" t="s">
        <v>278</v>
      </c>
      <c r="Z1" s="15" t="s">
        <v>279</v>
      </c>
      <c r="AA1" s="15" t="s">
        <v>280</v>
      </c>
      <c r="AB1" s="15" t="s">
        <v>281</v>
      </c>
      <c r="AC1" s="15" t="s">
        <v>282</v>
      </c>
      <c r="AD1" s="15" t="s">
        <v>310</v>
      </c>
      <c r="AE1" s="15" t="s">
        <v>311</v>
      </c>
      <c r="AF1" s="15" t="s">
        <v>285</v>
      </c>
      <c r="AG1" s="15" t="s">
        <v>286</v>
      </c>
      <c r="AH1" s="15" t="s">
        <v>312</v>
      </c>
      <c r="AI1" s="15" t="s">
        <v>288</v>
      </c>
      <c r="AJ1" s="16" t="s">
        <v>289</v>
      </c>
      <c r="AK1" s="16" t="s">
        <v>290</v>
      </c>
      <c r="AL1" s="16" t="s">
        <v>291</v>
      </c>
      <c r="AM1" s="16" t="s">
        <v>292</v>
      </c>
      <c r="AN1" s="16" t="s">
        <v>293</v>
      </c>
      <c r="AO1" s="16" t="s">
        <v>294</v>
      </c>
      <c r="AP1" s="139" t="s">
        <v>295</v>
      </c>
      <c r="AQ1" s="139" t="s">
        <v>295</v>
      </c>
      <c r="AR1" s="140" t="s">
        <v>319</v>
      </c>
      <c r="AS1" s="141" t="s">
        <v>296</v>
      </c>
      <c r="AT1" s="205" t="s">
        <v>297</v>
      </c>
    </row>
    <row r="2" spans="1:47" ht="12.5" customHeight="1">
      <c r="A2" s="258"/>
      <c r="B2" s="259"/>
      <c r="C2" s="259"/>
      <c r="D2" s="259"/>
      <c r="E2" s="259"/>
      <c r="F2" s="259"/>
      <c r="G2" s="259"/>
      <c r="H2" s="259"/>
      <c r="I2" s="259"/>
      <c r="J2" s="259"/>
      <c r="K2" s="128" t="s">
        <v>38</v>
      </c>
      <c r="L2" s="128" t="s">
        <v>38</v>
      </c>
      <c r="M2" s="128" t="s">
        <v>38</v>
      </c>
      <c r="N2" s="128" t="s">
        <v>330</v>
      </c>
      <c r="O2" s="129" t="s">
        <v>331</v>
      </c>
      <c r="P2" s="134" t="s">
        <v>317</v>
      </c>
      <c r="Q2" s="128" t="s">
        <v>314</v>
      </c>
      <c r="R2" s="128" t="s">
        <v>38</v>
      </c>
      <c r="S2" s="128" t="s">
        <v>329</v>
      </c>
      <c r="T2" s="130" t="s">
        <v>317</v>
      </c>
      <c r="U2" s="128" t="s">
        <v>314</v>
      </c>
      <c r="V2" s="128" t="s">
        <v>38</v>
      </c>
      <c r="W2" s="128" t="s">
        <v>38</v>
      </c>
      <c r="X2" s="128" t="s">
        <v>38</v>
      </c>
      <c r="Y2" s="128" t="s">
        <v>38</v>
      </c>
      <c r="Z2" s="128" t="s">
        <v>38</v>
      </c>
      <c r="AA2" s="128" t="s">
        <v>38</v>
      </c>
      <c r="AB2" s="128" t="s">
        <v>38</v>
      </c>
      <c r="AC2" s="128" t="s">
        <v>38</v>
      </c>
      <c r="AD2" s="128" t="s">
        <v>38</v>
      </c>
      <c r="AE2" s="128" t="s">
        <v>38</v>
      </c>
      <c r="AF2" s="128" t="s">
        <v>38</v>
      </c>
      <c r="AG2" s="128" t="s">
        <v>38</v>
      </c>
      <c r="AH2" s="128" t="s">
        <v>38</v>
      </c>
      <c r="AI2" s="128" t="s">
        <v>38</v>
      </c>
      <c r="AJ2" s="53" t="s">
        <v>38</v>
      </c>
      <c r="AK2" s="53" t="s">
        <v>38</v>
      </c>
      <c r="AL2" s="53" t="s">
        <v>38</v>
      </c>
      <c r="AM2" s="53" t="s">
        <v>268</v>
      </c>
      <c r="AN2" s="53" t="s">
        <v>268</v>
      </c>
      <c r="AO2" s="53" t="s">
        <v>38</v>
      </c>
      <c r="AP2" s="53" t="s">
        <v>38</v>
      </c>
      <c r="AQ2" s="131" t="s">
        <v>41</v>
      </c>
      <c r="AR2" s="135" t="s">
        <v>317</v>
      </c>
      <c r="AS2" s="132" t="s">
        <v>268</v>
      </c>
      <c r="AT2" s="238"/>
    </row>
    <row r="3" spans="1:47" ht="12.5" customHeight="1">
      <c r="A3" s="260" t="s">
        <v>202</v>
      </c>
      <c r="B3" s="261"/>
      <c r="C3" s="261"/>
      <c r="D3" s="261"/>
      <c r="E3" s="261"/>
      <c r="F3" s="261"/>
      <c r="G3" s="261"/>
      <c r="H3" s="261"/>
      <c r="I3" s="261"/>
      <c r="J3" s="262"/>
      <c r="K3" s="136">
        <v>1902553632</v>
      </c>
      <c r="L3" s="136">
        <v>632762411</v>
      </c>
      <c r="M3" s="136">
        <v>233422118</v>
      </c>
      <c r="N3" s="136">
        <v>581377</v>
      </c>
      <c r="O3" s="136">
        <v>4280816</v>
      </c>
      <c r="P3" s="73">
        <f t="shared" ref="P3:P14" si="0">SUM(M3:O3)</f>
        <v>238284311</v>
      </c>
      <c r="Q3" s="136">
        <v>222865611</v>
      </c>
      <c r="R3" s="136">
        <v>105423015</v>
      </c>
      <c r="S3" s="136">
        <v>3872466</v>
      </c>
      <c r="T3" s="73">
        <f t="shared" ref="T3:T8" si="1">SUM(R3:S3)</f>
        <v>109295481</v>
      </c>
      <c r="U3" s="136">
        <v>80235307</v>
      </c>
      <c r="V3" s="136">
        <v>152871008</v>
      </c>
      <c r="W3" s="136">
        <v>84665958</v>
      </c>
      <c r="X3" s="133">
        <v>66994957</v>
      </c>
      <c r="Y3" s="133">
        <v>14250683</v>
      </c>
      <c r="Z3" s="133">
        <v>13306082</v>
      </c>
      <c r="AA3" s="133">
        <v>68167877</v>
      </c>
      <c r="AB3" s="133">
        <v>80663834</v>
      </c>
      <c r="AC3" s="133">
        <v>88595498</v>
      </c>
      <c r="AD3" s="133">
        <v>47014093</v>
      </c>
      <c r="AE3" s="133">
        <v>40836452</v>
      </c>
      <c r="AF3" s="133">
        <v>35944524</v>
      </c>
      <c r="AG3" s="133">
        <v>13591518</v>
      </c>
      <c r="AH3" s="133">
        <v>33807803</v>
      </c>
      <c r="AI3" s="133">
        <v>21037321</v>
      </c>
      <c r="AJ3" s="133">
        <v>21356303</v>
      </c>
      <c r="AK3" s="133">
        <v>20399832</v>
      </c>
      <c r="AL3" s="133">
        <v>7205667</v>
      </c>
      <c r="AM3" s="133">
        <v>5814327</v>
      </c>
      <c r="AN3" s="133">
        <v>6443579</v>
      </c>
      <c r="AO3" s="133">
        <v>15353058</v>
      </c>
      <c r="AP3" s="133">
        <v>12326171</v>
      </c>
      <c r="AQ3" s="133">
        <v>217119</v>
      </c>
      <c r="AR3" s="60">
        <f t="shared" ref="AR3:AR10" si="2">SUM(AP3:AQ3)</f>
        <v>12543290</v>
      </c>
      <c r="AS3" s="133">
        <v>14415430</v>
      </c>
      <c r="AT3" s="60">
        <f t="shared" ref="AT3:AT34" si="3">SUM(K3:AS3)-P3-T3-AR3</f>
        <v>4051275847</v>
      </c>
      <c r="AU3" s="42"/>
    </row>
    <row r="4" spans="1:47" ht="12.5" customHeight="1">
      <c r="A4" s="214" t="s">
        <v>203</v>
      </c>
      <c r="B4" s="227"/>
      <c r="C4" s="227"/>
      <c r="D4" s="227"/>
      <c r="E4" s="227"/>
      <c r="F4" s="227"/>
      <c r="G4" s="227"/>
      <c r="H4" s="227"/>
      <c r="I4" s="227"/>
      <c r="J4" s="257"/>
      <c r="K4" s="24">
        <v>1892881150</v>
      </c>
      <c r="L4" s="25">
        <v>623361437</v>
      </c>
      <c r="M4" s="25">
        <v>219928434</v>
      </c>
      <c r="N4" s="25">
        <v>581377</v>
      </c>
      <c r="O4" s="39">
        <v>4280816</v>
      </c>
      <c r="P4" s="50">
        <f t="shared" si="0"/>
        <v>224790627</v>
      </c>
      <c r="Q4" s="25">
        <v>222846670</v>
      </c>
      <c r="R4" s="25">
        <v>101525472</v>
      </c>
      <c r="S4" s="25">
        <v>3871530</v>
      </c>
      <c r="T4" s="55">
        <f t="shared" si="1"/>
        <v>105397002</v>
      </c>
      <c r="U4" s="25">
        <v>80231356</v>
      </c>
      <c r="V4" s="25">
        <v>152521323</v>
      </c>
      <c r="W4" s="25">
        <v>79974368</v>
      </c>
      <c r="X4" s="23">
        <v>64500955</v>
      </c>
      <c r="Y4" s="23">
        <v>14250683</v>
      </c>
      <c r="Z4" s="23">
        <v>13306082</v>
      </c>
      <c r="AA4" s="23">
        <v>65815208</v>
      </c>
      <c r="AB4" s="23">
        <v>77438984</v>
      </c>
      <c r="AC4" s="23">
        <v>88562639</v>
      </c>
      <c r="AD4" s="23">
        <v>46665313</v>
      </c>
      <c r="AE4" s="23">
        <v>39013313</v>
      </c>
      <c r="AF4" s="23">
        <v>34271548</v>
      </c>
      <c r="AG4" s="23">
        <v>12204654</v>
      </c>
      <c r="AH4" s="23">
        <v>33279391</v>
      </c>
      <c r="AI4" s="46">
        <v>21037321</v>
      </c>
      <c r="AJ4" s="23">
        <v>20467153</v>
      </c>
      <c r="AK4" s="23">
        <v>19340491</v>
      </c>
      <c r="AL4" s="23">
        <v>6493411</v>
      </c>
      <c r="AM4" s="23">
        <v>5501686</v>
      </c>
      <c r="AN4" s="23">
        <v>5968788</v>
      </c>
      <c r="AO4" s="23">
        <v>13438353</v>
      </c>
      <c r="AP4" s="23">
        <v>12126171</v>
      </c>
      <c r="AQ4" s="23">
        <v>217119</v>
      </c>
      <c r="AR4" s="43">
        <f t="shared" si="2"/>
        <v>12343290</v>
      </c>
      <c r="AS4" s="23">
        <v>13506716</v>
      </c>
      <c r="AT4" s="43">
        <f t="shared" si="3"/>
        <v>3989409912</v>
      </c>
      <c r="AU4" s="42"/>
    </row>
    <row r="5" spans="1:47" ht="12.5" customHeight="1">
      <c r="A5" s="214" t="s">
        <v>204</v>
      </c>
      <c r="B5" s="227"/>
      <c r="C5" s="227"/>
      <c r="D5" s="227"/>
      <c r="E5" s="227"/>
      <c r="F5" s="227"/>
      <c r="G5" s="227"/>
      <c r="H5" s="227"/>
      <c r="I5" s="227"/>
      <c r="J5" s="257"/>
      <c r="K5" s="24">
        <v>119867987</v>
      </c>
      <c r="L5" s="25">
        <v>44485245</v>
      </c>
      <c r="M5" s="25">
        <v>11858291</v>
      </c>
      <c r="N5" s="25">
        <v>0</v>
      </c>
      <c r="O5" s="39">
        <v>0</v>
      </c>
      <c r="P5" s="50">
        <f t="shared" si="0"/>
        <v>11858291</v>
      </c>
      <c r="Q5" s="25">
        <v>31021250</v>
      </c>
      <c r="R5" s="25">
        <v>5301324</v>
      </c>
      <c r="S5" s="25">
        <v>169475</v>
      </c>
      <c r="T5" s="55">
        <f t="shared" si="1"/>
        <v>5470799</v>
      </c>
      <c r="U5" s="25">
        <v>10299656</v>
      </c>
      <c r="V5" s="25">
        <v>15064883</v>
      </c>
      <c r="W5" s="25">
        <v>715316</v>
      </c>
      <c r="X5" s="23">
        <v>3219348</v>
      </c>
      <c r="Y5" s="23">
        <v>15454</v>
      </c>
      <c r="Z5" s="23">
        <v>1825551</v>
      </c>
      <c r="AA5" s="23">
        <v>2200561</v>
      </c>
      <c r="AB5" s="23">
        <v>811178</v>
      </c>
      <c r="AC5" s="23">
        <v>11175814</v>
      </c>
      <c r="AD5" s="23">
        <v>6251685</v>
      </c>
      <c r="AE5" s="23">
        <v>2388031</v>
      </c>
      <c r="AF5" s="23">
        <v>861378</v>
      </c>
      <c r="AG5" s="23">
        <v>85423</v>
      </c>
      <c r="AH5" s="23">
        <v>2643397</v>
      </c>
      <c r="AI5" s="46">
        <v>155743</v>
      </c>
      <c r="AJ5" s="23">
        <v>168735</v>
      </c>
      <c r="AK5" s="23">
        <v>3509</v>
      </c>
      <c r="AL5" s="23">
        <v>0</v>
      </c>
      <c r="AM5" s="23">
        <v>0</v>
      </c>
      <c r="AN5" s="23">
        <v>0</v>
      </c>
      <c r="AO5" s="23">
        <v>2543275</v>
      </c>
      <c r="AP5" s="23">
        <v>613081</v>
      </c>
      <c r="AQ5" s="23">
        <v>0</v>
      </c>
      <c r="AR5" s="43">
        <f t="shared" si="2"/>
        <v>613081</v>
      </c>
      <c r="AS5" s="23">
        <v>73573</v>
      </c>
      <c r="AT5" s="43">
        <f t="shared" si="3"/>
        <v>273819163</v>
      </c>
      <c r="AU5" s="42"/>
    </row>
    <row r="6" spans="1:47" ht="12.5" customHeight="1">
      <c r="A6" s="214" t="s">
        <v>205</v>
      </c>
      <c r="B6" s="227"/>
      <c r="C6" s="227"/>
      <c r="D6" s="227"/>
      <c r="E6" s="227"/>
      <c r="F6" s="227"/>
      <c r="G6" s="227"/>
      <c r="H6" s="227"/>
      <c r="I6" s="227"/>
      <c r="J6" s="257"/>
      <c r="K6" s="24">
        <v>4016300850</v>
      </c>
      <c r="L6" s="25">
        <v>1145461955</v>
      </c>
      <c r="M6" s="25">
        <v>283588386</v>
      </c>
      <c r="N6" s="25">
        <v>810654</v>
      </c>
      <c r="O6" s="39">
        <v>5260248</v>
      </c>
      <c r="P6" s="50">
        <f t="shared" si="0"/>
        <v>289659288</v>
      </c>
      <c r="Q6" s="25">
        <v>389807617</v>
      </c>
      <c r="R6" s="25">
        <v>121423952</v>
      </c>
      <c r="S6" s="25">
        <v>4555432</v>
      </c>
      <c r="T6" s="55">
        <f t="shared" si="1"/>
        <v>125979384</v>
      </c>
      <c r="U6" s="25">
        <v>85326075</v>
      </c>
      <c r="V6" s="25">
        <v>304395742</v>
      </c>
      <c r="W6" s="25">
        <v>100731257</v>
      </c>
      <c r="X6" s="23">
        <v>88912568</v>
      </c>
      <c r="Y6" s="23">
        <v>18945215</v>
      </c>
      <c r="Z6" s="23">
        <v>11450211</v>
      </c>
      <c r="AA6" s="23">
        <v>80644152</v>
      </c>
      <c r="AB6" s="23">
        <v>86971352</v>
      </c>
      <c r="AC6" s="23">
        <v>86579233</v>
      </c>
      <c r="AD6" s="23">
        <v>47415602</v>
      </c>
      <c r="AE6" s="23">
        <v>45253197</v>
      </c>
      <c r="AF6" s="23">
        <v>42386166</v>
      </c>
      <c r="AG6" s="23">
        <v>14917926</v>
      </c>
      <c r="AH6" s="23">
        <v>34029158</v>
      </c>
      <c r="AI6" s="46">
        <v>24420970</v>
      </c>
      <c r="AJ6" s="23">
        <v>24751180</v>
      </c>
      <c r="AK6" s="23">
        <v>20931132</v>
      </c>
      <c r="AL6" s="23">
        <v>7162583</v>
      </c>
      <c r="AM6" s="23">
        <v>6173983</v>
      </c>
      <c r="AN6" s="23">
        <v>6768610</v>
      </c>
      <c r="AO6" s="23">
        <v>14435899</v>
      </c>
      <c r="AP6" s="23">
        <v>14923364</v>
      </c>
      <c r="AQ6" s="23">
        <v>257217</v>
      </c>
      <c r="AR6" s="43">
        <f t="shared" si="2"/>
        <v>15180581</v>
      </c>
      <c r="AS6" s="23">
        <v>15184166</v>
      </c>
      <c r="AT6" s="43">
        <f t="shared" si="3"/>
        <v>7150176052</v>
      </c>
      <c r="AU6" s="42"/>
    </row>
    <row r="7" spans="1:47" ht="12.5" customHeight="1">
      <c r="A7" s="214" t="s">
        <v>206</v>
      </c>
      <c r="B7" s="227"/>
      <c r="C7" s="227"/>
      <c r="D7" s="227"/>
      <c r="E7" s="227"/>
      <c r="F7" s="227"/>
      <c r="G7" s="227"/>
      <c r="H7" s="227"/>
      <c r="I7" s="227"/>
      <c r="J7" s="257"/>
      <c r="K7" s="24">
        <v>113713</v>
      </c>
      <c r="L7" s="25">
        <v>517295</v>
      </c>
      <c r="M7" s="25">
        <v>38991</v>
      </c>
      <c r="N7" s="25">
        <v>0</v>
      </c>
      <c r="O7" s="39">
        <v>0</v>
      </c>
      <c r="P7" s="50">
        <f t="shared" si="0"/>
        <v>38991</v>
      </c>
      <c r="Q7" s="25">
        <v>0</v>
      </c>
      <c r="R7" s="25">
        <v>0</v>
      </c>
      <c r="S7" s="25">
        <v>0</v>
      </c>
      <c r="T7" s="55">
        <f t="shared" si="1"/>
        <v>0</v>
      </c>
      <c r="U7" s="25">
        <v>0</v>
      </c>
      <c r="V7" s="25">
        <v>0</v>
      </c>
      <c r="W7" s="25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46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  <c r="AO7" s="23">
        <v>0</v>
      </c>
      <c r="AP7" s="23">
        <v>0</v>
      </c>
      <c r="AQ7" s="23">
        <v>0</v>
      </c>
      <c r="AR7" s="43">
        <f t="shared" si="2"/>
        <v>0</v>
      </c>
      <c r="AS7" s="23">
        <v>0</v>
      </c>
      <c r="AT7" s="43">
        <f t="shared" si="3"/>
        <v>669999</v>
      </c>
      <c r="AU7" s="42"/>
    </row>
    <row r="8" spans="1:47" ht="12.5" customHeight="1">
      <c r="A8" s="214" t="s">
        <v>207</v>
      </c>
      <c r="B8" s="227"/>
      <c r="C8" s="227"/>
      <c r="D8" s="227"/>
      <c r="E8" s="227"/>
      <c r="F8" s="227"/>
      <c r="G8" s="227"/>
      <c r="H8" s="227"/>
      <c r="I8" s="227"/>
      <c r="J8" s="257"/>
      <c r="K8" s="24">
        <v>2295111758</v>
      </c>
      <c r="L8" s="25">
        <v>609226175</v>
      </c>
      <c r="M8" s="25">
        <v>76161427</v>
      </c>
      <c r="N8" s="25">
        <v>229277</v>
      </c>
      <c r="O8" s="39">
        <v>999022</v>
      </c>
      <c r="P8" s="50">
        <f t="shared" si="0"/>
        <v>77389726</v>
      </c>
      <c r="Q8" s="25">
        <v>198333343</v>
      </c>
      <c r="R8" s="25">
        <v>27541810</v>
      </c>
      <c r="S8" s="25">
        <v>853377</v>
      </c>
      <c r="T8" s="55">
        <f t="shared" si="1"/>
        <v>28395187</v>
      </c>
      <c r="U8" s="25">
        <v>15494599</v>
      </c>
      <c r="V8" s="25">
        <v>172489201</v>
      </c>
      <c r="W8" s="25">
        <v>21675670</v>
      </c>
      <c r="X8" s="23">
        <v>27709475</v>
      </c>
      <c r="Y8" s="23">
        <v>4739513</v>
      </c>
      <c r="Z8" s="23">
        <v>1622181</v>
      </c>
      <c r="AA8" s="23">
        <v>17077569</v>
      </c>
      <c r="AB8" s="23">
        <v>10688054</v>
      </c>
      <c r="AC8" s="23">
        <v>10660962</v>
      </c>
      <c r="AD8" s="23">
        <v>7001974</v>
      </c>
      <c r="AE8" s="23">
        <v>8627915</v>
      </c>
      <c r="AF8" s="23">
        <v>8975996</v>
      </c>
      <c r="AG8" s="23">
        <v>2799668</v>
      </c>
      <c r="AH8" s="23">
        <v>3978512</v>
      </c>
      <c r="AI8" s="46">
        <v>3592763</v>
      </c>
      <c r="AJ8" s="23">
        <v>5659086</v>
      </c>
      <c r="AK8" s="23">
        <v>1597218</v>
      </c>
      <c r="AL8" s="23">
        <v>673015</v>
      </c>
      <c r="AM8" s="23">
        <v>686922</v>
      </c>
      <c r="AN8" s="23">
        <v>826078</v>
      </c>
      <c r="AO8" s="23">
        <v>3710419</v>
      </c>
      <c r="AP8" s="23">
        <v>3434092</v>
      </c>
      <c r="AQ8" s="23">
        <v>40098</v>
      </c>
      <c r="AR8" s="43">
        <f t="shared" si="2"/>
        <v>3474190</v>
      </c>
      <c r="AS8" s="23">
        <v>1754143</v>
      </c>
      <c r="AT8" s="43">
        <f t="shared" si="3"/>
        <v>3543971312</v>
      </c>
      <c r="AU8" s="42"/>
    </row>
    <row r="9" spans="1:47" ht="12.5" customHeight="1">
      <c r="A9" s="214" t="s">
        <v>208</v>
      </c>
      <c r="B9" s="227"/>
      <c r="C9" s="227"/>
      <c r="D9" s="227"/>
      <c r="E9" s="227"/>
      <c r="F9" s="227"/>
      <c r="G9" s="227"/>
      <c r="H9" s="227"/>
      <c r="I9" s="227"/>
      <c r="J9" s="257"/>
      <c r="K9" s="24">
        <v>59041</v>
      </c>
      <c r="L9" s="25">
        <v>201930</v>
      </c>
      <c r="M9" s="25">
        <v>37748</v>
      </c>
      <c r="N9" s="25">
        <v>0</v>
      </c>
      <c r="O9" s="39">
        <v>0</v>
      </c>
      <c r="P9" s="50">
        <f t="shared" si="0"/>
        <v>37748</v>
      </c>
      <c r="Q9" s="25">
        <v>0</v>
      </c>
      <c r="R9" s="25">
        <v>0</v>
      </c>
      <c r="S9" s="25">
        <v>0</v>
      </c>
      <c r="T9" s="55">
        <f t="shared" ref="T9:T36" si="4">SUM(R9:S9)</f>
        <v>0</v>
      </c>
      <c r="U9" s="25">
        <v>0</v>
      </c>
      <c r="V9" s="25">
        <v>0</v>
      </c>
      <c r="W9" s="25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46">
        <v>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43">
        <f t="shared" si="2"/>
        <v>0</v>
      </c>
      <c r="AS9" s="23">
        <v>0</v>
      </c>
      <c r="AT9" s="43">
        <f t="shared" si="3"/>
        <v>298719</v>
      </c>
      <c r="AU9" s="42"/>
    </row>
    <row r="10" spans="1:47" ht="12.5" customHeight="1">
      <c r="A10" s="214" t="s">
        <v>209</v>
      </c>
      <c r="B10" s="227"/>
      <c r="C10" s="227"/>
      <c r="D10" s="227"/>
      <c r="E10" s="227"/>
      <c r="F10" s="227"/>
      <c r="G10" s="227"/>
      <c r="H10" s="227"/>
      <c r="I10" s="227"/>
      <c r="J10" s="257"/>
      <c r="K10" s="24">
        <v>51824071</v>
      </c>
      <c r="L10" s="25">
        <v>42640412</v>
      </c>
      <c r="M10" s="25">
        <v>643184</v>
      </c>
      <c r="N10" s="25">
        <v>0</v>
      </c>
      <c r="O10" s="39">
        <v>19590</v>
      </c>
      <c r="P10" s="50">
        <f t="shared" si="0"/>
        <v>662774</v>
      </c>
      <c r="Q10" s="25">
        <v>351146</v>
      </c>
      <c r="R10" s="25">
        <v>2342006</v>
      </c>
      <c r="S10" s="25">
        <v>0</v>
      </c>
      <c r="T10" s="55">
        <f t="shared" ref="T10:T35" si="5">SUM(R10:S10)</f>
        <v>2342006</v>
      </c>
      <c r="U10" s="25">
        <v>100224</v>
      </c>
      <c r="V10" s="25">
        <v>5549899</v>
      </c>
      <c r="W10" s="25">
        <v>203465</v>
      </c>
      <c r="X10" s="23">
        <v>78514</v>
      </c>
      <c r="Y10" s="23">
        <v>29527</v>
      </c>
      <c r="Z10" s="23">
        <v>30320</v>
      </c>
      <c r="AA10" s="23">
        <v>48064</v>
      </c>
      <c r="AB10" s="23">
        <v>344508</v>
      </c>
      <c r="AC10" s="23">
        <v>1468554</v>
      </c>
      <c r="AD10" s="23">
        <v>0</v>
      </c>
      <c r="AE10" s="23">
        <v>0</v>
      </c>
      <c r="AF10" s="23">
        <v>0</v>
      </c>
      <c r="AG10" s="23">
        <v>973</v>
      </c>
      <c r="AH10" s="23">
        <v>585348</v>
      </c>
      <c r="AI10" s="46">
        <v>53371</v>
      </c>
      <c r="AJ10" s="23">
        <v>1206324</v>
      </c>
      <c r="AK10" s="23">
        <v>3068</v>
      </c>
      <c r="AL10" s="23">
        <v>3843</v>
      </c>
      <c r="AM10" s="23">
        <v>14625</v>
      </c>
      <c r="AN10" s="23">
        <v>26256</v>
      </c>
      <c r="AO10" s="23">
        <v>169598</v>
      </c>
      <c r="AP10" s="23">
        <v>23818</v>
      </c>
      <c r="AQ10" s="23">
        <v>0</v>
      </c>
      <c r="AR10" s="43">
        <f t="shared" si="2"/>
        <v>23818</v>
      </c>
      <c r="AS10" s="23">
        <v>3120</v>
      </c>
      <c r="AT10" s="43">
        <f t="shared" si="3"/>
        <v>107763828</v>
      </c>
      <c r="AU10" s="42"/>
    </row>
    <row r="11" spans="1:47" ht="12.5" customHeight="1">
      <c r="A11" s="214" t="s">
        <v>210</v>
      </c>
      <c r="B11" s="183"/>
      <c r="C11" s="183"/>
      <c r="D11" s="183"/>
      <c r="E11" s="183"/>
      <c r="F11" s="183"/>
      <c r="G11" s="183"/>
      <c r="H11" s="183"/>
      <c r="I11" s="183"/>
      <c r="J11" s="184"/>
      <c r="K11" s="24">
        <v>9594161</v>
      </c>
      <c r="L11" s="25">
        <v>618540</v>
      </c>
      <c r="M11" s="25">
        <v>13479994</v>
      </c>
      <c r="N11" s="25">
        <v>0</v>
      </c>
      <c r="O11" s="39">
        <v>0</v>
      </c>
      <c r="P11" s="50">
        <f t="shared" si="0"/>
        <v>13479994</v>
      </c>
      <c r="Q11" s="25">
        <v>18941</v>
      </c>
      <c r="R11" s="25">
        <v>3889518</v>
      </c>
      <c r="S11" s="25">
        <v>936</v>
      </c>
      <c r="T11" s="55">
        <f t="shared" si="5"/>
        <v>3890454</v>
      </c>
      <c r="U11" s="25">
        <v>0</v>
      </c>
      <c r="V11" s="25">
        <v>339396</v>
      </c>
      <c r="W11" s="25">
        <v>4689839</v>
      </c>
      <c r="X11" s="23">
        <v>2089678</v>
      </c>
      <c r="Y11" s="23">
        <v>0</v>
      </c>
      <c r="Z11" s="23">
        <v>0</v>
      </c>
      <c r="AA11" s="23">
        <v>2345031</v>
      </c>
      <c r="AB11" s="23">
        <v>3217020</v>
      </c>
      <c r="AC11" s="23">
        <v>31413</v>
      </c>
      <c r="AD11" s="23">
        <v>348040</v>
      </c>
      <c r="AE11" s="23">
        <v>1819006</v>
      </c>
      <c r="AF11" s="23">
        <v>1672976</v>
      </c>
      <c r="AG11" s="23">
        <v>1382888</v>
      </c>
      <c r="AH11" s="23">
        <v>527672</v>
      </c>
      <c r="AI11" s="46">
        <v>0</v>
      </c>
      <c r="AJ11" s="23">
        <v>887070</v>
      </c>
      <c r="AK11" s="23">
        <v>1058501</v>
      </c>
      <c r="AL11" s="23">
        <v>712256</v>
      </c>
      <c r="AM11" s="23">
        <v>312301</v>
      </c>
      <c r="AN11" s="23">
        <v>474051</v>
      </c>
      <c r="AO11" s="23">
        <v>1914452</v>
      </c>
      <c r="AP11" s="23">
        <v>0</v>
      </c>
      <c r="AQ11" s="23">
        <v>0</v>
      </c>
      <c r="AR11" s="43">
        <f t="shared" ref="AR11:AR48" si="6">SUM(AP11:AQ11)</f>
        <v>0</v>
      </c>
      <c r="AS11" s="23">
        <v>907204</v>
      </c>
      <c r="AT11" s="43">
        <f t="shared" si="3"/>
        <v>52330884</v>
      </c>
      <c r="AU11" s="42"/>
    </row>
    <row r="12" spans="1:47" ht="12.5" customHeight="1">
      <c r="A12" s="214" t="s">
        <v>211</v>
      </c>
      <c r="B12" s="227"/>
      <c r="C12" s="227"/>
      <c r="D12" s="227"/>
      <c r="E12" s="227"/>
      <c r="F12" s="227"/>
      <c r="G12" s="227"/>
      <c r="H12" s="227"/>
      <c r="I12" s="227"/>
      <c r="J12" s="257"/>
      <c r="K12" s="24">
        <v>78321</v>
      </c>
      <c r="L12" s="25">
        <v>8782434</v>
      </c>
      <c r="M12" s="25">
        <v>13690</v>
      </c>
      <c r="N12" s="25">
        <v>0</v>
      </c>
      <c r="O12" s="39">
        <v>0</v>
      </c>
      <c r="P12" s="50">
        <f t="shared" si="0"/>
        <v>13690</v>
      </c>
      <c r="Q12" s="25">
        <v>0</v>
      </c>
      <c r="R12" s="25">
        <v>8025</v>
      </c>
      <c r="S12" s="25">
        <v>0</v>
      </c>
      <c r="T12" s="55">
        <f t="shared" si="5"/>
        <v>8025</v>
      </c>
      <c r="U12" s="25">
        <v>3951</v>
      </c>
      <c r="V12" s="25">
        <v>10289</v>
      </c>
      <c r="W12" s="25">
        <v>1751</v>
      </c>
      <c r="X12" s="23">
        <v>404324</v>
      </c>
      <c r="Y12" s="23">
        <v>0</v>
      </c>
      <c r="Z12" s="23">
        <v>0</v>
      </c>
      <c r="AA12" s="23">
        <v>7638</v>
      </c>
      <c r="AB12" s="23">
        <v>7830</v>
      </c>
      <c r="AC12" s="23">
        <v>1446</v>
      </c>
      <c r="AD12" s="23">
        <v>740</v>
      </c>
      <c r="AE12" s="23">
        <v>4133</v>
      </c>
      <c r="AF12" s="23">
        <v>0</v>
      </c>
      <c r="AG12" s="23">
        <v>3976</v>
      </c>
      <c r="AH12" s="23">
        <v>740</v>
      </c>
      <c r="AI12" s="46">
        <v>0</v>
      </c>
      <c r="AJ12" s="23">
        <v>2080</v>
      </c>
      <c r="AK12" s="23">
        <v>840</v>
      </c>
      <c r="AL12" s="23">
        <v>0</v>
      </c>
      <c r="AM12" s="23">
        <v>340</v>
      </c>
      <c r="AN12" s="23">
        <v>740</v>
      </c>
      <c r="AO12" s="23">
        <v>253</v>
      </c>
      <c r="AP12" s="23">
        <v>200000</v>
      </c>
      <c r="AQ12" s="23">
        <v>0</v>
      </c>
      <c r="AR12" s="43">
        <f t="shared" si="6"/>
        <v>200000</v>
      </c>
      <c r="AS12" s="23">
        <v>1510</v>
      </c>
      <c r="AT12" s="43">
        <f t="shared" si="3"/>
        <v>9535051</v>
      </c>
      <c r="AU12" s="42"/>
    </row>
    <row r="13" spans="1:47" ht="12.5" customHeight="1">
      <c r="A13" s="214" t="s">
        <v>212</v>
      </c>
      <c r="B13" s="227"/>
      <c r="C13" s="227"/>
      <c r="D13" s="227"/>
      <c r="E13" s="227"/>
      <c r="F13" s="227"/>
      <c r="G13" s="227"/>
      <c r="H13" s="227"/>
      <c r="I13" s="227"/>
      <c r="J13" s="257"/>
      <c r="K13" s="24">
        <v>94657542</v>
      </c>
      <c r="L13" s="25">
        <v>26670943</v>
      </c>
      <c r="M13" s="25">
        <v>7698562</v>
      </c>
      <c r="N13" s="25">
        <v>-80276</v>
      </c>
      <c r="O13" s="39">
        <v>-530890</v>
      </c>
      <c r="P13" s="50">
        <f t="shared" si="0"/>
        <v>7087396</v>
      </c>
      <c r="Q13" s="25">
        <v>2976066</v>
      </c>
      <c r="R13" s="25">
        <v>3495543</v>
      </c>
      <c r="S13" s="25">
        <v>145692</v>
      </c>
      <c r="T13" s="55">
        <f t="shared" si="5"/>
        <v>3641235</v>
      </c>
      <c r="U13" s="25">
        <v>1943181</v>
      </c>
      <c r="V13" s="25">
        <v>4852364</v>
      </c>
      <c r="W13" s="25">
        <v>3429458</v>
      </c>
      <c r="X13" s="23">
        <v>2861655</v>
      </c>
      <c r="Y13" s="23">
        <v>558835</v>
      </c>
      <c r="Z13" s="23">
        <v>232986</v>
      </c>
      <c r="AA13" s="23">
        <v>1681468</v>
      </c>
      <c r="AB13" s="23">
        <v>1855100</v>
      </c>
      <c r="AC13" s="23">
        <v>2477268</v>
      </c>
      <c r="AD13" s="23">
        <v>1078853</v>
      </c>
      <c r="AE13" s="23">
        <v>630399</v>
      </c>
      <c r="AF13" s="23">
        <v>410243</v>
      </c>
      <c r="AG13" s="23">
        <v>553751</v>
      </c>
      <c r="AH13" s="23">
        <v>579833</v>
      </c>
      <c r="AI13" s="23">
        <v>831504</v>
      </c>
      <c r="AJ13" s="23">
        <v>1399274</v>
      </c>
      <c r="AK13" s="23">
        <v>957375</v>
      </c>
      <c r="AL13" s="23">
        <v>231957</v>
      </c>
      <c r="AM13" s="23">
        <v>217531</v>
      </c>
      <c r="AN13" s="23">
        <v>195190</v>
      </c>
      <c r="AO13" s="23">
        <v>291724</v>
      </c>
      <c r="AP13" s="23">
        <v>310797</v>
      </c>
      <c r="AQ13" s="23">
        <v>0</v>
      </c>
      <c r="AR13" s="43">
        <f t="shared" si="6"/>
        <v>310797</v>
      </c>
      <c r="AS13" s="23">
        <v>241346</v>
      </c>
      <c r="AT13" s="43">
        <f t="shared" si="3"/>
        <v>162855274</v>
      </c>
      <c r="AU13" s="42"/>
    </row>
    <row r="14" spans="1:47" ht="12.5" customHeight="1">
      <c r="A14" s="171" t="s">
        <v>20</v>
      </c>
      <c r="B14" s="239" t="s">
        <v>213</v>
      </c>
      <c r="C14" s="239"/>
      <c r="D14" s="239"/>
      <c r="E14" s="239"/>
      <c r="F14" s="239"/>
      <c r="G14" s="239"/>
      <c r="H14" s="239"/>
      <c r="I14" s="239"/>
      <c r="J14" s="240"/>
      <c r="K14" s="24">
        <v>77205816</v>
      </c>
      <c r="L14" s="25">
        <v>18104331</v>
      </c>
      <c r="M14" s="25">
        <v>4600318</v>
      </c>
      <c r="N14" s="25">
        <v>-331923</v>
      </c>
      <c r="O14" s="39">
        <v>-960267</v>
      </c>
      <c r="P14" s="50">
        <f t="shared" si="0"/>
        <v>3308128</v>
      </c>
      <c r="Q14" s="25">
        <v>1108151</v>
      </c>
      <c r="R14" s="25">
        <v>2794520</v>
      </c>
      <c r="S14" s="25">
        <v>145848</v>
      </c>
      <c r="T14" s="55">
        <f t="shared" si="5"/>
        <v>2940368</v>
      </c>
      <c r="U14" s="25">
        <v>1397661</v>
      </c>
      <c r="V14" s="25">
        <v>3370098</v>
      </c>
      <c r="W14" s="25">
        <v>2758273</v>
      </c>
      <c r="X14" s="23">
        <v>2182395</v>
      </c>
      <c r="Y14" s="23">
        <v>321332</v>
      </c>
      <c r="Z14" s="23">
        <v>150074</v>
      </c>
      <c r="AA14" s="23">
        <v>1414755</v>
      </c>
      <c r="AB14" s="23">
        <v>1210052</v>
      </c>
      <c r="AC14" s="23">
        <v>1832477</v>
      </c>
      <c r="AD14" s="23">
        <v>600288</v>
      </c>
      <c r="AE14" s="23">
        <v>345629</v>
      </c>
      <c r="AF14" s="23">
        <v>183877</v>
      </c>
      <c r="AG14" s="23">
        <v>376645</v>
      </c>
      <c r="AH14" s="23">
        <v>341540</v>
      </c>
      <c r="AI14" s="23">
        <v>722341</v>
      </c>
      <c r="AJ14" s="23">
        <v>1289155</v>
      </c>
      <c r="AK14" s="23">
        <v>853244</v>
      </c>
      <c r="AL14" s="23">
        <v>215352</v>
      </c>
      <c r="AM14" s="23">
        <v>183938</v>
      </c>
      <c r="AN14" s="23">
        <v>144604</v>
      </c>
      <c r="AO14" s="23">
        <v>153555</v>
      </c>
      <c r="AP14" s="23">
        <v>227523</v>
      </c>
      <c r="AQ14" s="23">
        <v>0</v>
      </c>
      <c r="AR14" s="43">
        <f t="shared" si="6"/>
        <v>227523</v>
      </c>
      <c r="AS14" s="23">
        <v>131107</v>
      </c>
      <c r="AT14" s="43">
        <f t="shared" si="3"/>
        <v>123072709</v>
      </c>
      <c r="AU14" s="42"/>
    </row>
    <row r="15" spans="1:47" ht="12.5" customHeight="1">
      <c r="A15" s="172"/>
      <c r="B15" s="239" t="s">
        <v>214</v>
      </c>
      <c r="C15" s="239"/>
      <c r="D15" s="239"/>
      <c r="E15" s="239"/>
      <c r="F15" s="239"/>
      <c r="G15" s="239"/>
      <c r="H15" s="239"/>
      <c r="I15" s="239"/>
      <c r="J15" s="240"/>
      <c r="K15" s="24">
        <v>11513906</v>
      </c>
      <c r="L15" s="25">
        <v>6313599</v>
      </c>
      <c r="M15" s="25">
        <v>3135455</v>
      </c>
      <c r="N15" s="25">
        <v>251827</v>
      </c>
      <c r="O15" s="39">
        <v>429888</v>
      </c>
      <c r="P15" s="50">
        <f t="shared" ref="P15:P54" si="7">SUM(M15:O15)</f>
        <v>3817170</v>
      </c>
      <c r="Q15" s="25">
        <v>900059</v>
      </c>
      <c r="R15" s="25">
        <v>674169</v>
      </c>
      <c r="S15" s="25">
        <v>644</v>
      </c>
      <c r="T15" s="55">
        <f t="shared" si="5"/>
        <v>674813</v>
      </c>
      <c r="U15" s="25">
        <v>545876</v>
      </c>
      <c r="V15" s="25">
        <v>1455114</v>
      </c>
      <c r="W15" s="25">
        <v>674466</v>
      </c>
      <c r="X15" s="23">
        <v>639154</v>
      </c>
      <c r="Y15" s="23">
        <v>238363</v>
      </c>
      <c r="Z15" s="23">
        <v>49532</v>
      </c>
      <c r="AA15" s="23">
        <v>217511</v>
      </c>
      <c r="AB15" s="23">
        <v>595076</v>
      </c>
      <c r="AC15" s="23">
        <v>648735</v>
      </c>
      <c r="AD15" s="23">
        <v>260807</v>
      </c>
      <c r="AE15" s="23">
        <v>280738</v>
      </c>
      <c r="AF15" s="23">
        <v>231622</v>
      </c>
      <c r="AG15" s="23">
        <v>176603</v>
      </c>
      <c r="AH15" s="23">
        <v>242188</v>
      </c>
      <c r="AI15" s="23">
        <v>109263</v>
      </c>
      <c r="AJ15" s="23">
        <v>111864</v>
      </c>
      <c r="AK15" s="23">
        <v>107385</v>
      </c>
      <c r="AL15" s="23">
        <v>16755</v>
      </c>
      <c r="AM15" s="23">
        <v>34129</v>
      </c>
      <c r="AN15" s="23">
        <v>51552</v>
      </c>
      <c r="AO15" s="23">
        <v>141193</v>
      </c>
      <c r="AP15" s="23">
        <v>88074</v>
      </c>
      <c r="AQ15" s="23">
        <v>0</v>
      </c>
      <c r="AR15" s="43">
        <f t="shared" si="6"/>
        <v>88074</v>
      </c>
      <c r="AS15" s="23">
        <v>95690</v>
      </c>
      <c r="AT15" s="43">
        <f t="shared" si="3"/>
        <v>30231237</v>
      </c>
      <c r="AU15" s="42"/>
    </row>
    <row r="16" spans="1:47" ht="12.5" customHeight="1">
      <c r="A16" s="172"/>
      <c r="B16" s="251" t="s">
        <v>215</v>
      </c>
      <c r="C16" s="239"/>
      <c r="D16" s="239"/>
      <c r="E16" s="239"/>
      <c r="F16" s="239"/>
      <c r="G16" s="239"/>
      <c r="H16" s="239"/>
      <c r="I16" s="239"/>
      <c r="J16" s="240"/>
      <c r="K16" s="24">
        <v>173519</v>
      </c>
      <c r="L16" s="25">
        <v>82510</v>
      </c>
      <c r="M16" s="25">
        <v>37211</v>
      </c>
      <c r="N16" s="25">
        <v>180</v>
      </c>
      <c r="O16" s="39">
        <v>511</v>
      </c>
      <c r="P16" s="50">
        <f t="shared" ref="P16:P39" si="8">SUM(M16:O16)</f>
        <v>37902</v>
      </c>
      <c r="Q16" s="25">
        <v>19373</v>
      </c>
      <c r="R16" s="25">
        <v>15195</v>
      </c>
      <c r="S16" s="25">
        <v>800</v>
      </c>
      <c r="T16" s="55">
        <f t="shared" si="5"/>
        <v>15995</v>
      </c>
      <c r="U16" s="25">
        <v>1305</v>
      </c>
      <c r="V16" s="25">
        <v>11175</v>
      </c>
      <c r="W16" s="25">
        <v>4289</v>
      </c>
      <c r="X16" s="23">
        <v>2354</v>
      </c>
      <c r="Y16" s="23">
        <v>860</v>
      </c>
      <c r="Z16" s="23">
        <v>654</v>
      </c>
      <c r="AA16" s="23">
        <v>1698</v>
      </c>
      <c r="AB16" s="23">
        <v>16690</v>
      </c>
      <c r="AC16" s="23">
        <v>3944</v>
      </c>
      <c r="AD16" s="23">
        <v>3172</v>
      </c>
      <c r="AE16" s="23">
        <v>2097</v>
      </c>
      <c r="AF16" s="23">
        <v>5256</v>
      </c>
      <c r="AG16" s="23">
        <v>1167</v>
      </c>
      <c r="AH16" s="23">
        <v>3895</v>
      </c>
      <c r="AI16" s="23">
        <v>100</v>
      </c>
      <c r="AJ16" s="23">
        <v>1745</v>
      </c>
      <c r="AK16" s="23">
        <v>3254</v>
      </c>
      <c r="AL16" s="23">
        <v>150</v>
      </c>
      <c r="AM16" s="23">
        <v>536</v>
      </c>
      <c r="AN16" s="23">
        <v>966</v>
      </c>
      <c r="AO16" s="23">
        <v>3024</v>
      </c>
      <c r="AP16" s="23">
        <v>4800</v>
      </c>
      <c r="AQ16" s="23">
        <v>0</v>
      </c>
      <c r="AR16" s="43">
        <f t="shared" si="6"/>
        <v>4800</v>
      </c>
      <c r="AS16" s="23">
        <v>571</v>
      </c>
      <c r="AT16" s="43">
        <f t="shared" si="3"/>
        <v>403001</v>
      </c>
      <c r="AU16" s="42"/>
    </row>
    <row r="17" spans="1:47" ht="12.5" customHeight="1">
      <c r="A17" s="172"/>
      <c r="B17" s="239" t="s">
        <v>216</v>
      </c>
      <c r="C17" s="239"/>
      <c r="D17" s="239"/>
      <c r="E17" s="239"/>
      <c r="F17" s="239"/>
      <c r="G17" s="239"/>
      <c r="H17" s="239"/>
      <c r="I17" s="239"/>
      <c r="J17" s="240"/>
      <c r="K17" s="24">
        <v>135511</v>
      </c>
      <c r="L17" s="25">
        <v>3360</v>
      </c>
      <c r="M17" s="25">
        <v>0</v>
      </c>
      <c r="N17" s="25">
        <v>0</v>
      </c>
      <c r="O17" s="39">
        <v>0</v>
      </c>
      <c r="P17" s="50">
        <f t="shared" si="8"/>
        <v>0</v>
      </c>
      <c r="Q17" s="25">
        <v>0</v>
      </c>
      <c r="R17" s="25">
        <v>0</v>
      </c>
      <c r="S17" s="25">
        <v>0</v>
      </c>
      <c r="T17" s="55">
        <f t="shared" si="5"/>
        <v>0</v>
      </c>
      <c r="U17" s="25">
        <v>0</v>
      </c>
      <c r="V17" s="25">
        <v>0</v>
      </c>
      <c r="W17" s="25">
        <v>1008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43">
        <f t="shared" si="6"/>
        <v>0</v>
      </c>
      <c r="AS17" s="23">
        <v>0</v>
      </c>
      <c r="AT17" s="43">
        <f t="shared" si="3"/>
        <v>139879</v>
      </c>
      <c r="AU17" s="42"/>
    </row>
    <row r="18" spans="1:47" ht="12.5" customHeight="1">
      <c r="A18" s="173"/>
      <c r="B18" s="239" t="s">
        <v>217</v>
      </c>
      <c r="C18" s="239"/>
      <c r="D18" s="239"/>
      <c r="E18" s="239"/>
      <c r="F18" s="239"/>
      <c r="G18" s="239"/>
      <c r="H18" s="239"/>
      <c r="I18" s="239"/>
      <c r="J18" s="240"/>
      <c r="K18" s="24">
        <v>0</v>
      </c>
      <c r="L18" s="25">
        <v>0</v>
      </c>
      <c r="M18" s="25">
        <v>0</v>
      </c>
      <c r="N18" s="25">
        <v>0</v>
      </c>
      <c r="O18" s="39">
        <v>0</v>
      </c>
      <c r="P18" s="50">
        <f t="shared" si="8"/>
        <v>0</v>
      </c>
      <c r="Q18" s="25">
        <v>0</v>
      </c>
      <c r="R18" s="25">
        <v>0</v>
      </c>
      <c r="S18" s="25">
        <v>0</v>
      </c>
      <c r="T18" s="55">
        <f t="shared" si="5"/>
        <v>0</v>
      </c>
      <c r="U18" s="25">
        <v>0</v>
      </c>
      <c r="V18" s="25">
        <v>0</v>
      </c>
      <c r="W18" s="25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43">
        <f t="shared" si="6"/>
        <v>0</v>
      </c>
      <c r="AS18" s="23">
        <v>5000</v>
      </c>
      <c r="AT18" s="43">
        <f t="shared" si="3"/>
        <v>5000</v>
      </c>
      <c r="AU18" s="42"/>
    </row>
    <row r="19" spans="1:47" ht="12.5" customHeight="1">
      <c r="A19" s="214" t="s">
        <v>218</v>
      </c>
      <c r="B19" s="227"/>
      <c r="C19" s="227"/>
      <c r="D19" s="227"/>
      <c r="E19" s="227"/>
      <c r="F19" s="227"/>
      <c r="G19" s="227"/>
      <c r="H19" s="227"/>
      <c r="I19" s="227"/>
      <c r="J19" s="257"/>
      <c r="K19" s="24">
        <v>0</v>
      </c>
      <c r="L19" s="25">
        <v>0</v>
      </c>
      <c r="M19" s="25">
        <v>0</v>
      </c>
      <c r="N19" s="25">
        <v>0</v>
      </c>
      <c r="O19" s="39">
        <v>0</v>
      </c>
      <c r="P19" s="50">
        <f t="shared" si="8"/>
        <v>0</v>
      </c>
      <c r="Q19" s="25">
        <v>0</v>
      </c>
      <c r="R19" s="25">
        <v>0</v>
      </c>
      <c r="S19" s="25">
        <v>0</v>
      </c>
      <c r="T19" s="55">
        <f t="shared" si="5"/>
        <v>0</v>
      </c>
      <c r="U19" s="25">
        <v>0</v>
      </c>
      <c r="V19" s="25">
        <v>0</v>
      </c>
      <c r="W19" s="25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43">
        <f t="shared" si="6"/>
        <v>0</v>
      </c>
      <c r="AS19" s="23">
        <v>0</v>
      </c>
      <c r="AT19" s="43">
        <f t="shared" si="3"/>
        <v>0</v>
      </c>
      <c r="AU19" s="42"/>
    </row>
    <row r="20" spans="1:47" ht="12.5" customHeight="1">
      <c r="A20" s="214" t="s">
        <v>219</v>
      </c>
      <c r="B20" s="227"/>
      <c r="C20" s="227"/>
      <c r="D20" s="227"/>
      <c r="E20" s="227"/>
      <c r="F20" s="227"/>
      <c r="G20" s="227"/>
      <c r="H20" s="227"/>
      <c r="I20" s="227"/>
      <c r="J20" s="257"/>
      <c r="K20" s="24">
        <v>1997211174</v>
      </c>
      <c r="L20" s="25">
        <v>659433354</v>
      </c>
      <c r="M20" s="25">
        <v>241120680</v>
      </c>
      <c r="N20" s="25">
        <v>501101</v>
      </c>
      <c r="O20" s="39">
        <v>3749926</v>
      </c>
      <c r="P20" s="50">
        <f t="shared" si="8"/>
        <v>245371707</v>
      </c>
      <c r="Q20" s="25">
        <v>225841677</v>
      </c>
      <c r="R20" s="25">
        <v>108918558</v>
      </c>
      <c r="S20" s="25">
        <v>4018158</v>
      </c>
      <c r="T20" s="55">
        <f t="shared" si="5"/>
        <v>112936716</v>
      </c>
      <c r="U20" s="25">
        <v>82178488</v>
      </c>
      <c r="V20" s="25">
        <v>157723372</v>
      </c>
      <c r="W20" s="25">
        <v>88095416</v>
      </c>
      <c r="X20" s="23">
        <v>69856612</v>
      </c>
      <c r="Y20" s="23">
        <v>14809518</v>
      </c>
      <c r="Z20" s="23">
        <v>13539068</v>
      </c>
      <c r="AA20" s="23">
        <v>69849345</v>
      </c>
      <c r="AB20" s="23">
        <v>82518934</v>
      </c>
      <c r="AC20" s="23">
        <v>91072766</v>
      </c>
      <c r="AD20" s="23">
        <v>48092946</v>
      </c>
      <c r="AE20" s="23">
        <v>41466851</v>
      </c>
      <c r="AF20" s="23">
        <v>36354767</v>
      </c>
      <c r="AG20" s="23">
        <v>14145269</v>
      </c>
      <c r="AH20" s="23">
        <v>34387636</v>
      </c>
      <c r="AI20" s="23">
        <v>21868825</v>
      </c>
      <c r="AJ20" s="23">
        <v>22755577</v>
      </c>
      <c r="AK20" s="23">
        <v>21357207</v>
      </c>
      <c r="AL20" s="23">
        <v>7437624</v>
      </c>
      <c r="AM20" s="23">
        <v>6031858</v>
      </c>
      <c r="AN20" s="23">
        <v>6638769</v>
      </c>
      <c r="AO20" s="23">
        <v>15644782</v>
      </c>
      <c r="AP20" s="23">
        <v>12636968</v>
      </c>
      <c r="AQ20" s="23">
        <v>217119</v>
      </c>
      <c r="AR20" s="43">
        <f>SUM(AP20:AQ20)</f>
        <v>12854087</v>
      </c>
      <c r="AS20" s="23">
        <v>14656776</v>
      </c>
      <c r="AT20" s="43">
        <f t="shared" si="3"/>
        <v>4214131121</v>
      </c>
      <c r="AU20" s="42"/>
    </row>
    <row r="21" spans="1:47" ht="12.5" customHeight="1">
      <c r="A21" s="214" t="s">
        <v>220</v>
      </c>
      <c r="B21" s="227"/>
      <c r="C21" s="227"/>
      <c r="D21" s="227"/>
      <c r="E21" s="227"/>
      <c r="F21" s="227"/>
      <c r="G21" s="227"/>
      <c r="H21" s="227"/>
      <c r="I21" s="227"/>
      <c r="J21" s="257"/>
      <c r="K21" s="24">
        <v>556744760</v>
      </c>
      <c r="L21" s="25">
        <v>249855769</v>
      </c>
      <c r="M21" s="25">
        <v>66160908</v>
      </c>
      <c r="N21" s="25">
        <v>148750</v>
      </c>
      <c r="O21" s="39">
        <v>1603257</v>
      </c>
      <c r="P21" s="50">
        <f t="shared" si="8"/>
        <v>67912915</v>
      </c>
      <c r="Q21" s="25">
        <v>64417536</v>
      </c>
      <c r="R21" s="25">
        <v>28450912</v>
      </c>
      <c r="S21" s="25">
        <v>1730077</v>
      </c>
      <c r="T21" s="55">
        <f t="shared" si="5"/>
        <v>30180989</v>
      </c>
      <c r="U21" s="25">
        <v>27026757</v>
      </c>
      <c r="V21" s="25">
        <v>38761211</v>
      </c>
      <c r="W21" s="25">
        <v>33616677</v>
      </c>
      <c r="X21" s="23">
        <v>23771021</v>
      </c>
      <c r="Y21" s="23">
        <v>3121948</v>
      </c>
      <c r="Z21" s="23">
        <v>2889512</v>
      </c>
      <c r="AA21" s="23">
        <v>24657224</v>
      </c>
      <c r="AB21" s="23">
        <v>17149207</v>
      </c>
      <c r="AC21" s="23">
        <v>24117864</v>
      </c>
      <c r="AD21" s="23">
        <v>15205248</v>
      </c>
      <c r="AE21" s="23">
        <v>10619122</v>
      </c>
      <c r="AF21" s="23">
        <v>9614814</v>
      </c>
      <c r="AG21" s="23">
        <v>4705652</v>
      </c>
      <c r="AH21" s="23">
        <v>7142960</v>
      </c>
      <c r="AI21" s="23">
        <v>5670645</v>
      </c>
      <c r="AJ21" s="23">
        <v>5804353</v>
      </c>
      <c r="AK21" s="23">
        <v>9330512</v>
      </c>
      <c r="AL21" s="23">
        <v>1835194</v>
      </c>
      <c r="AM21" s="23">
        <v>881432</v>
      </c>
      <c r="AN21" s="23">
        <v>1588207</v>
      </c>
      <c r="AO21" s="23">
        <v>5026856</v>
      </c>
      <c r="AP21" s="23">
        <v>2237622</v>
      </c>
      <c r="AQ21" s="23">
        <v>32574</v>
      </c>
      <c r="AR21" s="43">
        <f>SUM(AP21:AQ21)</f>
        <v>2270196</v>
      </c>
      <c r="AS21" s="23">
        <v>5610872</v>
      </c>
      <c r="AT21" s="43">
        <f t="shared" si="3"/>
        <v>1249529453</v>
      </c>
      <c r="AU21" s="42"/>
    </row>
    <row r="22" spans="1:47" ht="12.5" customHeight="1">
      <c r="A22" s="214" t="s">
        <v>221</v>
      </c>
      <c r="B22" s="227"/>
      <c r="C22" s="227"/>
      <c r="D22" s="227"/>
      <c r="E22" s="227"/>
      <c r="F22" s="227"/>
      <c r="G22" s="227"/>
      <c r="H22" s="227"/>
      <c r="I22" s="227"/>
      <c r="J22" s="257"/>
      <c r="K22" s="24">
        <v>545584313</v>
      </c>
      <c r="L22" s="25">
        <v>247601387</v>
      </c>
      <c r="M22" s="25">
        <v>66159445</v>
      </c>
      <c r="N22" s="25">
        <v>148750</v>
      </c>
      <c r="O22" s="39">
        <v>1603257</v>
      </c>
      <c r="P22" s="50">
        <f t="shared" si="8"/>
        <v>67911452</v>
      </c>
      <c r="Q22" s="25">
        <v>63829354</v>
      </c>
      <c r="R22" s="25">
        <v>28450912</v>
      </c>
      <c r="S22" s="25">
        <v>1730077</v>
      </c>
      <c r="T22" s="55">
        <f t="shared" si="5"/>
        <v>30180989</v>
      </c>
      <c r="U22" s="25">
        <v>27026757</v>
      </c>
      <c r="V22" s="25">
        <v>38761211</v>
      </c>
      <c r="W22" s="25">
        <v>33515145</v>
      </c>
      <c r="X22" s="23">
        <v>23718027</v>
      </c>
      <c r="Y22" s="23">
        <v>3121948</v>
      </c>
      <c r="Z22" s="23">
        <v>2889512</v>
      </c>
      <c r="AA22" s="23">
        <v>24657224</v>
      </c>
      <c r="AB22" s="23">
        <v>17149207</v>
      </c>
      <c r="AC22" s="23">
        <v>24108539</v>
      </c>
      <c r="AD22" s="23">
        <v>15201298</v>
      </c>
      <c r="AE22" s="23">
        <v>7992587</v>
      </c>
      <c r="AF22" s="23">
        <v>9614438</v>
      </c>
      <c r="AG22" s="23">
        <v>4705652</v>
      </c>
      <c r="AH22" s="23">
        <v>7106224</v>
      </c>
      <c r="AI22" s="23">
        <v>5670645</v>
      </c>
      <c r="AJ22" s="23">
        <v>5804353</v>
      </c>
      <c r="AK22" s="23">
        <v>9330512</v>
      </c>
      <c r="AL22" s="23">
        <v>1835194</v>
      </c>
      <c r="AM22" s="23">
        <v>881432</v>
      </c>
      <c r="AN22" s="23">
        <v>1588207</v>
      </c>
      <c r="AO22" s="23">
        <v>5026856</v>
      </c>
      <c r="AP22" s="23">
        <v>2237622</v>
      </c>
      <c r="AQ22" s="23">
        <v>32574</v>
      </c>
      <c r="AR22" s="43">
        <f>SUM(AP22:AQ22)</f>
        <v>2270196</v>
      </c>
      <c r="AS22" s="23">
        <v>5610872</v>
      </c>
      <c r="AT22" s="43">
        <f t="shared" si="3"/>
        <v>1232693531</v>
      </c>
      <c r="AU22" s="42"/>
    </row>
    <row r="23" spans="1:47" ht="12.5" customHeight="1">
      <c r="A23" s="214" t="s">
        <v>222</v>
      </c>
      <c r="B23" s="227"/>
      <c r="C23" s="227"/>
      <c r="D23" s="227"/>
      <c r="E23" s="227"/>
      <c r="F23" s="227"/>
      <c r="G23" s="227"/>
      <c r="H23" s="227"/>
      <c r="I23" s="227"/>
      <c r="J23" s="257"/>
      <c r="K23" s="24">
        <v>0</v>
      </c>
      <c r="L23" s="25">
        <v>0</v>
      </c>
      <c r="M23" s="25">
        <v>0</v>
      </c>
      <c r="N23" s="25">
        <v>0</v>
      </c>
      <c r="O23" s="39">
        <v>0</v>
      </c>
      <c r="P23" s="50">
        <f t="shared" si="8"/>
        <v>0</v>
      </c>
      <c r="Q23" s="25">
        <v>0</v>
      </c>
      <c r="R23" s="25">
        <v>0</v>
      </c>
      <c r="S23" s="25">
        <v>0</v>
      </c>
      <c r="T23" s="55">
        <f t="shared" si="5"/>
        <v>0</v>
      </c>
      <c r="U23" s="25">
        <v>0</v>
      </c>
      <c r="V23" s="25">
        <v>0</v>
      </c>
      <c r="W23" s="25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9325</v>
      </c>
      <c r="AD23" s="23">
        <v>0</v>
      </c>
      <c r="AE23" s="23">
        <v>2626535</v>
      </c>
      <c r="AF23" s="23">
        <v>0</v>
      </c>
      <c r="AG23" s="23">
        <v>0</v>
      </c>
      <c r="AH23" s="23">
        <v>36736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43">
        <f t="shared" si="6"/>
        <v>0</v>
      </c>
      <c r="AS23" s="23">
        <v>0</v>
      </c>
      <c r="AT23" s="43">
        <f t="shared" si="3"/>
        <v>2672596</v>
      </c>
      <c r="AU23" s="42"/>
    </row>
    <row r="24" spans="1:47" ht="12.5" customHeight="1">
      <c r="A24" s="214" t="s">
        <v>223</v>
      </c>
      <c r="B24" s="227"/>
      <c r="C24" s="227"/>
      <c r="D24" s="227"/>
      <c r="E24" s="227"/>
      <c r="F24" s="227"/>
      <c r="G24" s="227"/>
      <c r="H24" s="227"/>
      <c r="I24" s="227"/>
      <c r="J24" s="257"/>
      <c r="K24" s="24">
        <v>0</v>
      </c>
      <c r="L24" s="25">
        <v>0</v>
      </c>
      <c r="M24" s="25">
        <v>0</v>
      </c>
      <c r="N24" s="25">
        <v>0</v>
      </c>
      <c r="O24" s="39">
        <v>0</v>
      </c>
      <c r="P24" s="50">
        <f t="shared" si="8"/>
        <v>0</v>
      </c>
      <c r="Q24" s="25">
        <v>0</v>
      </c>
      <c r="R24" s="25">
        <v>0</v>
      </c>
      <c r="S24" s="25">
        <v>0</v>
      </c>
      <c r="T24" s="55">
        <f t="shared" si="5"/>
        <v>0</v>
      </c>
      <c r="U24" s="25">
        <v>0</v>
      </c>
      <c r="V24" s="25">
        <v>0</v>
      </c>
      <c r="W24" s="25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43">
        <f>SUM(AP24:AQ24)</f>
        <v>0</v>
      </c>
      <c r="AS24" s="23">
        <v>0</v>
      </c>
      <c r="AT24" s="43">
        <f t="shared" si="3"/>
        <v>0</v>
      </c>
      <c r="AU24" s="42"/>
    </row>
    <row r="25" spans="1:47" ht="12.5" customHeight="1">
      <c r="A25" s="214" t="s">
        <v>224</v>
      </c>
      <c r="B25" s="227"/>
      <c r="C25" s="227"/>
      <c r="D25" s="227"/>
      <c r="E25" s="227"/>
      <c r="F25" s="227"/>
      <c r="G25" s="227"/>
      <c r="H25" s="227"/>
      <c r="I25" s="227"/>
      <c r="J25" s="257"/>
      <c r="K25" s="24">
        <v>0</v>
      </c>
      <c r="L25" s="25">
        <v>0</v>
      </c>
      <c r="M25" s="25">
        <v>0</v>
      </c>
      <c r="N25" s="25">
        <v>0</v>
      </c>
      <c r="O25" s="39">
        <v>0</v>
      </c>
      <c r="P25" s="50">
        <f t="shared" si="8"/>
        <v>0</v>
      </c>
      <c r="Q25" s="25">
        <v>0</v>
      </c>
      <c r="R25" s="25">
        <v>0</v>
      </c>
      <c r="S25" s="25">
        <v>0</v>
      </c>
      <c r="T25" s="55">
        <f t="shared" si="5"/>
        <v>0</v>
      </c>
      <c r="U25" s="25">
        <v>0</v>
      </c>
      <c r="V25" s="25">
        <v>0</v>
      </c>
      <c r="W25" s="25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43">
        <f t="shared" si="6"/>
        <v>0</v>
      </c>
      <c r="AS25" s="23">
        <v>0</v>
      </c>
      <c r="AT25" s="43">
        <f t="shared" si="3"/>
        <v>0</v>
      </c>
      <c r="AU25" s="42"/>
    </row>
    <row r="26" spans="1:47" ht="12.5" customHeight="1">
      <c r="A26" s="214" t="s">
        <v>225</v>
      </c>
      <c r="B26" s="227"/>
      <c r="C26" s="227"/>
      <c r="D26" s="227"/>
      <c r="E26" s="227"/>
      <c r="F26" s="227"/>
      <c r="G26" s="227"/>
      <c r="H26" s="227"/>
      <c r="I26" s="227"/>
      <c r="J26" s="257"/>
      <c r="K26" s="24">
        <v>4160754</v>
      </c>
      <c r="L26" s="25">
        <v>1985703</v>
      </c>
      <c r="M26" s="25">
        <v>0</v>
      </c>
      <c r="N26" s="25">
        <v>0</v>
      </c>
      <c r="O26" s="39">
        <v>0</v>
      </c>
      <c r="P26" s="50">
        <f t="shared" si="8"/>
        <v>0</v>
      </c>
      <c r="Q26" s="25">
        <v>588182</v>
      </c>
      <c r="R26" s="25">
        <v>0</v>
      </c>
      <c r="S26" s="25">
        <v>0</v>
      </c>
      <c r="T26" s="55">
        <f t="shared" si="5"/>
        <v>0</v>
      </c>
      <c r="U26" s="25">
        <v>0</v>
      </c>
      <c r="V26" s="25">
        <v>0</v>
      </c>
      <c r="W26" s="25">
        <v>101532</v>
      </c>
      <c r="X26" s="23">
        <v>52994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376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43">
        <f t="shared" si="6"/>
        <v>0</v>
      </c>
      <c r="AS26" s="23">
        <v>0</v>
      </c>
      <c r="AT26" s="43">
        <f t="shared" si="3"/>
        <v>6889541</v>
      </c>
      <c r="AU26" s="42"/>
    </row>
    <row r="27" spans="1:47" ht="12.5" customHeight="1">
      <c r="A27" s="214" t="s">
        <v>226</v>
      </c>
      <c r="B27" s="227"/>
      <c r="C27" s="227"/>
      <c r="D27" s="227"/>
      <c r="E27" s="227"/>
      <c r="F27" s="227"/>
      <c r="G27" s="227"/>
      <c r="H27" s="227"/>
      <c r="I27" s="227"/>
      <c r="J27" s="257"/>
      <c r="K27" s="24">
        <v>38415</v>
      </c>
      <c r="L27" s="25">
        <v>268679</v>
      </c>
      <c r="M27" s="25">
        <v>402</v>
      </c>
      <c r="N27" s="25">
        <v>0</v>
      </c>
      <c r="O27" s="39">
        <v>0</v>
      </c>
      <c r="P27" s="50">
        <f t="shared" si="8"/>
        <v>402</v>
      </c>
      <c r="Q27" s="25">
        <v>0</v>
      </c>
      <c r="R27" s="25">
        <v>0</v>
      </c>
      <c r="S27" s="25">
        <v>0</v>
      </c>
      <c r="T27" s="55">
        <f t="shared" si="5"/>
        <v>0</v>
      </c>
      <c r="U27" s="25">
        <v>0</v>
      </c>
      <c r="V27" s="25">
        <v>0</v>
      </c>
      <c r="W27" s="25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43">
        <f t="shared" si="6"/>
        <v>0</v>
      </c>
      <c r="AS27" s="23">
        <v>0</v>
      </c>
      <c r="AT27" s="43">
        <f t="shared" si="3"/>
        <v>307496</v>
      </c>
      <c r="AU27" s="42"/>
    </row>
    <row r="28" spans="1:47" ht="12.5" customHeight="1">
      <c r="A28" s="214" t="s">
        <v>177</v>
      </c>
      <c r="B28" s="227"/>
      <c r="C28" s="227"/>
      <c r="D28" s="227"/>
      <c r="E28" s="227"/>
      <c r="F28" s="227"/>
      <c r="G28" s="227"/>
      <c r="H28" s="227"/>
      <c r="I28" s="227"/>
      <c r="J28" s="257"/>
      <c r="K28" s="24">
        <v>6961278</v>
      </c>
      <c r="L28" s="25">
        <v>0</v>
      </c>
      <c r="M28" s="25">
        <v>1061</v>
      </c>
      <c r="N28" s="25">
        <v>0</v>
      </c>
      <c r="O28" s="39">
        <v>0</v>
      </c>
      <c r="P28" s="50">
        <f t="shared" si="8"/>
        <v>1061</v>
      </c>
      <c r="Q28" s="25">
        <v>0</v>
      </c>
      <c r="R28" s="25">
        <v>0</v>
      </c>
      <c r="S28" s="25">
        <v>0</v>
      </c>
      <c r="T28" s="55">
        <f t="shared" si="5"/>
        <v>0</v>
      </c>
      <c r="U28" s="25">
        <v>0</v>
      </c>
      <c r="V28" s="25">
        <v>0</v>
      </c>
      <c r="W28" s="25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3950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43">
        <f t="shared" si="6"/>
        <v>0</v>
      </c>
      <c r="AS28" s="23">
        <v>0</v>
      </c>
      <c r="AT28" s="43">
        <f t="shared" si="3"/>
        <v>6966289</v>
      </c>
      <c r="AU28" s="42"/>
    </row>
    <row r="29" spans="1:47" ht="12.5" customHeight="1">
      <c r="A29" s="214" t="s">
        <v>227</v>
      </c>
      <c r="B29" s="227"/>
      <c r="C29" s="227"/>
      <c r="D29" s="227"/>
      <c r="E29" s="227"/>
      <c r="F29" s="227"/>
      <c r="G29" s="227"/>
      <c r="H29" s="227"/>
      <c r="I29" s="227"/>
      <c r="J29" s="257"/>
      <c r="K29" s="24">
        <v>86792593</v>
      </c>
      <c r="L29" s="25">
        <v>46939725</v>
      </c>
      <c r="M29" s="25">
        <v>7317193</v>
      </c>
      <c r="N29" s="25">
        <v>35762</v>
      </c>
      <c r="O29" s="39">
        <v>162640</v>
      </c>
      <c r="P29" s="50">
        <f t="shared" si="8"/>
        <v>7515595</v>
      </c>
      <c r="Q29" s="25">
        <v>8900019</v>
      </c>
      <c r="R29" s="25">
        <v>3327710</v>
      </c>
      <c r="S29" s="25">
        <v>116169</v>
      </c>
      <c r="T29" s="55">
        <f t="shared" si="5"/>
        <v>3443879</v>
      </c>
      <c r="U29" s="25">
        <v>3832751</v>
      </c>
      <c r="V29" s="25">
        <v>6262062</v>
      </c>
      <c r="W29" s="25">
        <v>4125090</v>
      </c>
      <c r="X29" s="23">
        <v>2975605</v>
      </c>
      <c r="Y29" s="23">
        <v>472150</v>
      </c>
      <c r="Z29" s="23">
        <v>719722</v>
      </c>
      <c r="AA29" s="23">
        <v>2875113</v>
      </c>
      <c r="AB29" s="23">
        <v>1977375</v>
      </c>
      <c r="AC29" s="23">
        <v>3335509</v>
      </c>
      <c r="AD29" s="23">
        <v>1642253</v>
      </c>
      <c r="AE29" s="23">
        <v>1175975</v>
      </c>
      <c r="AF29" s="23">
        <v>1286847</v>
      </c>
      <c r="AG29" s="23">
        <v>633964</v>
      </c>
      <c r="AH29" s="23">
        <v>1934162</v>
      </c>
      <c r="AI29" s="23">
        <v>1098271</v>
      </c>
      <c r="AJ29" s="23">
        <v>1776974</v>
      </c>
      <c r="AK29" s="23">
        <v>1227522</v>
      </c>
      <c r="AL29" s="23">
        <v>245715</v>
      </c>
      <c r="AM29" s="23">
        <v>183672</v>
      </c>
      <c r="AN29" s="23">
        <v>215292</v>
      </c>
      <c r="AO29" s="23">
        <v>444898</v>
      </c>
      <c r="AP29" s="23">
        <v>307333</v>
      </c>
      <c r="AQ29" s="23">
        <v>7876</v>
      </c>
      <c r="AR29" s="43">
        <f>SUM(AP29:AQ29)</f>
        <v>315209</v>
      </c>
      <c r="AS29" s="23">
        <v>640187</v>
      </c>
      <c r="AT29" s="43">
        <f t="shared" si="3"/>
        <v>192988129</v>
      </c>
      <c r="AU29" s="42"/>
    </row>
    <row r="30" spans="1:47" ht="12.5" customHeight="1">
      <c r="A30" s="214" t="s">
        <v>221</v>
      </c>
      <c r="B30" s="227"/>
      <c r="C30" s="227"/>
      <c r="D30" s="227"/>
      <c r="E30" s="227"/>
      <c r="F30" s="227"/>
      <c r="G30" s="227"/>
      <c r="H30" s="227"/>
      <c r="I30" s="227"/>
      <c r="J30" s="257"/>
      <c r="K30" s="24">
        <v>60538780</v>
      </c>
      <c r="L30" s="25">
        <v>30752788</v>
      </c>
      <c r="M30" s="25">
        <v>6304027</v>
      </c>
      <c r="N30" s="25">
        <v>12099</v>
      </c>
      <c r="O30" s="39">
        <v>32512</v>
      </c>
      <c r="P30" s="50">
        <f t="shared" si="8"/>
        <v>6348638</v>
      </c>
      <c r="Q30" s="25">
        <v>7427605</v>
      </c>
      <c r="R30" s="25">
        <v>2928745</v>
      </c>
      <c r="S30" s="25">
        <v>86339</v>
      </c>
      <c r="T30" s="55">
        <f t="shared" si="5"/>
        <v>3015084</v>
      </c>
      <c r="U30" s="25">
        <v>2913987</v>
      </c>
      <c r="V30" s="25">
        <v>3681233</v>
      </c>
      <c r="W30" s="25">
        <v>3019937</v>
      </c>
      <c r="X30" s="23">
        <v>2262726</v>
      </c>
      <c r="Y30" s="23">
        <v>289390</v>
      </c>
      <c r="Z30" s="23">
        <v>579037</v>
      </c>
      <c r="AA30" s="23">
        <v>2154396</v>
      </c>
      <c r="AB30" s="23">
        <v>1467469</v>
      </c>
      <c r="AC30" s="23">
        <v>1890516</v>
      </c>
      <c r="AD30" s="23">
        <v>1198935</v>
      </c>
      <c r="AE30" s="23">
        <v>701833</v>
      </c>
      <c r="AF30" s="23">
        <v>1194933</v>
      </c>
      <c r="AG30" s="23">
        <v>512644</v>
      </c>
      <c r="AH30" s="23">
        <v>1122593</v>
      </c>
      <c r="AI30" s="23">
        <v>597894</v>
      </c>
      <c r="AJ30" s="23">
        <v>432370</v>
      </c>
      <c r="AK30" s="23">
        <v>528204</v>
      </c>
      <c r="AL30" s="23">
        <v>226798</v>
      </c>
      <c r="AM30" s="23">
        <v>135168</v>
      </c>
      <c r="AN30" s="23">
        <v>182985</v>
      </c>
      <c r="AO30" s="23">
        <v>371169</v>
      </c>
      <c r="AP30" s="23">
        <v>287616</v>
      </c>
      <c r="AQ30" s="23">
        <v>7876</v>
      </c>
      <c r="AR30" s="43">
        <f>SUM(AP30:AQ30)</f>
        <v>295492</v>
      </c>
      <c r="AS30" s="23">
        <v>594588</v>
      </c>
      <c r="AT30" s="43">
        <f t="shared" si="3"/>
        <v>134437192</v>
      </c>
      <c r="AU30" s="42"/>
    </row>
    <row r="31" spans="1:47" ht="12.5" customHeight="1">
      <c r="A31" s="214" t="s">
        <v>222</v>
      </c>
      <c r="B31" s="227"/>
      <c r="C31" s="227"/>
      <c r="D31" s="227"/>
      <c r="E31" s="227"/>
      <c r="F31" s="227"/>
      <c r="G31" s="227"/>
      <c r="H31" s="227"/>
      <c r="I31" s="227"/>
      <c r="J31" s="257"/>
      <c r="K31" s="24">
        <v>0</v>
      </c>
      <c r="L31" s="25">
        <v>0</v>
      </c>
      <c r="M31" s="25">
        <v>0</v>
      </c>
      <c r="N31" s="25">
        <v>0</v>
      </c>
      <c r="O31" s="39">
        <v>0</v>
      </c>
      <c r="P31" s="50">
        <f t="shared" si="8"/>
        <v>0</v>
      </c>
      <c r="Q31" s="25">
        <v>0</v>
      </c>
      <c r="R31" s="25">
        <v>0</v>
      </c>
      <c r="S31" s="25">
        <v>0</v>
      </c>
      <c r="T31" s="55">
        <f t="shared" si="5"/>
        <v>0</v>
      </c>
      <c r="U31" s="25">
        <v>0</v>
      </c>
      <c r="V31" s="25">
        <v>0</v>
      </c>
      <c r="W31" s="25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24575</v>
      </c>
      <c r="AD31" s="23">
        <v>0</v>
      </c>
      <c r="AE31" s="23">
        <v>241402</v>
      </c>
      <c r="AF31" s="23">
        <v>0</v>
      </c>
      <c r="AG31" s="23">
        <v>0</v>
      </c>
      <c r="AH31" s="23">
        <v>7606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43">
        <f t="shared" si="6"/>
        <v>0</v>
      </c>
      <c r="AS31" s="23">
        <v>0</v>
      </c>
      <c r="AT31" s="43">
        <f t="shared" si="3"/>
        <v>273583</v>
      </c>
      <c r="AU31" s="42"/>
    </row>
    <row r="32" spans="1:47" ht="12.5" customHeight="1">
      <c r="A32" s="214" t="s">
        <v>223</v>
      </c>
      <c r="B32" s="227"/>
      <c r="C32" s="227"/>
      <c r="D32" s="227"/>
      <c r="E32" s="227"/>
      <c r="F32" s="227"/>
      <c r="G32" s="227"/>
      <c r="H32" s="227"/>
      <c r="I32" s="227"/>
      <c r="J32" s="257"/>
      <c r="K32" s="24">
        <v>0</v>
      </c>
      <c r="L32" s="25">
        <v>0</v>
      </c>
      <c r="M32" s="25">
        <v>0</v>
      </c>
      <c r="N32" s="25">
        <v>0</v>
      </c>
      <c r="O32" s="39">
        <v>0</v>
      </c>
      <c r="P32" s="50">
        <f t="shared" si="8"/>
        <v>0</v>
      </c>
      <c r="Q32" s="25">
        <v>0</v>
      </c>
      <c r="R32" s="25">
        <v>0</v>
      </c>
      <c r="S32" s="25">
        <v>0</v>
      </c>
      <c r="T32" s="55">
        <f t="shared" si="5"/>
        <v>0</v>
      </c>
      <c r="U32" s="25">
        <v>0</v>
      </c>
      <c r="V32" s="25">
        <v>0</v>
      </c>
      <c r="W32" s="25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43">
        <f t="shared" si="6"/>
        <v>0</v>
      </c>
      <c r="AS32" s="23">
        <v>0</v>
      </c>
      <c r="AT32" s="43">
        <f t="shared" si="3"/>
        <v>0</v>
      </c>
      <c r="AU32" s="42"/>
    </row>
    <row r="33" spans="1:47" ht="12.5" customHeight="1">
      <c r="A33" s="214" t="s">
        <v>224</v>
      </c>
      <c r="B33" s="227"/>
      <c r="C33" s="227"/>
      <c r="D33" s="227"/>
      <c r="E33" s="227"/>
      <c r="F33" s="227"/>
      <c r="G33" s="227"/>
      <c r="H33" s="227"/>
      <c r="I33" s="227"/>
      <c r="J33" s="257"/>
      <c r="K33" s="24">
        <v>0</v>
      </c>
      <c r="L33" s="25">
        <v>0</v>
      </c>
      <c r="M33" s="25">
        <v>0</v>
      </c>
      <c r="N33" s="25">
        <v>0</v>
      </c>
      <c r="O33" s="39">
        <v>0</v>
      </c>
      <c r="P33" s="50">
        <f t="shared" si="8"/>
        <v>0</v>
      </c>
      <c r="Q33" s="25">
        <v>0</v>
      </c>
      <c r="R33" s="25">
        <v>0</v>
      </c>
      <c r="S33" s="25">
        <v>0</v>
      </c>
      <c r="T33" s="55">
        <f t="shared" si="5"/>
        <v>0</v>
      </c>
      <c r="U33" s="25">
        <v>0</v>
      </c>
      <c r="V33" s="25">
        <v>0</v>
      </c>
      <c r="W33" s="25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43">
        <f t="shared" si="6"/>
        <v>0</v>
      </c>
      <c r="AS33" s="23">
        <v>0</v>
      </c>
      <c r="AT33" s="43">
        <f t="shared" si="3"/>
        <v>0</v>
      </c>
      <c r="AU33" s="42"/>
    </row>
    <row r="34" spans="1:47" ht="12.5" customHeight="1">
      <c r="A34" s="214" t="s">
        <v>225</v>
      </c>
      <c r="B34" s="227"/>
      <c r="C34" s="227"/>
      <c r="D34" s="227"/>
      <c r="E34" s="227"/>
      <c r="F34" s="227"/>
      <c r="G34" s="227"/>
      <c r="H34" s="227"/>
      <c r="I34" s="227"/>
      <c r="J34" s="257"/>
      <c r="K34" s="24">
        <v>420035</v>
      </c>
      <c r="L34" s="25">
        <v>297855</v>
      </c>
      <c r="M34" s="25">
        <v>49336</v>
      </c>
      <c r="N34" s="25">
        <v>0</v>
      </c>
      <c r="O34" s="39">
        <v>5386</v>
      </c>
      <c r="P34" s="50">
        <f t="shared" si="8"/>
        <v>54722</v>
      </c>
      <c r="Q34" s="25">
        <v>57459</v>
      </c>
      <c r="R34" s="25">
        <v>28448</v>
      </c>
      <c r="S34" s="25">
        <v>542</v>
      </c>
      <c r="T34" s="55">
        <f t="shared" si="5"/>
        <v>28990</v>
      </c>
      <c r="U34" s="25">
        <v>28847</v>
      </c>
      <c r="V34" s="25">
        <v>61449</v>
      </c>
      <c r="W34" s="25">
        <v>23162</v>
      </c>
      <c r="X34" s="23">
        <v>7471</v>
      </c>
      <c r="Y34" s="23">
        <v>7520</v>
      </c>
      <c r="Z34" s="23">
        <v>4939</v>
      </c>
      <c r="AA34" s="23">
        <v>20074</v>
      </c>
      <c r="AB34" s="23">
        <v>13158</v>
      </c>
      <c r="AC34" s="23">
        <v>26790</v>
      </c>
      <c r="AD34" s="23">
        <v>7403</v>
      </c>
      <c r="AE34" s="23">
        <v>5250</v>
      </c>
      <c r="AF34" s="23">
        <v>8883</v>
      </c>
      <c r="AG34" s="23">
        <v>2297</v>
      </c>
      <c r="AH34" s="23">
        <v>6897</v>
      </c>
      <c r="AI34" s="23">
        <v>5681</v>
      </c>
      <c r="AJ34" s="23">
        <v>5696</v>
      </c>
      <c r="AK34" s="23">
        <v>4540</v>
      </c>
      <c r="AL34" s="23">
        <v>1430</v>
      </c>
      <c r="AM34" s="23">
        <v>2099</v>
      </c>
      <c r="AN34" s="23">
        <v>2477</v>
      </c>
      <c r="AO34" s="23">
        <v>6202</v>
      </c>
      <c r="AP34" s="23">
        <v>4005</v>
      </c>
      <c r="AQ34" s="23">
        <v>0</v>
      </c>
      <c r="AR34" s="43">
        <f t="shared" si="6"/>
        <v>4005</v>
      </c>
      <c r="AS34" s="23">
        <v>3562</v>
      </c>
      <c r="AT34" s="43">
        <f t="shared" si="3"/>
        <v>1118893</v>
      </c>
      <c r="AU34" s="42"/>
    </row>
    <row r="35" spans="1:47" ht="12.5" customHeight="1">
      <c r="A35" s="214" t="s">
        <v>226</v>
      </c>
      <c r="B35" s="227"/>
      <c r="C35" s="227"/>
      <c r="D35" s="227"/>
      <c r="E35" s="227"/>
      <c r="F35" s="227"/>
      <c r="G35" s="227"/>
      <c r="H35" s="227"/>
      <c r="I35" s="227"/>
      <c r="J35" s="257"/>
      <c r="K35" s="24">
        <v>17923</v>
      </c>
      <c r="L35" s="25">
        <v>118920</v>
      </c>
      <c r="M35" s="25">
        <v>963</v>
      </c>
      <c r="N35" s="25">
        <v>0</v>
      </c>
      <c r="O35" s="39">
        <v>0</v>
      </c>
      <c r="P35" s="50">
        <f t="shared" si="8"/>
        <v>963</v>
      </c>
      <c r="Q35" s="25">
        <v>0</v>
      </c>
      <c r="R35" s="25">
        <v>0</v>
      </c>
      <c r="S35" s="25">
        <v>0</v>
      </c>
      <c r="T35" s="55">
        <f t="shared" si="5"/>
        <v>0</v>
      </c>
      <c r="U35" s="25">
        <v>0</v>
      </c>
      <c r="V35" s="25">
        <v>0</v>
      </c>
      <c r="W35" s="25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43">
        <f t="shared" si="6"/>
        <v>0</v>
      </c>
      <c r="AS35" s="23">
        <v>0</v>
      </c>
      <c r="AT35" s="43">
        <f t="shared" ref="AT35:AT66" si="9">SUM(K35:AS35)-P35-T35-AR35</f>
        <v>137806</v>
      </c>
      <c r="AU35" s="42"/>
    </row>
    <row r="36" spans="1:47" ht="12.5" customHeight="1">
      <c r="A36" s="214" t="s">
        <v>228</v>
      </c>
      <c r="B36" s="227"/>
      <c r="C36" s="227"/>
      <c r="D36" s="227"/>
      <c r="E36" s="227"/>
      <c r="F36" s="227"/>
      <c r="G36" s="227"/>
      <c r="H36" s="227"/>
      <c r="I36" s="227"/>
      <c r="J36" s="257"/>
      <c r="K36" s="24">
        <v>0</v>
      </c>
      <c r="L36" s="25">
        <v>0</v>
      </c>
      <c r="M36" s="25">
        <v>0</v>
      </c>
      <c r="N36" s="25">
        <v>0</v>
      </c>
      <c r="O36" s="39">
        <v>0</v>
      </c>
      <c r="P36" s="50">
        <f t="shared" si="8"/>
        <v>0</v>
      </c>
      <c r="Q36" s="25">
        <v>0</v>
      </c>
      <c r="R36" s="25">
        <v>0</v>
      </c>
      <c r="S36" s="25">
        <v>0</v>
      </c>
      <c r="T36" s="55">
        <f t="shared" si="4"/>
        <v>0</v>
      </c>
      <c r="U36" s="25">
        <v>0</v>
      </c>
      <c r="V36" s="25">
        <v>0</v>
      </c>
      <c r="W36" s="25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v>0</v>
      </c>
      <c r="AQ36" s="23">
        <v>0</v>
      </c>
      <c r="AR36" s="43">
        <f t="shared" si="6"/>
        <v>0</v>
      </c>
      <c r="AS36" s="23">
        <v>0</v>
      </c>
      <c r="AT36" s="43">
        <f t="shared" si="9"/>
        <v>0</v>
      </c>
      <c r="AU36" s="42"/>
    </row>
    <row r="37" spans="1:47" ht="12.5" customHeight="1">
      <c r="A37" s="214" t="s">
        <v>229</v>
      </c>
      <c r="B37" s="227"/>
      <c r="C37" s="227"/>
      <c r="D37" s="227"/>
      <c r="E37" s="227"/>
      <c r="F37" s="227"/>
      <c r="G37" s="227"/>
      <c r="H37" s="227"/>
      <c r="I37" s="227"/>
      <c r="J37" s="257"/>
      <c r="K37" s="24">
        <v>25736623</v>
      </c>
      <c r="L37" s="25">
        <v>15709304</v>
      </c>
      <c r="M37" s="25">
        <v>950525</v>
      </c>
      <c r="N37" s="25">
        <v>23663</v>
      </c>
      <c r="O37" s="39">
        <v>121366</v>
      </c>
      <c r="P37" s="50">
        <f t="shared" si="8"/>
        <v>1095554</v>
      </c>
      <c r="Q37" s="25">
        <v>1403669</v>
      </c>
      <c r="R37" s="25">
        <v>369579</v>
      </c>
      <c r="S37" s="25">
        <v>29285</v>
      </c>
      <c r="T37" s="55">
        <f t="shared" ref="T37:T73" si="10">SUM(R37:S37)</f>
        <v>398864</v>
      </c>
      <c r="U37" s="25">
        <v>889318</v>
      </c>
      <c r="V37" s="25">
        <v>2517179</v>
      </c>
      <c r="W37" s="25">
        <v>1066237</v>
      </c>
      <c r="X37" s="23">
        <v>704658</v>
      </c>
      <c r="Y37" s="23">
        <v>175240</v>
      </c>
      <c r="Z37" s="23">
        <v>134526</v>
      </c>
      <c r="AA37" s="23">
        <v>692455</v>
      </c>
      <c r="AB37" s="23">
        <v>495998</v>
      </c>
      <c r="AC37" s="23">
        <v>1393128</v>
      </c>
      <c r="AD37" s="23">
        <v>412913</v>
      </c>
      <c r="AE37" s="23">
        <v>225890</v>
      </c>
      <c r="AF37" s="23">
        <v>82908</v>
      </c>
      <c r="AG37" s="23">
        <v>114023</v>
      </c>
      <c r="AH37" s="23">
        <v>796846</v>
      </c>
      <c r="AI37" s="23">
        <v>494696</v>
      </c>
      <c r="AJ37" s="23">
        <v>1338808</v>
      </c>
      <c r="AK37" s="23">
        <v>694378</v>
      </c>
      <c r="AL37" s="23">
        <v>17487</v>
      </c>
      <c r="AM37" s="23">
        <v>46405</v>
      </c>
      <c r="AN37" s="23">
        <v>29830</v>
      </c>
      <c r="AO37" s="23">
        <v>66997</v>
      </c>
      <c r="AP37" s="23">
        <v>15527</v>
      </c>
      <c r="AQ37" s="23">
        <v>0</v>
      </c>
      <c r="AR37" s="43">
        <f t="shared" si="6"/>
        <v>15527</v>
      </c>
      <c r="AS37" s="23">
        <v>37037</v>
      </c>
      <c r="AT37" s="43">
        <f t="shared" si="9"/>
        <v>56786498</v>
      </c>
      <c r="AU37" s="42"/>
    </row>
    <row r="38" spans="1:47" ht="12.5" customHeight="1">
      <c r="A38" s="214" t="s">
        <v>230</v>
      </c>
      <c r="B38" s="227"/>
      <c r="C38" s="227"/>
      <c r="D38" s="227"/>
      <c r="E38" s="227"/>
      <c r="F38" s="227"/>
      <c r="G38" s="227"/>
      <c r="H38" s="227"/>
      <c r="I38" s="227"/>
      <c r="J38" s="257"/>
      <c r="K38" s="24">
        <v>12084</v>
      </c>
      <c r="L38" s="25">
        <v>457</v>
      </c>
      <c r="M38" s="25">
        <v>1061</v>
      </c>
      <c r="N38" s="25">
        <v>0</v>
      </c>
      <c r="O38" s="39">
        <v>0</v>
      </c>
      <c r="P38" s="50">
        <f t="shared" si="8"/>
        <v>1061</v>
      </c>
      <c r="Q38" s="25">
        <v>0</v>
      </c>
      <c r="R38" s="25">
        <v>0</v>
      </c>
      <c r="S38" s="25">
        <v>0</v>
      </c>
      <c r="T38" s="55">
        <f t="shared" si="10"/>
        <v>0</v>
      </c>
      <c r="U38" s="25">
        <v>0</v>
      </c>
      <c r="V38" s="25">
        <v>0</v>
      </c>
      <c r="W38" s="25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3950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43">
        <f t="shared" si="6"/>
        <v>0</v>
      </c>
      <c r="AS38" s="23">
        <v>0</v>
      </c>
      <c r="AT38" s="43">
        <f t="shared" si="9"/>
        <v>17552</v>
      </c>
      <c r="AU38" s="42"/>
    </row>
    <row r="39" spans="1:47" ht="12.5" customHeight="1">
      <c r="A39" s="214" t="s">
        <v>177</v>
      </c>
      <c r="B39" s="227"/>
      <c r="C39" s="227"/>
      <c r="D39" s="227"/>
      <c r="E39" s="227"/>
      <c r="F39" s="227"/>
      <c r="G39" s="227"/>
      <c r="H39" s="227"/>
      <c r="I39" s="227"/>
      <c r="J39" s="257"/>
      <c r="K39" s="24">
        <v>67148</v>
      </c>
      <c r="L39" s="25">
        <v>60401</v>
      </c>
      <c r="M39" s="25">
        <v>11281</v>
      </c>
      <c r="N39" s="25">
        <v>0</v>
      </c>
      <c r="O39" s="39">
        <v>3376</v>
      </c>
      <c r="P39" s="50">
        <f t="shared" si="8"/>
        <v>14657</v>
      </c>
      <c r="Q39" s="25">
        <v>11286</v>
      </c>
      <c r="R39" s="25">
        <v>938</v>
      </c>
      <c r="S39" s="25">
        <v>3</v>
      </c>
      <c r="T39" s="55">
        <f t="shared" si="10"/>
        <v>941</v>
      </c>
      <c r="U39" s="25">
        <v>599</v>
      </c>
      <c r="V39" s="25">
        <v>2201</v>
      </c>
      <c r="W39" s="25">
        <v>15754</v>
      </c>
      <c r="X39" s="23">
        <v>750</v>
      </c>
      <c r="Y39" s="23">
        <v>0</v>
      </c>
      <c r="Z39" s="23">
        <v>1220</v>
      </c>
      <c r="AA39" s="23">
        <v>8188</v>
      </c>
      <c r="AB39" s="23">
        <v>750</v>
      </c>
      <c r="AC39" s="23">
        <v>500</v>
      </c>
      <c r="AD39" s="23">
        <v>19052</v>
      </c>
      <c r="AE39" s="23">
        <v>1600</v>
      </c>
      <c r="AF39" s="23">
        <v>123</v>
      </c>
      <c r="AG39" s="23">
        <v>5000</v>
      </c>
      <c r="AH39" s="23">
        <v>220</v>
      </c>
      <c r="AI39" s="23">
        <v>0</v>
      </c>
      <c r="AJ39" s="23">
        <v>100</v>
      </c>
      <c r="AK39" s="23">
        <v>400</v>
      </c>
      <c r="AL39" s="23">
        <v>0</v>
      </c>
      <c r="AM39" s="23">
        <v>0</v>
      </c>
      <c r="AN39" s="23">
        <v>0</v>
      </c>
      <c r="AO39" s="23">
        <v>530</v>
      </c>
      <c r="AP39" s="23">
        <v>185</v>
      </c>
      <c r="AQ39" s="23">
        <v>0</v>
      </c>
      <c r="AR39" s="43">
        <f t="shared" si="6"/>
        <v>185</v>
      </c>
      <c r="AS39" s="23">
        <v>5000</v>
      </c>
      <c r="AT39" s="43">
        <f t="shared" si="9"/>
        <v>216605</v>
      </c>
      <c r="AU39" s="42"/>
    </row>
    <row r="40" spans="1:47" ht="12.5" customHeight="1">
      <c r="A40" s="214" t="s">
        <v>231</v>
      </c>
      <c r="B40" s="227"/>
      <c r="C40" s="227"/>
      <c r="D40" s="227"/>
      <c r="E40" s="227"/>
      <c r="F40" s="227"/>
      <c r="G40" s="227"/>
      <c r="H40" s="227"/>
      <c r="I40" s="227"/>
      <c r="J40" s="257"/>
      <c r="K40" s="24">
        <v>655007517</v>
      </c>
      <c r="L40" s="25">
        <v>171228115</v>
      </c>
      <c r="M40" s="25">
        <v>60664352</v>
      </c>
      <c r="N40" s="25">
        <v>358505</v>
      </c>
      <c r="O40" s="39">
        <v>2761961</v>
      </c>
      <c r="P40" s="50">
        <f t="shared" si="7"/>
        <v>63784818</v>
      </c>
      <c r="Q40" s="25">
        <v>110739807</v>
      </c>
      <c r="R40" s="25">
        <v>45050571</v>
      </c>
      <c r="S40" s="25">
        <v>2021029</v>
      </c>
      <c r="T40" s="55">
        <f t="shared" si="10"/>
        <v>47071600</v>
      </c>
      <c r="U40" s="25">
        <v>36485330</v>
      </c>
      <c r="V40" s="25">
        <v>53340704</v>
      </c>
      <c r="W40" s="25">
        <v>27572549</v>
      </c>
      <c r="X40" s="23">
        <v>21396247</v>
      </c>
      <c r="Y40" s="23">
        <v>6253871</v>
      </c>
      <c r="Z40" s="23">
        <v>8791818</v>
      </c>
      <c r="AA40" s="23">
        <v>27927490</v>
      </c>
      <c r="AB40" s="23">
        <v>49529937</v>
      </c>
      <c r="AC40" s="23">
        <v>38937220</v>
      </c>
      <c r="AD40" s="23">
        <v>23849269</v>
      </c>
      <c r="AE40" s="23">
        <v>23518255</v>
      </c>
      <c r="AF40" s="23">
        <v>13032210</v>
      </c>
      <c r="AG40" s="23">
        <v>5693067</v>
      </c>
      <c r="AH40" s="23">
        <v>21475126</v>
      </c>
      <c r="AI40" s="23">
        <v>10355897</v>
      </c>
      <c r="AJ40" s="23">
        <v>8597046</v>
      </c>
      <c r="AK40" s="23">
        <v>8572537</v>
      </c>
      <c r="AL40" s="23">
        <v>4064912</v>
      </c>
      <c r="AM40" s="23">
        <v>2607867</v>
      </c>
      <c r="AN40" s="23">
        <v>3126355</v>
      </c>
      <c r="AO40" s="23">
        <v>7294734</v>
      </c>
      <c r="AP40" s="23">
        <v>6501224</v>
      </c>
      <c r="AQ40" s="23">
        <v>132730</v>
      </c>
      <c r="AR40" s="43">
        <f t="shared" ref="AR40:AR45" si="11">SUM(AP40:AQ40)</f>
        <v>6633954</v>
      </c>
      <c r="AS40" s="23">
        <v>6283801</v>
      </c>
      <c r="AT40" s="43">
        <f t="shared" si="9"/>
        <v>1463172053</v>
      </c>
      <c r="AU40" s="42"/>
    </row>
    <row r="41" spans="1:47" ht="12.5" customHeight="1">
      <c r="A41" s="214" t="s">
        <v>232</v>
      </c>
      <c r="B41" s="227"/>
      <c r="C41" s="227"/>
      <c r="D41" s="227"/>
      <c r="E41" s="227"/>
      <c r="F41" s="227"/>
      <c r="G41" s="227"/>
      <c r="H41" s="227"/>
      <c r="I41" s="227"/>
      <c r="J41" s="257"/>
      <c r="K41" s="24">
        <v>1362945297</v>
      </c>
      <c r="L41" s="25">
        <v>364737579</v>
      </c>
      <c r="M41" s="25">
        <v>92604744</v>
      </c>
      <c r="N41" s="25">
        <v>582684</v>
      </c>
      <c r="O41" s="39">
        <v>3489607</v>
      </c>
      <c r="P41" s="50">
        <f t="shared" ref="P41:P47" si="12">SUM(M41:O41)</f>
        <v>96677035</v>
      </c>
      <c r="Q41" s="25">
        <v>248029396</v>
      </c>
      <c r="R41" s="25">
        <v>59340941</v>
      </c>
      <c r="S41" s="25">
        <v>2505312</v>
      </c>
      <c r="T41" s="55">
        <f t="shared" si="10"/>
        <v>61846253</v>
      </c>
      <c r="U41" s="25">
        <v>48388285</v>
      </c>
      <c r="V41" s="25">
        <v>121220503</v>
      </c>
      <c r="W41" s="25">
        <v>35285643</v>
      </c>
      <c r="X41" s="23">
        <v>33980839</v>
      </c>
      <c r="Y41" s="23">
        <v>8942988</v>
      </c>
      <c r="Z41" s="23">
        <v>10382063</v>
      </c>
      <c r="AA41" s="23">
        <v>35663341</v>
      </c>
      <c r="AB41" s="23">
        <v>57269364</v>
      </c>
      <c r="AC41" s="23">
        <v>47120469</v>
      </c>
      <c r="AD41" s="23">
        <v>28284370</v>
      </c>
      <c r="AE41" s="23">
        <v>29582036</v>
      </c>
      <c r="AF41" s="23">
        <v>16474497</v>
      </c>
      <c r="AG41" s="23">
        <v>7265777</v>
      </c>
      <c r="AH41" s="23">
        <v>24314243</v>
      </c>
      <c r="AI41" s="23">
        <v>12165538</v>
      </c>
      <c r="AJ41" s="23">
        <v>11128156</v>
      </c>
      <c r="AK41" s="23">
        <v>9424841</v>
      </c>
      <c r="AL41" s="23">
        <v>4532316</v>
      </c>
      <c r="AM41" s="23">
        <v>2930437</v>
      </c>
      <c r="AN41" s="23">
        <v>3553141</v>
      </c>
      <c r="AO41" s="23">
        <v>9782701</v>
      </c>
      <c r="AP41" s="23">
        <v>8359822</v>
      </c>
      <c r="AQ41" s="23">
        <v>157250</v>
      </c>
      <c r="AR41" s="43">
        <f t="shared" si="11"/>
        <v>8517072</v>
      </c>
      <c r="AS41" s="23">
        <v>7254576</v>
      </c>
      <c r="AT41" s="43">
        <f t="shared" si="9"/>
        <v>2707698756</v>
      </c>
      <c r="AU41" s="42"/>
    </row>
    <row r="42" spans="1:47" ht="12.5" customHeight="1">
      <c r="A42" s="214" t="s">
        <v>233</v>
      </c>
      <c r="B42" s="227"/>
      <c r="C42" s="227"/>
      <c r="D42" s="227"/>
      <c r="E42" s="227"/>
      <c r="F42" s="227"/>
      <c r="G42" s="227"/>
      <c r="H42" s="227"/>
      <c r="I42" s="227"/>
      <c r="J42" s="257"/>
      <c r="K42" s="24">
        <v>707937780</v>
      </c>
      <c r="L42" s="25">
        <v>193509464</v>
      </c>
      <c r="M42" s="25">
        <v>31940392</v>
      </c>
      <c r="N42" s="25">
        <v>224179</v>
      </c>
      <c r="O42" s="39">
        <v>727646</v>
      </c>
      <c r="P42" s="50">
        <f t="shared" si="12"/>
        <v>32892217</v>
      </c>
      <c r="Q42" s="25">
        <v>137289589</v>
      </c>
      <c r="R42" s="25">
        <v>14290370</v>
      </c>
      <c r="S42" s="25">
        <v>484283</v>
      </c>
      <c r="T42" s="55">
        <f t="shared" si="10"/>
        <v>14774653</v>
      </c>
      <c r="U42" s="25">
        <v>11902955</v>
      </c>
      <c r="V42" s="25">
        <v>67879799</v>
      </c>
      <c r="W42" s="25">
        <v>7713094</v>
      </c>
      <c r="X42" s="23">
        <v>12584592</v>
      </c>
      <c r="Y42" s="23">
        <v>2689117</v>
      </c>
      <c r="Z42" s="23">
        <v>1600245</v>
      </c>
      <c r="AA42" s="23">
        <v>7735851</v>
      </c>
      <c r="AB42" s="23">
        <v>7739427</v>
      </c>
      <c r="AC42" s="23">
        <v>8183249</v>
      </c>
      <c r="AD42" s="23">
        <v>4435101</v>
      </c>
      <c r="AE42" s="23">
        <v>6063781</v>
      </c>
      <c r="AF42" s="23">
        <v>3442287</v>
      </c>
      <c r="AG42" s="23">
        <v>1572710</v>
      </c>
      <c r="AH42" s="23">
        <v>2839117</v>
      </c>
      <c r="AI42" s="23">
        <v>1809641</v>
      </c>
      <c r="AJ42" s="23">
        <v>2531110</v>
      </c>
      <c r="AK42" s="23">
        <v>852304</v>
      </c>
      <c r="AL42" s="23">
        <v>467404</v>
      </c>
      <c r="AM42" s="23">
        <v>322570</v>
      </c>
      <c r="AN42" s="23">
        <v>426786</v>
      </c>
      <c r="AO42" s="23">
        <v>2487967</v>
      </c>
      <c r="AP42" s="23">
        <v>1858598</v>
      </c>
      <c r="AQ42" s="23">
        <v>24520</v>
      </c>
      <c r="AR42" s="43">
        <f t="shared" si="11"/>
        <v>1883118</v>
      </c>
      <c r="AS42" s="23">
        <v>970775</v>
      </c>
      <c r="AT42" s="43">
        <f t="shared" si="9"/>
        <v>1244536703</v>
      </c>
      <c r="AU42" s="42"/>
    </row>
    <row r="43" spans="1:47" ht="12.5" customHeight="1">
      <c r="A43" s="214" t="s">
        <v>234</v>
      </c>
      <c r="B43" s="227"/>
      <c r="C43" s="227"/>
      <c r="D43" s="227"/>
      <c r="E43" s="227"/>
      <c r="F43" s="227"/>
      <c r="G43" s="227"/>
      <c r="H43" s="227"/>
      <c r="I43" s="227"/>
      <c r="J43" s="257"/>
      <c r="K43" s="24">
        <v>1298544870</v>
      </c>
      <c r="L43" s="25">
        <v>468023609</v>
      </c>
      <c r="M43" s="25">
        <v>134142453</v>
      </c>
      <c r="N43" s="25">
        <v>543017</v>
      </c>
      <c r="O43" s="39">
        <v>4527858</v>
      </c>
      <c r="P43" s="50">
        <f t="shared" si="12"/>
        <v>139213328</v>
      </c>
      <c r="Q43" s="25">
        <v>184057362</v>
      </c>
      <c r="R43" s="25">
        <v>76829193</v>
      </c>
      <c r="S43" s="25">
        <v>3867275</v>
      </c>
      <c r="T43" s="55">
        <f t="shared" si="10"/>
        <v>80696468</v>
      </c>
      <c r="U43" s="25">
        <v>67344838</v>
      </c>
      <c r="V43" s="25">
        <v>98363977</v>
      </c>
      <c r="W43" s="25">
        <v>65314316</v>
      </c>
      <c r="X43" s="23">
        <v>48142873</v>
      </c>
      <c r="Y43" s="23">
        <v>9847969</v>
      </c>
      <c r="Z43" s="23">
        <v>12401052</v>
      </c>
      <c r="AA43" s="23">
        <v>55459827</v>
      </c>
      <c r="AB43" s="23">
        <v>68656519</v>
      </c>
      <c r="AC43" s="23">
        <v>66390593</v>
      </c>
      <c r="AD43" s="23">
        <v>40696770</v>
      </c>
      <c r="AE43" s="23">
        <v>35313352</v>
      </c>
      <c r="AF43" s="23">
        <v>23933871</v>
      </c>
      <c r="AG43" s="23">
        <v>11032683</v>
      </c>
      <c r="AH43" s="23">
        <v>30552248</v>
      </c>
      <c r="AI43" s="23">
        <v>17124813</v>
      </c>
      <c r="AJ43" s="23">
        <v>16178373</v>
      </c>
      <c r="AK43" s="23">
        <v>19130571</v>
      </c>
      <c r="AL43" s="23">
        <v>6145821</v>
      </c>
      <c r="AM43" s="23">
        <v>3672971</v>
      </c>
      <c r="AN43" s="23">
        <v>4929854</v>
      </c>
      <c r="AO43" s="23">
        <v>12766488</v>
      </c>
      <c r="AP43" s="23">
        <v>9046179</v>
      </c>
      <c r="AQ43" s="23">
        <v>173180</v>
      </c>
      <c r="AR43" s="43">
        <f t="shared" si="11"/>
        <v>9219359</v>
      </c>
      <c r="AS43" s="23">
        <v>12534860</v>
      </c>
      <c r="AT43" s="43">
        <f t="shared" si="9"/>
        <v>2905689635</v>
      </c>
      <c r="AU43" s="42"/>
    </row>
    <row r="44" spans="1:47" ht="12.5" customHeight="1">
      <c r="A44" s="214" t="s">
        <v>235</v>
      </c>
      <c r="B44" s="227"/>
      <c r="C44" s="227"/>
      <c r="D44" s="227"/>
      <c r="E44" s="227"/>
      <c r="F44" s="227"/>
      <c r="G44" s="227"/>
      <c r="H44" s="227"/>
      <c r="I44" s="227"/>
      <c r="J44" s="257"/>
      <c r="K44" s="24">
        <v>585352874</v>
      </c>
      <c r="L44" s="25">
        <v>162540213</v>
      </c>
      <c r="M44" s="25">
        <v>99282244</v>
      </c>
      <c r="N44" s="25">
        <v>14539</v>
      </c>
      <c r="O44" s="39">
        <v>238193</v>
      </c>
      <c r="P44" s="50">
        <f t="shared" si="12"/>
        <v>99534976</v>
      </c>
      <c r="Q44" s="25">
        <v>19469870</v>
      </c>
      <c r="R44" s="25">
        <v>27081968</v>
      </c>
      <c r="S44" s="25">
        <v>96236</v>
      </c>
      <c r="T44" s="55">
        <f t="shared" si="10"/>
        <v>27178204</v>
      </c>
      <c r="U44" s="25">
        <v>5928185</v>
      </c>
      <c r="V44" s="25">
        <v>50597086</v>
      </c>
      <c r="W44" s="25">
        <v>21540437</v>
      </c>
      <c r="X44" s="23">
        <v>17206398</v>
      </c>
      <c r="Y44" s="23">
        <v>5335857</v>
      </c>
      <c r="Z44" s="23">
        <v>127103</v>
      </c>
      <c r="AA44" s="23">
        <v>11042097</v>
      </c>
      <c r="AB44" s="23">
        <v>12635343</v>
      </c>
      <c r="AC44" s="23">
        <v>15944598</v>
      </c>
      <c r="AD44" s="23">
        <v>2446249</v>
      </c>
      <c r="AE44" s="23">
        <v>3263040</v>
      </c>
      <c r="AF44" s="23">
        <v>11028898</v>
      </c>
      <c r="AG44" s="23">
        <v>2825877</v>
      </c>
      <c r="AH44" s="23">
        <v>240711</v>
      </c>
      <c r="AI44" s="23">
        <v>4094589</v>
      </c>
      <c r="AJ44" s="23">
        <v>6418089</v>
      </c>
      <c r="AK44" s="23">
        <v>2223127</v>
      </c>
      <c r="AL44" s="23">
        <v>1072327</v>
      </c>
      <c r="AM44" s="23">
        <v>2319542</v>
      </c>
      <c r="AN44" s="23">
        <v>1622189</v>
      </c>
      <c r="AO44" s="23">
        <v>686123</v>
      </c>
      <c r="AP44" s="23">
        <v>3564364</v>
      </c>
      <c r="AQ44" s="23">
        <v>15761</v>
      </c>
      <c r="AR44" s="43">
        <f t="shared" si="11"/>
        <v>3580125</v>
      </c>
      <c r="AS44" s="23">
        <v>1947685</v>
      </c>
      <c r="AT44" s="43">
        <f t="shared" si="9"/>
        <v>1078201812</v>
      </c>
      <c r="AU44" s="42"/>
    </row>
    <row r="45" spans="1:47" ht="12.5" customHeight="1">
      <c r="A45" s="214" t="s">
        <v>236</v>
      </c>
      <c r="B45" s="227"/>
      <c r="C45" s="227"/>
      <c r="D45" s="227"/>
      <c r="E45" s="227"/>
      <c r="F45" s="227"/>
      <c r="G45" s="227"/>
      <c r="H45" s="227"/>
      <c r="I45" s="227"/>
      <c r="J45" s="257"/>
      <c r="K45" s="24">
        <v>3246306</v>
      </c>
      <c r="L45" s="25">
        <v>28030697</v>
      </c>
      <c r="M45" s="25">
        <v>98072313</v>
      </c>
      <c r="N45" s="25">
        <v>14539</v>
      </c>
      <c r="O45" s="39">
        <v>238193</v>
      </c>
      <c r="P45" s="50">
        <f t="shared" si="12"/>
        <v>98325045</v>
      </c>
      <c r="Q45" s="25">
        <v>6945334</v>
      </c>
      <c r="R45" s="25">
        <v>18965856</v>
      </c>
      <c r="S45" s="25">
        <v>0</v>
      </c>
      <c r="T45" s="55">
        <f t="shared" si="10"/>
        <v>18965856</v>
      </c>
      <c r="U45" s="25">
        <v>5105769</v>
      </c>
      <c r="V45" s="25">
        <v>1357550</v>
      </c>
      <c r="W45" s="25">
        <v>21124756</v>
      </c>
      <c r="X45" s="23">
        <v>16360453</v>
      </c>
      <c r="Y45" s="23">
        <v>5335857</v>
      </c>
      <c r="Z45" s="23">
        <v>127103</v>
      </c>
      <c r="AA45" s="23">
        <v>7472171</v>
      </c>
      <c r="AB45" s="23">
        <v>12635343</v>
      </c>
      <c r="AC45" s="23">
        <v>15944598</v>
      </c>
      <c r="AD45" s="23">
        <v>1237042</v>
      </c>
      <c r="AE45" s="23">
        <v>2061845</v>
      </c>
      <c r="AF45" s="23">
        <v>9742720</v>
      </c>
      <c r="AG45" s="23">
        <v>1906462</v>
      </c>
      <c r="AH45" s="23">
        <v>205461</v>
      </c>
      <c r="AI45" s="23">
        <v>3330452</v>
      </c>
      <c r="AJ45" s="23">
        <v>6196427</v>
      </c>
      <c r="AK45" s="23">
        <v>1493640</v>
      </c>
      <c r="AL45" s="23">
        <v>1032327</v>
      </c>
      <c r="AM45" s="23">
        <v>2095309</v>
      </c>
      <c r="AN45" s="23">
        <v>1252249</v>
      </c>
      <c r="AO45" s="23">
        <v>506591</v>
      </c>
      <c r="AP45" s="23">
        <v>3564364</v>
      </c>
      <c r="AQ45" s="23">
        <v>15761</v>
      </c>
      <c r="AR45" s="43">
        <f t="shared" si="11"/>
        <v>3580125</v>
      </c>
      <c r="AS45" s="23">
        <v>1806441</v>
      </c>
      <c r="AT45" s="43">
        <f t="shared" si="9"/>
        <v>277423929</v>
      </c>
      <c r="AU45" s="42"/>
    </row>
    <row r="46" spans="1:47" ht="12.5" customHeight="1">
      <c r="A46" s="214" t="s">
        <v>237</v>
      </c>
      <c r="B46" s="227"/>
      <c r="C46" s="227"/>
      <c r="D46" s="227"/>
      <c r="E46" s="227"/>
      <c r="F46" s="227"/>
      <c r="G46" s="227"/>
      <c r="H46" s="227"/>
      <c r="I46" s="227"/>
      <c r="J46" s="257"/>
      <c r="K46" s="24">
        <v>0</v>
      </c>
      <c r="L46" s="25">
        <v>0</v>
      </c>
      <c r="M46" s="25">
        <v>0</v>
      </c>
      <c r="N46" s="25">
        <v>0</v>
      </c>
      <c r="O46" s="39">
        <v>0</v>
      </c>
      <c r="P46" s="50">
        <f t="shared" si="12"/>
        <v>0</v>
      </c>
      <c r="Q46" s="25">
        <v>0</v>
      </c>
      <c r="R46" s="25">
        <v>0</v>
      </c>
      <c r="S46" s="25">
        <v>0</v>
      </c>
      <c r="T46" s="55">
        <f t="shared" si="10"/>
        <v>0</v>
      </c>
      <c r="U46" s="25">
        <v>0</v>
      </c>
      <c r="V46" s="25">
        <v>0</v>
      </c>
      <c r="W46" s="25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43">
        <f t="shared" si="6"/>
        <v>0</v>
      </c>
      <c r="AS46" s="23">
        <v>0</v>
      </c>
      <c r="AT46" s="43">
        <f t="shared" si="9"/>
        <v>0</v>
      </c>
      <c r="AU46" s="42"/>
    </row>
    <row r="47" spans="1:47" ht="12.5" customHeight="1">
      <c r="A47" s="214" t="s">
        <v>238</v>
      </c>
      <c r="B47" s="227"/>
      <c r="C47" s="227"/>
      <c r="D47" s="227"/>
      <c r="E47" s="227"/>
      <c r="F47" s="227"/>
      <c r="G47" s="227"/>
      <c r="H47" s="227"/>
      <c r="I47" s="227"/>
      <c r="J47" s="257"/>
      <c r="K47" s="24">
        <v>159541435</v>
      </c>
      <c r="L47" s="25">
        <v>110564158</v>
      </c>
      <c r="M47" s="25">
        <v>0</v>
      </c>
      <c r="N47" s="25">
        <v>0</v>
      </c>
      <c r="O47" s="39">
        <v>0</v>
      </c>
      <c r="P47" s="50">
        <f t="shared" si="12"/>
        <v>0</v>
      </c>
      <c r="Q47" s="25">
        <v>0</v>
      </c>
      <c r="R47" s="25">
        <v>4947199</v>
      </c>
      <c r="S47" s="25">
        <v>96236</v>
      </c>
      <c r="T47" s="55">
        <f t="shared" si="10"/>
        <v>5043435</v>
      </c>
      <c r="U47" s="25">
        <v>0</v>
      </c>
      <c r="V47" s="25">
        <v>49239536</v>
      </c>
      <c r="W47" s="25">
        <v>415681</v>
      </c>
      <c r="X47" s="23">
        <v>210712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1209207</v>
      </c>
      <c r="AE47" s="23">
        <v>0</v>
      </c>
      <c r="AF47" s="23">
        <v>0</v>
      </c>
      <c r="AG47" s="23">
        <v>709415</v>
      </c>
      <c r="AH47" s="23">
        <v>35250</v>
      </c>
      <c r="AI47" s="23">
        <v>764137</v>
      </c>
      <c r="AJ47" s="23">
        <v>221662</v>
      </c>
      <c r="AK47" s="23">
        <v>729487</v>
      </c>
      <c r="AL47" s="23">
        <v>0</v>
      </c>
      <c r="AM47" s="23">
        <v>224233</v>
      </c>
      <c r="AN47" s="23">
        <v>0</v>
      </c>
      <c r="AO47" s="23">
        <v>0</v>
      </c>
      <c r="AP47" s="23">
        <v>0</v>
      </c>
      <c r="AQ47" s="23">
        <v>0</v>
      </c>
      <c r="AR47" s="43">
        <f t="shared" si="6"/>
        <v>0</v>
      </c>
      <c r="AS47" s="23">
        <v>141244</v>
      </c>
      <c r="AT47" s="43">
        <f t="shared" si="9"/>
        <v>329049592</v>
      </c>
      <c r="AU47" s="42"/>
    </row>
    <row r="48" spans="1:47" ht="12.5" customHeight="1">
      <c r="A48" s="214" t="s">
        <v>239</v>
      </c>
      <c r="B48" s="227"/>
      <c r="C48" s="227"/>
      <c r="D48" s="227"/>
      <c r="E48" s="227"/>
      <c r="F48" s="227"/>
      <c r="G48" s="227"/>
      <c r="H48" s="227"/>
      <c r="I48" s="227"/>
      <c r="J48" s="257"/>
      <c r="K48" s="24">
        <v>422565133</v>
      </c>
      <c r="L48" s="25">
        <v>23945358</v>
      </c>
      <c r="M48" s="25">
        <v>1209931</v>
      </c>
      <c r="N48" s="25">
        <v>0</v>
      </c>
      <c r="O48" s="39">
        <v>0</v>
      </c>
      <c r="P48" s="50">
        <f t="shared" si="7"/>
        <v>1209931</v>
      </c>
      <c r="Q48" s="25">
        <v>12524536</v>
      </c>
      <c r="R48" s="25">
        <v>3168913</v>
      </c>
      <c r="S48" s="25">
        <v>0</v>
      </c>
      <c r="T48" s="55">
        <f t="shared" si="10"/>
        <v>3168913</v>
      </c>
      <c r="U48" s="25">
        <v>822416</v>
      </c>
      <c r="V48" s="25">
        <v>0</v>
      </c>
      <c r="W48" s="25">
        <v>0</v>
      </c>
      <c r="X48" s="23">
        <v>635233</v>
      </c>
      <c r="Y48" s="23">
        <v>0</v>
      </c>
      <c r="Z48" s="23">
        <v>0</v>
      </c>
      <c r="AA48" s="23">
        <v>3569926</v>
      </c>
      <c r="AB48" s="23">
        <v>0</v>
      </c>
      <c r="AC48" s="23">
        <v>0</v>
      </c>
      <c r="AD48" s="23">
        <v>0</v>
      </c>
      <c r="AE48" s="23">
        <v>1201195</v>
      </c>
      <c r="AF48" s="23">
        <v>1286178</v>
      </c>
      <c r="AG48" s="23">
        <v>210000</v>
      </c>
      <c r="AH48" s="23">
        <v>0</v>
      </c>
      <c r="AI48" s="23">
        <v>0</v>
      </c>
      <c r="AJ48" s="23">
        <v>0</v>
      </c>
      <c r="AK48" s="23">
        <v>0</v>
      </c>
      <c r="AL48" s="23">
        <v>40000</v>
      </c>
      <c r="AM48" s="23">
        <v>0</v>
      </c>
      <c r="AN48" s="23">
        <v>369940</v>
      </c>
      <c r="AO48" s="23">
        <v>179532</v>
      </c>
      <c r="AP48" s="23">
        <v>0</v>
      </c>
      <c r="AQ48" s="23">
        <v>0</v>
      </c>
      <c r="AR48" s="43">
        <f t="shared" si="6"/>
        <v>0</v>
      </c>
      <c r="AS48" s="23">
        <v>0</v>
      </c>
      <c r="AT48" s="43">
        <f t="shared" si="9"/>
        <v>471728291</v>
      </c>
      <c r="AU48" s="42"/>
    </row>
    <row r="49" spans="1:47" ht="12.5" customHeight="1">
      <c r="A49" s="214" t="s">
        <v>240</v>
      </c>
      <c r="B49" s="227"/>
      <c r="C49" s="227"/>
      <c r="D49" s="227"/>
      <c r="E49" s="227"/>
      <c r="F49" s="227"/>
      <c r="G49" s="227"/>
      <c r="H49" s="227"/>
      <c r="I49" s="227"/>
      <c r="J49" s="257"/>
      <c r="K49" s="24">
        <v>113313430</v>
      </c>
      <c r="L49" s="25">
        <v>28869532</v>
      </c>
      <c r="M49" s="25">
        <v>7695983</v>
      </c>
      <c r="N49" s="25">
        <v>-56455</v>
      </c>
      <c r="O49" s="39">
        <v>-1016125</v>
      </c>
      <c r="P49" s="50">
        <f>SUM(M49:O49)</f>
        <v>6623403</v>
      </c>
      <c r="Q49" s="25">
        <v>22314445</v>
      </c>
      <c r="R49" s="25">
        <v>5007397</v>
      </c>
      <c r="S49" s="25">
        <v>54647</v>
      </c>
      <c r="T49" s="55">
        <f t="shared" si="10"/>
        <v>5062044</v>
      </c>
      <c r="U49" s="25">
        <v>8905465</v>
      </c>
      <c r="V49" s="25">
        <v>8762309</v>
      </c>
      <c r="W49" s="25">
        <v>1240663</v>
      </c>
      <c r="X49" s="23">
        <v>4507341</v>
      </c>
      <c r="Y49" s="25">
        <v>-374308</v>
      </c>
      <c r="Z49" s="23">
        <v>1010913</v>
      </c>
      <c r="AA49" s="23">
        <v>3347421</v>
      </c>
      <c r="AB49" s="23">
        <v>1227072</v>
      </c>
      <c r="AC49" s="23">
        <v>8737575</v>
      </c>
      <c r="AD49" s="23">
        <v>4949927</v>
      </c>
      <c r="AE49" s="23">
        <v>2890459</v>
      </c>
      <c r="AF49" s="23">
        <v>1391998</v>
      </c>
      <c r="AG49" s="23">
        <v>286709</v>
      </c>
      <c r="AH49" s="23">
        <v>3594677</v>
      </c>
      <c r="AI49" s="23">
        <v>649423</v>
      </c>
      <c r="AJ49" s="23">
        <v>159115</v>
      </c>
      <c r="AK49" s="25">
        <v>3509</v>
      </c>
      <c r="AL49" s="23">
        <v>219476</v>
      </c>
      <c r="AM49" s="23">
        <v>39345</v>
      </c>
      <c r="AN49" s="23">
        <v>86726</v>
      </c>
      <c r="AO49" s="23">
        <v>2192171</v>
      </c>
      <c r="AP49" s="23">
        <v>26425</v>
      </c>
      <c r="AQ49" s="23">
        <v>28178</v>
      </c>
      <c r="AR49" s="43">
        <f t="shared" ref="AR49:AR73" si="13">SUM(AP49:AQ49)</f>
        <v>54603</v>
      </c>
      <c r="AS49" s="23">
        <v>174231</v>
      </c>
      <c r="AT49" s="43">
        <f t="shared" si="9"/>
        <v>230239674</v>
      </c>
      <c r="AU49" s="42"/>
    </row>
    <row r="50" spans="1:47" ht="12.5" customHeight="1">
      <c r="A50" s="214" t="s">
        <v>241</v>
      </c>
      <c r="B50" s="227"/>
      <c r="C50" s="227"/>
      <c r="D50" s="227"/>
      <c r="E50" s="227"/>
      <c r="F50" s="227"/>
      <c r="G50" s="227"/>
      <c r="H50" s="227"/>
      <c r="I50" s="227"/>
      <c r="J50" s="257"/>
      <c r="K50" s="24">
        <v>57095511</v>
      </c>
      <c r="L50" s="25">
        <v>23499025</v>
      </c>
      <c r="M50" s="25">
        <v>959819</v>
      </c>
      <c r="N50" s="25">
        <v>0</v>
      </c>
      <c r="O50" s="39">
        <v>0</v>
      </c>
      <c r="P50" s="50">
        <f>SUM(M50:O50)</f>
        <v>959819</v>
      </c>
      <c r="Q50" s="25">
        <v>21387944</v>
      </c>
      <c r="R50" s="25">
        <v>3902118</v>
      </c>
      <c r="S50" s="25">
        <v>46583</v>
      </c>
      <c r="T50" s="55">
        <f t="shared" si="10"/>
        <v>3948701</v>
      </c>
      <c r="U50" s="25">
        <v>7743725</v>
      </c>
      <c r="V50" s="25">
        <v>7472196</v>
      </c>
      <c r="W50" s="25">
        <v>93624</v>
      </c>
      <c r="X50" s="23">
        <v>3557997</v>
      </c>
      <c r="Y50" s="23">
        <v>1453</v>
      </c>
      <c r="Z50" s="23">
        <v>928793</v>
      </c>
      <c r="AA50" s="23">
        <v>1844122</v>
      </c>
      <c r="AB50" s="23">
        <v>522462</v>
      </c>
      <c r="AC50" s="23">
        <v>8032960</v>
      </c>
      <c r="AD50" s="23">
        <v>4720063</v>
      </c>
      <c r="AE50" s="23">
        <v>2375087</v>
      </c>
      <c r="AF50" s="23">
        <v>703780</v>
      </c>
      <c r="AG50" s="23">
        <v>85422</v>
      </c>
      <c r="AH50" s="23">
        <v>1802801</v>
      </c>
      <c r="AI50" s="23">
        <v>77139</v>
      </c>
      <c r="AJ50" s="23">
        <v>140735</v>
      </c>
      <c r="AK50" s="23">
        <v>3509</v>
      </c>
      <c r="AL50" s="23">
        <v>0</v>
      </c>
      <c r="AM50" s="23">
        <v>0</v>
      </c>
      <c r="AN50" s="23">
        <v>0</v>
      </c>
      <c r="AO50" s="23">
        <v>2061487</v>
      </c>
      <c r="AP50" s="23">
        <v>369443</v>
      </c>
      <c r="AQ50" s="23">
        <v>0</v>
      </c>
      <c r="AR50" s="43">
        <f t="shared" si="13"/>
        <v>369443</v>
      </c>
      <c r="AS50" s="23">
        <v>73573</v>
      </c>
      <c r="AT50" s="43">
        <f t="shared" si="9"/>
        <v>149501371</v>
      </c>
      <c r="AU50" s="42"/>
    </row>
    <row r="51" spans="1:47" ht="12.5" customHeight="1">
      <c r="A51" s="214" t="s">
        <v>242</v>
      </c>
      <c r="B51" s="227"/>
      <c r="C51" s="227"/>
      <c r="D51" s="227"/>
      <c r="E51" s="227"/>
      <c r="F51" s="227"/>
      <c r="G51" s="227"/>
      <c r="H51" s="227"/>
      <c r="I51" s="227"/>
      <c r="J51" s="257"/>
      <c r="K51" s="24">
        <v>36106710</v>
      </c>
      <c r="L51" s="25">
        <v>18358956</v>
      </c>
      <c r="M51" s="25">
        <v>0</v>
      </c>
      <c r="N51" s="25">
        <v>0</v>
      </c>
      <c r="O51" s="39">
        <v>0</v>
      </c>
      <c r="P51" s="50">
        <f>SUM(M51:O51)</f>
        <v>0</v>
      </c>
      <c r="Q51" s="25">
        <v>2947045</v>
      </c>
      <c r="R51" s="25">
        <v>355127</v>
      </c>
      <c r="S51" s="25">
        <v>25964</v>
      </c>
      <c r="T51" s="55">
        <f t="shared" si="10"/>
        <v>381091</v>
      </c>
      <c r="U51" s="25">
        <v>3098270</v>
      </c>
      <c r="V51" s="25">
        <v>2497103</v>
      </c>
      <c r="W51" s="25">
        <v>92930</v>
      </c>
      <c r="X51" s="23">
        <v>437840</v>
      </c>
      <c r="Y51" s="23">
        <v>753</v>
      </c>
      <c r="Z51" s="23">
        <v>702976</v>
      </c>
      <c r="AA51" s="23">
        <v>651785</v>
      </c>
      <c r="AB51" s="23">
        <v>96600</v>
      </c>
      <c r="AC51" s="23">
        <v>1942183</v>
      </c>
      <c r="AD51" s="23">
        <v>377637</v>
      </c>
      <c r="AE51" s="23">
        <v>0</v>
      </c>
      <c r="AF51" s="23">
        <v>0</v>
      </c>
      <c r="AG51" s="23">
        <v>0</v>
      </c>
      <c r="AH51" s="23">
        <v>1085517</v>
      </c>
      <c r="AI51" s="23">
        <v>77139</v>
      </c>
      <c r="AJ51" s="23">
        <v>11655</v>
      </c>
      <c r="AK51" s="23">
        <v>0</v>
      </c>
      <c r="AL51" s="23">
        <v>0</v>
      </c>
      <c r="AM51" s="23">
        <v>0</v>
      </c>
      <c r="AN51" s="23">
        <v>0</v>
      </c>
      <c r="AO51" s="23">
        <v>13055</v>
      </c>
      <c r="AP51" s="23">
        <v>221238</v>
      </c>
      <c r="AQ51" s="23">
        <v>0</v>
      </c>
      <c r="AR51" s="43">
        <f t="shared" si="13"/>
        <v>221238</v>
      </c>
      <c r="AS51" s="23">
        <v>16120</v>
      </c>
      <c r="AT51" s="43">
        <f t="shared" si="9"/>
        <v>69116603</v>
      </c>
      <c r="AU51" s="42"/>
    </row>
    <row r="52" spans="1:47" ht="12.5" customHeight="1">
      <c r="A52" s="214" t="s">
        <v>243</v>
      </c>
      <c r="B52" s="227"/>
      <c r="C52" s="227"/>
      <c r="D52" s="227"/>
      <c r="E52" s="227"/>
      <c r="F52" s="227"/>
      <c r="G52" s="227"/>
      <c r="H52" s="227"/>
      <c r="I52" s="227"/>
      <c r="J52" s="257"/>
      <c r="K52" s="24">
        <v>0</v>
      </c>
      <c r="L52" s="25">
        <v>0</v>
      </c>
      <c r="M52" s="25">
        <v>0</v>
      </c>
      <c r="N52" s="25">
        <v>0</v>
      </c>
      <c r="O52" s="39">
        <v>0</v>
      </c>
      <c r="P52" s="50">
        <f>SUM(M52:O52)</f>
        <v>0</v>
      </c>
      <c r="Q52" s="25">
        <v>51965</v>
      </c>
      <c r="R52" s="25">
        <v>0</v>
      </c>
      <c r="S52" s="25">
        <v>4590</v>
      </c>
      <c r="T52" s="55">
        <f t="shared" si="10"/>
        <v>4590</v>
      </c>
      <c r="U52" s="25">
        <v>0</v>
      </c>
      <c r="V52" s="25">
        <v>0</v>
      </c>
      <c r="W52" s="25">
        <v>0</v>
      </c>
      <c r="X52" s="23">
        <v>1348</v>
      </c>
      <c r="Y52" s="23">
        <v>0</v>
      </c>
      <c r="Z52" s="23">
        <v>33972</v>
      </c>
      <c r="AA52" s="23">
        <v>0</v>
      </c>
      <c r="AB52" s="23">
        <v>0</v>
      </c>
      <c r="AC52" s="23">
        <v>0</v>
      </c>
      <c r="AD52" s="23">
        <v>0</v>
      </c>
      <c r="AE52" s="23">
        <v>0</v>
      </c>
      <c r="AF52" s="23">
        <v>14</v>
      </c>
      <c r="AG52" s="23">
        <v>945</v>
      </c>
      <c r="AH52" s="23">
        <v>21937</v>
      </c>
      <c r="AI52" s="23">
        <v>0</v>
      </c>
      <c r="AJ52" s="23">
        <v>0</v>
      </c>
      <c r="AK52" s="23">
        <v>0</v>
      </c>
      <c r="AL52" s="23">
        <v>0</v>
      </c>
      <c r="AM52" s="23">
        <v>0</v>
      </c>
      <c r="AN52" s="23">
        <v>0</v>
      </c>
      <c r="AO52" s="23">
        <v>594</v>
      </c>
      <c r="AP52" s="23">
        <v>0</v>
      </c>
      <c r="AQ52" s="23">
        <v>0</v>
      </c>
      <c r="AR52" s="43">
        <f t="shared" si="13"/>
        <v>0</v>
      </c>
      <c r="AS52" s="23">
        <v>0</v>
      </c>
      <c r="AT52" s="43">
        <f t="shared" si="9"/>
        <v>115365</v>
      </c>
      <c r="AU52" s="42"/>
    </row>
    <row r="53" spans="1:47" ht="12.5" customHeight="1">
      <c r="A53" s="214" t="s">
        <v>244</v>
      </c>
      <c r="B53" s="227"/>
      <c r="C53" s="227"/>
      <c r="D53" s="227"/>
      <c r="E53" s="227"/>
      <c r="F53" s="227"/>
      <c r="G53" s="227"/>
      <c r="H53" s="227"/>
      <c r="I53" s="227"/>
      <c r="J53" s="257"/>
      <c r="K53" s="24">
        <v>0</v>
      </c>
      <c r="L53" s="25">
        <v>0</v>
      </c>
      <c r="M53" s="25">
        <v>0</v>
      </c>
      <c r="N53" s="25">
        <v>0</v>
      </c>
      <c r="O53" s="39">
        <v>0</v>
      </c>
      <c r="P53" s="50">
        <f>SUM(M53:O53)</f>
        <v>0</v>
      </c>
      <c r="Q53" s="25">
        <v>0</v>
      </c>
      <c r="R53" s="25">
        <v>14797</v>
      </c>
      <c r="S53" s="25">
        <v>103</v>
      </c>
      <c r="T53" s="55">
        <f t="shared" si="10"/>
        <v>14900</v>
      </c>
      <c r="U53" s="25">
        <v>0</v>
      </c>
      <c r="V53" s="25">
        <v>0</v>
      </c>
      <c r="W53" s="25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3027</v>
      </c>
      <c r="AH53" s="23">
        <v>74838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43">
        <f t="shared" si="13"/>
        <v>0</v>
      </c>
      <c r="AS53" s="23">
        <v>0</v>
      </c>
      <c r="AT53" s="43">
        <f t="shared" si="9"/>
        <v>92765</v>
      </c>
      <c r="AU53" s="42"/>
    </row>
    <row r="54" spans="1:47" ht="12.5" customHeight="1">
      <c r="A54" s="214" t="s">
        <v>245</v>
      </c>
      <c r="B54" s="227"/>
      <c r="C54" s="227"/>
      <c r="D54" s="227"/>
      <c r="E54" s="227"/>
      <c r="F54" s="227"/>
      <c r="G54" s="227"/>
      <c r="H54" s="227"/>
      <c r="I54" s="227"/>
      <c r="J54" s="257"/>
      <c r="K54" s="24">
        <v>0</v>
      </c>
      <c r="L54" s="25">
        <v>0</v>
      </c>
      <c r="M54" s="25">
        <v>0</v>
      </c>
      <c r="N54" s="25">
        <v>0</v>
      </c>
      <c r="O54" s="39">
        <v>0</v>
      </c>
      <c r="P54" s="50">
        <f t="shared" si="7"/>
        <v>0</v>
      </c>
      <c r="Q54" s="25">
        <v>0</v>
      </c>
      <c r="R54" s="25">
        <v>0</v>
      </c>
      <c r="S54" s="25">
        <v>0</v>
      </c>
      <c r="T54" s="55">
        <f t="shared" si="10"/>
        <v>0</v>
      </c>
      <c r="U54" s="25">
        <v>0</v>
      </c>
      <c r="V54" s="25">
        <v>0</v>
      </c>
      <c r="W54" s="25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43">
        <f t="shared" si="13"/>
        <v>0</v>
      </c>
      <c r="AS54" s="23">
        <v>0</v>
      </c>
      <c r="AT54" s="43">
        <f t="shared" si="9"/>
        <v>0</v>
      </c>
      <c r="AU54" s="42"/>
    </row>
    <row r="55" spans="1:47" ht="12.5" customHeight="1">
      <c r="A55" s="214" t="s">
        <v>246</v>
      </c>
      <c r="B55" s="227"/>
      <c r="C55" s="227"/>
      <c r="D55" s="227"/>
      <c r="E55" s="227"/>
      <c r="F55" s="227"/>
      <c r="G55" s="227"/>
      <c r="H55" s="227"/>
      <c r="I55" s="227"/>
      <c r="J55" s="257"/>
      <c r="K55" s="24">
        <v>20988801</v>
      </c>
      <c r="L55" s="25">
        <v>5140069</v>
      </c>
      <c r="M55" s="25">
        <v>959819</v>
      </c>
      <c r="N55" s="25">
        <v>0</v>
      </c>
      <c r="O55" s="39">
        <v>0</v>
      </c>
      <c r="P55" s="50">
        <f t="shared" ref="P55:P73" si="14">SUM(M55:O55)</f>
        <v>959819</v>
      </c>
      <c r="Q55" s="25">
        <v>18388934</v>
      </c>
      <c r="R55" s="25">
        <v>3532194</v>
      </c>
      <c r="S55" s="25">
        <v>15926</v>
      </c>
      <c r="T55" s="55">
        <f t="shared" si="10"/>
        <v>3548120</v>
      </c>
      <c r="U55" s="25">
        <v>4645455</v>
      </c>
      <c r="V55" s="25">
        <v>4975093</v>
      </c>
      <c r="W55" s="25">
        <v>694</v>
      </c>
      <c r="X55" s="23">
        <v>3118809</v>
      </c>
      <c r="Y55" s="23">
        <v>700</v>
      </c>
      <c r="Z55" s="23">
        <v>191845</v>
      </c>
      <c r="AA55" s="23">
        <v>1192337</v>
      </c>
      <c r="AB55" s="23">
        <v>425862</v>
      </c>
      <c r="AC55" s="23">
        <v>6090777</v>
      </c>
      <c r="AD55" s="23">
        <v>4342426</v>
      </c>
      <c r="AE55" s="23">
        <v>2375087</v>
      </c>
      <c r="AF55" s="23">
        <v>703766</v>
      </c>
      <c r="AG55" s="23">
        <v>81450</v>
      </c>
      <c r="AH55" s="23">
        <v>620509</v>
      </c>
      <c r="AI55" s="23">
        <v>0</v>
      </c>
      <c r="AJ55" s="23">
        <v>129080</v>
      </c>
      <c r="AK55" s="23">
        <v>3509</v>
      </c>
      <c r="AL55" s="23">
        <v>0</v>
      </c>
      <c r="AM55" s="23">
        <v>0</v>
      </c>
      <c r="AN55" s="23">
        <v>0</v>
      </c>
      <c r="AO55" s="23">
        <v>2047838</v>
      </c>
      <c r="AP55" s="23">
        <v>148205</v>
      </c>
      <c r="AQ55" s="23">
        <v>0</v>
      </c>
      <c r="AR55" s="43">
        <f t="shared" si="13"/>
        <v>148205</v>
      </c>
      <c r="AS55" s="23">
        <v>57453</v>
      </c>
      <c r="AT55" s="43">
        <f t="shared" si="9"/>
        <v>80176638</v>
      </c>
      <c r="AU55" s="42"/>
    </row>
    <row r="56" spans="1:47" ht="12.5" customHeight="1">
      <c r="A56" s="263" t="s">
        <v>247</v>
      </c>
      <c r="B56" s="264"/>
      <c r="C56" s="264"/>
      <c r="D56" s="264"/>
      <c r="E56" s="264"/>
      <c r="F56" s="264"/>
      <c r="G56" s="264"/>
      <c r="H56" s="264"/>
      <c r="I56" s="264"/>
      <c r="J56" s="265"/>
      <c r="K56" s="24">
        <v>56217919</v>
      </c>
      <c r="L56" s="25">
        <v>5370507</v>
      </c>
      <c r="M56" s="25">
        <v>6736164</v>
      </c>
      <c r="N56" s="25">
        <v>-56455</v>
      </c>
      <c r="O56" s="39">
        <v>-1016125</v>
      </c>
      <c r="P56" s="50">
        <f t="shared" si="14"/>
        <v>5663584</v>
      </c>
      <c r="Q56" s="25">
        <v>926501</v>
      </c>
      <c r="R56" s="25">
        <v>1105279</v>
      </c>
      <c r="S56" s="25">
        <v>8064</v>
      </c>
      <c r="T56" s="55">
        <f t="shared" si="10"/>
        <v>1113343</v>
      </c>
      <c r="U56" s="25">
        <v>1161740</v>
      </c>
      <c r="V56" s="25">
        <v>1290113</v>
      </c>
      <c r="W56" s="25">
        <v>1147039</v>
      </c>
      <c r="X56" s="25">
        <v>949344</v>
      </c>
      <c r="Y56" s="25">
        <v>-375761</v>
      </c>
      <c r="Z56" s="25">
        <v>82120</v>
      </c>
      <c r="AA56" s="25">
        <v>1503299</v>
      </c>
      <c r="AB56" s="25">
        <v>704610</v>
      </c>
      <c r="AC56" s="25">
        <v>704615</v>
      </c>
      <c r="AD56" s="25">
        <v>229864</v>
      </c>
      <c r="AE56" s="25">
        <v>515372</v>
      </c>
      <c r="AF56" s="25">
        <v>688218</v>
      </c>
      <c r="AG56" s="25">
        <v>201287</v>
      </c>
      <c r="AH56" s="25">
        <v>1791876</v>
      </c>
      <c r="AI56" s="25">
        <v>572284</v>
      </c>
      <c r="AJ56" s="25">
        <v>18380</v>
      </c>
      <c r="AK56" s="25">
        <v>0</v>
      </c>
      <c r="AL56" s="25">
        <v>219476</v>
      </c>
      <c r="AM56" s="25">
        <v>39345</v>
      </c>
      <c r="AN56" s="25">
        <v>86726</v>
      </c>
      <c r="AO56" s="25">
        <v>130684</v>
      </c>
      <c r="AP56" s="25">
        <v>-343018</v>
      </c>
      <c r="AQ56" s="25">
        <v>28178</v>
      </c>
      <c r="AR56" s="50">
        <f t="shared" si="13"/>
        <v>-314840</v>
      </c>
      <c r="AS56" s="25">
        <v>100658</v>
      </c>
      <c r="AT56" s="43">
        <f t="shared" si="9"/>
        <v>80738303</v>
      </c>
      <c r="AU56" s="42"/>
    </row>
    <row r="57" spans="1:47" ht="12.5" customHeight="1">
      <c r="A57" s="263" t="s">
        <v>248</v>
      </c>
      <c r="B57" s="264"/>
      <c r="C57" s="264"/>
      <c r="D57" s="264"/>
      <c r="E57" s="264"/>
      <c r="F57" s="264"/>
      <c r="G57" s="264"/>
      <c r="H57" s="264"/>
      <c r="I57" s="264"/>
      <c r="J57" s="265"/>
      <c r="K57" s="24">
        <v>0</v>
      </c>
      <c r="L57" s="25">
        <v>0</v>
      </c>
      <c r="M57" s="25">
        <v>4588490</v>
      </c>
      <c r="N57" s="25">
        <v>0</v>
      </c>
      <c r="O57" s="39">
        <v>0</v>
      </c>
      <c r="P57" s="50">
        <f t="shared" si="14"/>
        <v>4588490</v>
      </c>
      <c r="Q57" s="25">
        <v>0</v>
      </c>
      <c r="R57" s="25">
        <v>0</v>
      </c>
      <c r="S57" s="25">
        <v>0</v>
      </c>
      <c r="T57" s="55">
        <f t="shared" si="10"/>
        <v>0</v>
      </c>
      <c r="U57" s="25">
        <v>0</v>
      </c>
      <c r="V57" s="25">
        <v>0</v>
      </c>
      <c r="W57" s="25">
        <v>696676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70000</v>
      </c>
      <c r="AM57" s="25">
        <v>25000</v>
      </c>
      <c r="AN57" s="25">
        <v>0</v>
      </c>
      <c r="AO57" s="25">
        <v>0</v>
      </c>
      <c r="AP57" s="25">
        <v>0</v>
      </c>
      <c r="AQ57" s="25">
        <v>0</v>
      </c>
      <c r="AR57" s="43">
        <f t="shared" si="13"/>
        <v>0</v>
      </c>
      <c r="AS57" s="25">
        <v>42030</v>
      </c>
      <c r="AT57" s="43">
        <f t="shared" si="9"/>
        <v>5422196</v>
      </c>
      <c r="AU57" s="42"/>
    </row>
    <row r="58" spans="1:47" ht="12.5" customHeight="1">
      <c r="A58" s="263" t="s">
        <v>249</v>
      </c>
      <c r="B58" s="264"/>
      <c r="C58" s="264"/>
      <c r="D58" s="264"/>
      <c r="E58" s="264"/>
      <c r="F58" s="264"/>
      <c r="G58" s="264"/>
      <c r="H58" s="264"/>
      <c r="I58" s="264"/>
      <c r="J58" s="265"/>
      <c r="K58" s="24">
        <v>0</v>
      </c>
      <c r="L58" s="25">
        <v>0</v>
      </c>
      <c r="M58" s="25">
        <v>1000000</v>
      </c>
      <c r="N58" s="25">
        <v>0</v>
      </c>
      <c r="O58" s="39">
        <v>0</v>
      </c>
      <c r="P58" s="50">
        <f t="shared" si="14"/>
        <v>1000000</v>
      </c>
      <c r="Q58" s="25">
        <v>0</v>
      </c>
      <c r="R58" s="25">
        <v>0</v>
      </c>
      <c r="S58" s="25">
        <v>0</v>
      </c>
      <c r="T58" s="55">
        <f t="shared" si="10"/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43">
        <f t="shared" si="13"/>
        <v>0</v>
      </c>
      <c r="AS58" s="25">
        <v>0</v>
      </c>
      <c r="AT58" s="43">
        <f t="shared" si="9"/>
        <v>1000000</v>
      </c>
      <c r="AU58" s="42"/>
    </row>
    <row r="59" spans="1:47" ht="12.5" customHeight="1">
      <c r="A59" s="263" t="s">
        <v>250</v>
      </c>
      <c r="B59" s="264"/>
      <c r="C59" s="264"/>
      <c r="D59" s="264"/>
      <c r="E59" s="264"/>
      <c r="F59" s="264"/>
      <c r="G59" s="264"/>
      <c r="H59" s="264"/>
      <c r="I59" s="264"/>
      <c r="J59" s="265"/>
      <c r="K59" s="24">
        <v>37585906</v>
      </c>
      <c r="L59" s="25">
        <v>0</v>
      </c>
      <c r="M59" s="25">
        <v>0</v>
      </c>
      <c r="N59" s="25">
        <v>0</v>
      </c>
      <c r="O59" s="39">
        <v>0</v>
      </c>
      <c r="P59" s="50">
        <f t="shared" si="14"/>
        <v>0</v>
      </c>
      <c r="Q59" s="25">
        <v>0</v>
      </c>
      <c r="R59" s="25">
        <v>400000</v>
      </c>
      <c r="S59" s="25">
        <v>0</v>
      </c>
      <c r="T59" s="55">
        <f t="shared" si="10"/>
        <v>400000</v>
      </c>
      <c r="U59" s="25">
        <v>0</v>
      </c>
      <c r="V59" s="25">
        <v>0</v>
      </c>
      <c r="W59" s="25">
        <v>697200</v>
      </c>
      <c r="X59" s="25">
        <v>23863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50000</v>
      </c>
      <c r="AM59" s="25">
        <v>0</v>
      </c>
      <c r="AN59" s="25">
        <v>0</v>
      </c>
      <c r="AO59" s="25">
        <v>16135</v>
      </c>
      <c r="AP59" s="25">
        <v>0</v>
      </c>
      <c r="AQ59" s="25">
        <v>0</v>
      </c>
      <c r="AR59" s="43">
        <f t="shared" si="13"/>
        <v>0</v>
      </c>
      <c r="AS59" s="25">
        <v>35106</v>
      </c>
      <c r="AT59" s="43">
        <f t="shared" si="9"/>
        <v>38808210</v>
      </c>
      <c r="AU59" s="42"/>
    </row>
    <row r="60" spans="1:47" ht="12.5" customHeight="1">
      <c r="A60" s="214" t="s">
        <v>251</v>
      </c>
      <c r="B60" s="227"/>
      <c r="C60" s="227"/>
      <c r="D60" s="227"/>
      <c r="E60" s="227"/>
      <c r="F60" s="227"/>
      <c r="G60" s="227"/>
      <c r="H60" s="227"/>
      <c r="I60" s="227"/>
      <c r="J60" s="257"/>
      <c r="K60" s="24">
        <v>0</v>
      </c>
      <c r="L60" s="25">
        <v>0</v>
      </c>
      <c r="M60" s="25">
        <v>0</v>
      </c>
      <c r="N60" s="25">
        <v>0</v>
      </c>
      <c r="O60" s="39">
        <v>0</v>
      </c>
      <c r="P60" s="50">
        <f t="shared" si="14"/>
        <v>0</v>
      </c>
      <c r="Q60" s="25">
        <v>0</v>
      </c>
      <c r="R60" s="25">
        <v>0</v>
      </c>
      <c r="S60" s="25">
        <v>0</v>
      </c>
      <c r="T60" s="55">
        <f t="shared" si="10"/>
        <v>0</v>
      </c>
      <c r="U60" s="25">
        <v>0</v>
      </c>
      <c r="V60" s="25">
        <v>0</v>
      </c>
      <c r="W60" s="25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43">
        <f t="shared" si="13"/>
        <v>0</v>
      </c>
      <c r="AS60" s="23">
        <v>0</v>
      </c>
      <c r="AT60" s="43">
        <f t="shared" si="9"/>
        <v>0</v>
      </c>
      <c r="AU60" s="42"/>
    </row>
    <row r="61" spans="1:47" ht="12.5" customHeight="1">
      <c r="A61" s="10"/>
      <c r="B61" s="239" t="s">
        <v>252</v>
      </c>
      <c r="C61" s="239"/>
      <c r="D61" s="239"/>
      <c r="E61" s="239"/>
      <c r="F61" s="239"/>
      <c r="G61" s="239"/>
      <c r="H61" s="239"/>
      <c r="I61" s="239"/>
      <c r="J61" s="240"/>
      <c r="K61" s="24">
        <v>18632013</v>
      </c>
      <c r="L61" s="25">
        <v>5370507</v>
      </c>
      <c r="M61" s="25">
        <v>1147674</v>
      </c>
      <c r="N61" s="25">
        <v>0</v>
      </c>
      <c r="O61" s="39">
        <v>0</v>
      </c>
      <c r="P61" s="50">
        <f t="shared" si="14"/>
        <v>1147674</v>
      </c>
      <c r="Q61" s="25">
        <v>926501</v>
      </c>
      <c r="R61" s="25">
        <v>705279</v>
      </c>
      <c r="S61" s="25">
        <v>8064</v>
      </c>
      <c r="T61" s="55">
        <f t="shared" si="10"/>
        <v>713343</v>
      </c>
      <c r="U61" s="25">
        <v>1161740</v>
      </c>
      <c r="V61" s="25">
        <v>1290113</v>
      </c>
      <c r="W61" s="25">
        <v>0</v>
      </c>
      <c r="X61" s="23">
        <v>925481</v>
      </c>
      <c r="Y61" s="23">
        <v>0</v>
      </c>
      <c r="Z61" s="23">
        <v>82120</v>
      </c>
      <c r="AA61" s="23">
        <v>1503299</v>
      </c>
      <c r="AB61" s="23">
        <v>704610</v>
      </c>
      <c r="AC61" s="23">
        <v>704615</v>
      </c>
      <c r="AD61" s="23">
        <v>229864</v>
      </c>
      <c r="AE61" s="23">
        <v>515372</v>
      </c>
      <c r="AF61" s="23">
        <v>688218</v>
      </c>
      <c r="AG61" s="23">
        <v>201287</v>
      </c>
      <c r="AH61" s="23">
        <v>1791876</v>
      </c>
      <c r="AI61" s="23">
        <v>572284</v>
      </c>
      <c r="AJ61" s="23">
        <v>18380</v>
      </c>
      <c r="AK61" s="23">
        <v>0</v>
      </c>
      <c r="AL61" s="23">
        <v>99476</v>
      </c>
      <c r="AM61" s="23">
        <v>14345</v>
      </c>
      <c r="AN61" s="23">
        <v>86726</v>
      </c>
      <c r="AO61" s="23">
        <v>114549</v>
      </c>
      <c r="AP61" s="23">
        <v>0</v>
      </c>
      <c r="AQ61" s="23">
        <v>28178</v>
      </c>
      <c r="AR61" s="43">
        <f t="shared" si="13"/>
        <v>28178</v>
      </c>
      <c r="AS61" s="23">
        <v>23522</v>
      </c>
      <c r="AT61" s="43">
        <f t="shared" si="9"/>
        <v>37546093</v>
      </c>
      <c r="AU61" s="42"/>
    </row>
    <row r="62" spans="1:47" ht="12.5" customHeight="1">
      <c r="A62" s="11"/>
      <c r="B62" s="239" t="s">
        <v>253</v>
      </c>
      <c r="C62" s="239"/>
      <c r="D62" s="239"/>
      <c r="E62" s="239"/>
      <c r="F62" s="239"/>
      <c r="G62" s="239"/>
      <c r="H62" s="239"/>
      <c r="I62" s="239"/>
      <c r="J62" s="240"/>
      <c r="K62" s="24">
        <v>0</v>
      </c>
      <c r="L62" s="25">
        <v>0</v>
      </c>
      <c r="M62" s="25">
        <v>0</v>
      </c>
      <c r="N62" s="25">
        <v>56455</v>
      </c>
      <c r="O62" s="39">
        <v>1016125</v>
      </c>
      <c r="P62" s="50">
        <f t="shared" si="14"/>
        <v>1072580</v>
      </c>
      <c r="Q62" s="25">
        <v>0</v>
      </c>
      <c r="R62" s="25">
        <v>0</v>
      </c>
      <c r="S62" s="25">
        <v>0</v>
      </c>
      <c r="T62" s="55">
        <f t="shared" si="10"/>
        <v>0</v>
      </c>
      <c r="U62" s="25">
        <v>0</v>
      </c>
      <c r="V62" s="25">
        <v>0</v>
      </c>
      <c r="W62" s="25">
        <v>246837</v>
      </c>
      <c r="X62" s="23">
        <v>0</v>
      </c>
      <c r="Y62" s="23">
        <v>375761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0</v>
      </c>
      <c r="AL62" s="23">
        <v>0</v>
      </c>
      <c r="AM62" s="23">
        <v>0</v>
      </c>
      <c r="AN62" s="23">
        <v>0</v>
      </c>
      <c r="AO62" s="23">
        <v>0</v>
      </c>
      <c r="AP62" s="23">
        <v>343018</v>
      </c>
      <c r="AQ62" s="23">
        <v>0</v>
      </c>
      <c r="AR62" s="43">
        <f t="shared" si="13"/>
        <v>343018</v>
      </c>
      <c r="AS62" s="23">
        <v>0</v>
      </c>
      <c r="AT62" s="43">
        <f t="shared" si="9"/>
        <v>2038196</v>
      </c>
      <c r="AU62" s="42"/>
    </row>
    <row r="63" spans="1:47" ht="12.5" customHeight="1">
      <c r="A63" s="12"/>
      <c r="B63" s="272" t="s">
        <v>254</v>
      </c>
      <c r="C63" s="239" t="s">
        <v>255</v>
      </c>
      <c r="D63" s="239"/>
      <c r="E63" s="239"/>
      <c r="F63" s="239"/>
      <c r="G63" s="239"/>
      <c r="H63" s="239"/>
      <c r="I63" s="239"/>
      <c r="J63" s="240"/>
      <c r="K63" s="24">
        <v>10192038</v>
      </c>
      <c r="L63" s="25">
        <v>2068001</v>
      </c>
      <c r="M63" s="25">
        <v>213185</v>
      </c>
      <c r="N63" s="25">
        <v>0</v>
      </c>
      <c r="O63" s="39">
        <v>0</v>
      </c>
      <c r="P63" s="50">
        <f t="shared" si="14"/>
        <v>213185</v>
      </c>
      <c r="Q63" s="25">
        <v>277826</v>
      </c>
      <c r="R63" s="25">
        <v>315471</v>
      </c>
      <c r="S63" s="25">
        <v>5095</v>
      </c>
      <c r="T63" s="55">
        <f t="shared" si="10"/>
        <v>320566</v>
      </c>
      <c r="U63" s="25">
        <v>434146</v>
      </c>
      <c r="V63" s="25">
        <v>501137</v>
      </c>
      <c r="W63" s="25">
        <v>0</v>
      </c>
      <c r="X63" s="23">
        <v>283225</v>
      </c>
      <c r="Y63" s="23">
        <v>0</v>
      </c>
      <c r="Z63" s="23">
        <v>332</v>
      </c>
      <c r="AA63" s="23">
        <v>427243</v>
      </c>
      <c r="AB63" s="23">
        <v>172687</v>
      </c>
      <c r="AC63" s="23">
        <v>502762</v>
      </c>
      <c r="AD63" s="23">
        <v>56661</v>
      </c>
      <c r="AE63" s="23">
        <v>245596</v>
      </c>
      <c r="AF63" s="23">
        <v>329949</v>
      </c>
      <c r="AG63" s="23">
        <v>30729</v>
      </c>
      <c r="AH63" s="23">
        <v>543454</v>
      </c>
      <c r="AI63" s="23">
        <v>143651</v>
      </c>
      <c r="AJ63" s="23">
        <v>2639</v>
      </c>
      <c r="AK63" s="23">
        <v>0</v>
      </c>
      <c r="AL63" s="23">
        <v>80483</v>
      </c>
      <c r="AM63" s="23">
        <v>13725</v>
      </c>
      <c r="AN63" s="23">
        <v>13374</v>
      </c>
      <c r="AO63" s="23">
        <v>48728</v>
      </c>
      <c r="AP63" s="23">
        <v>0</v>
      </c>
      <c r="AQ63" s="23">
        <v>5107</v>
      </c>
      <c r="AR63" s="43">
        <f t="shared" si="13"/>
        <v>5107</v>
      </c>
      <c r="AS63" s="23">
        <v>23522</v>
      </c>
      <c r="AT63" s="43">
        <f t="shared" si="9"/>
        <v>16930766</v>
      </c>
      <c r="AU63" s="42"/>
    </row>
    <row r="64" spans="1:47" ht="12.5" customHeight="1">
      <c r="A64" s="13"/>
      <c r="B64" s="273"/>
      <c r="C64" s="239" t="s">
        <v>256</v>
      </c>
      <c r="D64" s="239"/>
      <c r="E64" s="239"/>
      <c r="F64" s="239"/>
      <c r="G64" s="239"/>
      <c r="H64" s="239"/>
      <c r="I64" s="239"/>
      <c r="J64" s="240"/>
      <c r="K64" s="24">
        <v>0</v>
      </c>
      <c r="L64" s="25">
        <v>0</v>
      </c>
      <c r="M64" s="25">
        <v>0</v>
      </c>
      <c r="N64" s="25">
        <v>7332</v>
      </c>
      <c r="O64" s="39">
        <v>176764</v>
      </c>
      <c r="P64" s="50">
        <f t="shared" si="14"/>
        <v>184096</v>
      </c>
      <c r="Q64" s="25">
        <v>0</v>
      </c>
      <c r="R64" s="25">
        <v>0</v>
      </c>
      <c r="S64" s="25">
        <v>0</v>
      </c>
      <c r="T64" s="55">
        <f t="shared" si="10"/>
        <v>0</v>
      </c>
      <c r="U64" s="25">
        <v>0</v>
      </c>
      <c r="V64" s="25">
        <v>0</v>
      </c>
      <c r="W64" s="25">
        <v>51841</v>
      </c>
      <c r="X64" s="23">
        <v>0</v>
      </c>
      <c r="Y64" s="23">
        <v>42695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>
        <v>0</v>
      </c>
      <c r="AP64" s="23">
        <v>63955</v>
      </c>
      <c r="AQ64" s="23">
        <v>0</v>
      </c>
      <c r="AR64" s="43">
        <f t="shared" si="13"/>
        <v>63955</v>
      </c>
      <c r="AS64" s="23">
        <v>0</v>
      </c>
      <c r="AT64" s="43">
        <f t="shared" si="9"/>
        <v>342587</v>
      </c>
      <c r="AU64" s="42"/>
    </row>
    <row r="65" spans="1:47" ht="12.5" customHeight="1">
      <c r="A65" s="214" t="s">
        <v>257</v>
      </c>
      <c r="B65" s="227"/>
      <c r="C65" s="227"/>
      <c r="D65" s="227"/>
      <c r="E65" s="227"/>
      <c r="F65" s="227"/>
      <c r="G65" s="227"/>
      <c r="H65" s="227"/>
      <c r="I65" s="227"/>
      <c r="J65" s="257"/>
      <c r="K65" s="24">
        <v>0</v>
      </c>
      <c r="L65" s="25">
        <v>0</v>
      </c>
      <c r="M65" s="25">
        <v>0</v>
      </c>
      <c r="N65" s="25">
        <v>0</v>
      </c>
      <c r="O65" s="39">
        <v>0</v>
      </c>
      <c r="P65" s="50">
        <f t="shared" si="14"/>
        <v>0</v>
      </c>
      <c r="Q65" s="25">
        <v>0</v>
      </c>
      <c r="R65" s="25">
        <v>0</v>
      </c>
      <c r="S65" s="25">
        <v>0</v>
      </c>
      <c r="T65" s="55">
        <f t="shared" si="10"/>
        <v>0</v>
      </c>
      <c r="U65" s="25">
        <v>0</v>
      </c>
      <c r="V65" s="25">
        <v>0</v>
      </c>
      <c r="W65" s="25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v>0</v>
      </c>
      <c r="AQ65" s="23">
        <v>0</v>
      </c>
      <c r="AR65" s="43">
        <f t="shared" si="13"/>
        <v>0</v>
      </c>
      <c r="AS65" s="23">
        <v>0</v>
      </c>
      <c r="AT65" s="43">
        <f t="shared" si="9"/>
        <v>0</v>
      </c>
      <c r="AU65" s="42"/>
    </row>
    <row r="66" spans="1:47" ht="12.5" customHeight="1">
      <c r="A66" s="214" t="s">
        <v>258</v>
      </c>
      <c r="B66" s="227"/>
      <c r="C66" s="227"/>
      <c r="D66" s="227"/>
      <c r="E66" s="227"/>
      <c r="F66" s="227"/>
      <c r="G66" s="227"/>
      <c r="H66" s="227"/>
      <c r="I66" s="227"/>
      <c r="J66" s="257"/>
      <c r="K66" s="24">
        <v>698666304</v>
      </c>
      <c r="L66" s="25">
        <v>191409745</v>
      </c>
      <c r="M66" s="25">
        <v>106978227</v>
      </c>
      <c r="N66" s="25">
        <v>-41916</v>
      </c>
      <c r="O66" s="39">
        <v>-777932</v>
      </c>
      <c r="P66" s="50">
        <f t="shared" si="14"/>
        <v>106158379</v>
      </c>
      <c r="Q66" s="25">
        <v>41784315</v>
      </c>
      <c r="R66" s="25">
        <v>32089365</v>
      </c>
      <c r="S66" s="25">
        <v>150883</v>
      </c>
      <c r="T66" s="55">
        <f t="shared" si="10"/>
        <v>32240248</v>
      </c>
      <c r="U66" s="25">
        <v>14833650</v>
      </c>
      <c r="V66" s="25">
        <v>59359395</v>
      </c>
      <c r="W66" s="25">
        <v>22781100</v>
      </c>
      <c r="X66" s="23">
        <v>21713739</v>
      </c>
      <c r="Y66" s="23">
        <v>4961549</v>
      </c>
      <c r="Z66" s="23">
        <v>1138016</v>
      </c>
      <c r="AA66" s="23">
        <v>14389518</v>
      </c>
      <c r="AB66" s="23">
        <v>13862415</v>
      </c>
      <c r="AC66" s="23">
        <v>24682173</v>
      </c>
      <c r="AD66" s="23">
        <v>7396176</v>
      </c>
      <c r="AE66" s="23">
        <v>6153499</v>
      </c>
      <c r="AF66" s="23">
        <v>12420896</v>
      </c>
      <c r="AG66" s="23">
        <v>3112586</v>
      </c>
      <c r="AH66" s="23">
        <v>3835388</v>
      </c>
      <c r="AI66" s="23">
        <v>4744012</v>
      </c>
      <c r="AJ66" s="23">
        <v>6577204</v>
      </c>
      <c r="AK66" s="23">
        <v>2226636</v>
      </c>
      <c r="AL66" s="23">
        <v>1291803</v>
      </c>
      <c r="AM66" s="23">
        <v>2358887</v>
      </c>
      <c r="AN66" s="23">
        <v>1708915</v>
      </c>
      <c r="AO66" s="23">
        <v>2878294</v>
      </c>
      <c r="AP66" s="23">
        <v>3590789</v>
      </c>
      <c r="AQ66" s="23">
        <v>43939</v>
      </c>
      <c r="AR66" s="43">
        <f t="shared" si="13"/>
        <v>3634728</v>
      </c>
      <c r="AS66" s="23">
        <v>2121916</v>
      </c>
      <c r="AT66" s="43">
        <f t="shared" si="9"/>
        <v>1308441486</v>
      </c>
      <c r="AU66" s="42"/>
    </row>
    <row r="67" spans="1:47" ht="12.5" customHeight="1">
      <c r="A67" s="214" t="s">
        <v>259</v>
      </c>
      <c r="B67" s="227"/>
      <c r="C67" s="227"/>
      <c r="D67" s="227"/>
      <c r="E67" s="227"/>
      <c r="F67" s="227"/>
      <c r="G67" s="227"/>
      <c r="H67" s="227"/>
      <c r="I67" s="227"/>
      <c r="J67" s="257"/>
      <c r="K67" s="24">
        <v>1997211174</v>
      </c>
      <c r="L67" s="25">
        <v>659433354</v>
      </c>
      <c r="M67" s="25">
        <v>241120680</v>
      </c>
      <c r="N67" s="25">
        <v>501101</v>
      </c>
      <c r="O67" s="39">
        <v>3749926</v>
      </c>
      <c r="P67" s="50">
        <f t="shared" si="14"/>
        <v>245371707</v>
      </c>
      <c r="Q67" s="25">
        <v>225841677</v>
      </c>
      <c r="R67" s="25">
        <v>108918558</v>
      </c>
      <c r="S67" s="25">
        <v>4018158</v>
      </c>
      <c r="T67" s="55">
        <f t="shared" si="10"/>
        <v>112936716</v>
      </c>
      <c r="U67" s="25">
        <v>82178488</v>
      </c>
      <c r="V67" s="25">
        <v>157723372</v>
      </c>
      <c r="W67" s="25">
        <v>88095416</v>
      </c>
      <c r="X67" s="23">
        <v>69856612</v>
      </c>
      <c r="Y67" s="23">
        <v>14809518</v>
      </c>
      <c r="Z67" s="23">
        <v>13539068</v>
      </c>
      <c r="AA67" s="23">
        <v>69849345</v>
      </c>
      <c r="AB67" s="23">
        <v>82518934</v>
      </c>
      <c r="AC67" s="23">
        <v>91072766</v>
      </c>
      <c r="AD67" s="23">
        <v>48092946</v>
      </c>
      <c r="AE67" s="23">
        <v>41466851</v>
      </c>
      <c r="AF67" s="23">
        <v>36354767</v>
      </c>
      <c r="AG67" s="23">
        <v>14145269</v>
      </c>
      <c r="AH67" s="23">
        <v>34387636</v>
      </c>
      <c r="AI67" s="23">
        <v>21868825</v>
      </c>
      <c r="AJ67" s="23">
        <v>22755577</v>
      </c>
      <c r="AK67" s="23">
        <v>21357207</v>
      </c>
      <c r="AL67" s="23">
        <v>7437624</v>
      </c>
      <c r="AM67" s="23">
        <v>6031858</v>
      </c>
      <c r="AN67" s="23">
        <v>6638769</v>
      </c>
      <c r="AO67" s="23">
        <v>15644782</v>
      </c>
      <c r="AP67" s="23">
        <v>12636968</v>
      </c>
      <c r="AQ67" s="23">
        <v>217119</v>
      </c>
      <c r="AR67" s="43">
        <f t="shared" si="13"/>
        <v>12854087</v>
      </c>
      <c r="AS67" s="23">
        <v>14656776</v>
      </c>
      <c r="AT67" s="43">
        <f t="shared" ref="AT67:AT73" si="15">SUM(K67:AS67)-P67-T67-AR67</f>
        <v>4214131121</v>
      </c>
      <c r="AU67" s="42"/>
    </row>
    <row r="68" spans="1:47" ht="12.5" customHeight="1">
      <c r="A68" s="214" t="s">
        <v>260</v>
      </c>
      <c r="B68" s="227"/>
      <c r="C68" s="227"/>
      <c r="D68" s="227"/>
      <c r="E68" s="227"/>
      <c r="F68" s="227"/>
      <c r="G68" s="227"/>
      <c r="H68" s="227"/>
      <c r="I68" s="227"/>
      <c r="J68" s="257"/>
      <c r="K68" s="24">
        <v>0</v>
      </c>
      <c r="L68" s="25">
        <v>0</v>
      </c>
      <c r="M68" s="25">
        <v>0</v>
      </c>
      <c r="N68" s="25">
        <v>103939</v>
      </c>
      <c r="O68" s="39">
        <v>661018</v>
      </c>
      <c r="P68" s="50">
        <f t="shared" si="14"/>
        <v>764957</v>
      </c>
      <c r="Q68" s="25">
        <v>0</v>
      </c>
      <c r="R68" s="25">
        <v>0</v>
      </c>
      <c r="S68" s="25">
        <v>0</v>
      </c>
      <c r="T68" s="55">
        <f t="shared" si="10"/>
        <v>0</v>
      </c>
      <c r="U68" s="25">
        <v>0</v>
      </c>
      <c r="V68" s="25">
        <v>0</v>
      </c>
      <c r="W68" s="25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231736</v>
      </c>
      <c r="AI68" s="23">
        <v>0</v>
      </c>
      <c r="AJ68" s="23">
        <v>0</v>
      </c>
      <c r="AK68" s="23">
        <v>0</v>
      </c>
      <c r="AL68" s="23">
        <v>0</v>
      </c>
      <c r="AM68" s="23">
        <v>0</v>
      </c>
      <c r="AN68" s="23">
        <v>0</v>
      </c>
      <c r="AO68" s="23">
        <v>0</v>
      </c>
      <c r="AP68" s="23">
        <v>0</v>
      </c>
      <c r="AQ68" s="23">
        <v>0</v>
      </c>
      <c r="AR68" s="43">
        <f t="shared" si="13"/>
        <v>0</v>
      </c>
      <c r="AS68" s="23">
        <v>0</v>
      </c>
      <c r="AT68" s="43">
        <f t="shared" si="15"/>
        <v>996693</v>
      </c>
      <c r="AU68" s="42"/>
    </row>
    <row r="69" spans="1:47" ht="12.5" customHeight="1">
      <c r="A69" s="214" t="s">
        <v>261</v>
      </c>
      <c r="B69" s="227"/>
      <c r="C69" s="227"/>
      <c r="D69" s="227"/>
      <c r="E69" s="227"/>
      <c r="F69" s="227"/>
      <c r="G69" s="227"/>
      <c r="H69" s="227"/>
      <c r="I69" s="227"/>
      <c r="J69" s="257"/>
      <c r="K69" s="24">
        <v>0</v>
      </c>
      <c r="L69" s="25">
        <v>0</v>
      </c>
      <c r="M69" s="25">
        <v>0</v>
      </c>
      <c r="N69" s="25">
        <v>103939</v>
      </c>
      <c r="O69" s="39">
        <v>661018</v>
      </c>
      <c r="P69" s="50">
        <f t="shared" si="14"/>
        <v>764957</v>
      </c>
      <c r="Q69" s="25">
        <v>0</v>
      </c>
      <c r="R69" s="25">
        <v>0</v>
      </c>
      <c r="S69" s="25">
        <v>0</v>
      </c>
      <c r="T69" s="55">
        <f t="shared" si="10"/>
        <v>0</v>
      </c>
      <c r="U69" s="25">
        <v>0</v>
      </c>
      <c r="V69" s="25">
        <v>0</v>
      </c>
      <c r="W69" s="25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>
        <v>0</v>
      </c>
      <c r="AP69" s="23">
        <v>0</v>
      </c>
      <c r="AQ69" s="23">
        <v>0</v>
      </c>
      <c r="AR69" s="43">
        <f t="shared" si="13"/>
        <v>0</v>
      </c>
      <c r="AS69" s="23">
        <v>0</v>
      </c>
      <c r="AT69" s="43">
        <f t="shared" si="15"/>
        <v>764957</v>
      </c>
      <c r="AU69" s="42"/>
    </row>
    <row r="70" spans="1:47" ht="12.5" customHeight="1">
      <c r="A70" s="214" t="s">
        <v>262</v>
      </c>
      <c r="B70" s="227"/>
      <c r="C70" s="227"/>
      <c r="D70" s="227"/>
      <c r="E70" s="227"/>
      <c r="F70" s="227"/>
      <c r="G70" s="227"/>
      <c r="H70" s="227"/>
      <c r="I70" s="227"/>
      <c r="J70" s="257"/>
      <c r="K70" s="24">
        <v>0</v>
      </c>
      <c r="L70" s="25">
        <v>0</v>
      </c>
      <c r="M70" s="25">
        <v>0</v>
      </c>
      <c r="N70" s="25">
        <v>41916</v>
      </c>
      <c r="O70" s="39">
        <v>777932</v>
      </c>
      <c r="P70" s="50">
        <f t="shared" si="14"/>
        <v>819848</v>
      </c>
      <c r="Q70" s="39">
        <v>0</v>
      </c>
      <c r="R70" s="39">
        <v>0</v>
      </c>
      <c r="S70" s="127">
        <v>0</v>
      </c>
      <c r="T70" s="55">
        <f t="shared" si="10"/>
        <v>0</v>
      </c>
      <c r="U70" s="25">
        <v>0</v>
      </c>
      <c r="V70" s="25">
        <v>0</v>
      </c>
      <c r="W70" s="25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  <c r="AL70" s="23">
        <v>0</v>
      </c>
      <c r="AM70" s="23">
        <v>0</v>
      </c>
      <c r="AN70" s="23">
        <v>0</v>
      </c>
      <c r="AO70" s="23">
        <v>0</v>
      </c>
      <c r="AP70" s="23">
        <v>0</v>
      </c>
      <c r="AQ70" s="23">
        <v>0</v>
      </c>
      <c r="AR70" s="43">
        <f t="shared" si="13"/>
        <v>0</v>
      </c>
      <c r="AS70" s="23">
        <v>0</v>
      </c>
      <c r="AT70" s="43">
        <f t="shared" si="15"/>
        <v>819848</v>
      </c>
      <c r="AU70" s="42"/>
    </row>
    <row r="71" spans="1:47" ht="12.5" customHeight="1">
      <c r="A71" s="214" t="s">
        <v>263</v>
      </c>
      <c r="B71" s="227"/>
      <c r="C71" s="227"/>
      <c r="D71" s="227"/>
      <c r="E71" s="227"/>
      <c r="F71" s="227"/>
      <c r="G71" s="227"/>
      <c r="H71" s="227"/>
      <c r="I71" s="227"/>
      <c r="J71" s="257"/>
      <c r="K71" s="24">
        <v>0</v>
      </c>
      <c r="L71" s="25">
        <v>0</v>
      </c>
      <c r="M71" s="25">
        <v>0</v>
      </c>
      <c r="N71" s="25">
        <v>0</v>
      </c>
      <c r="O71" s="39">
        <v>0</v>
      </c>
      <c r="P71" s="50">
        <f t="shared" si="14"/>
        <v>0</v>
      </c>
      <c r="Q71" s="25">
        <v>0</v>
      </c>
      <c r="R71" s="25">
        <v>0</v>
      </c>
      <c r="S71" s="25">
        <v>0</v>
      </c>
      <c r="T71" s="55">
        <f t="shared" si="10"/>
        <v>0</v>
      </c>
      <c r="U71" s="25">
        <v>0</v>
      </c>
      <c r="V71" s="25">
        <v>0</v>
      </c>
      <c r="W71" s="25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23">
        <v>0</v>
      </c>
      <c r="AR71" s="43">
        <f t="shared" si="13"/>
        <v>0</v>
      </c>
      <c r="AS71" s="23">
        <v>0</v>
      </c>
      <c r="AT71" s="43">
        <f t="shared" si="15"/>
        <v>0</v>
      </c>
      <c r="AU71" s="42"/>
    </row>
    <row r="72" spans="1:47" ht="12.5" customHeight="1">
      <c r="A72" s="268" t="s">
        <v>40</v>
      </c>
      <c r="B72" s="269"/>
      <c r="C72" s="251" t="s">
        <v>37</v>
      </c>
      <c r="D72" s="239"/>
      <c r="E72" s="239"/>
      <c r="F72" s="239"/>
      <c r="G72" s="239"/>
      <c r="H72" s="239"/>
      <c r="I72" s="239"/>
      <c r="J72" s="240"/>
      <c r="K72" s="24">
        <v>11273478</v>
      </c>
      <c r="L72" s="25">
        <v>1487672</v>
      </c>
      <c r="M72" s="25">
        <v>213185</v>
      </c>
      <c r="N72" s="25">
        <v>0</v>
      </c>
      <c r="O72" s="39">
        <v>0</v>
      </c>
      <c r="P72" s="50">
        <f t="shared" si="14"/>
        <v>213185</v>
      </c>
      <c r="Q72" s="25">
        <v>244543</v>
      </c>
      <c r="R72" s="25">
        <v>310987</v>
      </c>
      <c r="S72" s="25">
        <v>4995</v>
      </c>
      <c r="T72" s="55">
        <f t="shared" si="10"/>
        <v>315982</v>
      </c>
      <c r="U72" s="25">
        <v>283030</v>
      </c>
      <c r="V72" s="25">
        <v>499279</v>
      </c>
      <c r="W72" s="25">
        <v>0</v>
      </c>
      <c r="X72" s="23">
        <v>275225</v>
      </c>
      <c r="Y72" s="23">
        <v>0</v>
      </c>
      <c r="Z72" s="23">
        <v>332</v>
      </c>
      <c r="AA72" s="23">
        <v>430416</v>
      </c>
      <c r="AB72" s="23">
        <v>171404</v>
      </c>
      <c r="AC72" s="23">
        <v>505065</v>
      </c>
      <c r="AD72" s="23">
        <v>55923</v>
      </c>
      <c r="AE72" s="23">
        <v>245317</v>
      </c>
      <c r="AF72" s="23">
        <v>329919</v>
      </c>
      <c r="AG72" s="23">
        <v>30729</v>
      </c>
      <c r="AH72" s="23">
        <v>543461</v>
      </c>
      <c r="AI72" s="23">
        <v>143651</v>
      </c>
      <c r="AJ72" s="23">
        <v>2236</v>
      </c>
      <c r="AK72" s="23">
        <v>0</v>
      </c>
      <c r="AL72" s="23">
        <v>80502</v>
      </c>
      <c r="AM72" s="23">
        <v>13764</v>
      </c>
      <c r="AN72" s="23">
        <v>13394</v>
      </c>
      <c r="AO72" s="23">
        <v>47277</v>
      </c>
      <c r="AP72" s="23">
        <v>0</v>
      </c>
      <c r="AQ72" s="23">
        <v>5107</v>
      </c>
      <c r="AR72" s="43">
        <f t="shared" si="13"/>
        <v>5107</v>
      </c>
      <c r="AS72" s="23">
        <v>23439</v>
      </c>
      <c r="AT72" s="43">
        <f t="shared" si="15"/>
        <v>17234330</v>
      </c>
      <c r="AU72" s="42"/>
    </row>
    <row r="73" spans="1:47" ht="12.5" customHeight="1">
      <c r="A73" s="270"/>
      <c r="B73" s="271"/>
      <c r="C73" s="266" t="s">
        <v>264</v>
      </c>
      <c r="D73" s="266"/>
      <c r="E73" s="266"/>
      <c r="F73" s="266"/>
      <c r="G73" s="266"/>
      <c r="H73" s="266"/>
      <c r="I73" s="266"/>
      <c r="J73" s="267"/>
      <c r="K73" s="36">
        <v>0</v>
      </c>
      <c r="L73" s="37">
        <v>0</v>
      </c>
      <c r="M73" s="37">
        <v>0</v>
      </c>
      <c r="N73" s="37">
        <v>7332</v>
      </c>
      <c r="O73" s="40">
        <v>176764</v>
      </c>
      <c r="P73" s="57">
        <f t="shared" si="14"/>
        <v>184096</v>
      </c>
      <c r="Q73" s="37">
        <v>0</v>
      </c>
      <c r="R73" s="37">
        <v>0</v>
      </c>
      <c r="S73" s="37">
        <v>0</v>
      </c>
      <c r="T73" s="56">
        <f t="shared" si="10"/>
        <v>0</v>
      </c>
      <c r="U73" s="37">
        <v>0</v>
      </c>
      <c r="V73" s="37">
        <v>0</v>
      </c>
      <c r="W73" s="37">
        <v>47816</v>
      </c>
      <c r="X73" s="48">
        <v>0</v>
      </c>
      <c r="Y73" s="48">
        <v>42695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63955</v>
      </c>
      <c r="AQ73" s="48">
        <v>0</v>
      </c>
      <c r="AR73" s="51">
        <f t="shared" si="13"/>
        <v>63955</v>
      </c>
      <c r="AS73" s="48">
        <v>0</v>
      </c>
      <c r="AT73" s="51">
        <f t="shared" si="15"/>
        <v>338562</v>
      </c>
      <c r="AU73" s="42"/>
    </row>
    <row r="74" spans="1:47" ht="17.149999999999999" customHeight="1">
      <c r="T74" s="5"/>
      <c r="X74" s="2"/>
      <c r="Y74" s="2"/>
      <c r="Z74" s="2"/>
      <c r="AA74" s="2"/>
      <c r="AR74" s="5"/>
      <c r="AT74" s="52"/>
    </row>
    <row r="75" spans="1:47" ht="17.149999999999999" customHeight="1">
      <c r="X75" s="2"/>
      <c r="Y75" s="2"/>
      <c r="Z75" s="2"/>
    </row>
  </sheetData>
  <mergeCells count="76">
    <mergeCell ref="A46:J46"/>
    <mergeCell ref="C63:J63"/>
    <mergeCell ref="A65:J65"/>
    <mergeCell ref="A66:J66"/>
    <mergeCell ref="C73:J73"/>
    <mergeCell ref="A72:B73"/>
    <mergeCell ref="C64:J64"/>
    <mergeCell ref="C72:J72"/>
    <mergeCell ref="A67:J67"/>
    <mergeCell ref="A68:J68"/>
    <mergeCell ref="A71:J71"/>
    <mergeCell ref="A69:J69"/>
    <mergeCell ref="A70:J70"/>
    <mergeCell ref="B63:B64"/>
    <mergeCell ref="A60:J60"/>
    <mergeCell ref="B61:J61"/>
    <mergeCell ref="A55:J55"/>
    <mergeCell ref="A50:J50"/>
    <mergeCell ref="A51:J51"/>
    <mergeCell ref="A52:J52"/>
    <mergeCell ref="A53:J53"/>
    <mergeCell ref="B62:J62"/>
    <mergeCell ref="A45:J45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57:J57"/>
    <mergeCell ref="A58:J58"/>
    <mergeCell ref="A47:J47"/>
    <mergeCell ref="A59:J59"/>
    <mergeCell ref="A33:J33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56:J56"/>
    <mergeCell ref="A48:J48"/>
    <mergeCell ref="A49:J49"/>
    <mergeCell ref="A54:J54"/>
    <mergeCell ref="A22:J22"/>
    <mergeCell ref="B14:J14"/>
    <mergeCell ref="B15:J15"/>
    <mergeCell ref="B16:J16"/>
    <mergeCell ref="A19:J19"/>
    <mergeCell ref="A20:J20"/>
    <mergeCell ref="A21:J21"/>
    <mergeCell ref="AT1:AT2"/>
    <mergeCell ref="A13:J13"/>
    <mergeCell ref="A14:A18"/>
    <mergeCell ref="B17:J17"/>
    <mergeCell ref="B18:J18"/>
    <mergeCell ref="A1:J2"/>
    <mergeCell ref="A3:J3"/>
    <mergeCell ref="A4:J4"/>
    <mergeCell ref="A5:J5"/>
    <mergeCell ref="A6:J6"/>
    <mergeCell ref="A8:J8"/>
    <mergeCell ref="A9:J9"/>
    <mergeCell ref="A10:J10"/>
    <mergeCell ref="A11:J11"/>
    <mergeCell ref="A12:J12"/>
    <mergeCell ref="A7:J7"/>
  </mergeCells>
  <phoneticPr fontId="3"/>
  <pageMargins left="0.74803149606299213" right="0.74803149606299213" top="0.78740157480314965" bottom="0.70866141732283472" header="0.31496062992125984" footer="0.51181102362204722"/>
  <pageSetup paperSize="9" scale="85" fitToWidth="0" orientation="portrait" useFirstPageNumber="1" r:id="rId1"/>
  <headerFooter>
    <oddHeader>&amp;L&amp;"ＭＳ ゴシック,標準"&amp;10 ２　令和４年度地方公営企業決算状況調査（法適用企業）
　（５）下水道事業
　　　&amp;A［&amp;P/&amp;N］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ア　施設及び業務概況</vt:lpstr>
      <vt:lpstr>イ　損益計算書</vt:lpstr>
      <vt:lpstr>ウ　資本的収支に関する調</vt:lpstr>
      <vt:lpstr>エ　貸借対照表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2024-03-06T08:18:01Z</dcterms:modified>
</cp:coreProperties>
</file>