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fs01\s1504\02_健康づくりＧ\95_福祉統計（R4からたばこ対策G所管）\R5\05_各課への確認依頼\修正作業２\"/>
    </mc:Choice>
  </mc:AlternateContent>
  <bookViews>
    <workbookView xWindow="0" yWindow="0" windowWidth="17928" windowHeight="6648" tabRatio="789" activeTab="1"/>
  </bookViews>
  <sheets>
    <sheet name="5障害児者福祉　目次" sheetId="4" r:id="rId1"/>
    <sheet name="5ｰ1" sheetId="62" r:id="rId2"/>
    <sheet name="5ｰ2" sheetId="63" r:id="rId3"/>
    <sheet name="5-3" sheetId="32" r:id="rId4"/>
    <sheet name="5-4" sheetId="33" r:id="rId5"/>
    <sheet name="5-5" sheetId="34" r:id="rId6"/>
    <sheet name="5-6" sheetId="87" r:id="rId7"/>
    <sheet name="5-7" sheetId="76" r:id="rId8"/>
    <sheet name="5-8" sheetId="77" r:id="rId9"/>
    <sheet name="5-9" sheetId="78" r:id="rId10"/>
    <sheet name="5-10" sheetId="79" r:id="rId11"/>
    <sheet name="5-11" sheetId="81" r:id="rId12"/>
    <sheet name="5-13" sheetId="35" r:id="rId13"/>
    <sheet name="5-14" sheetId="37" r:id="rId14"/>
    <sheet name="5-15" sheetId="82" r:id="rId15"/>
    <sheet name="5-16" sheetId="72" r:id="rId16"/>
    <sheet name="5-17" sheetId="75" r:id="rId17"/>
    <sheet name="5-18" sheetId="40" r:id="rId18"/>
    <sheet name="5-19" sheetId="80" r:id="rId19"/>
    <sheet name="5-20" sheetId="84" r:id="rId20"/>
    <sheet name="5-21" sheetId="85" r:id="rId21"/>
    <sheet name="5-22" sheetId="86" r:id="rId22"/>
    <sheet name="5-23" sheetId="43"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s>
  <definedNames>
    <definedName name="_8" localSheetId="10">#REF!</definedName>
    <definedName name="_8" localSheetId="16">#REF!</definedName>
    <definedName name="_8" localSheetId="20">#REF!</definedName>
    <definedName name="_8" localSheetId="6">#REF!</definedName>
    <definedName name="_8">#REF!</definedName>
    <definedName name="_A" localSheetId="10">'[1]2-(1)-1'!#REF!</definedName>
    <definedName name="_A" localSheetId="16">'[1]2-(1)-1'!#REF!</definedName>
    <definedName name="_A" localSheetId="20">'[1]2-(1)-1'!#REF!</definedName>
    <definedName name="_A" localSheetId="1">'[1]2-(1)-1'!#REF!</definedName>
    <definedName name="_A" localSheetId="2">'[1]2-(1)-1'!#REF!</definedName>
    <definedName name="_A" localSheetId="6">'[1]2-(1)-1'!#REF!</definedName>
    <definedName name="_A" localSheetId="7">#REF!</definedName>
    <definedName name="_A" localSheetId="8">#REF!</definedName>
    <definedName name="_A">'[1]2-(1)-1'!#REF!</definedName>
    <definedName name="_C" localSheetId="10">'[1]2-(1)-1'!#REF!</definedName>
    <definedName name="_C" localSheetId="16">'[1]2-(1)-1'!#REF!</definedName>
    <definedName name="_C" localSheetId="18">'[1]2-(1)-1'!#REF!</definedName>
    <definedName name="_C" localSheetId="20">'[1]2-(1)-1'!#REF!</definedName>
    <definedName name="_C" localSheetId="21">'[1]2-(1)-1'!#REF!</definedName>
    <definedName name="_C" localSheetId="1">'[1]2-(1)-1'!#REF!</definedName>
    <definedName name="_C" localSheetId="2">'[1]2-(1)-1'!#REF!</definedName>
    <definedName name="_C" localSheetId="6">'[1]2-(1)-1'!#REF!</definedName>
    <definedName name="_C" localSheetId="7">#REF!</definedName>
    <definedName name="_C" localSheetId="8">#REF!</definedName>
    <definedName name="_C" localSheetId="9">'[1]2-(1)-1'!#REF!</definedName>
    <definedName name="_C">'[1]2-(1)-1'!#REF!</definedName>
    <definedName name="_E" localSheetId="10">'[1]2-(1)-1'!#REF!</definedName>
    <definedName name="_E" localSheetId="16">'[1]2-(1)-1'!#REF!</definedName>
    <definedName name="_E" localSheetId="18">'[1]2-(1)-1'!#REF!</definedName>
    <definedName name="_E" localSheetId="20">'[1]2-(1)-1'!#REF!</definedName>
    <definedName name="_E" localSheetId="21">'[1]2-(1)-1'!#REF!</definedName>
    <definedName name="_E" localSheetId="1">'[1]2-(1)-1'!#REF!</definedName>
    <definedName name="_E" localSheetId="2">'[1]2-(1)-1'!#REF!</definedName>
    <definedName name="_E" localSheetId="6">'[1]2-(1)-1'!#REF!</definedName>
    <definedName name="_E" localSheetId="7">#REF!</definedName>
    <definedName name="_E" localSheetId="8">#REF!</definedName>
    <definedName name="_E" localSheetId="9">'[1]2-(1)-1'!#REF!</definedName>
    <definedName name="_E">'[1]2-(1)-1'!#REF!</definedName>
    <definedName name="_Fill" localSheetId="10" hidden="1">'[2]重心自閉(H11)'!#REF!</definedName>
    <definedName name="_Fill" localSheetId="16" hidden="1">'[2]重心自閉(H11)'!#REF!</definedName>
    <definedName name="_Fill" localSheetId="18" hidden="1">'[2]重心自閉(H11)'!#REF!</definedName>
    <definedName name="_Fill" localSheetId="20" hidden="1">'[2]重心自閉(H11)'!#REF!</definedName>
    <definedName name="_Fill" localSheetId="1" hidden="1">'[2]重心自閉(H11)'!#REF!</definedName>
    <definedName name="_Fill" localSheetId="2" hidden="1">'[3]重心自閉(H11)'!#REF!</definedName>
    <definedName name="_Fill" localSheetId="6" hidden="1">'[2]重心自閉(H11)'!#REF!</definedName>
    <definedName name="_Fill" localSheetId="7" hidden="1">'[2]重心自閉(H11)'!#REF!</definedName>
    <definedName name="_Fill" localSheetId="8" hidden="1">'[2]重心自閉(H11)'!#REF!</definedName>
    <definedName name="_Fill" localSheetId="9" hidden="1">'[2]重心自閉(H11)'!#REF!</definedName>
    <definedName name="_Fill" hidden="1">'[2]重心自閉(H11)'!#REF!</definedName>
    <definedName name="_xlnm._FilterDatabase" localSheetId="6" hidden="1">'5-6'!$A$1:$X$46</definedName>
    <definedName name="_hh" hidden="1">'[2]重心自閉(H11)'!#REF!</definedName>
    <definedName name="_Key1" localSheetId="10" hidden="1">#REF!</definedName>
    <definedName name="_Key1" localSheetId="16" hidden="1">#REF!</definedName>
    <definedName name="_Key1" localSheetId="20" hidden="1">#REF!</definedName>
    <definedName name="_Key1" localSheetId="1" hidden="1">'5ｰ1'!#REF!</definedName>
    <definedName name="_Key1" localSheetId="2" hidden="1">'5ｰ2'!#REF!</definedName>
    <definedName name="_Key1" localSheetId="6" hidden="1">#REF!</definedName>
    <definedName name="_Key1" localSheetId="7" hidden="1">#REF!</definedName>
    <definedName name="_Key1" localSheetId="8" hidden="1">#REF!</definedName>
    <definedName name="_Key1" hidden="1">#REF!</definedName>
    <definedName name="_M" localSheetId="10">'[1]2-(1)-1'!#REF!</definedName>
    <definedName name="_M" localSheetId="16">'[1]2-(1)-1'!#REF!</definedName>
    <definedName name="_M" localSheetId="20">'[1]2-(1)-1'!#REF!</definedName>
    <definedName name="_M" localSheetId="1">'[1]2-(1)-1'!#REF!</definedName>
    <definedName name="_M" localSheetId="2">'[1]2-(1)-1'!#REF!</definedName>
    <definedName name="_M" localSheetId="6">'[1]2-(1)-1'!#REF!</definedName>
    <definedName name="_M" localSheetId="7">#REF!</definedName>
    <definedName name="_M" localSheetId="8">#REF!</definedName>
    <definedName name="_M">'[1]2-(1)-1'!#REF!</definedName>
    <definedName name="_N" localSheetId="10">'[1]2-(1)-1'!#REF!</definedName>
    <definedName name="_N" localSheetId="16">'[1]2-(1)-1'!#REF!</definedName>
    <definedName name="_N" localSheetId="18">'[1]2-(1)-1'!#REF!</definedName>
    <definedName name="_N" localSheetId="20">'[1]2-(1)-1'!#REF!</definedName>
    <definedName name="_N" localSheetId="21">'[1]2-(1)-1'!#REF!</definedName>
    <definedName name="_N" localSheetId="1">'[1]2-(1)-1'!#REF!</definedName>
    <definedName name="_N" localSheetId="2">'[1]2-(1)-1'!#REF!</definedName>
    <definedName name="_N" localSheetId="6">'[1]2-(1)-1'!#REF!</definedName>
    <definedName name="_N" localSheetId="7">#REF!</definedName>
    <definedName name="_N" localSheetId="8">#REF!</definedName>
    <definedName name="_N" localSheetId="9">'[1]2-(1)-1'!#REF!</definedName>
    <definedName name="_N">'[1]2-(1)-1'!#REF!</definedName>
    <definedName name="_o" localSheetId="10">#REF!</definedName>
    <definedName name="_o" localSheetId="16">#REF!</definedName>
    <definedName name="_o" localSheetId="18">#REF!</definedName>
    <definedName name="_o" localSheetId="20">#REF!</definedName>
    <definedName name="_o" localSheetId="1">#REF!</definedName>
    <definedName name="_o" localSheetId="6">#REF!</definedName>
    <definedName name="_o" localSheetId="7">#REF!</definedName>
    <definedName name="_o" localSheetId="8">#REF!</definedName>
    <definedName name="_o" localSheetId="9">#REF!</definedName>
    <definedName name="_o">#REF!</definedName>
    <definedName name="_Order1" hidden="1">255</definedName>
    <definedName name="_P" localSheetId="10">'[1]2-(1)-1'!#REF!</definedName>
    <definedName name="_P" localSheetId="16">'[1]2-(1)-1'!#REF!</definedName>
    <definedName name="_P" localSheetId="18">'[1]2-(1)-1'!#REF!</definedName>
    <definedName name="_P" localSheetId="20">'[1]2-(1)-1'!#REF!</definedName>
    <definedName name="_P" localSheetId="21">'[1]2-(1)-1'!#REF!</definedName>
    <definedName name="_P" localSheetId="1">'[1]2-(1)-1'!#REF!</definedName>
    <definedName name="_P" localSheetId="2">'[1]2-(1)-1'!#REF!</definedName>
    <definedName name="_P" localSheetId="6">'[1]2-(1)-1'!#REF!</definedName>
    <definedName name="_P" localSheetId="7">#REF!</definedName>
    <definedName name="_P" localSheetId="8">#REF!</definedName>
    <definedName name="_P" localSheetId="9">'[1]2-(1)-1'!#REF!</definedName>
    <definedName name="_P">'[1]2-(1)-1'!#REF!</definedName>
    <definedName name="_Q" localSheetId="10">'[1]2-(1)-1'!#REF!</definedName>
    <definedName name="_Q" localSheetId="16">'[1]2-(1)-1'!#REF!</definedName>
    <definedName name="_Q" localSheetId="18">'[1]2-(1)-1'!#REF!</definedName>
    <definedName name="_Q" localSheetId="20">'[1]2-(1)-1'!#REF!</definedName>
    <definedName name="_Q" localSheetId="21">'[1]2-(1)-1'!#REF!</definedName>
    <definedName name="_Q" localSheetId="1">'[1]2-(1)-1'!#REF!</definedName>
    <definedName name="_Q" localSheetId="2">'[1]2-(1)-1'!#REF!</definedName>
    <definedName name="_Q" localSheetId="6">'[1]2-(1)-1'!#REF!</definedName>
    <definedName name="_Q" localSheetId="7">#REF!</definedName>
    <definedName name="_Q" localSheetId="8">#REF!</definedName>
    <definedName name="_Q" localSheetId="9">'[1]2-(1)-1'!#REF!</definedName>
    <definedName name="_Q">'[1]2-(1)-1'!#REF!</definedName>
    <definedName name="_R" localSheetId="10">'[1]2-(1)-1'!#REF!</definedName>
    <definedName name="_R" localSheetId="16">'[1]2-(1)-1'!#REF!</definedName>
    <definedName name="_R" localSheetId="18">'[1]2-(1)-1'!#REF!</definedName>
    <definedName name="_R" localSheetId="20">'[1]2-(1)-1'!#REF!</definedName>
    <definedName name="_R" localSheetId="21">'[1]2-(1)-1'!#REF!</definedName>
    <definedName name="_R" localSheetId="1">'[1]2-(1)-1'!#REF!</definedName>
    <definedName name="_R" localSheetId="2">'[1]2-(1)-1'!#REF!</definedName>
    <definedName name="_R" localSheetId="6">'[1]2-(1)-1'!#REF!</definedName>
    <definedName name="_R" localSheetId="7">#REF!</definedName>
    <definedName name="_R" localSheetId="8">#REF!</definedName>
    <definedName name="_R" localSheetId="9">'[1]2-(1)-1'!#REF!</definedName>
    <definedName name="_R">'[1]2-(1)-1'!#REF!</definedName>
    <definedName name="_Regression_Int" localSheetId="14" hidden="1">1</definedName>
    <definedName name="_Regression_Int" localSheetId="1" hidden="1">1</definedName>
    <definedName name="_Regression_Int" localSheetId="2" hidden="1">1</definedName>
    <definedName name="_Sort" localSheetId="10" hidden="1">'[2]重心自閉(H11)'!#REF!</definedName>
    <definedName name="_Sort" localSheetId="16" hidden="1">'[2]重心自閉(H11)'!#REF!</definedName>
    <definedName name="_Sort" localSheetId="18" hidden="1">'[2]重心自閉(H11)'!#REF!</definedName>
    <definedName name="_Sort" localSheetId="20" hidden="1">'[2]重心自閉(H11)'!#REF!</definedName>
    <definedName name="_Sort" localSheetId="1" hidden="1">'[2]重心自閉(H11)'!#REF!</definedName>
    <definedName name="_Sort" localSheetId="2" hidden="1">'[3]重心自閉(H11)'!#REF!</definedName>
    <definedName name="_Sort" localSheetId="7" hidden="1">'[2]重心自閉(H11)'!#REF!</definedName>
    <definedName name="_Sort" localSheetId="8" hidden="1">'[2]重心自閉(H11)'!#REF!</definedName>
    <definedName name="_Sort" localSheetId="9" hidden="1">'[2]重心自閉(H11)'!#REF!</definedName>
    <definedName name="_Sort" hidden="1">'[2]重心自閉(H11)'!#REF!</definedName>
    <definedName name="_T" localSheetId="10">#REF!</definedName>
    <definedName name="_T" localSheetId="16">#REF!</definedName>
    <definedName name="_T" localSheetId="18">'5-19'!#REF!</definedName>
    <definedName name="_T" localSheetId="20">#REF!</definedName>
    <definedName name="_T" localSheetId="1">#REF!</definedName>
    <definedName name="_T" localSheetId="6">#REF!</definedName>
    <definedName name="_T" localSheetId="7">#REF!</definedName>
    <definedName name="_T" localSheetId="8">#REF!</definedName>
    <definedName name="_T" localSheetId="9">#REF!</definedName>
    <definedName name="_T">#REF!</definedName>
    <definedName name="_U" localSheetId="10">'[1]2-(1)-1'!#REF!</definedName>
    <definedName name="_U" localSheetId="16">'[1]2-(1)-1'!#REF!</definedName>
    <definedName name="_U" localSheetId="20">'[1]2-(1)-1'!#REF!</definedName>
    <definedName name="_U" localSheetId="1">'[1]2-(1)-1'!#REF!</definedName>
    <definedName name="_U" localSheetId="2">'[1]2-(1)-1'!#REF!</definedName>
    <definedName name="_U" localSheetId="6">'[1]2-(1)-1'!#REF!</definedName>
    <definedName name="_U" localSheetId="7">#REF!</definedName>
    <definedName name="_U" localSheetId="8">#REF!</definedName>
    <definedName name="_U">'[1]2-(1)-1'!#REF!</definedName>
    <definedName name="_X" localSheetId="10">'[1]2-(1)-1'!#REF!</definedName>
    <definedName name="_X" localSheetId="16">'[1]2-(1)-1'!#REF!</definedName>
    <definedName name="_X" localSheetId="18">'[1]2-(1)-1'!#REF!</definedName>
    <definedName name="_X" localSheetId="20">'[1]2-(1)-1'!#REF!</definedName>
    <definedName name="_X" localSheetId="21">'[1]2-(1)-1'!#REF!</definedName>
    <definedName name="_X" localSheetId="1">'[1]2-(1)-1'!#REF!</definedName>
    <definedName name="_X" localSheetId="2">'[1]2-(1)-1'!#REF!</definedName>
    <definedName name="_X" localSheetId="6">'[1]2-(1)-1'!#REF!</definedName>
    <definedName name="_X" localSheetId="7">#REF!</definedName>
    <definedName name="_X" localSheetId="8">#REF!</definedName>
    <definedName name="_X" localSheetId="9">'[1]2-(1)-1'!#REF!</definedName>
    <definedName name="_X">'[1]2-(1)-1'!#REF!</definedName>
    <definedName name="\a" localSheetId="10">#REF!</definedName>
    <definedName name="\a" localSheetId="14">'5-15'!$FZ$7529</definedName>
    <definedName name="\a" localSheetId="16">#REF!</definedName>
    <definedName name="\a" localSheetId="20">#REF!</definedName>
    <definedName name="\a" localSheetId="1">'5ｰ1'!$GW$7559</definedName>
    <definedName name="\a" localSheetId="2">'5ｰ2'!$GU$7561</definedName>
    <definedName name="\a" localSheetId="6">#REF!</definedName>
    <definedName name="\a" localSheetId="7">#REF!</definedName>
    <definedName name="\a" localSheetId="8">#REF!</definedName>
    <definedName name="\a">#REF!</definedName>
    <definedName name="\i" localSheetId="10">#REF!</definedName>
    <definedName name="\i" localSheetId="16">#REF!</definedName>
    <definedName name="\i" localSheetId="20">#REF!</definedName>
    <definedName name="\i" localSheetId="1">#REF!</definedName>
    <definedName name="\i" localSheetId="6">#REF!</definedName>
    <definedName name="\i">#REF!</definedName>
    <definedName name="\s" localSheetId="10">#REF!</definedName>
    <definedName name="\s" localSheetId="14">'5-15'!$FZ$7530</definedName>
    <definedName name="\s" localSheetId="16">#REF!</definedName>
    <definedName name="\s" localSheetId="20">#REF!</definedName>
    <definedName name="\s" localSheetId="1">'5ｰ1'!$GW$7560</definedName>
    <definedName name="\s" localSheetId="2">'5ｰ2'!$GU$7562</definedName>
    <definedName name="\s" localSheetId="6">#REF!</definedName>
    <definedName name="\s" localSheetId="7">#REF!</definedName>
    <definedName name="\s" localSheetId="8">#REF!</definedName>
    <definedName name="\s">#REF!</definedName>
    <definedName name="A" localSheetId="14">#REF!</definedName>
    <definedName name="A" localSheetId="7">#REF!</definedName>
    <definedName name="A" localSheetId="8">#REF!</definedName>
    <definedName name="A">#N/A</definedName>
    <definedName name="_xlnm.Print_Area" localSheetId="10">'5-10'!$A$1:$U$34</definedName>
    <definedName name="_xlnm.Print_Area" localSheetId="11">'5-11'!$A$1:$P$42</definedName>
    <definedName name="_xlnm.Print_Area" localSheetId="12">'5-13'!$A$1:$G$46</definedName>
    <definedName name="_xlnm.Print_Area" localSheetId="13">'5-14'!$A$1:$J$39</definedName>
    <definedName name="_xlnm.Print_Area" localSheetId="14">'5-15'!$A$1:$P$12</definedName>
    <definedName name="_xlnm.Print_Area" localSheetId="15">'5-16'!$A$1:$F$40</definedName>
    <definedName name="_xlnm.Print_Area" localSheetId="16">'5-17'!$A$1:$J$39</definedName>
    <definedName name="_xlnm.Print_Area" localSheetId="17">'5-18'!$A$1:$AF$47</definedName>
    <definedName name="_xlnm.Print_Area" localSheetId="18">#REF!</definedName>
    <definedName name="_xlnm.Print_Area" localSheetId="19">'5-20'!$A$1:$BD$40</definedName>
    <definedName name="_xlnm.Print_Area" localSheetId="20">#REF!</definedName>
    <definedName name="_xlnm.Print_Area" localSheetId="3">'5-3'!$A$1:$P$47</definedName>
    <definedName name="_xlnm.Print_Area" localSheetId="4">'5-4'!$A$1:$H$46</definedName>
    <definedName name="_xlnm.Print_Area" localSheetId="1">'5ｰ1'!$A$1:$Z$43</definedName>
    <definedName name="_xlnm.Print_Area" localSheetId="2">'5ｰ2'!$A$1:$J$42</definedName>
    <definedName name="_xlnm.Print_Area" localSheetId="6">'5-6'!$A$1:$X$47</definedName>
    <definedName name="_xlnm.Print_Area" localSheetId="7">'5-7'!$A$1:$Q$39</definedName>
    <definedName name="_xlnm.Print_Area" localSheetId="8">'5-8'!$A$1:$AA$39</definedName>
    <definedName name="_xlnm.Print_Area" localSheetId="9">'5-9'!$A$1:$V$20</definedName>
    <definedName name="_xlnm.Print_Area" localSheetId="0">'5障害児者福祉　目次'!$A$1:$B$26</definedName>
    <definedName name="_xlnm.Print_Area">#REF!</definedName>
    <definedName name="Print_Area_MI" localSheetId="10">#REF!</definedName>
    <definedName name="Print_Area_MI" localSheetId="16">#REF!</definedName>
    <definedName name="Print_Area_MI" localSheetId="18">#REF!</definedName>
    <definedName name="Print_Area_MI" localSheetId="20">#REF!</definedName>
    <definedName name="Print_Area_MI" localSheetId="1">#REF!</definedName>
    <definedName name="Print_Area_MI" localSheetId="6">#REF!</definedName>
    <definedName name="Print_Area_MI" localSheetId="7">#REF!</definedName>
    <definedName name="Print_Area_MI" localSheetId="8">#REF!</definedName>
    <definedName name="Print_Area_MI" localSheetId="9">#REF!</definedName>
    <definedName name="Print_Area_MI">#REF!</definedName>
    <definedName name="table1">'[4]13表'!$E$13:$J$18</definedName>
    <definedName name="test1">'[4]13表'!$E$13:$H$17</definedName>
    <definedName name="Z_C27FC36F_7DA4_4822_860B_0B3D8B2EC982_.wvu.PrintArea" localSheetId="10" hidden="1">'5-10'!$A$1:$U$20</definedName>
    <definedName name="Z_C27FC36F_7DA4_4822_860B_0B3D8B2EC982_.wvu.PrintArea" localSheetId="11" hidden="1">'5-11'!$A$1:$P$42</definedName>
    <definedName name="Z_C27FC36F_7DA4_4822_860B_0B3D8B2EC982_.wvu.PrintArea" localSheetId="15" hidden="1">'5-16'!$A$1:$F$41</definedName>
    <definedName name="Z_C27FC36F_7DA4_4822_860B_0B3D8B2EC982_.wvu.PrintArea" localSheetId="18" hidden="1">'5-19'!$A$1:$BG$69</definedName>
    <definedName name="Z_C27FC36F_7DA4_4822_860B_0B3D8B2EC982_.wvu.PrintArea" localSheetId="1" hidden="1">'5ｰ1'!$A$1:$Z$43</definedName>
    <definedName name="Z_C27FC36F_7DA4_4822_860B_0B3D8B2EC982_.wvu.PrintArea" localSheetId="2" hidden="1">'5ｰ2'!$A$1:$J$42</definedName>
    <definedName name="Z_C27FC36F_7DA4_4822_860B_0B3D8B2EC982_.wvu.PrintArea" localSheetId="7" hidden="1">'5-7'!$A$1:$Q$39</definedName>
    <definedName name="Z_C27FC36F_7DA4_4822_860B_0B3D8B2EC982_.wvu.PrintArea" localSheetId="8" hidden="1">'5-8'!$A$1:$AA$39</definedName>
    <definedName name="Z_C27FC36F_7DA4_4822_860B_0B3D8B2EC982_.wvu.PrintArea" localSheetId="9" hidden="1">'5-9'!$A$1:$V$20</definedName>
    <definedName name="Z_C27FC36F_7DA4_4822_860B_0B3D8B2EC982_.wvu.PrintArea" localSheetId="0" hidden="1">'5障害児者福祉　目次'!$A$1:$B$26</definedName>
    <definedName name="Z_C27FC36F_7DA4_4822_860B_0B3D8B2EC982_.wvu.PrintTitles" localSheetId="1" hidden="1">'5ｰ1'!$A:$A,'5ｰ1'!$1:$2</definedName>
    <definedName name="あ" localSheetId="10">#REF!</definedName>
    <definedName name="あ" localSheetId="16">#REF!</definedName>
    <definedName name="あ" localSheetId="20">#REF!</definedName>
    <definedName name="あ" localSheetId="1">#REF!</definedName>
    <definedName name="あ" localSheetId="6">#REF!</definedName>
    <definedName name="あ" localSheetId="7">#REF!</definedName>
    <definedName name="あ" localSheetId="8">#REF!</definedName>
    <definedName name="あ">#REF!</definedName>
    <definedName name="し" localSheetId="10">#REF!</definedName>
    <definedName name="し" localSheetId="16">#REF!</definedName>
    <definedName name="し" localSheetId="18">'5-19'!$IC$6893</definedName>
    <definedName name="し" localSheetId="20">#REF!</definedName>
    <definedName name="し" localSheetId="1">#REF!</definedName>
    <definedName name="し" localSheetId="6">#REF!</definedName>
    <definedName name="し" localSheetId="7">#REF!</definedName>
    <definedName name="し" localSheetId="8">#REF!</definedName>
    <definedName name="し" localSheetId="9">#REF!</definedName>
    <definedName name="し">#REF!</definedName>
    <definedName name="たかし">'[4]13表'!$E$13:$H$17</definedName>
    <definedName name="第_6_精神手帳交付" localSheetId="10">#REF!</definedName>
    <definedName name="第_6_精神手帳交付" localSheetId="16">#REF!</definedName>
    <definedName name="第_6_精神手帳交付" localSheetId="20">#REF!</definedName>
    <definedName name="第_6_精神手帳交付" localSheetId="1">#REF!</definedName>
    <definedName name="第_6_精神手帳交付" localSheetId="6">#REF!</definedName>
    <definedName name="第_6_精神手帳交付" localSheetId="7">#REF!</definedName>
    <definedName name="第_6_精神手帳交付" localSheetId="8">#REF!</definedName>
    <definedName name="第_6_精神手帳交付">#REF!</definedName>
    <definedName name="第33_環境衛生.食品" localSheetId="10">#REF!</definedName>
    <definedName name="第33_環境衛生.食品" localSheetId="16">#REF!</definedName>
    <definedName name="第33_環境衛生.食品" localSheetId="20">#REF!</definedName>
    <definedName name="第33_環境衛生.食品" localSheetId="1">#REF!</definedName>
    <definedName name="第33_環境衛生.食品" localSheetId="6">#REF!</definedName>
    <definedName name="第33_環境衛生.食品" localSheetId="7">#REF!</definedName>
    <definedName name="第33_環境衛生.食品" localSheetId="8">#REF!</definedName>
    <definedName name="第33_環境衛生.食品">#REF!</definedName>
    <definedName name="第34_医療監視" localSheetId="10">#REF!</definedName>
    <definedName name="第34_医療監視" localSheetId="16">#REF!</definedName>
    <definedName name="第34_医療監視" localSheetId="20">#REF!</definedName>
    <definedName name="第34_医療監視" localSheetId="1">#REF!</definedName>
    <definedName name="第34_医療監視" localSheetId="6">#REF!</definedName>
    <definedName name="第34_医療監視" localSheetId="7">#REF!</definedName>
    <definedName name="第34_医療監視" localSheetId="8">#REF!</definedName>
    <definedName name="第34_医療監視">#REF!</definedName>
    <definedName name="第35_医療法人" localSheetId="16">#REF!</definedName>
    <definedName name="第35_医療法人" localSheetId="20">#REF!</definedName>
    <definedName name="第35_医療法人" localSheetId="7">#REF!</definedName>
    <definedName name="第35_医療法人" localSheetId="8">#REF!</definedName>
    <definedName name="第35_医療法人">#REF!</definedName>
    <definedName name="第46_薬局" localSheetId="16">#REF!</definedName>
    <definedName name="第46_薬局" localSheetId="20">#REF!</definedName>
    <definedName name="第46_薬局" localSheetId="7">#REF!</definedName>
    <definedName name="第46_薬局" localSheetId="8">#REF!</definedName>
    <definedName name="第46_薬局">#REF!</definedName>
    <definedName name="第47_薬事監視" localSheetId="16">#REF!</definedName>
    <definedName name="第47_薬事監視" localSheetId="20">#REF!</definedName>
    <definedName name="第47_薬事監視" localSheetId="7">#REF!</definedName>
    <definedName name="第47_薬事監視" localSheetId="8">#REF!</definedName>
    <definedName name="第47_薬事監視">#REF!</definedName>
    <definedName name="第48_毒劇物監視" localSheetId="16">#REF!</definedName>
    <definedName name="第48_毒劇物監視" localSheetId="20">#REF!</definedName>
    <definedName name="第48_毒劇物監視" localSheetId="7">#REF!</definedName>
    <definedName name="第48_毒劇物監視" localSheetId="8">#REF!</definedName>
    <definedName name="第48_毒劇物監視">#REF!</definedName>
    <definedName name="不明" localSheetId="10">#REF!</definedName>
    <definedName name="不明" localSheetId="16">#REF!</definedName>
    <definedName name="不明" localSheetId="18">'5-19'!#REF!</definedName>
    <definedName name="不明" localSheetId="20">#REF!</definedName>
    <definedName name="不明" localSheetId="1">#REF!</definedName>
    <definedName name="不明" localSheetId="6">#REF!</definedName>
    <definedName name="不明" localSheetId="7">#REF!</definedName>
    <definedName name="不明" localSheetId="8">#REF!</definedName>
    <definedName name="不明" localSheetId="9">#REF!</definedName>
    <definedName name="不明">#REF!</definedName>
    <definedName name="有名" localSheetId="10">#REF!</definedName>
    <definedName name="有名" localSheetId="16">#REF!</definedName>
    <definedName name="有名" localSheetId="18">#REF!</definedName>
    <definedName name="有名" localSheetId="20">#REF!</definedName>
    <definedName name="有名" localSheetId="7">#REF!</definedName>
    <definedName name="有名" localSheetId="8">#REF!</definedName>
    <definedName name="有名" localSheetId="9">#REF!</definedName>
    <definedName name="有名">#REF!</definedName>
  </definedNames>
  <calcPr calcId="162913"/>
  <customWorkbookViews>
    <customWorkbookView name="健康増進課健康づくりグループ - 個人用ビュー" guid="{C27FC36F-7DA4-4822-860B-0B3D8B2EC982}" mergeInterval="0" personalView="1" maximized="1" xWindow="-8" yWindow="-8" windowWidth="1382" windowHeight="754" activeSheetId="15" showComments="commIndAndComment"/>
  </customWorkbookViews>
</workbook>
</file>

<file path=xl/calcChain.xml><?xml version="1.0" encoding="utf-8"?>
<calcChain xmlns="http://schemas.openxmlformats.org/spreadsheetml/2006/main">
  <c r="E8" i="62" l="1"/>
  <c r="D42" i="62" l="1"/>
  <c r="D41" i="62"/>
  <c r="D40" i="62"/>
  <c r="D39" i="62"/>
  <c r="D38" i="62"/>
  <c r="D37" i="62"/>
  <c r="D36" i="62"/>
  <c r="D35" i="62"/>
  <c r="D34" i="62"/>
  <c r="D33" i="62"/>
  <c r="D32" i="62"/>
  <c r="D31" i="62"/>
  <c r="D30" i="62"/>
  <c r="D29" i="62"/>
  <c r="D28" i="62"/>
  <c r="D27" i="62"/>
  <c r="D26" i="62"/>
  <c r="D25" i="62"/>
  <c r="D24" i="62"/>
  <c r="D23" i="62"/>
  <c r="D22" i="62"/>
  <c r="D21" i="62"/>
  <c r="D20" i="62"/>
  <c r="D19" i="62"/>
  <c r="D18" i="62"/>
  <c r="D17" i="62"/>
  <c r="D16" i="62"/>
  <c r="D15" i="62"/>
  <c r="D14" i="62"/>
  <c r="D13" i="62"/>
  <c r="D12" i="62"/>
  <c r="D11" i="62"/>
  <c r="D10" i="62"/>
  <c r="D9" i="62"/>
  <c r="D8" i="62"/>
  <c r="D7" i="62"/>
  <c r="D6" i="62"/>
  <c r="D5" i="62"/>
  <c r="E5" i="62" l="1"/>
  <c r="Q46" i="87" l="1"/>
  <c r="C46" i="87" s="1"/>
  <c r="C44" i="87" s="1"/>
  <c r="D46" i="87"/>
  <c r="D45" i="87"/>
  <c r="C45" i="87"/>
  <c r="X44" i="87"/>
  <c r="W44" i="87"/>
  <c r="V44" i="87"/>
  <c r="U44" i="87"/>
  <c r="T44" i="87"/>
  <c r="S44" i="87"/>
  <c r="R44" i="87"/>
  <c r="Q44" i="87"/>
  <c r="P44" i="87"/>
  <c r="O44" i="87"/>
  <c r="N44" i="87"/>
  <c r="M44" i="87"/>
  <c r="L44" i="87"/>
  <c r="K44" i="87"/>
  <c r="J44" i="87"/>
  <c r="I44" i="87"/>
  <c r="H44" i="87"/>
  <c r="G44" i="87"/>
  <c r="F44" i="87"/>
  <c r="E44" i="87"/>
  <c r="D44" i="87"/>
  <c r="D43" i="87"/>
  <c r="C43" i="87"/>
  <c r="D42" i="87"/>
  <c r="C42" i="87"/>
  <c r="C38" i="87" s="1"/>
  <c r="D41" i="87"/>
  <c r="D38" i="87" s="1"/>
  <c r="C41" i="87"/>
  <c r="D40" i="87"/>
  <c r="C40" i="87"/>
  <c r="D39" i="87"/>
  <c r="C39" i="87"/>
  <c r="X38" i="87"/>
  <c r="W38" i="87"/>
  <c r="V38" i="87"/>
  <c r="U38" i="87"/>
  <c r="T38" i="87"/>
  <c r="S38" i="87"/>
  <c r="R38" i="87"/>
  <c r="Q38" i="87"/>
  <c r="P38" i="87"/>
  <c r="O38" i="87"/>
  <c r="N38" i="87"/>
  <c r="M38" i="87"/>
  <c r="L38" i="87"/>
  <c r="K38" i="87"/>
  <c r="J38" i="87"/>
  <c r="I38" i="87"/>
  <c r="H38" i="87"/>
  <c r="G38" i="87"/>
  <c r="F38" i="87"/>
  <c r="E38" i="87"/>
  <c r="D37" i="87"/>
  <c r="C37" i="87"/>
  <c r="D36" i="87"/>
  <c r="C36" i="87"/>
  <c r="D35" i="87"/>
  <c r="C35" i="87"/>
  <c r="D34" i="87"/>
  <c r="C34" i="87"/>
  <c r="D33" i="87"/>
  <c r="C33" i="87"/>
  <c r="D32" i="87"/>
  <c r="C32" i="87"/>
  <c r="D31" i="87"/>
  <c r="C31" i="87"/>
  <c r="D30" i="87"/>
  <c r="C30" i="87"/>
  <c r="D29" i="87"/>
  <c r="C29" i="87"/>
  <c r="D28" i="87"/>
  <c r="C28" i="87"/>
  <c r="C27" i="87" s="1"/>
  <c r="X27" i="87"/>
  <c r="W27" i="87"/>
  <c r="V27" i="87"/>
  <c r="U27" i="87"/>
  <c r="T27" i="87"/>
  <c r="S27" i="87"/>
  <c r="R27" i="87"/>
  <c r="Q27" i="87"/>
  <c r="Q11" i="87" s="1"/>
  <c r="Q6" i="87" s="1"/>
  <c r="P27" i="87"/>
  <c r="O27" i="87"/>
  <c r="N27" i="87"/>
  <c r="M27" i="87"/>
  <c r="L27" i="87"/>
  <c r="K27" i="87"/>
  <c r="J27" i="87"/>
  <c r="I27" i="87"/>
  <c r="I11" i="87" s="1"/>
  <c r="I6" i="87" s="1"/>
  <c r="H27" i="87"/>
  <c r="G27" i="87"/>
  <c r="F27" i="87"/>
  <c r="E27" i="87"/>
  <c r="D27" i="87"/>
  <c r="D26" i="87"/>
  <c r="C26" i="87"/>
  <c r="C22" i="87" s="1"/>
  <c r="D25" i="87"/>
  <c r="C25" i="87"/>
  <c r="D24" i="87"/>
  <c r="C24" i="87"/>
  <c r="D23" i="87"/>
  <c r="C23" i="87"/>
  <c r="X22" i="87"/>
  <c r="W22" i="87"/>
  <c r="V22" i="87"/>
  <c r="U22" i="87"/>
  <c r="T22" i="87"/>
  <c r="S22" i="87"/>
  <c r="R22" i="87"/>
  <c r="Q22" i="87"/>
  <c r="P22" i="87"/>
  <c r="O22" i="87"/>
  <c r="N22" i="87"/>
  <c r="M22" i="87"/>
  <c r="L22" i="87"/>
  <c r="K22" i="87"/>
  <c r="J22" i="87"/>
  <c r="I22" i="87"/>
  <c r="H22" i="87"/>
  <c r="G22" i="87"/>
  <c r="F22" i="87"/>
  <c r="E22" i="87"/>
  <c r="D22" i="87"/>
  <c r="D21" i="87"/>
  <c r="C21" i="87"/>
  <c r="D20" i="87"/>
  <c r="C20" i="87"/>
  <c r="D19" i="87"/>
  <c r="C19" i="87"/>
  <c r="U18" i="87"/>
  <c r="U16" i="87" s="1"/>
  <c r="U11" i="87" s="1"/>
  <c r="U6" i="87" s="1"/>
  <c r="Q18" i="87"/>
  <c r="C18" i="87" s="1"/>
  <c r="D18" i="87"/>
  <c r="E17" i="87"/>
  <c r="C17" i="87" s="1"/>
  <c r="C16" i="87" s="1"/>
  <c r="C11" i="87" s="1"/>
  <c r="D17" i="87"/>
  <c r="D16" i="87" s="1"/>
  <c r="X16" i="87"/>
  <c r="W16" i="87"/>
  <c r="V16" i="87"/>
  <c r="T16" i="87"/>
  <c r="S16" i="87"/>
  <c r="R16" i="87"/>
  <c r="R11" i="87" s="1"/>
  <c r="R6" i="87" s="1"/>
  <c r="Q16" i="87"/>
  <c r="P16" i="87"/>
  <c r="O16" i="87"/>
  <c r="N16" i="87"/>
  <c r="M16" i="87"/>
  <c r="L16" i="87"/>
  <c r="K16" i="87"/>
  <c r="J16" i="87"/>
  <c r="J11" i="87" s="1"/>
  <c r="J6" i="87" s="1"/>
  <c r="I16" i="87"/>
  <c r="H16" i="87"/>
  <c r="G16" i="87"/>
  <c r="F16" i="87"/>
  <c r="E16" i="87"/>
  <c r="D15" i="87"/>
  <c r="D12" i="87" s="1"/>
  <c r="C15" i="87"/>
  <c r="D14" i="87"/>
  <c r="C14" i="87"/>
  <c r="E13" i="87"/>
  <c r="D13" i="87"/>
  <c r="C13" i="87"/>
  <c r="X12" i="87"/>
  <c r="W12" i="87"/>
  <c r="W11" i="87" s="1"/>
  <c r="W6" i="87" s="1"/>
  <c r="V12" i="87"/>
  <c r="U12" i="87"/>
  <c r="T12" i="87"/>
  <c r="S12" i="87"/>
  <c r="R12" i="87"/>
  <c r="Q12" i="87"/>
  <c r="P12" i="87"/>
  <c r="O12" i="87"/>
  <c r="O11" i="87" s="1"/>
  <c r="O6" i="87" s="1"/>
  <c r="N12" i="87"/>
  <c r="M12" i="87"/>
  <c r="L12" i="87"/>
  <c r="K12" i="87"/>
  <c r="J12" i="87"/>
  <c r="I12" i="87"/>
  <c r="H12" i="87"/>
  <c r="G12" i="87"/>
  <c r="G11" i="87" s="1"/>
  <c r="G6" i="87" s="1"/>
  <c r="F12" i="87"/>
  <c r="E12" i="87"/>
  <c r="C12" i="87"/>
  <c r="X11" i="87"/>
  <c r="V11" i="87"/>
  <c r="T11" i="87"/>
  <c r="S11" i="87"/>
  <c r="P11" i="87"/>
  <c r="N11" i="87"/>
  <c r="M11" i="87"/>
  <c r="M6" i="87" s="1"/>
  <c r="L11" i="87"/>
  <c r="K11" i="87"/>
  <c r="H11" i="87"/>
  <c r="F11" i="87"/>
  <c r="E11" i="87"/>
  <c r="E6" i="87" s="1"/>
  <c r="D10" i="87"/>
  <c r="C10" i="87"/>
  <c r="D9" i="87"/>
  <c r="C9" i="87"/>
  <c r="D8" i="87"/>
  <c r="C8" i="87"/>
  <c r="E7" i="87"/>
  <c r="C7" i="87" s="1"/>
  <c r="D7" i="87"/>
  <c r="X6" i="87"/>
  <c r="V6" i="87"/>
  <c r="T6" i="87"/>
  <c r="S6" i="87"/>
  <c r="P6" i="87"/>
  <c r="N6" i="87"/>
  <c r="L6" i="87"/>
  <c r="K6" i="87"/>
  <c r="H6" i="87"/>
  <c r="F6" i="87"/>
  <c r="D11" i="87" l="1"/>
  <c r="D6" i="87" s="1"/>
  <c r="C6" i="87"/>
  <c r="X39" i="86"/>
  <c r="W39" i="86"/>
  <c r="N39" i="86"/>
  <c r="M39" i="86"/>
  <c r="D39" i="86"/>
  <c r="C39" i="86"/>
  <c r="X38" i="86"/>
  <c r="W38" i="86"/>
  <c r="N38" i="86"/>
  <c r="M38" i="86"/>
  <c r="D38" i="86"/>
  <c r="C38" i="86"/>
  <c r="X37" i="86"/>
  <c r="W37" i="86"/>
  <c r="N37" i="86"/>
  <c r="M37" i="86"/>
  <c r="D37" i="86"/>
  <c r="C37" i="86"/>
  <c r="X36" i="86"/>
  <c r="W36" i="86"/>
  <c r="N36" i="86"/>
  <c r="M36" i="86"/>
  <c r="D36" i="86"/>
  <c r="C36" i="86"/>
  <c r="X35" i="86"/>
  <c r="W35" i="86"/>
  <c r="N35" i="86"/>
  <c r="M35" i="86"/>
  <c r="D35" i="86"/>
  <c r="C35" i="86"/>
  <c r="X34" i="86"/>
  <c r="W34" i="86"/>
  <c r="N34" i="86"/>
  <c r="M34" i="86"/>
  <c r="D34" i="86"/>
  <c r="C34" i="86"/>
  <c r="X33" i="86"/>
  <c r="W33" i="86"/>
  <c r="N33" i="86"/>
  <c r="M33" i="86"/>
  <c r="D33" i="86"/>
  <c r="C33" i="86"/>
  <c r="X32" i="86"/>
  <c r="W32" i="86"/>
  <c r="N32" i="86"/>
  <c r="M32" i="86"/>
  <c r="D32" i="86"/>
  <c r="C32" i="86"/>
  <c r="X31" i="86"/>
  <c r="W31" i="86"/>
  <c r="N31" i="86"/>
  <c r="M31" i="86"/>
  <c r="D31" i="86"/>
  <c r="C31" i="86"/>
  <c r="X30" i="86"/>
  <c r="W30" i="86"/>
  <c r="N30" i="86"/>
  <c r="M30" i="86"/>
  <c r="D30" i="86"/>
  <c r="C30" i="86"/>
  <c r="X29" i="86"/>
  <c r="W29" i="86"/>
  <c r="N29" i="86"/>
  <c r="M29" i="86"/>
  <c r="D29" i="86"/>
  <c r="C29" i="86"/>
  <c r="X28" i="86"/>
  <c r="W28" i="86"/>
  <c r="N28" i="86"/>
  <c r="M28" i="86"/>
  <c r="D28" i="86"/>
  <c r="C28" i="86"/>
  <c r="X27" i="86"/>
  <c r="W27" i="86"/>
  <c r="N27" i="86"/>
  <c r="M27" i="86"/>
  <c r="D27" i="86"/>
  <c r="C27" i="86"/>
  <c r="X26" i="86"/>
  <c r="W26" i="86"/>
  <c r="N26" i="86"/>
  <c r="M26" i="86"/>
  <c r="D26" i="86"/>
  <c r="C26" i="86"/>
  <c r="X25" i="86"/>
  <c r="W25" i="86"/>
  <c r="N25" i="86"/>
  <c r="M25" i="86"/>
  <c r="D25" i="86"/>
  <c r="C25" i="86"/>
  <c r="X24" i="86"/>
  <c r="W24" i="86"/>
  <c r="N24" i="86"/>
  <c r="M24" i="86"/>
  <c r="D24" i="86"/>
  <c r="C24" i="86"/>
  <c r="X23" i="86"/>
  <c r="W23" i="86"/>
  <c r="N23" i="86"/>
  <c r="M23" i="86"/>
  <c r="D23" i="86"/>
  <c r="C23" i="86"/>
  <c r="X22" i="86"/>
  <c r="W22" i="86"/>
  <c r="N22" i="86"/>
  <c r="M22" i="86"/>
  <c r="D22" i="86"/>
  <c r="C22" i="86"/>
  <c r="X21" i="86"/>
  <c r="W21" i="86"/>
  <c r="N21" i="86"/>
  <c r="M21" i="86"/>
  <c r="D21" i="86"/>
  <c r="C21" i="86"/>
  <c r="X20" i="86"/>
  <c r="W20" i="86"/>
  <c r="N20" i="86"/>
  <c r="M20" i="86"/>
  <c r="D20" i="86"/>
  <c r="C20" i="86"/>
  <c r="X19" i="86"/>
  <c r="W19" i="86"/>
  <c r="N19" i="86"/>
  <c r="M19" i="86"/>
  <c r="D19" i="86"/>
  <c r="C19" i="86"/>
  <c r="X18" i="86"/>
  <c r="W18" i="86"/>
  <c r="N18" i="86"/>
  <c r="M18" i="86"/>
  <c r="D18" i="86"/>
  <c r="C18" i="86"/>
  <c r="X17" i="86"/>
  <c r="W17" i="86"/>
  <c r="N17" i="86"/>
  <c r="M17" i="86"/>
  <c r="D17" i="86"/>
  <c r="C17" i="86"/>
  <c r="X16" i="86"/>
  <c r="W16" i="86"/>
  <c r="N16" i="86"/>
  <c r="M16" i="86"/>
  <c r="D16" i="86"/>
  <c r="C16" i="86"/>
  <c r="X15" i="86"/>
  <c r="W15" i="86"/>
  <c r="N15" i="86"/>
  <c r="M15" i="86"/>
  <c r="D15" i="86"/>
  <c r="C15" i="86"/>
  <c r="X14" i="86"/>
  <c r="W14" i="86"/>
  <c r="N14" i="86"/>
  <c r="M14" i="86"/>
  <c r="D14" i="86"/>
  <c r="C14" i="86"/>
  <c r="X13" i="86"/>
  <c r="W13" i="86"/>
  <c r="N13" i="86"/>
  <c r="M13" i="86"/>
  <c r="D13" i="86"/>
  <c r="C13" i="86"/>
  <c r="X12" i="86"/>
  <c r="W12" i="86"/>
  <c r="N12" i="86"/>
  <c r="M12" i="86"/>
  <c r="D12" i="86"/>
  <c r="C12" i="86"/>
  <c r="X11" i="86"/>
  <c r="W11" i="86"/>
  <c r="N11" i="86"/>
  <c r="M11" i="86"/>
  <c r="D11" i="86"/>
  <c r="C11" i="86"/>
  <c r="X10" i="86"/>
  <c r="X6" i="86" s="1"/>
  <c r="W10" i="86"/>
  <c r="W6" i="86" s="1"/>
  <c r="N10" i="86"/>
  <c r="M10" i="86"/>
  <c r="D10" i="86"/>
  <c r="C10" i="86"/>
  <c r="X9" i="86"/>
  <c r="W9" i="86"/>
  <c r="N9" i="86"/>
  <c r="N6" i="86" s="1"/>
  <c r="M9" i="86"/>
  <c r="M6" i="86" s="1"/>
  <c r="D9" i="86"/>
  <c r="C9" i="86"/>
  <c r="X8" i="86"/>
  <c r="W8" i="86"/>
  <c r="N8" i="86"/>
  <c r="M8" i="86"/>
  <c r="D8" i="86"/>
  <c r="C8" i="86"/>
  <c r="X7" i="86"/>
  <c r="W7" i="86"/>
  <c r="N7" i="86"/>
  <c r="M7" i="86"/>
  <c r="D7" i="86"/>
  <c r="C7" i="86"/>
  <c r="AD6" i="86"/>
  <c r="AC6" i="86"/>
  <c r="AB6" i="86"/>
  <c r="AA6" i="86"/>
  <c r="Z6" i="86"/>
  <c r="Y6" i="86"/>
  <c r="V6" i="86"/>
  <c r="T6" i="86"/>
  <c r="S6" i="86"/>
  <c r="R6" i="86"/>
  <c r="Q6" i="86"/>
  <c r="P6" i="86"/>
  <c r="O6" i="86"/>
  <c r="L6" i="86"/>
  <c r="J6" i="86"/>
  <c r="I6" i="86"/>
  <c r="H6" i="86"/>
  <c r="G6" i="86"/>
  <c r="F6" i="86"/>
  <c r="E6" i="86"/>
  <c r="D6" i="86"/>
  <c r="C6" i="86"/>
  <c r="B6" i="86"/>
  <c r="E42" i="85"/>
  <c r="E40" i="85" s="1"/>
  <c r="D42" i="85"/>
  <c r="C42" i="85"/>
  <c r="E41" i="85"/>
  <c r="D41" i="85"/>
  <c r="D40" i="85" s="1"/>
  <c r="C41" i="85"/>
  <c r="BP40" i="85"/>
  <c r="BO40" i="85"/>
  <c r="BN40" i="85"/>
  <c r="BM40" i="85"/>
  <c r="BL40" i="85"/>
  <c r="BK40" i="85"/>
  <c r="BJ40" i="85"/>
  <c r="BI40" i="85"/>
  <c r="BH40" i="85"/>
  <c r="BG40" i="85"/>
  <c r="BF40" i="85"/>
  <c r="BE40" i="85"/>
  <c r="BD40" i="85"/>
  <c r="BC40" i="85"/>
  <c r="BB40" i="85"/>
  <c r="AY40" i="85"/>
  <c r="AX40" i="85"/>
  <c r="AW40" i="85"/>
  <c r="AV40" i="85"/>
  <c r="AU40" i="85"/>
  <c r="AT40" i="85"/>
  <c r="AS40" i="85"/>
  <c r="AR40" i="85"/>
  <c r="AQ40" i="85"/>
  <c r="AP40" i="85"/>
  <c r="AO40" i="85"/>
  <c r="AN40" i="85"/>
  <c r="AM40" i="85"/>
  <c r="AL40" i="85"/>
  <c r="AK40" i="85"/>
  <c r="AH40" i="85"/>
  <c r="AG40" i="85"/>
  <c r="AF40" i="85"/>
  <c r="AE40" i="85"/>
  <c r="AD40" i="85"/>
  <c r="AC40" i="85"/>
  <c r="AB40" i="85"/>
  <c r="AA40" i="85"/>
  <c r="Z40" i="85"/>
  <c r="Y40" i="85"/>
  <c r="X40" i="85"/>
  <c r="W40" i="85"/>
  <c r="T40" i="85"/>
  <c r="S40" i="85"/>
  <c r="R40" i="85"/>
  <c r="Q40" i="85"/>
  <c r="P40" i="85"/>
  <c r="O40" i="85"/>
  <c r="N40" i="85"/>
  <c r="M40" i="85"/>
  <c r="L40" i="85"/>
  <c r="K40" i="85"/>
  <c r="J40" i="85"/>
  <c r="I40" i="85"/>
  <c r="H40" i="85"/>
  <c r="G40" i="85"/>
  <c r="F40" i="85"/>
  <c r="C40" i="85"/>
  <c r="E39" i="85"/>
  <c r="D39" i="85"/>
  <c r="C39" i="85"/>
  <c r="E38" i="85"/>
  <c r="D38" i="85"/>
  <c r="C38" i="85"/>
  <c r="E37" i="85"/>
  <c r="D37" i="85"/>
  <c r="D34" i="85" s="1"/>
  <c r="C37" i="85"/>
  <c r="E36" i="85"/>
  <c r="D36" i="85"/>
  <c r="C36" i="85"/>
  <c r="C34" i="85" s="1"/>
  <c r="E35" i="85"/>
  <c r="E34" i="85" s="1"/>
  <c r="D35" i="85"/>
  <c r="C35" i="85"/>
  <c r="BP34" i="85"/>
  <c r="BO34" i="85"/>
  <c r="BN34" i="85"/>
  <c r="BM34" i="85"/>
  <c r="BL34" i="85"/>
  <c r="BK34" i="85"/>
  <c r="BK5" i="85" s="1"/>
  <c r="BJ34" i="85"/>
  <c r="BI34" i="85"/>
  <c r="BH34" i="85"/>
  <c r="BG34" i="85"/>
  <c r="BF34" i="85"/>
  <c r="BE34" i="85"/>
  <c r="BD34" i="85"/>
  <c r="BC34" i="85"/>
  <c r="BC5" i="85" s="1"/>
  <c r="BB34" i="85"/>
  <c r="AY34" i="85"/>
  <c r="AX34" i="85"/>
  <c r="AW34" i="85"/>
  <c r="AV34" i="85"/>
  <c r="AU34" i="85"/>
  <c r="AT34" i="85"/>
  <c r="AS34" i="85"/>
  <c r="AS5" i="85" s="1"/>
  <c r="AR34" i="85"/>
  <c r="AQ34" i="85"/>
  <c r="AP34" i="85"/>
  <c r="AO34" i="85"/>
  <c r="AN34" i="85"/>
  <c r="AM34" i="85"/>
  <c r="AL34" i="85"/>
  <c r="AK34" i="85"/>
  <c r="AK5" i="85" s="1"/>
  <c r="AH34" i="85"/>
  <c r="AG34" i="85"/>
  <c r="AF34" i="85"/>
  <c r="AE34" i="85"/>
  <c r="AD34" i="85"/>
  <c r="AC34" i="85"/>
  <c r="AB34" i="85"/>
  <c r="AA34" i="85"/>
  <c r="AA5" i="85" s="1"/>
  <c r="Z34" i="85"/>
  <c r="Y34" i="85"/>
  <c r="X34" i="85"/>
  <c r="W34" i="85"/>
  <c r="T34" i="85"/>
  <c r="S34" i="85"/>
  <c r="R34" i="85"/>
  <c r="Q34" i="85"/>
  <c r="Q5" i="85" s="1"/>
  <c r="P34" i="85"/>
  <c r="O34" i="85"/>
  <c r="N34" i="85"/>
  <c r="M34" i="85"/>
  <c r="L34" i="85"/>
  <c r="K34" i="85"/>
  <c r="J34" i="85"/>
  <c r="I34" i="85"/>
  <c r="I5" i="85" s="1"/>
  <c r="H34" i="85"/>
  <c r="G34" i="85"/>
  <c r="F34" i="85"/>
  <c r="E33" i="85"/>
  <c r="D33" i="85"/>
  <c r="D27" i="85" s="1"/>
  <c r="C33" i="85"/>
  <c r="E32" i="85"/>
  <c r="D32" i="85"/>
  <c r="C32" i="85"/>
  <c r="E31" i="85"/>
  <c r="D31" i="85"/>
  <c r="C31" i="85"/>
  <c r="E30" i="85"/>
  <c r="E27" i="85" s="1"/>
  <c r="D30" i="85"/>
  <c r="C30" i="85"/>
  <c r="E29" i="85"/>
  <c r="D29" i="85"/>
  <c r="C29" i="85"/>
  <c r="E28" i="85"/>
  <c r="D28" i="85"/>
  <c r="C28" i="85"/>
  <c r="C27" i="85" s="1"/>
  <c r="BP27" i="85"/>
  <c r="BO27" i="85"/>
  <c r="BN27" i="85"/>
  <c r="BM27" i="85"/>
  <c r="BL27" i="85"/>
  <c r="BK27" i="85"/>
  <c r="BJ27" i="85"/>
  <c r="BI27" i="85"/>
  <c r="BH27" i="85"/>
  <c r="BG27" i="85"/>
  <c r="BF27" i="85"/>
  <c r="BE27" i="85"/>
  <c r="BD27" i="85"/>
  <c r="BC27" i="85"/>
  <c r="BB27" i="85"/>
  <c r="AY27" i="85"/>
  <c r="AX27" i="85"/>
  <c r="AW27" i="85"/>
  <c r="AV27" i="85"/>
  <c r="AU27" i="85"/>
  <c r="AT27" i="85"/>
  <c r="AS27" i="85"/>
  <c r="AR27" i="85"/>
  <c r="AQ27" i="85"/>
  <c r="AP27" i="85"/>
  <c r="AO27" i="85"/>
  <c r="AN27" i="85"/>
  <c r="AM27" i="85"/>
  <c r="AL27" i="85"/>
  <c r="AK27" i="85"/>
  <c r="AH27" i="85"/>
  <c r="AG27" i="85"/>
  <c r="AF27" i="85"/>
  <c r="AE27" i="85"/>
  <c r="AD27" i="85"/>
  <c r="AC27" i="85"/>
  <c r="AB27" i="85"/>
  <c r="AA27" i="85"/>
  <c r="Z27" i="85"/>
  <c r="Y27" i="85"/>
  <c r="X27" i="85"/>
  <c r="W27" i="85"/>
  <c r="T27" i="85"/>
  <c r="S27" i="85"/>
  <c r="R27" i="85"/>
  <c r="Q27" i="85"/>
  <c r="P27" i="85"/>
  <c r="O27" i="85"/>
  <c r="N27" i="85"/>
  <c r="M27" i="85"/>
  <c r="L27" i="85"/>
  <c r="K27" i="85"/>
  <c r="J27" i="85"/>
  <c r="I27" i="85"/>
  <c r="H27" i="85"/>
  <c r="G27" i="85"/>
  <c r="F27" i="85"/>
  <c r="E26" i="85"/>
  <c r="D26" i="85"/>
  <c r="C26" i="85"/>
  <c r="E25" i="85"/>
  <c r="E22" i="85" s="1"/>
  <c r="D25" i="85"/>
  <c r="C25" i="85"/>
  <c r="E24" i="85"/>
  <c r="D24" i="85"/>
  <c r="C24" i="85"/>
  <c r="E23" i="85"/>
  <c r="D23" i="85"/>
  <c r="C23" i="85"/>
  <c r="C22" i="85" s="1"/>
  <c r="BP22" i="85"/>
  <c r="BO22" i="85"/>
  <c r="BN22" i="85"/>
  <c r="BM22" i="85"/>
  <c r="BL22" i="85"/>
  <c r="BK22" i="85"/>
  <c r="BJ22" i="85"/>
  <c r="BI22" i="85"/>
  <c r="BH22" i="85"/>
  <c r="BG22" i="85"/>
  <c r="BF22" i="85"/>
  <c r="BE22" i="85"/>
  <c r="BD22" i="85"/>
  <c r="BC22" i="85"/>
  <c r="BB22" i="85"/>
  <c r="AY22" i="85"/>
  <c r="AX22" i="85"/>
  <c r="AW22" i="85"/>
  <c r="AV22" i="85"/>
  <c r="AU22" i="85"/>
  <c r="AT22" i="85"/>
  <c r="AS22" i="85"/>
  <c r="AR22" i="85"/>
  <c r="AQ22" i="85"/>
  <c r="AP22" i="85"/>
  <c r="AO22" i="85"/>
  <c r="AN22" i="85"/>
  <c r="AM22" i="85"/>
  <c r="AL22" i="85"/>
  <c r="AK22" i="85"/>
  <c r="AH22" i="85"/>
  <c r="AG22" i="85"/>
  <c r="AF22" i="85"/>
  <c r="AE22" i="85"/>
  <c r="AD22" i="85"/>
  <c r="AC22" i="85"/>
  <c r="AB22" i="85"/>
  <c r="AA22" i="85"/>
  <c r="Z22" i="85"/>
  <c r="Y22" i="85"/>
  <c r="X22" i="85"/>
  <c r="W22" i="85"/>
  <c r="T22" i="85"/>
  <c r="S22" i="85"/>
  <c r="R22" i="85"/>
  <c r="Q22" i="85"/>
  <c r="P22" i="85"/>
  <c r="O22" i="85"/>
  <c r="N22" i="85"/>
  <c r="M22" i="85"/>
  <c r="L22" i="85"/>
  <c r="K22" i="85"/>
  <c r="J22" i="85"/>
  <c r="I22" i="85"/>
  <c r="H22" i="85"/>
  <c r="G22" i="85"/>
  <c r="F22" i="85"/>
  <c r="D22" i="85"/>
  <c r="E21" i="85"/>
  <c r="D21" i="85"/>
  <c r="C21" i="85"/>
  <c r="BP20" i="85"/>
  <c r="BP5" i="85" s="1"/>
  <c r="BO20" i="85"/>
  <c r="BN20" i="85"/>
  <c r="BM20" i="85"/>
  <c r="BL20" i="85"/>
  <c r="BK20" i="85"/>
  <c r="BJ20" i="85"/>
  <c r="BI20" i="85"/>
  <c r="BH20" i="85"/>
  <c r="BH5" i="85" s="1"/>
  <c r="BG20" i="85"/>
  <c r="BF20" i="85"/>
  <c r="BE20" i="85"/>
  <c r="BD20" i="85"/>
  <c r="BC20" i="85"/>
  <c r="BB20" i="85"/>
  <c r="AY20" i="85"/>
  <c r="AX20" i="85"/>
  <c r="AX5" i="85" s="1"/>
  <c r="AW20" i="85"/>
  <c r="AV20" i="85"/>
  <c r="AU20" i="85"/>
  <c r="AT20" i="85"/>
  <c r="AS20" i="85"/>
  <c r="AR20" i="85"/>
  <c r="AQ20" i="85"/>
  <c r="AP20" i="85"/>
  <c r="AP5" i="85" s="1"/>
  <c r="AO20" i="85"/>
  <c r="AN20" i="85"/>
  <c r="AM20" i="85"/>
  <c r="AL20" i="85"/>
  <c r="AK20" i="85"/>
  <c r="AH20" i="85"/>
  <c r="AG20" i="85"/>
  <c r="AF20" i="85"/>
  <c r="AF5" i="85" s="1"/>
  <c r="AE20" i="85"/>
  <c r="AD20" i="85"/>
  <c r="AC20" i="85"/>
  <c r="AB20" i="85"/>
  <c r="AA20" i="85"/>
  <c r="Z20" i="85"/>
  <c r="Y20" i="85"/>
  <c r="X20" i="85"/>
  <c r="X5" i="85" s="1"/>
  <c r="W20" i="85"/>
  <c r="T20" i="85"/>
  <c r="S20" i="85"/>
  <c r="R20" i="85"/>
  <c r="Q20" i="85"/>
  <c r="P20" i="85"/>
  <c r="O20" i="85"/>
  <c r="N20" i="85"/>
  <c r="N5" i="85" s="1"/>
  <c r="M20" i="85"/>
  <c r="L20" i="85"/>
  <c r="K20" i="85"/>
  <c r="J20" i="85"/>
  <c r="I20" i="85"/>
  <c r="H20" i="85"/>
  <c r="G20" i="85"/>
  <c r="F20" i="85"/>
  <c r="F5" i="85" s="1"/>
  <c r="E20" i="85"/>
  <c r="D20" i="85"/>
  <c r="C20" i="85"/>
  <c r="E19" i="85"/>
  <c r="D19" i="85"/>
  <c r="C19" i="85"/>
  <c r="E18" i="85"/>
  <c r="D18" i="85"/>
  <c r="D16" i="85" s="1"/>
  <c r="D5" i="85" s="1"/>
  <c r="C18" i="85"/>
  <c r="E17" i="85"/>
  <c r="D17" i="85"/>
  <c r="C17" i="85"/>
  <c r="BP16" i="85"/>
  <c r="BO16" i="85"/>
  <c r="BN16" i="85"/>
  <c r="BM16" i="85"/>
  <c r="BM5" i="85" s="1"/>
  <c r="BL16" i="85"/>
  <c r="BK16" i="85"/>
  <c r="BJ16" i="85"/>
  <c r="BI16" i="85"/>
  <c r="BH16" i="85"/>
  <c r="BG16" i="85"/>
  <c r="BF16" i="85"/>
  <c r="BE16" i="85"/>
  <c r="BE5" i="85" s="1"/>
  <c r="BD16" i="85"/>
  <c r="BC16" i="85"/>
  <c r="BB16" i="85"/>
  <c r="AY16" i="85"/>
  <c r="AX16" i="85"/>
  <c r="AW16" i="85"/>
  <c r="AV16" i="85"/>
  <c r="AU16" i="85"/>
  <c r="AU5" i="85" s="1"/>
  <c r="AT16" i="85"/>
  <c r="AS16" i="85"/>
  <c r="AR16" i="85"/>
  <c r="AQ16" i="85"/>
  <c r="AP16" i="85"/>
  <c r="AO16" i="85"/>
  <c r="AN16" i="85"/>
  <c r="AM16" i="85"/>
  <c r="AM5" i="85" s="1"/>
  <c r="AL16" i="85"/>
  <c r="AK16" i="85"/>
  <c r="AH16" i="85"/>
  <c r="AG16" i="85"/>
  <c r="AF16" i="85"/>
  <c r="AE16" i="85"/>
  <c r="AD16" i="85"/>
  <c r="AC16" i="85"/>
  <c r="AC5" i="85" s="1"/>
  <c r="AB16" i="85"/>
  <c r="AA16" i="85"/>
  <c r="Z16" i="85"/>
  <c r="Y16" i="85"/>
  <c r="X16" i="85"/>
  <c r="W16" i="85"/>
  <c r="T16" i="85"/>
  <c r="S16" i="85"/>
  <c r="S5" i="85" s="1"/>
  <c r="R16" i="85"/>
  <c r="Q16" i="85"/>
  <c r="P16" i="85"/>
  <c r="O16" i="85"/>
  <c r="N16" i="85"/>
  <c r="M16" i="85"/>
  <c r="L16" i="85"/>
  <c r="K16" i="85"/>
  <c r="K5" i="85" s="1"/>
  <c r="J16" i="85"/>
  <c r="I16" i="85"/>
  <c r="H16" i="85"/>
  <c r="G16" i="85"/>
  <c r="F16" i="85"/>
  <c r="E16" i="85"/>
  <c r="C16" i="85"/>
  <c r="E15" i="85"/>
  <c r="D15" i="85"/>
  <c r="C15" i="85"/>
  <c r="E14" i="85"/>
  <c r="D14" i="85"/>
  <c r="C14" i="85"/>
  <c r="BP13" i="85"/>
  <c r="BO13" i="85"/>
  <c r="BN13" i="85"/>
  <c r="BM13" i="85"/>
  <c r="BL13" i="85"/>
  <c r="BK13" i="85"/>
  <c r="BJ13" i="85"/>
  <c r="BI13" i="85"/>
  <c r="BH13" i="85"/>
  <c r="BG13" i="85"/>
  <c r="BF13" i="85"/>
  <c r="BE13" i="85"/>
  <c r="BD13" i="85"/>
  <c r="BC13" i="85"/>
  <c r="BB13" i="85"/>
  <c r="AY13" i="85"/>
  <c r="AX13" i="85"/>
  <c r="AW13" i="85"/>
  <c r="AV13" i="85"/>
  <c r="AU13" i="85"/>
  <c r="AT13" i="85"/>
  <c r="AS13" i="85"/>
  <c r="AR13" i="85"/>
  <c r="AQ13" i="85"/>
  <c r="AP13" i="85"/>
  <c r="AO13" i="85"/>
  <c r="AN13" i="85"/>
  <c r="AM13" i="85"/>
  <c r="AL13" i="85"/>
  <c r="AK13" i="85"/>
  <c r="AH13" i="85"/>
  <c r="AG13" i="85"/>
  <c r="AF13" i="85"/>
  <c r="AE13" i="85"/>
  <c r="AD13" i="85"/>
  <c r="AC13" i="85"/>
  <c r="AB13" i="85"/>
  <c r="AA13" i="85"/>
  <c r="Z13" i="85"/>
  <c r="Y13" i="85"/>
  <c r="X13" i="85"/>
  <c r="W13" i="85"/>
  <c r="T13" i="85"/>
  <c r="S13" i="85"/>
  <c r="R13" i="85"/>
  <c r="Q13" i="85"/>
  <c r="P13" i="85"/>
  <c r="O13" i="85"/>
  <c r="N13" i="85"/>
  <c r="M13" i="85"/>
  <c r="L13" i="85"/>
  <c r="K13" i="85"/>
  <c r="J13" i="85"/>
  <c r="I13" i="85"/>
  <c r="H13" i="85"/>
  <c r="G13" i="85"/>
  <c r="F13" i="85"/>
  <c r="E13" i="85"/>
  <c r="D13" i="85"/>
  <c r="C13" i="85"/>
  <c r="E12" i="85"/>
  <c r="D12" i="85"/>
  <c r="C12" i="85"/>
  <c r="E11" i="85"/>
  <c r="D11" i="85"/>
  <c r="C11" i="85"/>
  <c r="C8" i="85" s="1"/>
  <c r="E10" i="85"/>
  <c r="D10" i="85"/>
  <c r="C10" i="85"/>
  <c r="E9" i="85"/>
  <c r="D9" i="85"/>
  <c r="C9" i="85"/>
  <c r="BP8" i="85"/>
  <c r="BO8" i="85"/>
  <c r="BO5" i="85" s="1"/>
  <c r="BN8" i="85"/>
  <c r="BM8" i="85"/>
  <c r="BL8" i="85"/>
  <c r="BK8" i="85"/>
  <c r="BJ8" i="85"/>
  <c r="BI8" i="85"/>
  <c r="BH8" i="85"/>
  <c r="BG8" i="85"/>
  <c r="BG5" i="85" s="1"/>
  <c r="BF8" i="85"/>
  <c r="BE8" i="85"/>
  <c r="BD8" i="85"/>
  <c r="BC8" i="85"/>
  <c r="BB8" i="85"/>
  <c r="AY8" i="85"/>
  <c r="AX8" i="85"/>
  <c r="AW8" i="85"/>
  <c r="AW5" i="85" s="1"/>
  <c r="AV8" i="85"/>
  <c r="AU8" i="85"/>
  <c r="AT8" i="85"/>
  <c r="AS8" i="85"/>
  <c r="AR8" i="85"/>
  <c r="AQ8" i="85"/>
  <c r="AP8" i="85"/>
  <c r="AO8" i="85"/>
  <c r="AO5" i="85" s="1"/>
  <c r="AN8" i="85"/>
  <c r="AM8" i="85"/>
  <c r="AL8" i="85"/>
  <c r="AK8" i="85"/>
  <c r="AH8" i="85"/>
  <c r="AG8" i="85"/>
  <c r="AF8" i="85"/>
  <c r="AE8" i="85"/>
  <c r="AE5" i="85" s="1"/>
  <c r="AD8" i="85"/>
  <c r="AC8" i="85"/>
  <c r="AB8" i="85"/>
  <c r="AA8" i="85"/>
  <c r="Z8" i="85"/>
  <c r="Y8" i="85"/>
  <c r="X8" i="85"/>
  <c r="W8" i="85"/>
  <c r="W5" i="85" s="1"/>
  <c r="T8" i="85"/>
  <c r="S8" i="85"/>
  <c r="R8" i="85"/>
  <c r="Q8" i="85"/>
  <c r="P8" i="85"/>
  <c r="O8" i="85"/>
  <c r="N8" i="85"/>
  <c r="M8" i="85"/>
  <c r="M5" i="85" s="1"/>
  <c r="L8" i="85"/>
  <c r="K8" i="85"/>
  <c r="J8" i="85"/>
  <c r="I8" i="85"/>
  <c r="H8" i="85"/>
  <c r="G8" i="85"/>
  <c r="F8" i="85"/>
  <c r="E8" i="85"/>
  <c r="D8" i="85"/>
  <c r="E7" i="85"/>
  <c r="D7" i="85"/>
  <c r="C7" i="85"/>
  <c r="E6" i="85"/>
  <c r="D6" i="85"/>
  <c r="C6" i="85"/>
  <c r="C5" i="85" s="1"/>
  <c r="BN5" i="85"/>
  <c r="BL5" i="85"/>
  <c r="BJ5" i="85"/>
  <c r="BI5" i="85"/>
  <c r="BF5" i="85"/>
  <c r="BD5" i="85"/>
  <c r="BB5" i="85"/>
  <c r="AY5" i="85"/>
  <c r="AV5" i="85"/>
  <c r="AT5" i="85"/>
  <c r="AR5" i="85"/>
  <c r="AQ5" i="85"/>
  <c r="AN5" i="85"/>
  <c r="AL5" i="85"/>
  <c r="AH5" i="85"/>
  <c r="AG5" i="85"/>
  <c r="AD5" i="85"/>
  <c r="AB5" i="85"/>
  <c r="Z5" i="85"/>
  <c r="Y5" i="85"/>
  <c r="T5" i="85"/>
  <c r="R5" i="85"/>
  <c r="P5" i="85"/>
  <c r="O5" i="85"/>
  <c r="L5" i="85"/>
  <c r="J5" i="85"/>
  <c r="H5" i="85"/>
  <c r="G5" i="85"/>
  <c r="E5" i="85" l="1"/>
  <c r="J6" i="63" l="1"/>
  <c r="J7" i="63"/>
  <c r="B35" i="84" l="1"/>
  <c r="B34" i="84"/>
  <c r="B33" i="84"/>
  <c r="B32" i="84"/>
  <c r="B31" i="84"/>
  <c r="B30" i="84"/>
  <c r="B29" i="84"/>
  <c r="B28" i="84"/>
  <c r="B27" i="84"/>
  <c r="B26" i="84"/>
  <c r="B25" i="84"/>
  <c r="B24" i="84"/>
  <c r="B23" i="84"/>
  <c r="B22" i="84"/>
  <c r="BD21" i="84"/>
  <c r="BC21" i="84"/>
  <c r="BC4" i="84" s="1"/>
  <c r="BB21" i="84"/>
  <c r="BA21" i="84"/>
  <c r="BA4" i="84" s="1"/>
  <c r="AZ21" i="84"/>
  <c r="AY21" i="84"/>
  <c r="AX21" i="84"/>
  <c r="AW21" i="84"/>
  <c r="AW4" i="84" s="1"/>
  <c r="AV21" i="84"/>
  <c r="AU21" i="84"/>
  <c r="AU4" i="84" s="1"/>
  <c r="AT21" i="84"/>
  <c r="AS21" i="84"/>
  <c r="AS4" i="84" s="1"/>
  <c r="AR21" i="84"/>
  <c r="AQ21" i="84"/>
  <c r="AP21" i="84"/>
  <c r="AO21" i="84"/>
  <c r="AN21" i="84"/>
  <c r="AM21" i="84"/>
  <c r="AM4" i="84" s="1"/>
  <c r="AL21" i="84"/>
  <c r="AK21" i="84"/>
  <c r="AK4" i="84" s="1"/>
  <c r="AJ21" i="84"/>
  <c r="AI21" i="84"/>
  <c r="AH21" i="84"/>
  <c r="AG21" i="84"/>
  <c r="AF21" i="84"/>
  <c r="AD21" i="84"/>
  <c r="AD4" i="84" s="1"/>
  <c r="AC21" i="84"/>
  <c r="AB21" i="84"/>
  <c r="AB4" i="84" s="1"/>
  <c r="AA21" i="84"/>
  <c r="Z21" i="84"/>
  <c r="Y21" i="84"/>
  <c r="X21" i="84"/>
  <c r="W21" i="84"/>
  <c r="V21" i="84"/>
  <c r="V4" i="84" s="1"/>
  <c r="U21" i="84"/>
  <c r="T21" i="84"/>
  <c r="T4" i="84" s="1"/>
  <c r="S21" i="84"/>
  <c r="R21" i="84"/>
  <c r="Q21" i="84"/>
  <c r="P21" i="84"/>
  <c r="O21" i="84"/>
  <c r="N21" i="84"/>
  <c r="N4" i="84" s="1"/>
  <c r="M21" i="84"/>
  <c r="L21" i="84"/>
  <c r="L4" i="84" s="1"/>
  <c r="K21" i="84"/>
  <c r="J21" i="84"/>
  <c r="I21" i="84"/>
  <c r="H21" i="84"/>
  <c r="G21" i="84"/>
  <c r="F21" i="84"/>
  <c r="F4" i="84" s="1"/>
  <c r="E21" i="84"/>
  <c r="D21" i="84"/>
  <c r="D4" i="84" s="1"/>
  <c r="C21" i="84"/>
  <c r="B21" i="84" s="1"/>
  <c r="B20" i="84"/>
  <c r="B19" i="84"/>
  <c r="B18" i="84"/>
  <c r="B17" i="84"/>
  <c r="B16" i="84"/>
  <c r="B15" i="84"/>
  <c r="B14" i="84"/>
  <c r="B13" i="84"/>
  <c r="B12" i="84"/>
  <c r="B11" i="84"/>
  <c r="B10" i="84"/>
  <c r="B9" i="84"/>
  <c r="B8" i="84"/>
  <c r="B7" i="84"/>
  <c r="B6" i="84"/>
  <c r="BD5" i="84"/>
  <c r="BC5" i="84"/>
  <c r="BB5" i="84"/>
  <c r="BB4" i="84" s="1"/>
  <c r="BA5" i="84"/>
  <c r="AZ5" i="84"/>
  <c r="AY5" i="84"/>
  <c r="AX5" i="84"/>
  <c r="AX4" i="84" s="1"/>
  <c r="AW5" i="84"/>
  <c r="AV5" i="84"/>
  <c r="AU5" i="84"/>
  <c r="AT5" i="84"/>
  <c r="AT4" i="84" s="1"/>
  <c r="AS5" i="84"/>
  <c r="AR5" i="84"/>
  <c r="AQ5" i="84"/>
  <c r="AP5" i="84"/>
  <c r="AP4" i="84" s="1"/>
  <c r="AO5" i="84"/>
  <c r="AN5" i="84"/>
  <c r="AM5" i="84"/>
  <c r="AL5" i="84"/>
  <c r="AL4" i="84" s="1"/>
  <c r="AK5" i="84"/>
  <c r="AJ5" i="84"/>
  <c r="AI5" i="84"/>
  <c r="AH5" i="84"/>
  <c r="AH4" i="84" s="1"/>
  <c r="AG5" i="84"/>
  <c r="AF5" i="84"/>
  <c r="AD5" i="84"/>
  <c r="AC5" i="84"/>
  <c r="AC4" i="84" s="1"/>
  <c r="AB5" i="84"/>
  <c r="AA5" i="84"/>
  <c r="Z5" i="84"/>
  <c r="Y5" i="84"/>
  <c r="Y4" i="84" s="1"/>
  <c r="X5" i="84"/>
  <c r="W5" i="84"/>
  <c r="V5" i="84"/>
  <c r="U5" i="84"/>
  <c r="U4" i="84" s="1"/>
  <c r="T5" i="84"/>
  <c r="S5" i="84"/>
  <c r="R5" i="84"/>
  <c r="Q5" i="84"/>
  <c r="Q4" i="84" s="1"/>
  <c r="P5" i="84"/>
  <c r="O5" i="84"/>
  <c r="N5" i="84"/>
  <c r="M5" i="84"/>
  <c r="M4" i="84" s="1"/>
  <c r="L5" i="84"/>
  <c r="K5" i="84"/>
  <c r="J5" i="84"/>
  <c r="I5" i="84"/>
  <c r="I4" i="84" s="1"/>
  <c r="H5" i="84"/>
  <c r="G5" i="84"/>
  <c r="F5" i="84"/>
  <c r="E5" i="84"/>
  <c r="E4" i="84" s="1"/>
  <c r="D5" i="84"/>
  <c r="C5" i="84"/>
  <c r="B5" i="84" s="1"/>
  <c r="BD4" i="84"/>
  <c r="AZ4" i="84"/>
  <c r="AY4" i="84"/>
  <c r="AV4" i="84"/>
  <c r="AR4" i="84"/>
  <c r="AQ4" i="84"/>
  <c r="AO4" i="84"/>
  <c r="AN4" i="84"/>
  <c r="AJ4" i="84"/>
  <c r="AI4" i="84"/>
  <c r="AG4" i="84"/>
  <c r="AF4" i="84"/>
  <c r="AA4" i="84"/>
  <c r="Z4" i="84"/>
  <c r="X4" i="84"/>
  <c r="W4" i="84"/>
  <c r="S4" i="84"/>
  <c r="R4" i="84"/>
  <c r="P4" i="84"/>
  <c r="O4" i="84"/>
  <c r="K4" i="84"/>
  <c r="J4" i="84"/>
  <c r="H4" i="84"/>
  <c r="G4" i="84"/>
  <c r="C4" i="84"/>
  <c r="B4" i="84" l="1"/>
  <c r="P4" i="82"/>
  <c r="O4" i="82"/>
  <c r="N4" i="82"/>
  <c r="M4" i="82"/>
  <c r="L4" i="82"/>
  <c r="K4" i="82"/>
  <c r="J4" i="82"/>
  <c r="I4" i="82"/>
  <c r="H4" i="82"/>
  <c r="G4" i="82"/>
  <c r="F4" i="82"/>
  <c r="E4" i="82"/>
  <c r="D4" i="82"/>
  <c r="C4" i="82"/>
  <c r="B4" i="82"/>
  <c r="J41" i="81"/>
  <c r="F41" i="81"/>
  <c r="B41" i="81"/>
  <c r="J40" i="81"/>
  <c r="F40" i="81"/>
  <c r="B40" i="81"/>
  <c r="J39" i="81"/>
  <c r="F39" i="81"/>
  <c r="B39" i="81"/>
  <c r="J38" i="81"/>
  <c r="F38" i="81"/>
  <c r="B38" i="81"/>
  <c r="J37" i="81"/>
  <c r="F37" i="81"/>
  <c r="B37" i="81"/>
  <c r="J36" i="81"/>
  <c r="F36" i="81"/>
  <c r="B36" i="81"/>
  <c r="J35" i="81"/>
  <c r="F35" i="81"/>
  <c r="B35" i="81"/>
  <c r="J34" i="81"/>
  <c r="F34" i="81"/>
  <c r="B34" i="81"/>
  <c r="J33" i="81"/>
  <c r="F33" i="81"/>
  <c r="B33" i="81"/>
  <c r="J32" i="81"/>
  <c r="F32" i="81"/>
  <c r="B32" i="81"/>
  <c r="J31" i="81"/>
  <c r="F31" i="81"/>
  <c r="B31" i="81"/>
  <c r="J30" i="81"/>
  <c r="F30" i="81"/>
  <c r="B30" i="81"/>
  <c r="J29" i="81"/>
  <c r="F29" i="81"/>
  <c r="B29" i="81"/>
  <c r="J28" i="81"/>
  <c r="F28" i="81"/>
  <c r="B28" i="81"/>
  <c r="P27" i="81"/>
  <c r="O27" i="81"/>
  <c r="N27" i="81"/>
  <c r="M27" i="81"/>
  <c r="L27" i="81"/>
  <c r="K27" i="81"/>
  <c r="J27" i="81"/>
  <c r="I27" i="81"/>
  <c r="H27" i="81"/>
  <c r="G27" i="81"/>
  <c r="F27" i="81"/>
  <c r="E27" i="81"/>
  <c r="D27" i="81"/>
  <c r="C27" i="81"/>
  <c r="B27" i="81"/>
  <c r="J26" i="81"/>
  <c r="F26" i="81"/>
  <c r="B26" i="81"/>
  <c r="J25" i="81"/>
  <c r="F25" i="81"/>
  <c r="B25" i="81"/>
  <c r="J24" i="81"/>
  <c r="F24" i="81"/>
  <c r="B24" i="81"/>
  <c r="J23" i="81"/>
  <c r="F23" i="81"/>
  <c r="B23" i="81"/>
  <c r="J22" i="81"/>
  <c r="F22" i="81"/>
  <c r="B22" i="81"/>
  <c r="J21" i="81"/>
  <c r="F21" i="81"/>
  <c r="B21" i="81"/>
  <c r="J20" i="81"/>
  <c r="F20" i="81"/>
  <c r="B20" i="81"/>
  <c r="J19" i="81"/>
  <c r="F19" i="81"/>
  <c r="B19" i="81"/>
  <c r="J18" i="81"/>
  <c r="F18" i="81"/>
  <c r="B18" i="81"/>
  <c r="J17" i="81"/>
  <c r="F17" i="81"/>
  <c r="B17" i="81"/>
  <c r="J16" i="81"/>
  <c r="F16" i="81"/>
  <c r="B16" i="81"/>
  <c r="J15" i="81"/>
  <c r="F15" i="81"/>
  <c r="B15" i="81"/>
  <c r="J14" i="81"/>
  <c r="F14" i="81"/>
  <c r="B14" i="81"/>
  <c r="J13" i="81"/>
  <c r="F13" i="81"/>
  <c r="B13" i="81"/>
  <c r="J12" i="81"/>
  <c r="F12" i="81"/>
  <c r="B12" i="81"/>
  <c r="P11" i="81"/>
  <c r="O11" i="81"/>
  <c r="N11" i="81"/>
  <c r="M11" i="81"/>
  <c r="L11" i="81"/>
  <c r="K11" i="81"/>
  <c r="J11" i="81"/>
  <c r="J10" i="81" s="1"/>
  <c r="J5" i="81" s="1"/>
  <c r="I11" i="81"/>
  <c r="H11" i="81"/>
  <c r="G11" i="81"/>
  <c r="F11" i="81"/>
  <c r="F10" i="81" s="1"/>
  <c r="F5" i="81" s="1"/>
  <c r="E11" i="81"/>
  <c r="D11" i="81"/>
  <c r="C11" i="81"/>
  <c r="B11" i="81"/>
  <c r="B10" i="81" s="1"/>
  <c r="B5" i="81" s="1"/>
  <c r="P10" i="81"/>
  <c r="P5" i="81" s="1"/>
  <c r="O10" i="81"/>
  <c r="N10" i="81"/>
  <c r="M10" i="81"/>
  <c r="M5" i="81" s="1"/>
  <c r="L10" i="81"/>
  <c r="L5" i="81" s="1"/>
  <c r="K10" i="81"/>
  <c r="I10" i="81"/>
  <c r="H10" i="81"/>
  <c r="H5" i="81" s="1"/>
  <c r="G10" i="81"/>
  <c r="E10" i="81"/>
  <c r="E5" i="81" s="1"/>
  <c r="D10" i="81"/>
  <c r="D5" i="81" s="1"/>
  <c r="C10" i="81"/>
  <c r="J9" i="81"/>
  <c r="F9" i="81"/>
  <c r="B9" i="81"/>
  <c r="J8" i="81"/>
  <c r="F8" i="81"/>
  <c r="B8" i="81"/>
  <c r="J7" i="81"/>
  <c r="F7" i="81"/>
  <c r="B7" i="81"/>
  <c r="J6" i="81"/>
  <c r="F6" i="81"/>
  <c r="B6" i="81"/>
  <c r="O5" i="81"/>
  <c r="N5" i="81"/>
  <c r="K5" i="81"/>
  <c r="I5" i="81"/>
  <c r="G5" i="81"/>
  <c r="C5" i="81"/>
  <c r="B68" i="80" l="1"/>
  <c r="B67" i="80"/>
  <c r="B66" i="80"/>
  <c r="B65" i="80"/>
  <c r="B64" i="80"/>
  <c r="B63" i="80"/>
  <c r="B62" i="80"/>
  <c r="B61" i="80"/>
  <c r="B60" i="80"/>
  <c r="B59" i="80"/>
  <c r="B58" i="80"/>
  <c r="B57" i="80"/>
  <c r="B56" i="80"/>
  <c r="B55" i="80"/>
  <c r="B54" i="80"/>
  <c r="B53" i="80"/>
  <c r="B52" i="80"/>
  <c r="B51" i="80"/>
  <c r="B50" i="80"/>
  <c r="B49" i="80"/>
  <c r="B48" i="80"/>
  <c r="B47" i="80"/>
  <c r="B46" i="80"/>
  <c r="B45" i="80"/>
  <c r="B44" i="80"/>
  <c r="B43" i="80"/>
  <c r="B42" i="80"/>
  <c r="B41" i="80"/>
  <c r="BH40" i="80"/>
  <c r="BG40" i="80"/>
  <c r="BF40" i="80"/>
  <c r="BE40" i="80"/>
  <c r="BD40" i="80"/>
  <c r="BC40" i="80"/>
  <c r="BB40" i="80"/>
  <c r="BA40" i="80"/>
  <c r="AZ40" i="80"/>
  <c r="AY40" i="80"/>
  <c r="AX40" i="80"/>
  <c r="AW40" i="80"/>
  <c r="AV40" i="80"/>
  <c r="AU40" i="80"/>
  <c r="AT40" i="80"/>
  <c r="AS40" i="80"/>
  <c r="AR40" i="80"/>
  <c r="AP40" i="80"/>
  <c r="AO40" i="80"/>
  <c r="AN40" i="80"/>
  <c r="AM40" i="80"/>
  <c r="AL40" i="80"/>
  <c r="AK40" i="80"/>
  <c r="AJ40" i="80"/>
  <c r="AI40" i="80"/>
  <c r="AH40" i="80"/>
  <c r="AG40" i="80"/>
  <c r="AF40" i="80"/>
  <c r="AE40" i="80"/>
  <c r="AD40" i="80"/>
  <c r="AC40" i="80"/>
  <c r="AB40" i="80"/>
  <c r="AA40" i="80"/>
  <c r="Z40" i="80"/>
  <c r="Y40" i="80"/>
  <c r="X40" i="80"/>
  <c r="W40" i="80"/>
  <c r="V40" i="80"/>
  <c r="U40" i="80"/>
  <c r="T40" i="80"/>
  <c r="R40" i="80"/>
  <c r="Q40" i="80"/>
  <c r="P40" i="80"/>
  <c r="O40" i="80"/>
  <c r="N40" i="80"/>
  <c r="M40" i="80"/>
  <c r="L40" i="80"/>
  <c r="K40" i="80"/>
  <c r="J40" i="80"/>
  <c r="I40" i="80"/>
  <c r="H40" i="80"/>
  <c r="G40" i="80"/>
  <c r="F40" i="80"/>
  <c r="E40" i="80"/>
  <c r="D40" i="80"/>
  <c r="C40" i="80"/>
  <c r="B40" i="80"/>
  <c r="BH39" i="80"/>
  <c r="BG39" i="80"/>
  <c r="BF39" i="80"/>
  <c r="BE39" i="80"/>
  <c r="BD39" i="80"/>
  <c r="BC39" i="80"/>
  <c r="BB39" i="80"/>
  <c r="BA39" i="80"/>
  <c r="AZ39" i="80"/>
  <c r="AY39" i="80"/>
  <c r="AX39" i="80"/>
  <c r="AW39" i="80"/>
  <c r="AV39" i="80"/>
  <c r="AU39" i="80"/>
  <c r="AT39" i="80"/>
  <c r="AS39" i="80"/>
  <c r="AR39" i="80"/>
  <c r="AP39" i="80"/>
  <c r="AO39" i="80"/>
  <c r="AN39" i="80"/>
  <c r="AM39" i="80"/>
  <c r="AL39" i="80"/>
  <c r="AK39" i="80"/>
  <c r="AJ39" i="80"/>
  <c r="AI39" i="80"/>
  <c r="AH39" i="80"/>
  <c r="AG39" i="80"/>
  <c r="AF39" i="80"/>
  <c r="AE39" i="80"/>
  <c r="AD39" i="80"/>
  <c r="AC39" i="80"/>
  <c r="AB39" i="80"/>
  <c r="AA39" i="80"/>
  <c r="Z39" i="80"/>
  <c r="Y39" i="80"/>
  <c r="X39" i="80"/>
  <c r="W39" i="80"/>
  <c r="V39" i="80"/>
  <c r="U39" i="80"/>
  <c r="T39" i="80"/>
  <c r="R39" i="80"/>
  <c r="Q39" i="80"/>
  <c r="P39" i="80"/>
  <c r="O39" i="80"/>
  <c r="N39" i="80"/>
  <c r="M39" i="80"/>
  <c r="L39" i="80"/>
  <c r="K39" i="80"/>
  <c r="J39" i="80"/>
  <c r="I39" i="80"/>
  <c r="H39" i="80"/>
  <c r="G39" i="80"/>
  <c r="F39" i="80"/>
  <c r="E39" i="80"/>
  <c r="D39" i="80"/>
  <c r="C39" i="80"/>
  <c r="B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H8" i="80"/>
  <c r="BG8" i="80"/>
  <c r="BF8" i="80"/>
  <c r="BE8" i="80"/>
  <c r="BD8" i="80"/>
  <c r="BC8" i="80"/>
  <c r="BB8" i="80"/>
  <c r="BA8" i="80"/>
  <c r="AZ8" i="80"/>
  <c r="AY8" i="80"/>
  <c r="AX8" i="80"/>
  <c r="AW8" i="80"/>
  <c r="AV8" i="80"/>
  <c r="AU8" i="80"/>
  <c r="AT8" i="80"/>
  <c r="AS8" i="80"/>
  <c r="AR8" i="80"/>
  <c r="AP8" i="80"/>
  <c r="AO8" i="80"/>
  <c r="AN8" i="80"/>
  <c r="AM8" i="80"/>
  <c r="AL8" i="80"/>
  <c r="AK8" i="80"/>
  <c r="AJ8" i="80"/>
  <c r="AI8" i="80"/>
  <c r="AH8" i="80"/>
  <c r="AG8" i="80"/>
  <c r="AF8" i="80"/>
  <c r="AE8" i="80"/>
  <c r="AD8" i="80"/>
  <c r="AC8" i="80"/>
  <c r="AB8" i="80"/>
  <c r="AA8" i="80"/>
  <c r="Z8" i="80"/>
  <c r="Y8" i="80"/>
  <c r="X8" i="80"/>
  <c r="W8" i="80"/>
  <c r="V8" i="80"/>
  <c r="U8" i="80"/>
  <c r="T8" i="80"/>
  <c r="R8" i="80"/>
  <c r="Q8" i="80"/>
  <c r="P8" i="80"/>
  <c r="O8" i="80"/>
  <c r="N8" i="80"/>
  <c r="M8" i="80"/>
  <c r="L8" i="80"/>
  <c r="K8" i="80"/>
  <c r="J8" i="80"/>
  <c r="I8" i="80"/>
  <c r="H8" i="80"/>
  <c r="G8" i="80"/>
  <c r="F8" i="80"/>
  <c r="E8" i="80"/>
  <c r="D8" i="80"/>
  <c r="C8" i="80"/>
  <c r="B8" i="80"/>
  <c r="BH7" i="80"/>
  <c r="BG7" i="80"/>
  <c r="BF7" i="80"/>
  <c r="BE7" i="80"/>
  <c r="BD7" i="80"/>
  <c r="BC7" i="80"/>
  <c r="BB7" i="80"/>
  <c r="BA7" i="80"/>
  <c r="AZ7" i="80"/>
  <c r="AY7" i="80"/>
  <c r="AX7" i="80"/>
  <c r="AW7" i="80"/>
  <c r="AV7" i="80"/>
  <c r="AU7" i="80"/>
  <c r="AT7" i="80"/>
  <c r="AS7" i="80"/>
  <c r="AR7" i="80"/>
  <c r="AP7" i="80"/>
  <c r="AO7" i="80"/>
  <c r="AN7" i="80"/>
  <c r="AM7" i="80"/>
  <c r="AL7" i="80"/>
  <c r="AK7" i="80"/>
  <c r="AJ7" i="80"/>
  <c r="AI7" i="80"/>
  <c r="AH7" i="80"/>
  <c r="AG7" i="80"/>
  <c r="AF7" i="80"/>
  <c r="AE7" i="80"/>
  <c r="AD7" i="80"/>
  <c r="AC7" i="80"/>
  <c r="AB7" i="80"/>
  <c r="AA7" i="80"/>
  <c r="Z7" i="80"/>
  <c r="Y7" i="80"/>
  <c r="X7" i="80"/>
  <c r="W7" i="80"/>
  <c r="V7" i="80"/>
  <c r="U7" i="80"/>
  <c r="T7" i="80"/>
  <c r="R7" i="80"/>
  <c r="Q7" i="80"/>
  <c r="P7" i="80"/>
  <c r="O7" i="80"/>
  <c r="N7" i="80"/>
  <c r="M7" i="80"/>
  <c r="L7" i="80"/>
  <c r="K7" i="80"/>
  <c r="J7" i="80"/>
  <c r="I7" i="80"/>
  <c r="H7" i="80"/>
  <c r="G7" i="80"/>
  <c r="F7" i="80"/>
  <c r="E7" i="80"/>
  <c r="D7" i="80"/>
  <c r="C7" i="80"/>
  <c r="B7" i="80"/>
  <c r="BH6" i="80"/>
  <c r="BG6" i="80"/>
  <c r="BF6" i="80"/>
  <c r="BE6" i="80"/>
  <c r="BD6" i="80"/>
  <c r="BC6" i="80"/>
  <c r="BB6" i="80"/>
  <c r="BA6" i="80"/>
  <c r="AZ6" i="80"/>
  <c r="AY6" i="80"/>
  <c r="AX6" i="80"/>
  <c r="AW6" i="80"/>
  <c r="AV6" i="80"/>
  <c r="AU6" i="80"/>
  <c r="AT6" i="80"/>
  <c r="AS6" i="80"/>
  <c r="AR6" i="80"/>
  <c r="AP6" i="80"/>
  <c r="AO6" i="80"/>
  <c r="AN6" i="80"/>
  <c r="AM6" i="80"/>
  <c r="AL6" i="80"/>
  <c r="AK6" i="80"/>
  <c r="AJ6" i="80"/>
  <c r="AI6" i="80"/>
  <c r="AH6" i="80"/>
  <c r="AG6" i="80"/>
  <c r="AF6" i="80"/>
  <c r="AE6" i="80"/>
  <c r="AD6" i="80"/>
  <c r="AC6" i="80"/>
  <c r="AB6" i="80"/>
  <c r="AA6" i="80"/>
  <c r="Z6" i="80"/>
  <c r="Y6" i="80"/>
  <c r="X6" i="80"/>
  <c r="W6" i="80"/>
  <c r="V6" i="80"/>
  <c r="U6" i="80"/>
  <c r="T6" i="80"/>
  <c r="R6" i="80"/>
  <c r="Q6" i="80"/>
  <c r="P6" i="80"/>
  <c r="O6" i="80"/>
  <c r="N6" i="80"/>
  <c r="M6" i="80"/>
  <c r="L6" i="80"/>
  <c r="K6" i="80"/>
  <c r="J6" i="80"/>
  <c r="I6" i="80"/>
  <c r="H6" i="80"/>
  <c r="G6" i="80"/>
  <c r="F6" i="80"/>
  <c r="E6" i="80"/>
  <c r="D6" i="80"/>
  <c r="C6" i="80"/>
  <c r="B6" i="80"/>
  <c r="BH5" i="80"/>
  <c r="BG5" i="80"/>
  <c r="BF5" i="80"/>
  <c r="BE5" i="80"/>
  <c r="BD5" i="80"/>
  <c r="BC5" i="80"/>
  <c r="BB5" i="80"/>
  <c r="BA5" i="80"/>
  <c r="AZ5" i="80"/>
  <c r="AY5" i="80"/>
  <c r="AX5" i="80"/>
  <c r="AW5" i="80"/>
  <c r="AV5" i="80"/>
  <c r="AU5" i="80"/>
  <c r="AT5" i="80"/>
  <c r="AS5" i="80"/>
  <c r="AR5" i="80"/>
  <c r="AP5" i="80"/>
  <c r="AO5" i="80"/>
  <c r="AN5" i="80"/>
  <c r="AM5" i="80"/>
  <c r="AL5" i="80"/>
  <c r="AK5" i="80"/>
  <c r="AJ5" i="80"/>
  <c r="AI5" i="80"/>
  <c r="AH5" i="80"/>
  <c r="AG5" i="80"/>
  <c r="AF5" i="80"/>
  <c r="AE5" i="80"/>
  <c r="AD5" i="80"/>
  <c r="AC5" i="80"/>
  <c r="AB5" i="80"/>
  <c r="AA5" i="80"/>
  <c r="Z5" i="80"/>
  <c r="Y5" i="80"/>
  <c r="X5" i="80"/>
  <c r="W5" i="80"/>
  <c r="V5" i="80"/>
  <c r="U5" i="80"/>
  <c r="T5" i="80"/>
  <c r="R5" i="80"/>
  <c r="Q5" i="80"/>
  <c r="P5" i="80"/>
  <c r="O5" i="80"/>
  <c r="N5" i="80"/>
  <c r="M5" i="80"/>
  <c r="L5" i="80"/>
  <c r="K5" i="80"/>
  <c r="J5" i="80"/>
  <c r="I5" i="80"/>
  <c r="H5" i="80"/>
  <c r="G5" i="80"/>
  <c r="F5" i="80"/>
  <c r="E5" i="80"/>
  <c r="D5" i="80"/>
  <c r="C5" i="80"/>
  <c r="B5" i="80"/>
  <c r="U19" i="79"/>
  <c r="T19" i="79"/>
  <c r="S19" i="79"/>
  <c r="Q19" i="79"/>
  <c r="P19" i="79"/>
  <c r="O19" i="79"/>
  <c r="N19" i="79"/>
  <c r="M19" i="79" s="1"/>
  <c r="L19" i="79"/>
  <c r="K19" i="79"/>
  <c r="J19" i="79"/>
  <c r="I19" i="79"/>
  <c r="H19" i="79"/>
  <c r="G19" i="79"/>
  <c r="F19" i="79"/>
  <c r="F7" i="79" s="1"/>
  <c r="E19" i="79"/>
  <c r="D19" i="79" s="1"/>
  <c r="C19" i="79"/>
  <c r="R18" i="79"/>
  <c r="M18" i="79"/>
  <c r="D18" i="79"/>
  <c r="R17" i="79"/>
  <c r="R19" i="79" s="1"/>
  <c r="M17" i="79"/>
  <c r="M5" i="79" s="1"/>
  <c r="D17" i="79"/>
  <c r="U16" i="79"/>
  <c r="T16" i="79"/>
  <c r="S16" i="79"/>
  <c r="Q16" i="79"/>
  <c r="P16" i="79"/>
  <c r="O16" i="79"/>
  <c r="O7" i="79" s="1"/>
  <c r="N16" i="79"/>
  <c r="M16" i="79" s="1"/>
  <c r="L16" i="79"/>
  <c r="K16" i="79"/>
  <c r="J16" i="79"/>
  <c r="I16" i="79"/>
  <c r="H16" i="79"/>
  <c r="G16" i="79"/>
  <c r="D16" i="79" s="1"/>
  <c r="F16" i="79"/>
  <c r="E16" i="79"/>
  <c r="C16" i="79"/>
  <c r="R15" i="79"/>
  <c r="M15" i="79"/>
  <c r="D15" i="79"/>
  <c r="R14" i="79"/>
  <c r="R16" i="79" s="1"/>
  <c r="M14" i="79"/>
  <c r="D14" i="79"/>
  <c r="U13" i="79"/>
  <c r="T13" i="79"/>
  <c r="S13" i="79"/>
  <c r="Q13" i="79"/>
  <c r="P13" i="79"/>
  <c r="P7" i="79" s="1"/>
  <c r="O13" i="79"/>
  <c r="N13" i="79"/>
  <c r="L13" i="79"/>
  <c r="K13" i="79"/>
  <c r="J13" i="79"/>
  <c r="I13" i="79"/>
  <c r="H13" i="79"/>
  <c r="H7" i="79" s="1"/>
  <c r="G13" i="79"/>
  <c r="F13" i="79"/>
  <c r="E13" i="79"/>
  <c r="D13" i="79" s="1"/>
  <c r="C13" i="79"/>
  <c r="R12" i="79"/>
  <c r="M12" i="79"/>
  <c r="D12" i="79"/>
  <c r="D6" i="79" s="1"/>
  <c r="R11" i="79"/>
  <c r="R13" i="79" s="1"/>
  <c r="M11" i="79"/>
  <c r="D11" i="79"/>
  <c r="U10" i="79"/>
  <c r="T10" i="79"/>
  <c r="S10" i="79"/>
  <c r="Q10" i="79"/>
  <c r="Q7" i="79" s="1"/>
  <c r="P10" i="79"/>
  <c r="O10" i="79"/>
  <c r="N10" i="79"/>
  <c r="M10" i="79" s="1"/>
  <c r="L10" i="79"/>
  <c r="K10" i="79"/>
  <c r="J10" i="79"/>
  <c r="I10" i="79"/>
  <c r="I7" i="79" s="1"/>
  <c r="H10" i="79"/>
  <c r="G10" i="79"/>
  <c r="F10" i="79"/>
  <c r="D10" i="79" s="1"/>
  <c r="D7" i="79" s="1"/>
  <c r="E10" i="79"/>
  <c r="C10" i="79"/>
  <c r="R9" i="79"/>
  <c r="M9" i="79"/>
  <c r="D9" i="79"/>
  <c r="R8" i="79"/>
  <c r="R10" i="79" s="1"/>
  <c r="M8" i="79"/>
  <c r="D8" i="79"/>
  <c r="U7" i="79"/>
  <c r="T7" i="79"/>
  <c r="S7" i="79"/>
  <c r="L7" i="79"/>
  <c r="K7" i="79"/>
  <c r="J7" i="79"/>
  <c r="E7" i="79"/>
  <c r="C7" i="79"/>
  <c r="U6" i="79"/>
  <c r="T6" i="79"/>
  <c r="S6" i="79"/>
  <c r="R6" i="79"/>
  <c r="Q6" i="79"/>
  <c r="P6" i="79"/>
  <c r="O6" i="79"/>
  <c r="N6" i="79"/>
  <c r="M6" i="79"/>
  <c r="L6" i="79"/>
  <c r="K6" i="79"/>
  <c r="J6" i="79"/>
  <c r="I6" i="79"/>
  <c r="H6" i="79"/>
  <c r="G6" i="79"/>
  <c r="F6" i="79"/>
  <c r="E6" i="79"/>
  <c r="C6" i="79"/>
  <c r="U5" i="79"/>
  <c r="T5" i="79"/>
  <c r="S5" i="79"/>
  <c r="Q5" i="79"/>
  <c r="P5" i="79"/>
  <c r="O5" i="79"/>
  <c r="N5" i="79"/>
  <c r="L5" i="79"/>
  <c r="K5" i="79"/>
  <c r="J5" i="79"/>
  <c r="I5" i="79"/>
  <c r="H5" i="79"/>
  <c r="G5" i="79"/>
  <c r="F5" i="79"/>
  <c r="E5" i="79"/>
  <c r="D5" i="79"/>
  <c r="C5" i="79"/>
  <c r="V19" i="78"/>
  <c r="U19" i="78"/>
  <c r="Q19" i="78" s="1"/>
  <c r="T19" i="78"/>
  <c r="S19" i="78"/>
  <c r="R19" i="78"/>
  <c r="P19" i="78"/>
  <c r="O19" i="78"/>
  <c r="N19" i="78"/>
  <c r="M19" i="78"/>
  <c r="L19" i="78" s="1"/>
  <c r="K19" i="78"/>
  <c r="J19" i="78"/>
  <c r="I19" i="78"/>
  <c r="H19" i="78"/>
  <c r="G19" i="78"/>
  <c r="F19" i="78"/>
  <c r="E19" i="78"/>
  <c r="C19" i="78"/>
  <c r="Q18" i="78"/>
  <c r="L18" i="78"/>
  <c r="D18" i="78"/>
  <c r="Q17" i="78"/>
  <c r="L17" i="78"/>
  <c r="D17" i="78"/>
  <c r="D19" i="78" s="1"/>
  <c r="V16" i="78"/>
  <c r="U16" i="78"/>
  <c r="T16" i="78"/>
  <c r="S16" i="78"/>
  <c r="R16" i="78"/>
  <c r="Q16" i="78"/>
  <c r="P16" i="78"/>
  <c r="P7" i="78" s="1"/>
  <c r="O16" i="78"/>
  <c r="O7" i="78" s="1"/>
  <c r="N16" i="78"/>
  <c r="M16" i="78"/>
  <c r="L16" i="78" s="1"/>
  <c r="K16" i="78"/>
  <c r="J16" i="78"/>
  <c r="I16" i="78"/>
  <c r="H16" i="78"/>
  <c r="H7" i="78" s="1"/>
  <c r="G16" i="78"/>
  <c r="G7" i="78" s="1"/>
  <c r="F16" i="78"/>
  <c r="E16" i="78"/>
  <c r="C16" i="78"/>
  <c r="Q15" i="78"/>
  <c r="L15" i="78"/>
  <c r="D15" i="78"/>
  <c r="D6" i="78" s="1"/>
  <c r="Q14" i="78"/>
  <c r="Q5" i="78" s="1"/>
  <c r="L14" i="78"/>
  <c r="D14" i="78"/>
  <c r="D16" i="78" s="1"/>
  <c r="V13" i="78"/>
  <c r="U13" i="78"/>
  <c r="T13" i="78"/>
  <c r="S13" i="78"/>
  <c r="R13" i="78"/>
  <c r="R7" i="78" s="1"/>
  <c r="Q13" i="78"/>
  <c r="P13" i="78"/>
  <c r="O13" i="78"/>
  <c r="N13" i="78"/>
  <c r="M13" i="78"/>
  <c r="L13" i="78"/>
  <c r="K13" i="78"/>
  <c r="J13" i="78"/>
  <c r="J7" i="78" s="1"/>
  <c r="I13" i="78"/>
  <c r="I7" i="78" s="1"/>
  <c r="H13" i="78"/>
  <c r="G13" i="78"/>
  <c r="F13" i="78"/>
  <c r="E13" i="78"/>
  <c r="D13" i="78"/>
  <c r="C13" i="78"/>
  <c r="Q12" i="78"/>
  <c r="L12" i="78"/>
  <c r="L6" i="78" s="1"/>
  <c r="D12" i="78"/>
  <c r="Q11" i="78"/>
  <c r="L11" i="78"/>
  <c r="D11" i="78"/>
  <c r="V10" i="78"/>
  <c r="U10" i="78"/>
  <c r="T10" i="78"/>
  <c r="T7" i="78" s="1"/>
  <c r="S10" i="78"/>
  <c r="S7" i="78" s="1"/>
  <c r="R10" i="78"/>
  <c r="Q10" i="78" s="1"/>
  <c r="Q7" i="78" s="1"/>
  <c r="P10" i="78"/>
  <c r="O10" i="78"/>
  <c r="N10" i="78"/>
  <c r="M10" i="78"/>
  <c r="L10" i="78"/>
  <c r="K10" i="78"/>
  <c r="K7" i="78" s="1"/>
  <c r="J10" i="78"/>
  <c r="I10" i="78"/>
  <c r="H10" i="78"/>
  <c r="G10" i="78"/>
  <c r="F10" i="78"/>
  <c r="E10" i="78"/>
  <c r="D10" i="78"/>
  <c r="C10" i="78"/>
  <c r="C7" i="78" s="1"/>
  <c r="Q9" i="78"/>
  <c r="L9" i="78"/>
  <c r="D9" i="78"/>
  <c r="Q8" i="78"/>
  <c r="L8" i="78"/>
  <c r="L5" i="78" s="1"/>
  <c r="D8" i="78"/>
  <c r="D5" i="78" s="1"/>
  <c r="V7" i="78"/>
  <c r="U7" i="78"/>
  <c r="N7" i="78"/>
  <c r="M7" i="78"/>
  <c r="F7" i="78"/>
  <c r="E7" i="78"/>
  <c r="V6" i="78"/>
  <c r="U6" i="78"/>
  <c r="T6" i="78"/>
  <c r="S6" i="78"/>
  <c r="R6" i="78"/>
  <c r="Q6" i="78"/>
  <c r="P6" i="78"/>
  <c r="O6" i="78"/>
  <c r="N6" i="78"/>
  <c r="M6" i="78"/>
  <c r="K6" i="78"/>
  <c r="J6" i="78"/>
  <c r="I6" i="78"/>
  <c r="H6" i="78"/>
  <c r="G6" i="78"/>
  <c r="F6" i="78"/>
  <c r="E6" i="78"/>
  <c r="C6" i="78"/>
  <c r="V5" i="78"/>
  <c r="U5" i="78"/>
  <c r="T5" i="78"/>
  <c r="S5" i="78"/>
  <c r="R5" i="78"/>
  <c r="P5" i="78"/>
  <c r="O5" i="78"/>
  <c r="N5" i="78"/>
  <c r="M5" i="78"/>
  <c r="K5" i="78"/>
  <c r="J5" i="78"/>
  <c r="I5" i="78"/>
  <c r="H5" i="78"/>
  <c r="G5" i="78"/>
  <c r="F5" i="78"/>
  <c r="E5" i="78"/>
  <c r="C5" i="78"/>
  <c r="C37" i="77"/>
  <c r="B37" i="77"/>
  <c r="C36" i="77"/>
  <c r="B36" i="77"/>
  <c r="C35" i="77"/>
  <c r="B35" i="77"/>
  <c r="C34" i="77"/>
  <c r="B34" i="77"/>
  <c r="C33" i="77"/>
  <c r="B33" i="77"/>
  <c r="C32" i="77"/>
  <c r="B32" i="77"/>
  <c r="C31" i="77"/>
  <c r="B31" i="77"/>
  <c r="C30" i="77"/>
  <c r="B30" i="77"/>
  <c r="C29" i="77"/>
  <c r="B29" i="77"/>
  <c r="C28" i="77"/>
  <c r="B28" i="77"/>
  <c r="C27" i="77"/>
  <c r="B27" i="77"/>
  <c r="C26" i="77"/>
  <c r="B26" i="77"/>
  <c r="C25" i="77"/>
  <c r="B25" i="77"/>
  <c r="C24" i="77"/>
  <c r="B24" i="77"/>
  <c r="C23" i="77"/>
  <c r="B23" i="77"/>
  <c r="C22" i="77"/>
  <c r="B22" i="77"/>
  <c r="C21" i="77"/>
  <c r="B21" i="77"/>
  <c r="C20" i="77"/>
  <c r="B20" i="77"/>
  <c r="C19" i="77"/>
  <c r="B19" i="77"/>
  <c r="C18" i="77"/>
  <c r="B18" i="77"/>
  <c r="C17" i="77"/>
  <c r="B17" i="77"/>
  <c r="C16" i="77"/>
  <c r="B16" i="77"/>
  <c r="C15" i="77"/>
  <c r="B15" i="77"/>
  <c r="C14" i="77"/>
  <c r="B14" i="77"/>
  <c r="C13" i="77"/>
  <c r="B13" i="77"/>
  <c r="C12" i="77"/>
  <c r="B12" i="77"/>
  <c r="C11" i="77"/>
  <c r="B11" i="77"/>
  <c r="C10" i="77"/>
  <c r="B10" i="77"/>
  <c r="C9" i="77"/>
  <c r="B9" i="77"/>
  <c r="C8" i="77"/>
  <c r="B8" i="77"/>
  <c r="C7" i="77"/>
  <c r="B7" i="77"/>
  <c r="C6" i="77"/>
  <c r="C4" i="77" s="1"/>
  <c r="B6" i="77"/>
  <c r="C5" i="77"/>
  <c r="B5" i="77"/>
  <c r="AA4" i="77"/>
  <c r="Z4" i="77"/>
  <c r="Y4" i="77"/>
  <c r="X4" i="77"/>
  <c r="W4" i="77"/>
  <c r="V4" i="77"/>
  <c r="U4" i="77"/>
  <c r="T4" i="77"/>
  <c r="S4" i="77"/>
  <c r="R4" i="77"/>
  <c r="Q4" i="77"/>
  <c r="P4" i="77"/>
  <c r="O4" i="77"/>
  <c r="N4" i="77"/>
  <c r="M4" i="77"/>
  <c r="L4" i="77"/>
  <c r="K4" i="77"/>
  <c r="J4" i="77"/>
  <c r="I4" i="77"/>
  <c r="H4" i="77"/>
  <c r="G4" i="77"/>
  <c r="F4" i="77"/>
  <c r="E4" i="77"/>
  <c r="D4" i="77"/>
  <c r="B4" i="77"/>
  <c r="B4" i="76"/>
  <c r="C4" i="76"/>
  <c r="D4" i="76"/>
  <c r="E4" i="76"/>
  <c r="F4" i="76"/>
  <c r="G4" i="76"/>
  <c r="H4" i="76"/>
  <c r="I4" i="76"/>
  <c r="J4" i="76"/>
  <c r="K4" i="76"/>
  <c r="L4" i="76"/>
  <c r="M4" i="76"/>
  <c r="N4" i="76"/>
  <c r="O4" i="76"/>
  <c r="P4" i="76"/>
  <c r="Q4" i="76"/>
  <c r="R7" i="79" l="1"/>
  <c r="R5" i="79"/>
  <c r="N7" i="79"/>
  <c r="G7" i="79"/>
  <c r="M13" i="79"/>
  <c r="M7" i="79" s="1"/>
  <c r="D7" i="78"/>
  <c r="L7" i="78"/>
  <c r="B4" i="75"/>
  <c r="H6" i="62" l="1"/>
  <c r="U40" i="62"/>
  <c r="U25" i="62"/>
  <c r="U41" i="62" s="1"/>
  <c r="U42" i="62" s="1"/>
  <c r="U9" i="62"/>
  <c r="L40" i="62"/>
  <c r="L25" i="62"/>
  <c r="L9" i="62"/>
  <c r="E6" i="62"/>
  <c r="E27" i="63"/>
  <c r="E11" i="63"/>
  <c r="E10" i="63"/>
  <c r="E5" i="63"/>
  <c r="F43" i="34"/>
  <c r="F37" i="34"/>
  <c r="F30" i="34"/>
  <c r="F25" i="34"/>
  <c r="F23" i="34"/>
  <c r="F19" i="34"/>
  <c r="F16" i="34"/>
  <c r="F11" i="34"/>
  <c r="F43" i="35"/>
  <c r="F37" i="35"/>
  <c r="F30" i="35"/>
  <c r="F25" i="35"/>
  <c r="F23" i="35"/>
  <c r="F19" i="35"/>
  <c r="F16" i="35"/>
  <c r="F11" i="35"/>
  <c r="F8" i="35" s="1"/>
  <c r="F3" i="35" s="1"/>
  <c r="C33" i="72"/>
  <c r="D33" i="72"/>
  <c r="E33" i="72"/>
  <c r="F33" i="72"/>
  <c r="E22" i="72"/>
  <c r="F22" i="72"/>
  <c r="C22" i="72"/>
  <c r="D22" i="72"/>
  <c r="C17" i="72"/>
  <c r="D17" i="72"/>
  <c r="E17" i="72"/>
  <c r="F17" i="72"/>
  <c r="C11" i="72"/>
  <c r="D11" i="72"/>
  <c r="E11" i="72"/>
  <c r="F11" i="72"/>
  <c r="C6" i="72"/>
  <c r="D6" i="72"/>
  <c r="E6" i="72"/>
  <c r="F6" i="72"/>
  <c r="M44" i="40"/>
  <c r="L44" i="40"/>
  <c r="J44" i="40"/>
  <c r="I44" i="40"/>
  <c r="H44" i="40"/>
  <c r="G44" i="40"/>
  <c r="F44" i="40"/>
  <c r="E44" i="40"/>
  <c r="D44" i="40"/>
  <c r="M38" i="40"/>
  <c r="L38" i="40"/>
  <c r="L9" i="40" s="1"/>
  <c r="L4" i="40" s="1"/>
  <c r="J38" i="40"/>
  <c r="I38" i="40"/>
  <c r="H38" i="40"/>
  <c r="G38" i="40"/>
  <c r="F38" i="40"/>
  <c r="E38" i="40"/>
  <c r="D38" i="40"/>
  <c r="M31" i="40"/>
  <c r="L31" i="40"/>
  <c r="J31" i="40"/>
  <c r="I31" i="40"/>
  <c r="H31" i="40"/>
  <c r="H9" i="40" s="1"/>
  <c r="H4" i="40" s="1"/>
  <c r="G31" i="40"/>
  <c r="F31" i="40"/>
  <c r="E31" i="40"/>
  <c r="D31" i="40"/>
  <c r="M26" i="40"/>
  <c r="L26" i="40"/>
  <c r="J26" i="40"/>
  <c r="I26" i="40"/>
  <c r="H26" i="40"/>
  <c r="G26" i="40"/>
  <c r="F26" i="40"/>
  <c r="E26" i="40"/>
  <c r="D26" i="40"/>
  <c r="M24" i="40"/>
  <c r="L24" i="40"/>
  <c r="J24" i="40"/>
  <c r="I24" i="40"/>
  <c r="H24" i="40"/>
  <c r="G24" i="40"/>
  <c r="F24" i="40"/>
  <c r="E24" i="40"/>
  <c r="D24" i="40"/>
  <c r="M20" i="40"/>
  <c r="L20" i="40"/>
  <c r="J20" i="40"/>
  <c r="I20" i="40"/>
  <c r="H20" i="40"/>
  <c r="G20" i="40"/>
  <c r="F20" i="40"/>
  <c r="E20" i="40"/>
  <c r="D20" i="40"/>
  <c r="M17" i="40"/>
  <c r="L17" i="40"/>
  <c r="J17" i="40"/>
  <c r="I17" i="40"/>
  <c r="H17" i="40"/>
  <c r="G17" i="40"/>
  <c r="F17" i="40"/>
  <c r="E17" i="40"/>
  <c r="D17" i="40"/>
  <c r="M12" i="40"/>
  <c r="L12" i="40"/>
  <c r="J12" i="40"/>
  <c r="I12" i="40"/>
  <c r="C12" i="40" s="1"/>
  <c r="H12" i="40"/>
  <c r="G12" i="40"/>
  <c r="F12" i="40"/>
  <c r="E12" i="40"/>
  <c r="E9" i="40" s="1"/>
  <c r="D12" i="40"/>
  <c r="K9" i="40"/>
  <c r="K4" i="40" s="1"/>
  <c r="C46" i="40"/>
  <c r="C45" i="40"/>
  <c r="C43" i="40"/>
  <c r="C42" i="40"/>
  <c r="C41" i="40"/>
  <c r="C40" i="40"/>
  <c r="C39" i="40"/>
  <c r="C37" i="40"/>
  <c r="C36" i="40"/>
  <c r="C35" i="40"/>
  <c r="C34" i="40"/>
  <c r="C33" i="40"/>
  <c r="C32" i="40"/>
  <c r="C30" i="40"/>
  <c r="C29" i="40"/>
  <c r="C28" i="40"/>
  <c r="C27" i="40"/>
  <c r="C25" i="40"/>
  <c r="C23" i="40"/>
  <c r="C22" i="40"/>
  <c r="C21" i="40"/>
  <c r="C19" i="40"/>
  <c r="C18" i="40"/>
  <c r="C16" i="40"/>
  <c r="C15" i="40"/>
  <c r="C14" i="40"/>
  <c r="C13" i="40"/>
  <c r="C11" i="40"/>
  <c r="C10" i="40"/>
  <c r="C8" i="40"/>
  <c r="C7" i="40"/>
  <c r="C6" i="40"/>
  <c r="C5" i="40"/>
  <c r="M9" i="40" l="1"/>
  <c r="M4" i="40" s="1"/>
  <c r="C20" i="40"/>
  <c r="C38" i="40"/>
  <c r="J9" i="40"/>
  <c r="J4" i="40" s="1"/>
  <c r="C24" i="40"/>
  <c r="C17" i="40"/>
  <c r="F9" i="40"/>
  <c r="F4" i="40" s="1"/>
  <c r="D9" i="40"/>
  <c r="D4" i="40" s="1"/>
  <c r="C26" i="40"/>
  <c r="C31" i="40"/>
  <c r="L41" i="62"/>
  <c r="L42" i="62"/>
  <c r="E4" i="63"/>
  <c r="F8" i="34"/>
  <c r="F3" i="34" s="1"/>
  <c r="C44" i="40"/>
  <c r="E4" i="40"/>
  <c r="I9" i="40"/>
  <c r="I4" i="40" s="1"/>
  <c r="G9" i="40"/>
  <c r="G4" i="40" s="1"/>
  <c r="C4" i="40" l="1"/>
  <c r="C9" i="40"/>
  <c r="C19" i="34" l="1"/>
  <c r="G43" i="34" l="1"/>
  <c r="E43" i="34"/>
  <c r="D43" i="34"/>
  <c r="C43" i="34"/>
  <c r="G37" i="34"/>
  <c r="E37" i="34"/>
  <c r="D37" i="34"/>
  <c r="C37" i="34"/>
  <c r="G30" i="34"/>
  <c r="E30" i="34"/>
  <c r="D30" i="34"/>
  <c r="C30" i="34"/>
  <c r="G25" i="34"/>
  <c r="E25" i="34"/>
  <c r="D25" i="34"/>
  <c r="C25" i="34"/>
  <c r="G23" i="34"/>
  <c r="E23" i="34"/>
  <c r="D23" i="34"/>
  <c r="C23" i="34"/>
  <c r="G19" i="34"/>
  <c r="E19" i="34"/>
  <c r="D19" i="34"/>
  <c r="G16" i="34"/>
  <c r="E16" i="34"/>
  <c r="D16" i="34"/>
  <c r="C16" i="34"/>
  <c r="G11" i="34"/>
  <c r="E11" i="34"/>
  <c r="D11" i="34"/>
  <c r="C11" i="34"/>
  <c r="E8" i="34"/>
  <c r="E3" i="34" s="1"/>
  <c r="D8" i="34" l="1"/>
  <c r="D3" i="34" s="1"/>
  <c r="G8" i="34"/>
  <c r="G3" i="34" s="1"/>
  <c r="C8" i="34"/>
  <c r="C3" i="34" s="1"/>
  <c r="B38" i="43"/>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9" i="43"/>
  <c r="E8" i="43"/>
  <c r="D8" i="43"/>
  <c r="D4" i="43" s="1"/>
  <c r="C8" i="43"/>
  <c r="C4" i="43" s="1"/>
  <c r="B7" i="43"/>
  <c r="B6" i="43"/>
  <c r="B8" i="43" l="1"/>
  <c r="J4" i="75"/>
  <c r="I4" i="75"/>
  <c r="H4" i="75"/>
  <c r="G4" i="75"/>
  <c r="F4" i="75"/>
  <c r="E4" i="75"/>
  <c r="D4" i="75"/>
  <c r="C4" i="75"/>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J8" i="37"/>
  <c r="J4" i="37" s="1"/>
  <c r="I8" i="37"/>
  <c r="I4" i="37" s="1"/>
  <c r="H8" i="37"/>
  <c r="H4" i="37" s="1"/>
  <c r="G8" i="37"/>
  <c r="G4" i="37" s="1"/>
  <c r="F8" i="37"/>
  <c r="F4" i="37" s="1"/>
  <c r="E8" i="37"/>
  <c r="E4" i="37" s="1"/>
  <c r="D8" i="37"/>
  <c r="D4" i="37" s="1"/>
  <c r="C8" i="37"/>
  <c r="C4" i="37" s="1"/>
  <c r="B7" i="37"/>
  <c r="B6" i="37"/>
  <c r="B5" i="37"/>
  <c r="G43" i="35"/>
  <c r="E43" i="35"/>
  <c r="D43" i="35"/>
  <c r="C43" i="35"/>
  <c r="G37" i="35"/>
  <c r="E37" i="35"/>
  <c r="D37" i="35"/>
  <c r="D8" i="35" s="1"/>
  <c r="D3" i="35" s="1"/>
  <c r="G30" i="35"/>
  <c r="E30" i="35"/>
  <c r="D30" i="35"/>
  <c r="G25" i="35"/>
  <c r="E25" i="35"/>
  <c r="D25" i="35"/>
  <c r="G23" i="35"/>
  <c r="E23" i="35"/>
  <c r="D23" i="35"/>
  <c r="C23" i="35"/>
  <c r="G19" i="35"/>
  <c r="E19" i="35"/>
  <c r="D19" i="35"/>
  <c r="C19" i="35"/>
  <c r="G16" i="35"/>
  <c r="E16" i="35"/>
  <c r="D16" i="35"/>
  <c r="G11" i="35"/>
  <c r="E11" i="35"/>
  <c r="D11" i="35"/>
  <c r="C3" i="35"/>
  <c r="C45" i="33"/>
  <c r="C44" i="33"/>
  <c r="H43" i="33"/>
  <c r="G43" i="33"/>
  <c r="F43" i="33"/>
  <c r="E43" i="33"/>
  <c r="D43" i="33"/>
  <c r="C42" i="33"/>
  <c r="C41" i="33"/>
  <c r="C40" i="33"/>
  <c r="C39" i="33"/>
  <c r="C38" i="33"/>
  <c r="H37" i="33"/>
  <c r="G37" i="33"/>
  <c r="F37" i="33"/>
  <c r="E37" i="33"/>
  <c r="D37" i="33"/>
  <c r="C36" i="33"/>
  <c r="C35" i="33"/>
  <c r="C34" i="33"/>
  <c r="C33" i="33"/>
  <c r="C32" i="33"/>
  <c r="C31" i="33"/>
  <c r="H30" i="33"/>
  <c r="G30" i="33"/>
  <c r="F30" i="33"/>
  <c r="E30" i="33"/>
  <c r="D30" i="33"/>
  <c r="C29" i="33"/>
  <c r="C28" i="33"/>
  <c r="C27" i="33"/>
  <c r="C26" i="33"/>
  <c r="H25" i="33"/>
  <c r="G25" i="33"/>
  <c r="F25" i="33"/>
  <c r="E25" i="33"/>
  <c r="D25" i="33"/>
  <c r="C24" i="33"/>
  <c r="H23" i="33"/>
  <c r="G23" i="33"/>
  <c r="F23" i="33"/>
  <c r="E23" i="33"/>
  <c r="D23" i="33"/>
  <c r="C22" i="33"/>
  <c r="C21" i="33"/>
  <c r="C20" i="33"/>
  <c r="H19" i="33"/>
  <c r="G19" i="33"/>
  <c r="F19" i="33"/>
  <c r="E19" i="33"/>
  <c r="D19" i="33"/>
  <c r="C18" i="33"/>
  <c r="C17" i="33"/>
  <c r="H16" i="33"/>
  <c r="G16" i="33"/>
  <c r="F16" i="33"/>
  <c r="E16" i="33"/>
  <c r="D16" i="33"/>
  <c r="C15" i="33"/>
  <c r="C14" i="33"/>
  <c r="C13" i="33"/>
  <c r="C12" i="33"/>
  <c r="H11" i="33"/>
  <c r="G11" i="33"/>
  <c r="F11" i="33"/>
  <c r="E11" i="33"/>
  <c r="D11" i="33"/>
  <c r="C10" i="33"/>
  <c r="C9" i="33"/>
  <c r="C7" i="33"/>
  <c r="C6" i="33"/>
  <c r="C5" i="33"/>
  <c r="C4" i="33"/>
  <c r="D45" i="32"/>
  <c r="C45" i="32"/>
  <c r="D44" i="32"/>
  <c r="C44" i="32"/>
  <c r="P43" i="32"/>
  <c r="O43" i="32"/>
  <c r="N43" i="32"/>
  <c r="M43" i="32"/>
  <c r="L43" i="32"/>
  <c r="K43" i="32"/>
  <c r="J43" i="32"/>
  <c r="I43" i="32"/>
  <c r="H43" i="32"/>
  <c r="G43" i="32"/>
  <c r="F43" i="32"/>
  <c r="E43" i="32"/>
  <c r="D42" i="32"/>
  <c r="C42" i="32"/>
  <c r="D41" i="32"/>
  <c r="C41" i="32"/>
  <c r="D40" i="32"/>
  <c r="C40" i="32"/>
  <c r="D39" i="32"/>
  <c r="C39" i="32"/>
  <c r="D38" i="32"/>
  <c r="C38" i="32"/>
  <c r="P37" i="32"/>
  <c r="O37" i="32"/>
  <c r="N37" i="32"/>
  <c r="M37" i="32"/>
  <c r="L37" i="32"/>
  <c r="K37" i="32"/>
  <c r="J37" i="32"/>
  <c r="I37" i="32"/>
  <c r="H37" i="32"/>
  <c r="G37" i="32"/>
  <c r="F37" i="32"/>
  <c r="E37" i="32"/>
  <c r="D36" i="32"/>
  <c r="C36" i="32"/>
  <c r="D35" i="32"/>
  <c r="C35" i="32"/>
  <c r="D34" i="32"/>
  <c r="C34" i="32"/>
  <c r="D33" i="32"/>
  <c r="C33" i="32"/>
  <c r="D32" i="32"/>
  <c r="C32" i="32"/>
  <c r="D31" i="32"/>
  <c r="C31" i="32"/>
  <c r="P30" i="32"/>
  <c r="O30" i="32"/>
  <c r="N30" i="32"/>
  <c r="M30" i="32"/>
  <c r="L30" i="32"/>
  <c r="K30" i="32"/>
  <c r="J30" i="32"/>
  <c r="I30" i="32"/>
  <c r="H30" i="32"/>
  <c r="G30" i="32"/>
  <c r="F30" i="32"/>
  <c r="E30" i="32"/>
  <c r="D29" i="32"/>
  <c r="C29" i="32"/>
  <c r="D28" i="32"/>
  <c r="C28" i="32"/>
  <c r="D27" i="32"/>
  <c r="C27" i="32"/>
  <c r="D26" i="32"/>
  <c r="C26" i="32"/>
  <c r="P25" i="32"/>
  <c r="O25" i="32"/>
  <c r="N25" i="32"/>
  <c r="M25" i="32"/>
  <c r="L25" i="32"/>
  <c r="K25" i="32"/>
  <c r="J25" i="32"/>
  <c r="I25" i="32"/>
  <c r="H25" i="32"/>
  <c r="G25" i="32"/>
  <c r="F25" i="32"/>
  <c r="E25" i="32"/>
  <c r="D24" i="32"/>
  <c r="C24" i="32"/>
  <c r="P23" i="32"/>
  <c r="O23" i="32"/>
  <c r="N23" i="32"/>
  <c r="M23" i="32"/>
  <c r="L23" i="32"/>
  <c r="K23" i="32"/>
  <c r="J23" i="32"/>
  <c r="I23" i="32"/>
  <c r="H23" i="32"/>
  <c r="G23" i="32"/>
  <c r="F23" i="32"/>
  <c r="E23" i="32"/>
  <c r="C23" i="32" s="1"/>
  <c r="D22" i="32"/>
  <c r="C22" i="32"/>
  <c r="D21" i="32"/>
  <c r="C21" i="32"/>
  <c r="D20" i="32"/>
  <c r="C20" i="32"/>
  <c r="P19" i="32"/>
  <c r="O19" i="32"/>
  <c r="N19" i="32"/>
  <c r="M19" i="32"/>
  <c r="L19" i="32"/>
  <c r="K19" i="32"/>
  <c r="J19" i="32"/>
  <c r="I19" i="32"/>
  <c r="H19" i="32"/>
  <c r="G19" i="32"/>
  <c r="F19" i="32"/>
  <c r="E19" i="32"/>
  <c r="D18" i="32"/>
  <c r="C18" i="32"/>
  <c r="D17" i="32"/>
  <c r="C17" i="32"/>
  <c r="P16" i="32"/>
  <c r="O16" i="32"/>
  <c r="N16" i="32"/>
  <c r="M16" i="32"/>
  <c r="L16" i="32"/>
  <c r="K16" i="32"/>
  <c r="J16" i="32"/>
  <c r="I16" i="32"/>
  <c r="H16" i="32"/>
  <c r="G16" i="32"/>
  <c r="F16" i="32"/>
  <c r="E16" i="32"/>
  <c r="D15" i="32"/>
  <c r="C15" i="32"/>
  <c r="D14" i="32"/>
  <c r="C14" i="32"/>
  <c r="D13" i="32"/>
  <c r="C13" i="32"/>
  <c r="D12" i="32"/>
  <c r="C12" i="32"/>
  <c r="P11" i="32"/>
  <c r="O11" i="32"/>
  <c r="N11" i="32"/>
  <c r="M11" i="32"/>
  <c r="L11" i="32"/>
  <c r="K11" i="32"/>
  <c r="J11" i="32"/>
  <c r="I11" i="32"/>
  <c r="H11" i="32"/>
  <c r="G11" i="32"/>
  <c r="F11" i="32"/>
  <c r="E11" i="32"/>
  <c r="D10" i="32"/>
  <c r="C10" i="32"/>
  <c r="D9" i="32"/>
  <c r="C9" i="32"/>
  <c r="D7" i="32"/>
  <c r="C7" i="32"/>
  <c r="D6" i="32"/>
  <c r="C6" i="32"/>
  <c r="D5" i="32"/>
  <c r="C5" i="32"/>
  <c r="D4" i="32"/>
  <c r="C4" i="32"/>
  <c r="J41" i="63"/>
  <c r="J40" i="63"/>
  <c r="J39" i="63"/>
  <c r="J38" i="63"/>
  <c r="J37" i="63"/>
  <c r="J36" i="63"/>
  <c r="J35" i="63"/>
  <c r="J34" i="63"/>
  <c r="J33" i="63"/>
  <c r="J32" i="63"/>
  <c r="J31" i="63"/>
  <c r="J30" i="63"/>
  <c r="J29" i="63"/>
  <c r="J28" i="63"/>
  <c r="I27" i="63"/>
  <c r="H27" i="63"/>
  <c r="G27" i="63"/>
  <c r="F27" i="63"/>
  <c r="D27" i="63"/>
  <c r="C27" i="63"/>
  <c r="B27" i="63"/>
  <c r="J26" i="63"/>
  <c r="J25" i="63"/>
  <c r="J24" i="63"/>
  <c r="J23" i="63"/>
  <c r="J22" i="63"/>
  <c r="J21" i="63"/>
  <c r="J20" i="63"/>
  <c r="J19" i="63"/>
  <c r="J18" i="63"/>
  <c r="J17" i="63"/>
  <c r="J16" i="63"/>
  <c r="J15" i="63"/>
  <c r="J14" i="63"/>
  <c r="J13" i="63"/>
  <c r="J12" i="63"/>
  <c r="I11" i="63"/>
  <c r="H11" i="63"/>
  <c r="H10" i="63" s="1"/>
  <c r="G11" i="63"/>
  <c r="F11" i="63"/>
  <c r="D11" i="63"/>
  <c r="C11" i="63"/>
  <c r="B11" i="63"/>
  <c r="D10" i="63"/>
  <c r="C10" i="63"/>
  <c r="B10" i="63"/>
  <c r="J9" i="63"/>
  <c r="J8" i="63"/>
  <c r="I5" i="63"/>
  <c r="H5" i="63"/>
  <c r="G5" i="63"/>
  <c r="F5" i="63"/>
  <c r="D5" i="63"/>
  <c r="C5" i="63"/>
  <c r="B5" i="63"/>
  <c r="Y40" i="62"/>
  <c r="X40" i="62"/>
  <c r="W40" i="62"/>
  <c r="V40" i="62"/>
  <c r="T40" i="62"/>
  <c r="S40" i="62"/>
  <c r="P40" i="62"/>
  <c r="O40" i="62"/>
  <c r="N40" i="62"/>
  <c r="M40" i="62"/>
  <c r="K40" i="62"/>
  <c r="J40" i="62"/>
  <c r="B40" i="62" s="1"/>
  <c r="Z39" i="62"/>
  <c r="I39" i="62" s="1"/>
  <c r="Q39" i="62"/>
  <c r="H39" i="62"/>
  <c r="G39" i="62"/>
  <c r="F39" i="62"/>
  <c r="E39" i="62"/>
  <c r="C39" i="62"/>
  <c r="B39" i="62"/>
  <c r="Z38" i="62"/>
  <c r="Q38" i="62"/>
  <c r="H38" i="62"/>
  <c r="G38" i="62"/>
  <c r="F38" i="62"/>
  <c r="E38" i="62"/>
  <c r="C38" i="62"/>
  <c r="B38" i="62"/>
  <c r="Z37" i="62"/>
  <c r="Q37" i="62"/>
  <c r="H37" i="62"/>
  <c r="G37" i="62"/>
  <c r="F37" i="62"/>
  <c r="E37" i="62"/>
  <c r="C37" i="62"/>
  <c r="B37" i="62"/>
  <c r="Z36" i="62"/>
  <c r="Q36" i="62"/>
  <c r="H36" i="62"/>
  <c r="G36" i="62"/>
  <c r="F36" i="62"/>
  <c r="E36" i="62"/>
  <c r="C36" i="62"/>
  <c r="B36" i="62"/>
  <c r="Z35" i="62"/>
  <c r="Q35" i="62"/>
  <c r="H35" i="62"/>
  <c r="G35" i="62"/>
  <c r="F35" i="62"/>
  <c r="E35" i="62"/>
  <c r="C35" i="62"/>
  <c r="B35" i="62"/>
  <c r="Z34" i="62"/>
  <c r="Q34" i="62"/>
  <c r="H34" i="62"/>
  <c r="G34" i="62"/>
  <c r="F34" i="62"/>
  <c r="E34" i="62"/>
  <c r="C34" i="62"/>
  <c r="B34" i="62"/>
  <c r="Z33" i="62"/>
  <c r="Q33" i="62"/>
  <c r="H33" i="62"/>
  <c r="G33" i="62"/>
  <c r="F33" i="62"/>
  <c r="E33" i="62"/>
  <c r="C33" i="62"/>
  <c r="B33" i="62"/>
  <c r="Z32" i="62"/>
  <c r="Q32" i="62"/>
  <c r="H32" i="62"/>
  <c r="G32" i="62"/>
  <c r="F32" i="62"/>
  <c r="E32" i="62"/>
  <c r="C32" i="62"/>
  <c r="B32" i="62"/>
  <c r="Z31" i="62"/>
  <c r="Q31" i="62"/>
  <c r="H31" i="62"/>
  <c r="G31" i="62"/>
  <c r="F31" i="62"/>
  <c r="E31" i="62"/>
  <c r="C31" i="62"/>
  <c r="B31" i="62"/>
  <c r="Z30" i="62"/>
  <c r="Q30" i="62"/>
  <c r="H30" i="62"/>
  <c r="G30" i="62"/>
  <c r="F30" i="62"/>
  <c r="E30" i="62"/>
  <c r="C30" i="62"/>
  <c r="B30" i="62"/>
  <c r="Z29" i="62"/>
  <c r="Q29" i="62"/>
  <c r="H29" i="62"/>
  <c r="G29" i="62"/>
  <c r="F29" i="62"/>
  <c r="E29" i="62"/>
  <c r="C29" i="62"/>
  <c r="B29" i="62"/>
  <c r="Z28" i="62"/>
  <c r="Q28" i="62"/>
  <c r="H28" i="62"/>
  <c r="G28" i="62"/>
  <c r="F28" i="62"/>
  <c r="E28" i="62"/>
  <c r="C28" i="62"/>
  <c r="B28" i="62"/>
  <c r="Z27" i="62"/>
  <c r="Q27" i="62"/>
  <c r="H27" i="62"/>
  <c r="G27" i="62"/>
  <c r="F27" i="62"/>
  <c r="E27" i="62"/>
  <c r="C27" i="62"/>
  <c r="B27" i="62"/>
  <c r="Z26" i="62"/>
  <c r="Q26" i="62"/>
  <c r="H26" i="62"/>
  <c r="G26" i="62"/>
  <c r="F26" i="62"/>
  <c r="E26" i="62"/>
  <c r="C26" i="62"/>
  <c r="B26" i="62"/>
  <c r="Y25" i="62"/>
  <c r="X25" i="62"/>
  <c r="W25" i="62"/>
  <c r="V25" i="62"/>
  <c r="T25" i="62"/>
  <c r="T41" i="62" s="1"/>
  <c r="S25" i="62"/>
  <c r="S41" i="62" s="1"/>
  <c r="P25" i="62"/>
  <c r="O25" i="62"/>
  <c r="N25" i="62"/>
  <c r="M25" i="62"/>
  <c r="K25" i="62"/>
  <c r="J25" i="62"/>
  <c r="Z24" i="62"/>
  <c r="Q24" i="62"/>
  <c r="H24" i="62"/>
  <c r="G24" i="62"/>
  <c r="F24" i="62"/>
  <c r="E24" i="62"/>
  <c r="C24" i="62"/>
  <c r="B24" i="62"/>
  <c r="Z23" i="62"/>
  <c r="Q23" i="62"/>
  <c r="H23" i="62"/>
  <c r="G23" i="62"/>
  <c r="F23" i="62"/>
  <c r="E23" i="62"/>
  <c r="C23" i="62"/>
  <c r="B23" i="62"/>
  <c r="Z22" i="62"/>
  <c r="Q22" i="62"/>
  <c r="H22" i="62"/>
  <c r="G22" i="62"/>
  <c r="F22" i="62"/>
  <c r="E22" i="62"/>
  <c r="C22" i="62"/>
  <c r="B22" i="62"/>
  <c r="Z21" i="62"/>
  <c r="Q21" i="62"/>
  <c r="H21" i="62"/>
  <c r="G21" i="62"/>
  <c r="F21" i="62"/>
  <c r="E21" i="62"/>
  <c r="C21" i="62"/>
  <c r="B21" i="62"/>
  <c r="Z20" i="62"/>
  <c r="Q20" i="62"/>
  <c r="H20" i="62"/>
  <c r="G20" i="62"/>
  <c r="F20" i="62"/>
  <c r="E20" i="62"/>
  <c r="C20" i="62"/>
  <c r="B20" i="62"/>
  <c r="Z19" i="62"/>
  <c r="Q19" i="62"/>
  <c r="H19" i="62"/>
  <c r="G19" i="62"/>
  <c r="F19" i="62"/>
  <c r="E19" i="62"/>
  <c r="C19" i="62"/>
  <c r="B19" i="62"/>
  <c r="Z18" i="62"/>
  <c r="Q18" i="62"/>
  <c r="H18" i="62"/>
  <c r="G18" i="62"/>
  <c r="F18" i="62"/>
  <c r="E18" i="62"/>
  <c r="C18" i="62"/>
  <c r="B18" i="62"/>
  <c r="Z17" i="62"/>
  <c r="Q17" i="62"/>
  <c r="H17" i="62"/>
  <c r="G17" i="62"/>
  <c r="F17" i="62"/>
  <c r="E17" i="62"/>
  <c r="C17" i="62"/>
  <c r="B17" i="62"/>
  <c r="Z16" i="62"/>
  <c r="Q16" i="62"/>
  <c r="H16" i="62"/>
  <c r="G16" i="62"/>
  <c r="F16" i="62"/>
  <c r="E16" i="62"/>
  <c r="C16" i="62"/>
  <c r="B16" i="62"/>
  <c r="Z15" i="62"/>
  <c r="Q15" i="62"/>
  <c r="I15" i="62" s="1"/>
  <c r="H15" i="62"/>
  <c r="G15" i="62"/>
  <c r="F15" i="62"/>
  <c r="E15" i="62"/>
  <c r="C15" i="62"/>
  <c r="B15" i="62"/>
  <c r="Z14" i="62"/>
  <c r="Q14" i="62"/>
  <c r="H14" i="62"/>
  <c r="G14" i="62"/>
  <c r="F14" i="62"/>
  <c r="E14" i="62"/>
  <c r="C14" i="62"/>
  <c r="B14" i="62"/>
  <c r="Z13" i="62"/>
  <c r="Q13" i="62"/>
  <c r="H13" i="62"/>
  <c r="G13" i="62"/>
  <c r="F13" i="62"/>
  <c r="E13" i="62"/>
  <c r="C13" i="62"/>
  <c r="B13" i="62"/>
  <c r="Z12" i="62"/>
  <c r="Q12" i="62"/>
  <c r="H12" i="62"/>
  <c r="G12" i="62"/>
  <c r="F12" i="62"/>
  <c r="E12" i="62"/>
  <c r="C12" i="62"/>
  <c r="B12" i="62"/>
  <c r="Z11" i="62"/>
  <c r="Q11" i="62"/>
  <c r="H11" i="62"/>
  <c r="G11" i="62"/>
  <c r="F11" i="62"/>
  <c r="E11" i="62"/>
  <c r="C11" i="62"/>
  <c r="B11" i="62"/>
  <c r="Z10" i="62"/>
  <c r="Q10" i="62"/>
  <c r="H10" i="62"/>
  <c r="G10" i="62"/>
  <c r="F10" i="62"/>
  <c r="E10" i="62"/>
  <c r="C10" i="62"/>
  <c r="B10" i="62"/>
  <c r="Y9" i="62"/>
  <c r="X9" i="62"/>
  <c r="W9" i="62"/>
  <c r="V9" i="62"/>
  <c r="T9" i="62"/>
  <c r="S9" i="62"/>
  <c r="P9" i="62"/>
  <c r="O9" i="62"/>
  <c r="N9" i="62"/>
  <c r="M9" i="62"/>
  <c r="K9" i="62"/>
  <c r="J9" i="62"/>
  <c r="B9" i="62"/>
  <c r="Z8" i="62"/>
  <c r="Q8" i="62"/>
  <c r="H8" i="62"/>
  <c r="G8" i="62"/>
  <c r="F8" i="62"/>
  <c r="C8" i="62"/>
  <c r="B8" i="62"/>
  <c r="Z7" i="62"/>
  <c r="Q7" i="62"/>
  <c r="H7" i="62"/>
  <c r="G7" i="62"/>
  <c r="F7" i="62"/>
  <c r="E7" i="62"/>
  <c r="C7" i="62"/>
  <c r="B7" i="62"/>
  <c r="Z6" i="62"/>
  <c r="Q6" i="62"/>
  <c r="G6" i="62"/>
  <c r="F6" i="62"/>
  <c r="C6" i="62"/>
  <c r="B6" i="62"/>
  <c r="Z5" i="62"/>
  <c r="Q5" i="62"/>
  <c r="H5" i="62"/>
  <c r="G5" i="62"/>
  <c r="F5" i="62"/>
  <c r="C5" i="62"/>
  <c r="B5" i="62"/>
  <c r="J27" i="63" l="1"/>
  <c r="F10" i="63"/>
  <c r="F4" i="63" s="1"/>
  <c r="Y41" i="62"/>
  <c r="I32" i="62"/>
  <c r="I29" i="62"/>
  <c r="I27" i="62"/>
  <c r="Z40" i="62"/>
  <c r="I26" i="62"/>
  <c r="I22" i="62"/>
  <c r="I21" i="62"/>
  <c r="I20" i="62"/>
  <c r="I38" i="62"/>
  <c r="O41" i="62"/>
  <c r="N41" i="62"/>
  <c r="N42" i="62" s="1"/>
  <c r="P41" i="62"/>
  <c r="Q40" i="62"/>
  <c r="C43" i="33"/>
  <c r="C37" i="33"/>
  <c r="C19" i="33"/>
  <c r="D43" i="32"/>
  <c r="C43" i="32"/>
  <c r="D30" i="32"/>
  <c r="D25" i="32"/>
  <c r="D23" i="32"/>
  <c r="L8" i="32"/>
  <c r="L3" i="32" s="1"/>
  <c r="D19" i="32"/>
  <c r="C19" i="32"/>
  <c r="J8" i="32"/>
  <c r="J3" i="32" s="1"/>
  <c r="D11" i="32"/>
  <c r="I36" i="62"/>
  <c r="I30" i="62"/>
  <c r="I5" i="62"/>
  <c r="B25" i="62"/>
  <c r="J41" i="62"/>
  <c r="B41" i="62" s="1"/>
  <c r="I37" i="62"/>
  <c r="T42" i="62"/>
  <c r="C25" i="62"/>
  <c r="X41" i="62"/>
  <c r="X42" i="62" s="1"/>
  <c r="I8" i="62"/>
  <c r="I17" i="62"/>
  <c r="G40" i="62"/>
  <c r="H40" i="62"/>
  <c r="I31" i="62"/>
  <c r="I34" i="62"/>
  <c r="I10" i="62"/>
  <c r="E9" i="62"/>
  <c r="I12" i="62"/>
  <c r="I18" i="62"/>
  <c r="I13" i="62"/>
  <c r="M41" i="62"/>
  <c r="I14" i="62"/>
  <c r="E25" i="62"/>
  <c r="I35" i="62"/>
  <c r="F25" i="62"/>
  <c r="C40" i="62"/>
  <c r="F40" i="62"/>
  <c r="I33" i="62"/>
  <c r="I28" i="62"/>
  <c r="I24" i="62"/>
  <c r="I16" i="62"/>
  <c r="I11" i="62"/>
  <c r="I23" i="62"/>
  <c r="I19" i="62"/>
  <c r="I7" i="62"/>
  <c r="G9" i="62"/>
  <c r="I6" i="62"/>
  <c r="V41" i="62"/>
  <c r="V42" i="62" s="1"/>
  <c r="Z9" i="62"/>
  <c r="Z25" i="62"/>
  <c r="H9" i="62"/>
  <c r="G25" i="62"/>
  <c r="C9" i="62"/>
  <c r="K41" i="62"/>
  <c r="K42" i="62" s="1"/>
  <c r="Q9" i="62"/>
  <c r="J11" i="63"/>
  <c r="D4" i="63"/>
  <c r="G10" i="63"/>
  <c r="G4" i="63" s="1"/>
  <c r="I10" i="63"/>
  <c r="I4" i="63" s="1"/>
  <c r="H4" i="63"/>
  <c r="J5" i="63"/>
  <c r="B4" i="63"/>
  <c r="C4" i="63"/>
  <c r="C37" i="32"/>
  <c r="D37" i="32"/>
  <c r="C30" i="32"/>
  <c r="C25" i="32"/>
  <c r="E8" i="32"/>
  <c r="E3" i="32" s="1"/>
  <c r="M8" i="32"/>
  <c r="M3" i="32" s="1"/>
  <c r="G8" i="32"/>
  <c r="G3" i="32" s="1"/>
  <c r="O8" i="32"/>
  <c r="O3" i="32" s="1"/>
  <c r="N8" i="32"/>
  <c r="N3" i="32" s="1"/>
  <c r="F8" i="32"/>
  <c r="F3" i="32" s="1"/>
  <c r="H8" i="32"/>
  <c r="H3" i="32" s="1"/>
  <c r="P8" i="32"/>
  <c r="P3" i="32" s="1"/>
  <c r="I8" i="32"/>
  <c r="I3" i="32" s="1"/>
  <c r="C16" i="32"/>
  <c r="D16" i="32"/>
  <c r="C11" i="32"/>
  <c r="D8" i="33"/>
  <c r="D3" i="33" s="1"/>
  <c r="C30" i="33"/>
  <c r="H8" i="33"/>
  <c r="H3" i="33" s="1"/>
  <c r="C25" i="33"/>
  <c r="C23" i="33"/>
  <c r="G8" i="33"/>
  <c r="G3" i="33" s="1"/>
  <c r="F8" i="33"/>
  <c r="F3" i="33" s="1"/>
  <c r="E8" i="35"/>
  <c r="E3" i="35" s="1"/>
  <c r="G8" i="35"/>
  <c r="G3" i="35" s="1"/>
  <c r="B8" i="37"/>
  <c r="B4" i="37" s="1"/>
  <c r="E8" i="33"/>
  <c r="E3" i="33" s="1"/>
  <c r="C16" i="33"/>
  <c r="C11" i="33"/>
  <c r="K8" i="32"/>
  <c r="K3" i="32" s="1"/>
  <c r="O42" i="62"/>
  <c r="Y42" i="62"/>
  <c r="S42" i="62"/>
  <c r="F9" i="62"/>
  <c r="Q25" i="62"/>
  <c r="E40" i="62"/>
  <c r="W41" i="62"/>
  <c r="H25" i="62"/>
  <c r="J10" i="63" l="1"/>
  <c r="J4" i="63"/>
  <c r="I40" i="62"/>
  <c r="Q41" i="62"/>
  <c r="H41" i="62"/>
  <c r="P42" i="62"/>
  <c r="Q42" i="62" s="1"/>
  <c r="I9" i="62"/>
  <c r="J42" i="62"/>
  <c r="G41" i="62"/>
  <c r="Z41" i="62"/>
  <c r="E41" i="62"/>
  <c r="B42" i="62"/>
  <c r="M42" i="62"/>
  <c r="E42" i="62" s="1"/>
  <c r="W42" i="62"/>
  <c r="F42" i="62" s="1"/>
  <c r="I25" i="62"/>
  <c r="G42" i="62"/>
  <c r="C41" i="62"/>
  <c r="C42" i="62"/>
  <c r="D3" i="32"/>
  <c r="D8" i="32"/>
  <c r="C3" i="32"/>
  <c r="C8" i="33"/>
  <c r="C3" i="33"/>
  <c r="C8" i="32"/>
  <c r="F41" i="62"/>
  <c r="I41" i="62" l="1"/>
  <c r="H42" i="62"/>
  <c r="Z42" i="62"/>
  <c r="I42" i="62" s="1"/>
  <c r="B5" i="43"/>
  <c r="B4" i="43" s="1"/>
  <c r="E4" i="43"/>
</calcChain>
</file>

<file path=xl/comments1.xml><?xml version="1.0" encoding="utf-8"?>
<comments xmlns="http://schemas.openxmlformats.org/spreadsheetml/2006/main">
  <authors>
    <author>user</author>
  </authors>
  <commentList>
    <comment ref="B3" authorId="0" shapeId="0">
      <text>
        <r>
          <rPr>
            <b/>
            <sz val="9"/>
            <color indexed="81"/>
            <rFont val="MS P ゴシック"/>
            <family val="3"/>
            <charset val="128"/>
          </rPr>
          <t>所管課が変更になる場合は、赤字で修正をお願いいたします。</t>
        </r>
      </text>
    </comment>
  </commentList>
</comments>
</file>

<file path=xl/sharedStrings.xml><?xml version="1.0" encoding="utf-8"?>
<sst xmlns="http://schemas.openxmlformats.org/spreadsheetml/2006/main" count="1940" uniqueCount="599">
  <si>
    <t>市町村名</t>
  </si>
  <si>
    <t>重度</t>
  </si>
  <si>
    <t>中度</t>
  </si>
  <si>
    <t>軽度</t>
  </si>
  <si>
    <t>計</t>
  </si>
  <si>
    <t>横浜市</t>
  </si>
  <si>
    <t>川崎市</t>
  </si>
  <si>
    <t>横須賀市</t>
  </si>
  <si>
    <t>相模原市</t>
  </si>
  <si>
    <t>政令市・中核市計</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</si>
  <si>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</si>
  <si>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</si>
  <si>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</si>
  <si>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</si>
  <si>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</si>
  <si>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</si>
  <si>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</si>
  <si>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</si>
  <si>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</si>
  <si>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</si>
  <si>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</si>
  <si>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</si>
  <si>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</si>
  <si>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</si>
  <si>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</si>
  <si>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</si>
  <si>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</si>
  <si>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</si>
  <si>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</si>
  <si>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</si>
  <si>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</si>
  <si>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</si>
  <si>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</si>
  <si>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</si>
  <si>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</si>
  <si>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</si>
  <si>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</si>
  <si>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</si>
  <si>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</si>
  <si>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町村計</t>
  </si>
  <si>
    <t>県計</t>
  </si>
  <si>
    <t>障害福祉課</t>
  </si>
  <si>
    <t>所管課</t>
    <rPh sb="0" eb="2">
      <t>ショカン</t>
    </rPh>
    <rPh sb="2" eb="3">
      <t>カ</t>
    </rPh>
    <phoneticPr fontId="10"/>
  </si>
  <si>
    <t>政令市を除く県計</t>
    <phoneticPr fontId="28"/>
  </si>
  <si>
    <t>綾瀬市</t>
    <rPh sb="2" eb="3">
      <t>シ</t>
    </rPh>
    <phoneticPr fontId="28"/>
  </si>
  <si>
    <t>南足柄市</t>
    <rPh sb="3" eb="4">
      <t>シ</t>
    </rPh>
    <phoneticPr fontId="28"/>
  </si>
  <si>
    <t>座間市</t>
    <rPh sb="2" eb="3">
      <t>シ</t>
    </rPh>
    <phoneticPr fontId="28"/>
  </si>
  <si>
    <t>海老名市</t>
    <rPh sb="3" eb="4">
      <t>シ</t>
    </rPh>
    <phoneticPr fontId="28"/>
  </si>
  <si>
    <t>伊勢原市</t>
    <rPh sb="3" eb="4">
      <t>シ</t>
    </rPh>
    <phoneticPr fontId="28"/>
  </si>
  <si>
    <t>大和市</t>
    <rPh sb="2" eb="3">
      <t>シ</t>
    </rPh>
    <phoneticPr fontId="28"/>
  </si>
  <si>
    <t>厚木市</t>
    <rPh sb="2" eb="3">
      <t>シ</t>
    </rPh>
    <phoneticPr fontId="28"/>
  </si>
  <si>
    <t>秦野市</t>
    <rPh sb="2" eb="3">
      <t>シ</t>
    </rPh>
    <phoneticPr fontId="28"/>
  </si>
  <si>
    <t>三浦市</t>
    <rPh sb="2" eb="3">
      <t>シ</t>
    </rPh>
    <phoneticPr fontId="28"/>
  </si>
  <si>
    <t>逗子市</t>
    <rPh sb="2" eb="3">
      <t>シ</t>
    </rPh>
    <phoneticPr fontId="28"/>
  </si>
  <si>
    <t>茅ヶ崎市</t>
    <rPh sb="3" eb="4">
      <t>シ</t>
    </rPh>
    <phoneticPr fontId="28"/>
  </si>
  <si>
    <t>小田原市</t>
    <rPh sb="3" eb="4">
      <t>シ</t>
    </rPh>
    <phoneticPr fontId="28"/>
  </si>
  <si>
    <t>藤沢市</t>
    <rPh sb="2" eb="3">
      <t>シ</t>
    </rPh>
    <phoneticPr fontId="28"/>
  </si>
  <si>
    <t>鎌倉市</t>
    <rPh sb="2" eb="3">
      <t>シ</t>
    </rPh>
    <phoneticPr fontId="28"/>
  </si>
  <si>
    <t>平塚市</t>
    <rPh sb="2" eb="3">
      <t>シ</t>
    </rPh>
    <phoneticPr fontId="28"/>
  </si>
  <si>
    <t>相模原市</t>
    <rPh sb="0" eb="4">
      <t>サガミハラシ</t>
    </rPh>
    <phoneticPr fontId="28"/>
  </si>
  <si>
    <t>合計</t>
    <rPh sb="0" eb="2">
      <t>ゴウケイ</t>
    </rPh>
    <phoneticPr fontId="28"/>
  </si>
  <si>
    <t>３級</t>
  </si>
  <si>
    <t>２級</t>
  </si>
  <si>
    <t>１級</t>
    <phoneticPr fontId="28"/>
  </si>
  <si>
    <t>市町村名</t>
    <rPh sb="0" eb="3">
      <t>シチョウソン</t>
    </rPh>
    <rPh sb="3" eb="4">
      <t>メイ</t>
    </rPh>
    <phoneticPr fontId="28"/>
  </si>
  <si>
    <t>件数(件)</t>
  </si>
  <si>
    <t>小計</t>
  </si>
  <si>
    <t>公費負担額</t>
    <rPh sb="0" eb="2">
      <t>コウヒ</t>
    </rPh>
    <rPh sb="2" eb="4">
      <t>フタン</t>
    </rPh>
    <rPh sb="4" eb="5">
      <t>ガク</t>
    </rPh>
    <phoneticPr fontId="9"/>
  </si>
  <si>
    <t>実人員</t>
    <rPh sb="1" eb="3">
      <t>ジンイン</t>
    </rPh>
    <phoneticPr fontId="9"/>
  </si>
  <si>
    <t>給付決定件数</t>
    <rPh sb="0" eb="2">
      <t>キュウフ</t>
    </rPh>
    <rPh sb="2" eb="4">
      <t>ケッテイ</t>
    </rPh>
    <rPh sb="4" eb="6">
      <t>ケンスウ</t>
    </rPh>
    <phoneticPr fontId="9"/>
  </si>
  <si>
    <t>免疫機能障害</t>
    <rPh sb="0" eb="2">
      <t>メンエキ</t>
    </rPh>
    <phoneticPr fontId="9"/>
  </si>
  <si>
    <t>肝臓機能障害</t>
    <rPh sb="0" eb="2">
      <t>カンゾウ</t>
    </rPh>
    <rPh sb="2" eb="4">
      <t>キノウ</t>
    </rPh>
    <rPh sb="4" eb="6">
      <t>ショウガイ</t>
    </rPh>
    <phoneticPr fontId="9"/>
  </si>
  <si>
    <t>小腸機能障害</t>
    <rPh sb="0" eb="2">
      <t>ショウチョウ</t>
    </rPh>
    <rPh sb="2" eb="4">
      <t>キノウ</t>
    </rPh>
    <rPh sb="4" eb="6">
      <t>ショウガイ</t>
    </rPh>
    <phoneticPr fontId="9"/>
  </si>
  <si>
    <t>じん臓機能障害</t>
  </si>
  <si>
    <t>心臓機能障害</t>
  </si>
  <si>
    <t>肢体不自由</t>
  </si>
  <si>
    <t>音声言語機能障害</t>
  </si>
  <si>
    <t>聴覚・平衡機能障害</t>
  </si>
  <si>
    <t>視覚障害</t>
    <rPh sb="0" eb="2">
      <t>シカク</t>
    </rPh>
    <phoneticPr fontId="9"/>
  </si>
  <si>
    <t>訪問看護</t>
    <rPh sb="0" eb="2">
      <t>ホウモン</t>
    </rPh>
    <rPh sb="2" eb="4">
      <t>カンゴ</t>
    </rPh>
    <phoneticPr fontId="9"/>
  </si>
  <si>
    <t>町村計</t>
    <rPh sb="0" eb="2">
      <t>チョウソン</t>
    </rPh>
    <rPh sb="2" eb="3">
      <t>ケイ</t>
    </rPh>
    <phoneticPr fontId="9"/>
  </si>
  <si>
    <t>その他</t>
    <rPh sb="2" eb="3">
      <t>タ</t>
    </rPh>
    <phoneticPr fontId="9"/>
  </si>
  <si>
    <t>住宅改修</t>
    <rPh sb="0" eb="2">
      <t>ジュウタク</t>
    </rPh>
    <rPh sb="2" eb="4">
      <t>カイシュウ</t>
    </rPh>
    <phoneticPr fontId="9"/>
  </si>
  <si>
    <t>収尿器</t>
    <rPh sb="0" eb="1">
      <t>シュウ</t>
    </rPh>
    <rPh sb="1" eb="2">
      <t>ニョウ</t>
    </rPh>
    <rPh sb="2" eb="3">
      <t>キ</t>
    </rPh>
    <phoneticPr fontId="9"/>
  </si>
  <si>
    <t>紙おむつ等</t>
    <rPh sb="0" eb="1">
      <t>カミ</t>
    </rPh>
    <rPh sb="4" eb="5">
      <t>トウ</t>
    </rPh>
    <phoneticPr fontId="9"/>
  </si>
  <si>
    <t>ストーマ装具</t>
    <rPh sb="4" eb="6">
      <t>ソウグ</t>
    </rPh>
    <phoneticPr fontId="9"/>
  </si>
  <si>
    <t>点字図書</t>
    <rPh sb="0" eb="2">
      <t>テンジ</t>
    </rPh>
    <rPh sb="2" eb="4">
      <t>トショ</t>
    </rPh>
    <phoneticPr fontId="9"/>
  </si>
  <si>
    <t>視覚障害者用ワードプロセッサー</t>
    <rPh sb="0" eb="2">
      <t>シカク</t>
    </rPh>
    <rPh sb="2" eb="4">
      <t>ショウガイ</t>
    </rPh>
    <rPh sb="4" eb="5">
      <t>シャ</t>
    </rPh>
    <rPh sb="5" eb="6">
      <t>ヨウ</t>
    </rPh>
    <phoneticPr fontId="9"/>
  </si>
  <si>
    <t>ファックス（貸与）</t>
    <rPh sb="6" eb="8">
      <t>タイヨ</t>
    </rPh>
    <phoneticPr fontId="9"/>
  </si>
  <si>
    <t>福祉電話（貸与）</t>
    <rPh sb="0" eb="2">
      <t>フクシ</t>
    </rPh>
    <rPh sb="2" eb="4">
      <t>デンワ</t>
    </rPh>
    <rPh sb="5" eb="7">
      <t>タイヨ</t>
    </rPh>
    <phoneticPr fontId="9"/>
  </si>
  <si>
    <t>人工喉頭</t>
    <rPh sb="0" eb="2">
      <t>ジンコウ</t>
    </rPh>
    <rPh sb="2" eb="4">
      <t>コウトウ</t>
    </rPh>
    <phoneticPr fontId="9"/>
  </si>
  <si>
    <t>聴覚障害者用情報受信装置</t>
    <rPh sb="0" eb="2">
      <t>チョウカク</t>
    </rPh>
    <rPh sb="2" eb="6">
      <t>ショウガイシャヨウ</t>
    </rPh>
    <rPh sb="6" eb="8">
      <t>ジョウホウ</t>
    </rPh>
    <rPh sb="8" eb="10">
      <t>ジュシン</t>
    </rPh>
    <rPh sb="10" eb="12">
      <t>ソウチ</t>
    </rPh>
    <phoneticPr fontId="9"/>
  </si>
  <si>
    <t>聴覚障害者用通信装置</t>
    <rPh sb="0" eb="2">
      <t>チョウカク</t>
    </rPh>
    <rPh sb="2" eb="6">
      <t>ショウガイシャヨウ</t>
    </rPh>
    <rPh sb="6" eb="8">
      <t>ツウシン</t>
    </rPh>
    <rPh sb="8" eb="10">
      <t>ソウチ</t>
    </rPh>
    <phoneticPr fontId="9"/>
  </si>
  <si>
    <t>盲人用時計</t>
    <rPh sb="0" eb="3">
      <t>モウジンヨウ</t>
    </rPh>
    <rPh sb="3" eb="5">
      <t>トケイ</t>
    </rPh>
    <phoneticPr fontId="9"/>
  </si>
  <si>
    <t>視覚障害者用拡大読書器</t>
    <rPh sb="0" eb="2">
      <t>シカク</t>
    </rPh>
    <rPh sb="2" eb="4">
      <t>ショウガイ</t>
    </rPh>
    <rPh sb="4" eb="5">
      <t>シャ</t>
    </rPh>
    <rPh sb="5" eb="6">
      <t>ヨウ</t>
    </rPh>
    <rPh sb="6" eb="8">
      <t>カクダイ</t>
    </rPh>
    <rPh sb="8" eb="10">
      <t>ドクショ</t>
    </rPh>
    <rPh sb="10" eb="11">
      <t>キ</t>
    </rPh>
    <phoneticPr fontId="9"/>
  </si>
  <si>
    <t>視覚障害者用活字文書読上げ装置</t>
    <rPh sb="0" eb="2">
      <t>シカク</t>
    </rPh>
    <rPh sb="2" eb="4">
      <t>ショウガイ</t>
    </rPh>
    <rPh sb="4" eb="5">
      <t>シャ</t>
    </rPh>
    <rPh sb="5" eb="6">
      <t>ヨウ</t>
    </rPh>
    <rPh sb="6" eb="8">
      <t>カツジ</t>
    </rPh>
    <rPh sb="8" eb="10">
      <t>ブンショ</t>
    </rPh>
    <rPh sb="10" eb="12">
      <t>ヨミア</t>
    </rPh>
    <rPh sb="13" eb="15">
      <t>ソウチ</t>
    </rPh>
    <phoneticPr fontId="9"/>
  </si>
  <si>
    <t>視覚障害者用ポータブルレコーダー</t>
    <rPh sb="0" eb="2">
      <t>シカク</t>
    </rPh>
    <rPh sb="2" eb="4">
      <t>ショウガイ</t>
    </rPh>
    <rPh sb="4" eb="5">
      <t>シャ</t>
    </rPh>
    <rPh sb="5" eb="6">
      <t>ヨウ</t>
    </rPh>
    <phoneticPr fontId="9"/>
  </si>
  <si>
    <t>点字タイプライター</t>
    <rPh sb="0" eb="2">
      <t>テンジ</t>
    </rPh>
    <phoneticPr fontId="9"/>
  </si>
  <si>
    <t>点字器</t>
    <rPh sb="0" eb="2">
      <t>テンジ</t>
    </rPh>
    <rPh sb="2" eb="3">
      <t>キ</t>
    </rPh>
    <phoneticPr fontId="9"/>
  </si>
  <si>
    <t>点字ディスプレイ</t>
    <rPh sb="0" eb="2">
      <t>テンジ</t>
    </rPh>
    <phoneticPr fontId="9"/>
  </si>
  <si>
    <t>情報・通信支援用具</t>
    <rPh sb="0" eb="2">
      <t>ジョウホウ</t>
    </rPh>
    <rPh sb="3" eb="5">
      <t>ツウシン</t>
    </rPh>
    <rPh sb="5" eb="7">
      <t>シエン</t>
    </rPh>
    <rPh sb="7" eb="9">
      <t>ヨウグ</t>
    </rPh>
    <phoneticPr fontId="9"/>
  </si>
  <si>
    <t>携帯用会話補助装置</t>
    <rPh sb="0" eb="3">
      <t>ケイタイヨウ</t>
    </rPh>
    <rPh sb="3" eb="5">
      <t>カイワ</t>
    </rPh>
    <rPh sb="5" eb="7">
      <t>ホジョ</t>
    </rPh>
    <rPh sb="7" eb="9">
      <t>ソウチ</t>
    </rPh>
    <phoneticPr fontId="9"/>
  </si>
  <si>
    <t>盲人用体重計</t>
    <rPh sb="0" eb="3">
      <t>モウジンヨウ</t>
    </rPh>
    <rPh sb="3" eb="6">
      <t>タイジュウケイ</t>
    </rPh>
    <phoneticPr fontId="9"/>
  </si>
  <si>
    <t>盲人用体温計（音声式）</t>
    <rPh sb="0" eb="3">
      <t>モウジンヨウ</t>
    </rPh>
    <rPh sb="3" eb="6">
      <t>タイオンケイ</t>
    </rPh>
    <rPh sb="7" eb="9">
      <t>オンセイ</t>
    </rPh>
    <rPh sb="9" eb="10">
      <t>シキ</t>
    </rPh>
    <phoneticPr fontId="9"/>
  </si>
  <si>
    <t>酸素ボンベ運搬車</t>
    <rPh sb="0" eb="2">
      <t>サンソ</t>
    </rPh>
    <rPh sb="5" eb="8">
      <t>ウンパンシャ</t>
    </rPh>
    <phoneticPr fontId="9"/>
  </si>
  <si>
    <t>電気式たん吸引器</t>
    <rPh sb="0" eb="2">
      <t>デンキ</t>
    </rPh>
    <rPh sb="2" eb="3">
      <t>シキ</t>
    </rPh>
    <rPh sb="5" eb="7">
      <t>キュウイン</t>
    </rPh>
    <rPh sb="7" eb="8">
      <t>キ</t>
    </rPh>
    <phoneticPr fontId="9"/>
  </si>
  <si>
    <t>透析液加温器</t>
    <rPh sb="0" eb="2">
      <t>トウセキ</t>
    </rPh>
    <rPh sb="2" eb="3">
      <t>エキ</t>
    </rPh>
    <rPh sb="3" eb="5">
      <t>カオン</t>
    </rPh>
    <rPh sb="5" eb="6">
      <t>キ</t>
    </rPh>
    <phoneticPr fontId="9"/>
  </si>
  <si>
    <t>聴覚障害者用屋内信号装置</t>
    <rPh sb="0" eb="2">
      <t>チョウカク</t>
    </rPh>
    <rPh sb="2" eb="6">
      <t>ショウガイシャヨウ</t>
    </rPh>
    <rPh sb="6" eb="8">
      <t>オクナイ</t>
    </rPh>
    <rPh sb="8" eb="10">
      <t>シンゴウ</t>
    </rPh>
    <rPh sb="10" eb="12">
      <t>ソウチ</t>
    </rPh>
    <phoneticPr fontId="9"/>
  </si>
  <si>
    <t>歩行時間延長信号機用小型送信機</t>
    <rPh sb="0" eb="2">
      <t>ホコウ</t>
    </rPh>
    <rPh sb="2" eb="4">
      <t>ジカン</t>
    </rPh>
    <rPh sb="4" eb="6">
      <t>エンチョウ</t>
    </rPh>
    <rPh sb="6" eb="10">
      <t>シンゴウキヨウ</t>
    </rPh>
    <rPh sb="10" eb="12">
      <t>コガタ</t>
    </rPh>
    <rPh sb="12" eb="15">
      <t>ソウシンキ</t>
    </rPh>
    <phoneticPr fontId="9"/>
  </si>
  <si>
    <t>電磁調理器</t>
    <rPh sb="0" eb="2">
      <t>デンジ</t>
    </rPh>
    <rPh sb="2" eb="5">
      <t>チョウリキ</t>
    </rPh>
    <phoneticPr fontId="9"/>
  </si>
  <si>
    <t>自動消火器</t>
    <rPh sb="0" eb="2">
      <t>ジドウ</t>
    </rPh>
    <rPh sb="2" eb="5">
      <t>ショウカキ</t>
    </rPh>
    <phoneticPr fontId="9"/>
  </si>
  <si>
    <t>火災警報器</t>
    <rPh sb="0" eb="2">
      <t>カサイ</t>
    </rPh>
    <rPh sb="2" eb="5">
      <t>ケイホウキ</t>
    </rPh>
    <phoneticPr fontId="9"/>
  </si>
  <si>
    <t>特殊便器</t>
    <rPh sb="0" eb="2">
      <t>トクシュ</t>
    </rPh>
    <rPh sb="2" eb="4">
      <t>ベンキ</t>
    </rPh>
    <phoneticPr fontId="9"/>
  </si>
  <si>
    <t>頭部保護帽</t>
    <rPh sb="0" eb="2">
      <t>トウブ</t>
    </rPh>
    <rPh sb="2" eb="4">
      <t>ホゴ</t>
    </rPh>
    <rPh sb="4" eb="5">
      <t>ボウ</t>
    </rPh>
    <phoneticPr fontId="9"/>
  </si>
  <si>
    <t>移動・移乗支援用具</t>
    <rPh sb="0" eb="2">
      <t>イドウ</t>
    </rPh>
    <rPh sb="3" eb="5">
      <t>イジョウ</t>
    </rPh>
    <rPh sb="5" eb="7">
      <t>シエン</t>
    </rPh>
    <rPh sb="7" eb="9">
      <t>ヨウグ</t>
    </rPh>
    <phoneticPr fontId="9"/>
  </si>
  <si>
    <t>Ｔ字状・棒状のつえ</t>
    <rPh sb="1" eb="2">
      <t>ジ</t>
    </rPh>
    <rPh sb="2" eb="3">
      <t>ジョウ</t>
    </rPh>
    <rPh sb="4" eb="6">
      <t>ボウジョウ</t>
    </rPh>
    <phoneticPr fontId="9"/>
  </si>
  <si>
    <t>便器</t>
    <rPh sb="0" eb="2">
      <t>ベンキ</t>
    </rPh>
    <phoneticPr fontId="9"/>
  </si>
  <si>
    <t>入浴補助用具</t>
    <rPh sb="0" eb="2">
      <t>ニュウヨク</t>
    </rPh>
    <rPh sb="2" eb="4">
      <t>ホジョ</t>
    </rPh>
    <rPh sb="4" eb="6">
      <t>ヨウグ</t>
    </rPh>
    <phoneticPr fontId="9"/>
  </si>
  <si>
    <t>訓練用ベッド（児のみ）</t>
    <rPh sb="0" eb="3">
      <t>クンレンヨウ</t>
    </rPh>
    <rPh sb="7" eb="8">
      <t>ジ</t>
    </rPh>
    <phoneticPr fontId="9"/>
  </si>
  <si>
    <t>訓練いす（児のみ）</t>
    <rPh sb="0" eb="2">
      <t>クンレン</t>
    </rPh>
    <rPh sb="5" eb="6">
      <t>ジ</t>
    </rPh>
    <phoneticPr fontId="9"/>
  </si>
  <si>
    <t>移動用リフト</t>
    <rPh sb="0" eb="3">
      <t>イドウヨウ</t>
    </rPh>
    <phoneticPr fontId="9"/>
  </si>
  <si>
    <t>体位変換器</t>
    <rPh sb="0" eb="2">
      <t>タイイ</t>
    </rPh>
    <rPh sb="2" eb="4">
      <t>ヘンカン</t>
    </rPh>
    <rPh sb="4" eb="5">
      <t>キ</t>
    </rPh>
    <phoneticPr fontId="9"/>
  </si>
  <si>
    <t>入浴担架</t>
    <rPh sb="0" eb="2">
      <t>ニュウヨク</t>
    </rPh>
    <rPh sb="2" eb="4">
      <t>タンカ</t>
    </rPh>
    <phoneticPr fontId="9"/>
  </si>
  <si>
    <t>特殊尿器</t>
    <rPh sb="0" eb="2">
      <t>トクシュ</t>
    </rPh>
    <rPh sb="2" eb="3">
      <t>ニョウ</t>
    </rPh>
    <rPh sb="3" eb="4">
      <t>キ</t>
    </rPh>
    <phoneticPr fontId="9"/>
  </si>
  <si>
    <t>特殊マット</t>
    <rPh sb="0" eb="2">
      <t>トクシュ</t>
    </rPh>
    <phoneticPr fontId="9"/>
  </si>
  <si>
    <t>特殊寝台</t>
    <rPh sb="0" eb="2">
      <t>トクシュ</t>
    </rPh>
    <rPh sb="2" eb="4">
      <t>シンダイ</t>
    </rPh>
    <phoneticPr fontId="9"/>
  </si>
  <si>
    <t>計</t>
    <rPh sb="0" eb="1">
      <t>ケイ</t>
    </rPh>
    <phoneticPr fontId="9"/>
  </si>
  <si>
    <t>居宅生活動作補助用具</t>
    <rPh sb="0" eb="2">
      <t>キョタク</t>
    </rPh>
    <rPh sb="2" eb="4">
      <t>セイカツ</t>
    </rPh>
    <rPh sb="4" eb="6">
      <t>ドウサ</t>
    </rPh>
    <rPh sb="6" eb="8">
      <t>ホジョ</t>
    </rPh>
    <rPh sb="8" eb="10">
      <t>ヨウグ</t>
    </rPh>
    <phoneticPr fontId="9"/>
  </si>
  <si>
    <t>排泄管理支援用具</t>
    <rPh sb="0" eb="2">
      <t>ハイセツ</t>
    </rPh>
    <rPh sb="2" eb="4">
      <t>カンリ</t>
    </rPh>
    <rPh sb="4" eb="6">
      <t>シエン</t>
    </rPh>
    <rPh sb="6" eb="8">
      <t>ヨウグ</t>
    </rPh>
    <phoneticPr fontId="9"/>
  </si>
  <si>
    <t>情報・意志疎通支援用具</t>
    <rPh sb="0" eb="2">
      <t>ジョウホウ</t>
    </rPh>
    <rPh sb="3" eb="5">
      <t>イシ</t>
    </rPh>
    <rPh sb="5" eb="7">
      <t>ソツウ</t>
    </rPh>
    <rPh sb="7" eb="9">
      <t>シエン</t>
    </rPh>
    <rPh sb="9" eb="11">
      <t>ヨウグ</t>
    </rPh>
    <phoneticPr fontId="9"/>
  </si>
  <si>
    <t>在宅療養等支援用具</t>
    <rPh sb="0" eb="2">
      <t>ザイタク</t>
    </rPh>
    <rPh sb="2" eb="5">
      <t>リョウヨウトウ</t>
    </rPh>
    <rPh sb="5" eb="7">
      <t>シエン</t>
    </rPh>
    <rPh sb="7" eb="9">
      <t>ヨウグ</t>
    </rPh>
    <phoneticPr fontId="9"/>
  </si>
  <si>
    <t>自立生活支援用具</t>
    <rPh sb="0" eb="2">
      <t>ジリツ</t>
    </rPh>
    <rPh sb="2" eb="4">
      <t>セイカツ</t>
    </rPh>
    <rPh sb="4" eb="6">
      <t>シエン</t>
    </rPh>
    <rPh sb="6" eb="8">
      <t>ヨウグ</t>
    </rPh>
    <phoneticPr fontId="9"/>
  </si>
  <si>
    <t>介護・訓練支援用具</t>
    <rPh sb="0" eb="2">
      <t>カイゴ</t>
    </rPh>
    <rPh sb="3" eb="5">
      <t>クンレン</t>
    </rPh>
    <rPh sb="5" eb="7">
      <t>シエン</t>
    </rPh>
    <rPh sb="7" eb="9">
      <t>ヨウグ</t>
    </rPh>
    <phoneticPr fontId="9"/>
  </si>
  <si>
    <t>市町村名</t>
    <rPh sb="0" eb="3">
      <t>シチョウソン</t>
    </rPh>
    <rPh sb="3" eb="4">
      <t>ナ</t>
    </rPh>
    <phoneticPr fontId="9"/>
  </si>
  <si>
    <t>市計</t>
  </si>
  <si>
    <t>耳掛け型</t>
  </si>
  <si>
    <t>ポケット型</t>
  </si>
  <si>
    <t>その他</t>
  </si>
  <si>
    <t>電動リクライニング式普通型</t>
  </si>
  <si>
    <t>リクライニング式普通型</t>
  </si>
  <si>
    <t>手動兼用型</t>
  </si>
  <si>
    <t>リクライニング式手押し型</t>
  </si>
  <si>
    <t>手押し型</t>
  </si>
  <si>
    <t>リクライニング式片手駆動型</t>
  </si>
  <si>
    <t>片手駆動型</t>
  </si>
  <si>
    <t>リクライニング式前方大車輪型</t>
  </si>
  <si>
    <t>前方大車輪型</t>
  </si>
  <si>
    <t>普通型</t>
  </si>
  <si>
    <t>耳あな型</t>
  </si>
  <si>
    <t>重度難聴用</t>
  </si>
  <si>
    <t>高度難聴用</t>
  </si>
  <si>
    <t>姿勢保持機能付電動車いす</t>
  </si>
  <si>
    <t>姿勢保持機能付車いす</t>
  </si>
  <si>
    <t>歩行補助つえ</t>
  </si>
  <si>
    <t>排便補助具</t>
  </si>
  <si>
    <t>頭部保持具</t>
  </si>
  <si>
    <t>歩行器</t>
  </si>
  <si>
    <t>起立保持具</t>
  </si>
  <si>
    <t>座位保持いす</t>
  </si>
  <si>
    <t>電動車いす</t>
  </si>
  <si>
    <t>車いす</t>
  </si>
  <si>
    <t>盲人安全つえ</t>
  </si>
  <si>
    <t>座位保持装置</t>
  </si>
  <si>
    <t>総計</t>
  </si>
  <si>
    <t>薬局数</t>
  </si>
  <si>
    <t>視覚障害</t>
  </si>
  <si>
    <t>県域外</t>
    <rPh sb="0" eb="1">
      <t>ケン</t>
    </rPh>
    <rPh sb="1" eb="2">
      <t>イキ</t>
    </rPh>
    <rPh sb="2" eb="3">
      <t>ガイ</t>
    </rPh>
    <phoneticPr fontId="9"/>
  </si>
  <si>
    <t>清川村</t>
    <rPh sb="0" eb="3">
      <t>キヨカワムラ</t>
    </rPh>
    <phoneticPr fontId="9"/>
  </si>
  <si>
    <t>愛川町</t>
    <rPh sb="0" eb="3">
      <t>アイカワマチ</t>
    </rPh>
    <phoneticPr fontId="9"/>
  </si>
  <si>
    <t>湯河原町</t>
    <rPh sb="0" eb="4">
      <t>ユガワラマチ</t>
    </rPh>
    <phoneticPr fontId="9"/>
  </si>
  <si>
    <t>真鶴町</t>
    <rPh sb="0" eb="2">
      <t>マナヅル</t>
    </rPh>
    <rPh sb="2" eb="3">
      <t>マチ</t>
    </rPh>
    <phoneticPr fontId="9"/>
  </si>
  <si>
    <t>箱根町</t>
    <rPh sb="0" eb="3">
      <t>ハコネマチ</t>
    </rPh>
    <phoneticPr fontId="9"/>
  </si>
  <si>
    <t>開成町</t>
    <rPh sb="0" eb="2">
      <t>カイセイ</t>
    </rPh>
    <rPh sb="2" eb="3">
      <t>マチ</t>
    </rPh>
    <phoneticPr fontId="9"/>
  </si>
  <si>
    <t>山北町</t>
    <rPh sb="0" eb="3">
      <t>ヤマキタマチ</t>
    </rPh>
    <phoneticPr fontId="9"/>
  </si>
  <si>
    <t>松田町</t>
    <rPh sb="0" eb="3">
      <t>マツダマチ</t>
    </rPh>
    <phoneticPr fontId="9"/>
  </si>
  <si>
    <t>大井町</t>
    <rPh sb="0" eb="2">
      <t>オオイ</t>
    </rPh>
    <rPh sb="2" eb="3">
      <t>マチ</t>
    </rPh>
    <phoneticPr fontId="9"/>
  </si>
  <si>
    <t>中井町</t>
    <rPh sb="0" eb="3">
      <t>ナカイマチ</t>
    </rPh>
    <phoneticPr fontId="9"/>
  </si>
  <si>
    <t>二宮町</t>
    <rPh sb="0" eb="3">
      <t>ニノミヤマチ</t>
    </rPh>
    <phoneticPr fontId="9"/>
  </si>
  <si>
    <t>大磯町</t>
    <rPh sb="0" eb="3">
      <t>オオイソマチ</t>
    </rPh>
    <phoneticPr fontId="9"/>
  </si>
  <si>
    <t>寒川町</t>
    <rPh sb="0" eb="3">
      <t>サムカワマチ</t>
    </rPh>
    <phoneticPr fontId="9"/>
  </si>
  <si>
    <t>葉山町</t>
    <rPh sb="0" eb="3">
      <t>ハヤママチ</t>
    </rPh>
    <phoneticPr fontId="9"/>
  </si>
  <si>
    <t>綾瀬市</t>
    <rPh sb="0" eb="3">
      <t>アヤセシ</t>
    </rPh>
    <phoneticPr fontId="9"/>
  </si>
  <si>
    <t>南足柄市</t>
    <rPh sb="0" eb="4">
      <t>ミナミアシガラシ</t>
    </rPh>
    <phoneticPr fontId="9"/>
  </si>
  <si>
    <t>座間市</t>
    <rPh sb="0" eb="3">
      <t>ザマシ</t>
    </rPh>
    <phoneticPr fontId="9"/>
  </si>
  <si>
    <t>海老名市</t>
    <rPh sb="0" eb="4">
      <t>エビナシ</t>
    </rPh>
    <phoneticPr fontId="9"/>
  </si>
  <si>
    <t>伊勢原市</t>
    <rPh sb="0" eb="4">
      <t>イセハラシ</t>
    </rPh>
    <phoneticPr fontId="9"/>
  </si>
  <si>
    <t>大和市</t>
    <rPh sb="0" eb="3">
      <t>ヤマトシ</t>
    </rPh>
    <phoneticPr fontId="9"/>
  </si>
  <si>
    <t>厚木市</t>
    <rPh sb="0" eb="3">
      <t>アツギシ</t>
    </rPh>
    <phoneticPr fontId="9"/>
  </si>
  <si>
    <t>秦野市</t>
    <rPh sb="0" eb="3">
      <t>ハダノシ</t>
    </rPh>
    <phoneticPr fontId="9"/>
  </si>
  <si>
    <t>三浦市</t>
    <rPh sb="0" eb="3">
      <t>ミウラシ</t>
    </rPh>
    <phoneticPr fontId="9"/>
  </si>
  <si>
    <t>逗子市</t>
    <rPh sb="0" eb="3">
      <t>ズシシ</t>
    </rPh>
    <phoneticPr fontId="9"/>
  </si>
  <si>
    <t>茅ケ崎市</t>
    <rPh sb="0" eb="4">
      <t>チガサキシ</t>
    </rPh>
    <phoneticPr fontId="9"/>
  </si>
  <si>
    <t>小田原市</t>
    <rPh sb="0" eb="4">
      <t>オダワラシ</t>
    </rPh>
    <phoneticPr fontId="9"/>
  </si>
  <si>
    <t>藤沢市</t>
    <rPh sb="0" eb="3">
      <t>フジサワシ</t>
    </rPh>
    <phoneticPr fontId="9"/>
  </si>
  <si>
    <t>鎌倉市</t>
    <rPh sb="0" eb="3">
      <t>カマクラシ</t>
    </rPh>
    <phoneticPr fontId="9"/>
  </si>
  <si>
    <t>平塚市</t>
    <rPh sb="0" eb="3">
      <t>ヒラツカシ</t>
    </rPh>
    <phoneticPr fontId="9"/>
  </si>
  <si>
    <t>横須賀市</t>
    <rPh sb="0" eb="4">
      <t>ヨコスカシ</t>
    </rPh>
    <phoneticPr fontId="9"/>
  </si>
  <si>
    <t>身体障害</t>
    <rPh sb="0" eb="2">
      <t>シンタイ</t>
    </rPh>
    <rPh sb="2" eb="4">
      <t>ショウガイ</t>
    </rPh>
    <phoneticPr fontId="9"/>
  </si>
  <si>
    <t>知的障害</t>
    <rPh sb="0" eb="2">
      <t>チテキ</t>
    </rPh>
    <rPh sb="2" eb="4">
      <t>ショウガイ</t>
    </rPh>
    <phoneticPr fontId="9"/>
  </si>
  <si>
    <t>加入者数の内訳</t>
    <rPh sb="0" eb="3">
      <t>カニュウシャ</t>
    </rPh>
    <rPh sb="3" eb="4">
      <t>スウ</t>
    </rPh>
    <rPh sb="5" eb="7">
      <t>ウチワケ</t>
    </rPh>
    <phoneticPr fontId="9"/>
  </si>
  <si>
    <t>加入者数</t>
    <rPh sb="0" eb="3">
      <t>カニュウシャ</t>
    </rPh>
    <rPh sb="3" eb="4">
      <t>スウ</t>
    </rPh>
    <phoneticPr fontId="9"/>
  </si>
  <si>
    <t>市町村名</t>
    <rPh sb="0" eb="3">
      <t>シチョウソン</t>
    </rPh>
    <rPh sb="3" eb="4">
      <t>メイ</t>
    </rPh>
    <phoneticPr fontId="9"/>
  </si>
  <si>
    <t>厚木児童相談所</t>
  </si>
  <si>
    <t>小田原児童相談所</t>
  </si>
  <si>
    <t>鎌倉三浦地域児童相談所</t>
    <rPh sb="0" eb="2">
      <t>カマクラ</t>
    </rPh>
    <rPh sb="2" eb="4">
      <t>ミウラ</t>
    </rPh>
    <rPh sb="4" eb="6">
      <t>チイキ</t>
    </rPh>
    <rPh sb="6" eb="8">
      <t>ジドウ</t>
    </rPh>
    <phoneticPr fontId="9"/>
  </si>
  <si>
    <t>平塚児童相談所</t>
    <rPh sb="0" eb="2">
      <t>ヒラツカ</t>
    </rPh>
    <phoneticPr fontId="9"/>
  </si>
  <si>
    <t>中央児童相談所</t>
  </si>
  <si>
    <t>鎌倉三浦地域児童相談所</t>
    <rPh sb="0" eb="2">
      <t>カマクラ</t>
    </rPh>
    <rPh sb="2" eb="4">
      <t>ミウラ</t>
    </rPh>
    <rPh sb="4" eb="6">
      <t>チイキ</t>
    </rPh>
    <rPh sb="6" eb="8">
      <t>ジドウ</t>
    </rPh>
    <phoneticPr fontId="28"/>
  </si>
  <si>
    <t>平塚児童相談所</t>
    <rPh sb="0" eb="2">
      <t>ヒラツカ</t>
    </rPh>
    <rPh sb="2" eb="4">
      <t>ジドウ</t>
    </rPh>
    <phoneticPr fontId="28"/>
  </si>
  <si>
    <t>総数</t>
  </si>
  <si>
    <t>児童相談所</t>
  </si>
  <si>
    <t>合計</t>
  </si>
  <si>
    <t>政令市・中核市を除く県域計</t>
    <rPh sb="0" eb="2">
      <t>チュウカク</t>
    </rPh>
    <rPh sb="2" eb="3">
      <t>シ</t>
    </rPh>
    <phoneticPr fontId="9"/>
  </si>
  <si>
    <t>巡回</t>
  </si>
  <si>
    <t>来所</t>
  </si>
  <si>
    <t>職能的
判定</t>
    <rPh sb="0" eb="3">
      <t>ショクノウテキ</t>
    </rPh>
    <rPh sb="4" eb="6">
      <t>ハンテイ</t>
    </rPh>
    <phoneticPr fontId="9"/>
  </si>
  <si>
    <t>医学的
判定</t>
    <rPh sb="0" eb="3">
      <t>イガクテキ</t>
    </rPh>
    <rPh sb="4" eb="6">
      <t>ハンテイ</t>
    </rPh>
    <phoneticPr fontId="9"/>
  </si>
  <si>
    <t>教育</t>
    <rPh sb="0" eb="2">
      <t>キョウイク</t>
    </rPh>
    <phoneticPr fontId="9"/>
  </si>
  <si>
    <t>生活</t>
    <rPh sb="0" eb="2">
      <t>セイカツ</t>
    </rPh>
    <phoneticPr fontId="9"/>
  </si>
  <si>
    <t>職業</t>
    <rPh sb="0" eb="2">
      <t>ショクギョウ</t>
    </rPh>
    <phoneticPr fontId="9"/>
  </si>
  <si>
    <t>施設</t>
    <rPh sb="0" eb="2">
      <t>シセツ</t>
    </rPh>
    <phoneticPr fontId="9"/>
  </si>
  <si>
    <t>判定書等交付件数</t>
    <rPh sb="0" eb="2">
      <t>ハンテイ</t>
    </rPh>
    <rPh sb="2" eb="3">
      <t>カ</t>
    </rPh>
    <rPh sb="3" eb="4">
      <t>トウ</t>
    </rPh>
    <rPh sb="4" eb="6">
      <t>コウフ</t>
    </rPh>
    <rPh sb="6" eb="8">
      <t>ケンスウ</t>
    </rPh>
    <phoneticPr fontId="9"/>
  </si>
  <si>
    <t>判定内容</t>
  </si>
  <si>
    <t>相談内容</t>
  </si>
  <si>
    <t>項目</t>
  </si>
  <si>
    <t>補装具</t>
  </si>
  <si>
    <t>職能的
判定</t>
    <rPh sb="2" eb="3">
      <t>テキ</t>
    </rPh>
    <phoneticPr fontId="9"/>
  </si>
  <si>
    <t>心理的
判定</t>
    <rPh sb="2" eb="3">
      <t>テキ</t>
    </rPh>
    <phoneticPr fontId="9"/>
  </si>
  <si>
    <t>医学的
判定</t>
  </si>
  <si>
    <t>生活</t>
  </si>
  <si>
    <t>施設</t>
  </si>
  <si>
    <t>職業</t>
  </si>
  <si>
    <t>資料：障害福祉課</t>
    <rPh sb="0" eb="2">
      <t>シリョウ</t>
    </rPh>
    <rPh sb="3" eb="5">
      <t>ショウガイ</t>
    </rPh>
    <rPh sb="5" eb="7">
      <t>フクシ</t>
    </rPh>
    <rPh sb="7" eb="8">
      <t>カ</t>
    </rPh>
    <phoneticPr fontId="29"/>
  </si>
  <si>
    <t>清川村</t>
    <rPh sb="0" eb="3">
      <t>キヨカワムラ</t>
    </rPh>
    <phoneticPr fontId="29"/>
  </si>
  <si>
    <t>愛川町</t>
    <rPh sb="0" eb="2">
      <t>アイカワ</t>
    </rPh>
    <rPh sb="2" eb="3">
      <t>マチ</t>
    </rPh>
    <phoneticPr fontId="29"/>
  </si>
  <si>
    <t>湯河原町</t>
    <rPh sb="0" eb="4">
      <t>ユガワラマチ</t>
    </rPh>
    <phoneticPr fontId="29"/>
  </si>
  <si>
    <t>真鶴町</t>
    <rPh sb="0" eb="2">
      <t>マナヅル</t>
    </rPh>
    <rPh sb="2" eb="3">
      <t>マチ</t>
    </rPh>
    <phoneticPr fontId="29"/>
  </si>
  <si>
    <t>箱根町</t>
    <rPh sb="0" eb="3">
      <t>ハコネマチ</t>
    </rPh>
    <phoneticPr fontId="29"/>
  </si>
  <si>
    <t>開成町</t>
    <rPh sb="0" eb="3">
      <t>カイセイマチ</t>
    </rPh>
    <phoneticPr fontId="29"/>
  </si>
  <si>
    <t>山北町</t>
    <rPh sb="0" eb="3">
      <t>ヤマキタマチ</t>
    </rPh>
    <phoneticPr fontId="29"/>
  </si>
  <si>
    <t>松田町</t>
    <rPh sb="0" eb="3">
      <t>マツダマチ</t>
    </rPh>
    <phoneticPr fontId="29"/>
  </si>
  <si>
    <t>大井町</t>
    <rPh sb="0" eb="3">
      <t>オオイマチ</t>
    </rPh>
    <phoneticPr fontId="29"/>
  </si>
  <si>
    <t>中井町</t>
    <rPh sb="0" eb="3">
      <t>ナカイマチ</t>
    </rPh>
    <phoneticPr fontId="29"/>
  </si>
  <si>
    <t>二宮町</t>
    <rPh sb="0" eb="3">
      <t>ニノミヤマチ</t>
    </rPh>
    <phoneticPr fontId="29"/>
  </si>
  <si>
    <t>大磯町</t>
    <rPh sb="0" eb="3">
      <t>オオイソマチ</t>
    </rPh>
    <phoneticPr fontId="29"/>
  </si>
  <si>
    <t>寒川町</t>
    <rPh sb="0" eb="3">
      <t>サムカワマチ</t>
    </rPh>
    <phoneticPr fontId="29"/>
  </si>
  <si>
    <t>葉山町</t>
    <rPh sb="0" eb="3">
      <t>ハヤママチ</t>
    </rPh>
    <phoneticPr fontId="29"/>
  </si>
  <si>
    <t>綾瀬市</t>
    <rPh sb="0" eb="2">
      <t>アヤセ</t>
    </rPh>
    <rPh sb="2" eb="3">
      <t>シ</t>
    </rPh>
    <phoneticPr fontId="29"/>
  </si>
  <si>
    <t>南足柄市</t>
    <rPh sb="0" eb="3">
      <t>ミナミアシガラ</t>
    </rPh>
    <rPh sb="3" eb="4">
      <t>シ</t>
    </rPh>
    <phoneticPr fontId="29"/>
  </si>
  <si>
    <t>座間市</t>
    <rPh sb="0" eb="3">
      <t>ザマシ</t>
    </rPh>
    <phoneticPr fontId="29"/>
  </si>
  <si>
    <t>海老名市</t>
    <rPh sb="0" eb="4">
      <t>エビナシ</t>
    </rPh>
    <phoneticPr fontId="29"/>
  </si>
  <si>
    <t>伊勢原市</t>
    <rPh sb="0" eb="4">
      <t>イセハラシ</t>
    </rPh>
    <phoneticPr fontId="29"/>
  </si>
  <si>
    <t>大和市</t>
    <rPh sb="0" eb="3">
      <t>ヤマトシ</t>
    </rPh>
    <phoneticPr fontId="29"/>
  </si>
  <si>
    <t>厚木市</t>
    <rPh sb="0" eb="3">
      <t>アツギシ</t>
    </rPh>
    <phoneticPr fontId="29"/>
  </si>
  <si>
    <t>秦野市</t>
    <rPh sb="0" eb="3">
      <t>ハダノシ</t>
    </rPh>
    <phoneticPr fontId="29"/>
  </si>
  <si>
    <t>三浦市</t>
    <rPh sb="0" eb="3">
      <t>ミウラシ</t>
    </rPh>
    <phoneticPr fontId="29"/>
  </si>
  <si>
    <t>逗子市</t>
    <rPh sb="0" eb="2">
      <t>ズシ</t>
    </rPh>
    <rPh sb="2" eb="3">
      <t>シ</t>
    </rPh>
    <phoneticPr fontId="29"/>
  </si>
  <si>
    <t>茅ヶ崎市</t>
    <rPh sb="0" eb="4">
      <t>チガサキシ</t>
    </rPh>
    <phoneticPr fontId="29"/>
  </si>
  <si>
    <t>小田原市</t>
    <rPh sb="0" eb="4">
      <t>オダワラシ</t>
    </rPh>
    <phoneticPr fontId="29"/>
  </si>
  <si>
    <t>藤沢市</t>
    <rPh sb="0" eb="3">
      <t>フジサワシ</t>
    </rPh>
    <phoneticPr fontId="29"/>
  </si>
  <si>
    <t>鎌倉市</t>
    <rPh sb="0" eb="3">
      <t>カマクラシ</t>
    </rPh>
    <phoneticPr fontId="29"/>
  </si>
  <si>
    <t>平塚市</t>
    <rPh sb="0" eb="3">
      <t>ヒラツカシ</t>
    </rPh>
    <phoneticPr fontId="29"/>
  </si>
  <si>
    <t>川崎市</t>
    <rPh sb="0" eb="3">
      <t>カワサキシ</t>
    </rPh>
    <phoneticPr fontId="29"/>
  </si>
  <si>
    <t>横浜市</t>
    <rPh sb="0" eb="3">
      <t>ヨコハマシ</t>
    </rPh>
    <phoneticPr fontId="29"/>
  </si>
  <si>
    <t>総計</t>
    <rPh sb="0" eb="2">
      <t>ソウケイ</t>
    </rPh>
    <phoneticPr fontId="29"/>
  </si>
  <si>
    <t>計</t>
    <rPh sb="0" eb="1">
      <t>ケイ</t>
    </rPh>
    <phoneticPr fontId="30"/>
  </si>
  <si>
    <t>その他</t>
    <rPh sb="2" eb="3">
      <t>ホカ</t>
    </rPh>
    <phoneticPr fontId="30"/>
  </si>
  <si>
    <t>不安の解消・情緒安定に関する支援</t>
    <rPh sb="0" eb="2">
      <t>フアン</t>
    </rPh>
    <rPh sb="3" eb="5">
      <t>カイショウ</t>
    </rPh>
    <rPh sb="6" eb="8">
      <t>ジョウチョ</t>
    </rPh>
    <rPh sb="8" eb="10">
      <t>アンテイ</t>
    </rPh>
    <rPh sb="11" eb="12">
      <t>カン</t>
    </rPh>
    <rPh sb="14" eb="16">
      <t>シエン</t>
    </rPh>
    <phoneticPr fontId="30"/>
  </si>
  <si>
    <t>健康・医療に関する支援</t>
    <rPh sb="0" eb="2">
      <t>ケンコウ</t>
    </rPh>
    <rPh sb="3" eb="5">
      <t>イリョウ</t>
    </rPh>
    <phoneticPr fontId="30"/>
  </si>
  <si>
    <t>障害や病状の理解に関する支援</t>
    <rPh sb="0" eb="2">
      <t>ショウガイ</t>
    </rPh>
    <rPh sb="3" eb="5">
      <t>ビョウジョウ</t>
    </rPh>
    <rPh sb="6" eb="8">
      <t>リカイ</t>
    </rPh>
    <rPh sb="9" eb="10">
      <t>カン</t>
    </rPh>
    <rPh sb="12" eb="14">
      <t>シエン</t>
    </rPh>
    <phoneticPr fontId="30"/>
  </si>
  <si>
    <t>福祉サービスの利用等に関する支援</t>
    <rPh sb="0" eb="2">
      <t>フクシ</t>
    </rPh>
    <rPh sb="7" eb="9">
      <t>リヨウ</t>
    </rPh>
    <rPh sb="9" eb="10">
      <t>トウ</t>
    </rPh>
    <rPh sb="11" eb="12">
      <t>カン</t>
    </rPh>
    <rPh sb="14" eb="16">
      <t>シエン</t>
    </rPh>
    <phoneticPr fontId="30"/>
  </si>
  <si>
    <t>高次脳機能障害</t>
    <rPh sb="0" eb="1">
      <t>タカ</t>
    </rPh>
    <rPh sb="1" eb="2">
      <t>ツギ</t>
    </rPh>
    <rPh sb="2" eb="3">
      <t>ノウ</t>
    </rPh>
    <rPh sb="3" eb="5">
      <t>キノウ</t>
    </rPh>
    <rPh sb="5" eb="7">
      <t>ショウガイ</t>
    </rPh>
    <phoneticPr fontId="9"/>
  </si>
  <si>
    <t>発達障害</t>
    <rPh sb="0" eb="2">
      <t>ハッタツ</t>
    </rPh>
    <rPh sb="2" eb="4">
      <t>ショウガイ</t>
    </rPh>
    <phoneticPr fontId="9"/>
  </si>
  <si>
    <t>精神障害</t>
    <rPh sb="0" eb="2">
      <t>セイシン</t>
    </rPh>
    <rPh sb="2" eb="4">
      <t>ショウガイ</t>
    </rPh>
    <phoneticPr fontId="9"/>
  </si>
  <si>
    <t>重症心身障害</t>
    <rPh sb="0" eb="2">
      <t>ジュウショウ</t>
    </rPh>
    <rPh sb="2" eb="4">
      <t>シンシン</t>
    </rPh>
    <rPh sb="4" eb="5">
      <t>サワ</t>
    </rPh>
    <rPh sb="5" eb="6">
      <t>ガイ</t>
    </rPh>
    <phoneticPr fontId="9"/>
  </si>
  <si>
    <t>実人員</t>
    <rPh sb="0" eb="1">
      <t>ジツ</t>
    </rPh>
    <rPh sb="1" eb="3">
      <t>ジンイン</t>
    </rPh>
    <phoneticPr fontId="9"/>
  </si>
  <si>
    <t>相模原市</t>
    <rPh sb="0" eb="3">
      <t>サガミハラ</t>
    </rPh>
    <rPh sb="3" eb="4">
      <t>シ</t>
    </rPh>
    <phoneticPr fontId="9"/>
  </si>
  <si>
    <t>県計</t>
    <rPh sb="0" eb="1">
      <t>ケン</t>
    </rPh>
    <rPh sb="1" eb="2">
      <t>ケイ</t>
    </rPh>
    <phoneticPr fontId="9"/>
  </si>
  <si>
    <t>相模原市</t>
    <rPh sb="0" eb="3">
      <t>サガミハラ</t>
    </rPh>
    <phoneticPr fontId="9"/>
  </si>
  <si>
    <t>内部障害</t>
    <rPh sb="0" eb="2">
      <t>ナイブ</t>
    </rPh>
    <rPh sb="2" eb="4">
      <t>ショウガイ</t>
    </rPh>
    <phoneticPr fontId="9"/>
  </si>
  <si>
    <t>肢体不自由</t>
    <rPh sb="0" eb="2">
      <t>シタイ</t>
    </rPh>
    <rPh sb="2" eb="5">
      <t>フジユウ</t>
    </rPh>
    <phoneticPr fontId="9"/>
  </si>
  <si>
    <t>音声・言語・そしゃく機能障害</t>
    <rPh sb="10" eb="12">
      <t>キノウ</t>
    </rPh>
    <rPh sb="12" eb="14">
      <t>ショウガイ</t>
    </rPh>
    <phoneticPr fontId="9"/>
  </si>
  <si>
    <t>聴覚・平衡機能障害</t>
    <rPh sb="5" eb="7">
      <t>キノウ</t>
    </rPh>
    <rPh sb="7" eb="9">
      <t>ショウガイ</t>
    </rPh>
    <phoneticPr fontId="9"/>
  </si>
  <si>
    <t>視覚障害</t>
    <rPh sb="0" eb="2">
      <t>シカク</t>
    </rPh>
    <rPh sb="2" eb="4">
      <t>ショウガイ</t>
    </rPh>
    <phoneticPr fontId="9"/>
  </si>
  <si>
    <t>総数</t>
    <rPh sb="0" eb="2">
      <t>ソウスウ</t>
    </rPh>
    <phoneticPr fontId="9"/>
  </si>
  <si>
    <t>県計</t>
    <rPh sb="1" eb="2">
      <t>ケイ</t>
    </rPh>
    <phoneticPr fontId="9"/>
  </si>
  <si>
    <t>横浜市</t>
    <phoneticPr fontId="9"/>
  </si>
  <si>
    <t>18歳以上</t>
  </si>
  <si>
    <t>15～17歳</t>
  </si>
  <si>
    <t>6～14歳</t>
  </si>
  <si>
    <t>6歳未満</t>
  </si>
  <si>
    <t>資料：障害福祉課</t>
  </si>
  <si>
    <t>市計</t>
    <rPh sb="0" eb="1">
      <t>シ</t>
    </rPh>
    <rPh sb="1" eb="2">
      <t>ケイ</t>
    </rPh>
    <phoneticPr fontId="9"/>
  </si>
  <si>
    <t>資料：障害福祉課</t>
    <rPh sb="0" eb="2">
      <t>シリョウ</t>
    </rPh>
    <rPh sb="3" eb="5">
      <t>ショウガイ</t>
    </rPh>
    <rPh sb="5" eb="7">
      <t>フクシ</t>
    </rPh>
    <rPh sb="7" eb="8">
      <t>カ</t>
    </rPh>
    <phoneticPr fontId="9"/>
  </si>
  <si>
    <t>金額（単位：円）</t>
  </si>
  <si>
    <t>義肢</t>
  </si>
  <si>
    <t>装具</t>
  </si>
  <si>
    <t>補聴器</t>
  </si>
  <si>
    <t>義手</t>
  </si>
  <si>
    <t>義足</t>
  </si>
  <si>
    <t>下肢</t>
  </si>
  <si>
    <t>靴型</t>
  </si>
  <si>
    <t>体幹</t>
  </si>
  <si>
    <t>上肢</t>
  </si>
  <si>
    <t>遮光眼鏡</t>
  </si>
  <si>
    <t>弱視眼鏡</t>
  </si>
  <si>
    <t>各年度末現在</t>
  </si>
  <si>
    <t>（単位：人）</t>
  </si>
  <si>
    <t>特別障害者手当</t>
    <rPh sb="4" eb="5">
      <t>シャ</t>
    </rPh>
    <rPh sb="5" eb="7">
      <t>テアテ</t>
    </rPh>
    <phoneticPr fontId="9"/>
  </si>
  <si>
    <t>障害児福祉手当</t>
    <rPh sb="3" eb="5">
      <t>フクシ</t>
    </rPh>
    <rPh sb="5" eb="7">
      <t>テアテ</t>
    </rPh>
    <phoneticPr fontId="9"/>
  </si>
  <si>
    <t>経過的福祉手当</t>
    <rPh sb="3" eb="5">
      <t>フクシ</t>
    </rPh>
    <rPh sb="5" eb="7">
      <t>テアテ</t>
    </rPh>
    <phoneticPr fontId="9"/>
  </si>
  <si>
    <t>その他の判定</t>
    <rPh sb="4" eb="6">
      <t>ハンテイ</t>
    </rPh>
    <phoneticPr fontId="9"/>
  </si>
  <si>
    <t>国民健康保険分</t>
  </si>
  <si>
    <t>社会保険分</t>
  </si>
  <si>
    <t>後期高齢分</t>
    <rPh sb="0" eb="1">
      <t>アト</t>
    </rPh>
    <rPh sb="1" eb="2">
      <t>キ</t>
    </rPh>
    <rPh sb="2" eb="3">
      <t>タカ</t>
    </rPh>
    <rPh sb="3" eb="4">
      <t>ヨワイ</t>
    </rPh>
    <phoneticPr fontId="9"/>
  </si>
  <si>
    <t>金額(円）</t>
  </si>
  <si>
    <t>入院</t>
    <rPh sb="0" eb="1">
      <t>イ</t>
    </rPh>
    <rPh sb="1" eb="2">
      <t>イン</t>
    </rPh>
    <phoneticPr fontId="9"/>
  </si>
  <si>
    <t>入院外</t>
    <rPh sb="0" eb="1">
      <t>イ</t>
    </rPh>
    <rPh sb="1" eb="2">
      <t>イン</t>
    </rPh>
    <rPh sb="2" eb="3">
      <t>ソト</t>
    </rPh>
    <phoneticPr fontId="9"/>
  </si>
  <si>
    <t>鎌倉市</t>
    <rPh sb="0" eb="1">
      <t>カマ</t>
    </rPh>
    <rPh sb="1" eb="2">
      <t>クラ</t>
    </rPh>
    <rPh sb="2" eb="3">
      <t>シ</t>
    </rPh>
    <phoneticPr fontId="9"/>
  </si>
  <si>
    <t>保育・教育に関する支援</t>
    <rPh sb="0" eb="2">
      <t>ホイク</t>
    </rPh>
    <rPh sb="3" eb="5">
      <t>キョウイク</t>
    </rPh>
    <phoneticPr fontId="30"/>
  </si>
  <si>
    <t>家計・経済に関する支援</t>
    <rPh sb="0" eb="2">
      <t>カケイ</t>
    </rPh>
    <rPh sb="3" eb="5">
      <t>ケイザイ</t>
    </rPh>
    <phoneticPr fontId="30"/>
  </si>
  <si>
    <t>生活技術に関する支援</t>
    <rPh sb="0" eb="2">
      <t>セイカツ</t>
    </rPh>
    <rPh sb="2" eb="4">
      <t>ギジュツ</t>
    </rPh>
    <rPh sb="5" eb="6">
      <t>カン</t>
    </rPh>
    <rPh sb="8" eb="10">
      <t>シエン</t>
    </rPh>
    <phoneticPr fontId="30"/>
  </si>
  <si>
    <t>就労に関する支援</t>
    <rPh sb="0" eb="2">
      <t>シュウロウ</t>
    </rPh>
    <rPh sb="3" eb="4">
      <t>カン</t>
    </rPh>
    <rPh sb="6" eb="8">
      <t>シエン</t>
    </rPh>
    <phoneticPr fontId="30"/>
  </si>
  <si>
    <t>権利擁護に関する支援</t>
    <rPh sb="0" eb="2">
      <t>ケンリ</t>
    </rPh>
    <rPh sb="2" eb="4">
      <t>ヨウゴ</t>
    </rPh>
    <rPh sb="5" eb="6">
      <t>カン</t>
    </rPh>
    <rPh sb="8" eb="10">
      <t>シエン</t>
    </rPh>
    <phoneticPr fontId="30"/>
  </si>
  <si>
    <t>身体障害者福祉法第15条に基づく指定医師</t>
  </si>
  <si>
    <t>5-1表　知的障害児者把握数</t>
  </si>
  <si>
    <t>5-2表　重症心身障害児者把握数</t>
  </si>
  <si>
    <t>5-3表　身体障害者手帳交付者数（等級別）</t>
  </si>
  <si>
    <t>5-4表　身体障害者手帳交付者数（障害別）</t>
  </si>
  <si>
    <t>5-5表　身体障害者手帳交付者数の推移</t>
  </si>
  <si>
    <t>5-7表　市町村における相談支援（相談支援を利用している障害者等の人数）</t>
  </si>
  <si>
    <t>5-8表　市町村における相談支援（支援内容別件数）</t>
  </si>
  <si>
    <t>5-9表　身体障害者更生相談所における処理状況</t>
  </si>
  <si>
    <t>5-10表　知的障害者更正相談所における処理状況</t>
  </si>
  <si>
    <t>5-11表　特別障害者手当等受給者数</t>
  </si>
  <si>
    <t>5-12表　障害児地域訓練会在籍児童数</t>
  </si>
  <si>
    <t>5-13表　療育手帳交付数</t>
  </si>
  <si>
    <t>5-14表　療育手帳交付数（区分別内訳）</t>
  </si>
  <si>
    <t>5-15表　重症心身障害児訪問指導の状況</t>
  </si>
  <si>
    <t>5-16表　重症心身障害児援護状況</t>
  </si>
  <si>
    <t>5-17表　心身障害者扶養共済制度加入状況</t>
  </si>
  <si>
    <t>5-18表　身体障害者福祉法に基づく指定医師及び障害者自立支援法に基づく指定自立支援医療機関一覧</t>
  </si>
  <si>
    <t>5-19表　身体障害者・児の補装具交付及び修理実績状況（障害者自立支援法）</t>
  </si>
  <si>
    <t>5-20表　日常生活用具給付等状況</t>
  </si>
  <si>
    <t>5-21表　自立支援医療（更生医療）の給付状況</t>
  </si>
  <si>
    <t>5-22表　重度障害者医療費給付補助状況</t>
  </si>
  <si>
    <t>5-23表　精神障害者保健福祉手帳交付者数</t>
  </si>
  <si>
    <t>5-23表　精神障害者保健福祉手帳交付者数</t>
    <rPh sb="6" eb="9">
      <t>ショウガイシャ</t>
    </rPh>
    <rPh sb="9" eb="11">
      <t>ホケン</t>
    </rPh>
    <rPh sb="11" eb="13">
      <t>フクシ</t>
    </rPh>
    <rPh sb="17" eb="18">
      <t>シャ</t>
    </rPh>
    <phoneticPr fontId="28"/>
  </si>
  <si>
    <t>5-21表　自立支援医療（更生医療）の給付状況</t>
    <rPh sb="6" eb="8">
      <t>ジリツ</t>
    </rPh>
    <rPh sb="8" eb="10">
      <t>シエン</t>
    </rPh>
    <rPh sb="10" eb="12">
      <t>イリョウ</t>
    </rPh>
    <phoneticPr fontId="9"/>
  </si>
  <si>
    <t>5-20表　日常生活用具給付等状況</t>
    <rPh sb="6" eb="8">
      <t>ニチジョウ</t>
    </rPh>
    <rPh sb="8" eb="10">
      <t>セイカツ</t>
    </rPh>
    <rPh sb="10" eb="12">
      <t>ヨウグ</t>
    </rPh>
    <rPh sb="12" eb="14">
      <t>キュウフ</t>
    </rPh>
    <rPh sb="14" eb="15">
      <t>トウ</t>
    </rPh>
    <rPh sb="15" eb="17">
      <t>ジョウキョウ</t>
    </rPh>
    <phoneticPr fontId="9"/>
  </si>
  <si>
    <t>5-17表　心身障害者扶養共済制度加入状況</t>
    <rPh sb="6" eb="8">
      <t>シンシン</t>
    </rPh>
    <rPh sb="8" eb="11">
      <t>ショウガイシャ</t>
    </rPh>
    <rPh sb="11" eb="13">
      <t>フヨウ</t>
    </rPh>
    <rPh sb="13" eb="15">
      <t>キョウサイ</t>
    </rPh>
    <rPh sb="15" eb="17">
      <t>セイド</t>
    </rPh>
    <rPh sb="17" eb="19">
      <t>カニュウ</t>
    </rPh>
    <rPh sb="19" eb="21">
      <t>ジョウキョウ</t>
    </rPh>
    <phoneticPr fontId="9"/>
  </si>
  <si>
    <t>5-11表　特別障害者手当等受給者数</t>
    <rPh sb="10" eb="11">
      <t>シャ</t>
    </rPh>
    <phoneticPr fontId="9"/>
  </si>
  <si>
    <t>5-8表　市町村における相談支援(支援内容別件数)</t>
    <rPh sb="5" eb="8">
      <t>シチョウソン</t>
    </rPh>
    <rPh sb="12" eb="14">
      <t>ソウダン</t>
    </rPh>
    <rPh sb="14" eb="16">
      <t>シエン</t>
    </rPh>
    <rPh sb="17" eb="19">
      <t>シエン</t>
    </rPh>
    <rPh sb="19" eb="21">
      <t>ナイヨウ</t>
    </rPh>
    <rPh sb="21" eb="22">
      <t>ベツ</t>
    </rPh>
    <rPh sb="22" eb="24">
      <t>ケンスウ</t>
    </rPh>
    <phoneticPr fontId="29"/>
  </si>
  <si>
    <t>5-7表　市町村における相談支援(相談支援を利用している障害者等の人数)</t>
    <rPh sb="5" eb="8">
      <t>シチョウソン</t>
    </rPh>
    <rPh sb="12" eb="14">
      <t>ソウダン</t>
    </rPh>
    <rPh sb="14" eb="16">
      <t>シエン</t>
    </rPh>
    <phoneticPr fontId="29"/>
  </si>
  <si>
    <t>5-4表　身体障害者手帳交付者数（障害別）</t>
    <rPh sb="5" eb="7">
      <t>シンタイ</t>
    </rPh>
    <rPh sb="7" eb="9">
      <t>ショウガイ</t>
    </rPh>
    <rPh sb="9" eb="10">
      <t>シャ</t>
    </rPh>
    <rPh sb="10" eb="12">
      <t>テチョウ</t>
    </rPh>
    <rPh sb="12" eb="14">
      <t>コウフ</t>
    </rPh>
    <rPh sb="14" eb="15">
      <t>シャ</t>
    </rPh>
    <rPh sb="15" eb="16">
      <t>スウ</t>
    </rPh>
    <rPh sb="17" eb="19">
      <t>ショウガイ</t>
    </rPh>
    <rPh sb="19" eb="20">
      <t>ベツ</t>
    </rPh>
    <phoneticPr fontId="9"/>
  </si>
  <si>
    <t>5-3表　身体障害者手帳交付者数（等級別)</t>
    <rPh sb="4" eb="5">
      <t>ベツ</t>
    </rPh>
    <phoneticPr fontId="9"/>
  </si>
  <si>
    <t>5-1表　知的障害児者把握数</t>
    <rPh sb="7" eb="8">
      <t>ジ</t>
    </rPh>
    <rPh sb="8" eb="9">
      <t>シャ</t>
    </rPh>
    <phoneticPr fontId="4"/>
  </si>
  <si>
    <t>5-10表　知的障害者更生相談所における処理状況</t>
    <rPh sb="1" eb="2">
      <t>チ</t>
    </rPh>
    <phoneticPr fontId="9"/>
  </si>
  <si>
    <t>5　障害児者福祉</t>
    <phoneticPr fontId="9"/>
  </si>
  <si>
    <t>政令市・中核市を除く県計</t>
    <rPh sb="10" eb="11">
      <t>ケン</t>
    </rPh>
    <phoneticPr fontId="4"/>
  </si>
  <si>
    <t>合計</t>
    <rPh sb="0" eb="2">
      <t>ゴウケイ</t>
    </rPh>
    <phoneticPr fontId="9"/>
  </si>
  <si>
    <t>１級</t>
    <rPh sb="1" eb="2">
      <t>キュウ</t>
    </rPh>
    <phoneticPr fontId="9"/>
  </si>
  <si>
    <t>２級</t>
    <rPh sb="1" eb="2">
      <t>キュウ</t>
    </rPh>
    <phoneticPr fontId="9"/>
  </si>
  <si>
    <t>３級</t>
    <rPh sb="1" eb="2">
      <t>キュウ</t>
    </rPh>
    <phoneticPr fontId="9"/>
  </si>
  <si>
    <t>４級</t>
    <rPh sb="1" eb="2">
      <t>キュウ</t>
    </rPh>
    <phoneticPr fontId="9"/>
  </si>
  <si>
    <t>５級</t>
    <rPh sb="1" eb="2">
      <t>キュウ</t>
    </rPh>
    <phoneticPr fontId="9"/>
  </si>
  <si>
    <t>６級</t>
    <rPh sb="1" eb="2">
      <t>キュウ</t>
    </rPh>
    <phoneticPr fontId="9"/>
  </si>
  <si>
    <t>政令市・中核市を除く県計</t>
    <phoneticPr fontId="9"/>
  </si>
  <si>
    <t>（注）（）内は、18才未満の児童数で内数</t>
    <rPh sb="1" eb="2">
      <t>チュウ</t>
    </rPh>
    <phoneticPr fontId="9"/>
  </si>
  <si>
    <t>市町村</t>
    <rPh sb="0" eb="3">
      <t>シチョウソン</t>
    </rPh>
    <phoneticPr fontId="9"/>
  </si>
  <si>
    <t>公費
負担額</t>
    <rPh sb="0" eb="2">
      <t>コウヒ</t>
    </rPh>
    <rPh sb="3" eb="5">
      <t>フタン</t>
    </rPh>
    <rPh sb="5" eb="6">
      <t>ガク</t>
    </rPh>
    <phoneticPr fontId="9"/>
  </si>
  <si>
    <t>入院</t>
    <rPh sb="0" eb="2">
      <t>ニュウイン</t>
    </rPh>
    <phoneticPr fontId="9"/>
  </si>
  <si>
    <t>入院外</t>
    <rPh sb="0" eb="2">
      <t>ニュウイン</t>
    </rPh>
    <rPh sb="2" eb="3">
      <t>ガイ</t>
    </rPh>
    <phoneticPr fontId="9"/>
  </si>
  <si>
    <t>（注１）（）内は、ピアカウンセラーが行った支援数で内数</t>
    <rPh sb="18" eb="19">
      <t>オコナ</t>
    </rPh>
    <rPh sb="21" eb="23">
      <t>シエン</t>
    </rPh>
    <rPh sb="25" eb="26">
      <t>ウチ</t>
    </rPh>
    <rPh sb="26" eb="27">
      <t>カズ</t>
    </rPh>
    <phoneticPr fontId="29"/>
  </si>
  <si>
    <t>取扱
実人員</t>
    <rPh sb="0" eb="2">
      <t>トリアツカ</t>
    </rPh>
    <phoneticPr fontId="9"/>
  </si>
  <si>
    <t>横浜市障害者
更生相談所</t>
    <rPh sb="3" eb="6">
      <t>ショウガイシャ</t>
    </rPh>
    <rPh sb="7" eb="9">
      <t>コウセイ</t>
    </rPh>
    <rPh sb="9" eb="11">
      <t>ソウダン</t>
    </rPh>
    <rPh sb="11" eb="12">
      <t>ショ</t>
    </rPh>
    <phoneticPr fontId="9"/>
  </si>
  <si>
    <t>川崎市障害者
更生相談所</t>
    <rPh sb="0" eb="1">
      <t>カワサキ</t>
    </rPh>
    <rPh sb="1" eb="2">
      <t>カワサキ</t>
    </rPh>
    <rPh sb="3" eb="6">
      <t>ショウガイシャ</t>
    </rPh>
    <rPh sb="7" eb="9">
      <t>コウセイ</t>
    </rPh>
    <rPh sb="9" eb="11">
      <t>ソウダン</t>
    </rPh>
    <rPh sb="11" eb="12">
      <t>ショ</t>
    </rPh>
    <phoneticPr fontId="9"/>
  </si>
  <si>
    <t>相模原市障害者
更生相談所</t>
    <rPh sb="0" eb="3">
      <t>サガミハラ</t>
    </rPh>
    <rPh sb="4" eb="7">
      <t>ショウガイシャ</t>
    </rPh>
    <rPh sb="8" eb="10">
      <t>コウセイ</t>
    </rPh>
    <rPh sb="10" eb="12">
      <t>ソウダン</t>
    </rPh>
    <rPh sb="12" eb="13">
      <t>ショ</t>
    </rPh>
    <phoneticPr fontId="9"/>
  </si>
  <si>
    <t>神奈川県障害者
更生相談所</t>
    <rPh sb="3" eb="4">
      <t>ケン</t>
    </rPh>
    <rPh sb="4" eb="7">
      <t>ショウガイシャ</t>
    </rPh>
    <rPh sb="8" eb="10">
      <t>コウセイ</t>
    </rPh>
    <rPh sb="10" eb="12">
      <t>ソウダン</t>
    </rPh>
    <rPh sb="12" eb="13">
      <t>ショ</t>
    </rPh>
    <phoneticPr fontId="9"/>
  </si>
  <si>
    <t>自立支援医療（更生医療）</t>
    <rPh sb="0" eb="2">
      <t>ジリツ</t>
    </rPh>
    <rPh sb="2" eb="4">
      <t>シエン</t>
    </rPh>
    <rPh sb="4" eb="6">
      <t>イリョウ</t>
    </rPh>
    <phoneticPr fontId="9"/>
  </si>
  <si>
    <t>身体障害者手帳</t>
    <rPh sb="0" eb="2">
      <t>シンタイ</t>
    </rPh>
    <rPh sb="2" eb="5">
      <t>ショウガイシャ</t>
    </rPh>
    <rPh sb="5" eb="7">
      <t>テチョウ</t>
    </rPh>
    <phoneticPr fontId="9"/>
  </si>
  <si>
    <t>障害程度区分</t>
    <phoneticPr fontId="9"/>
  </si>
  <si>
    <t>職親委託</t>
    <rPh sb="0" eb="1">
      <t>ショク</t>
    </rPh>
    <rPh sb="1" eb="2">
      <t>オヤ</t>
    </rPh>
    <rPh sb="2" eb="4">
      <t>イタク</t>
    </rPh>
    <phoneticPr fontId="9"/>
  </si>
  <si>
    <t>医療保健</t>
    <rPh sb="0" eb="2">
      <t>イリョウ</t>
    </rPh>
    <rPh sb="2" eb="4">
      <t>ホケン</t>
    </rPh>
    <phoneticPr fontId="9"/>
  </si>
  <si>
    <t>療育手帳</t>
    <rPh sb="0" eb="2">
      <t>リョウイク</t>
    </rPh>
    <rPh sb="2" eb="4">
      <t>テチョウ</t>
    </rPh>
    <phoneticPr fontId="9"/>
  </si>
  <si>
    <t>その他の判定</t>
    <rPh sb="2" eb="3">
      <t>タ</t>
    </rPh>
    <rPh sb="4" eb="6">
      <t>ハンテイ</t>
    </rPh>
    <phoneticPr fontId="9"/>
  </si>
  <si>
    <t>障害程度区分</t>
    <rPh sb="0" eb="2">
      <t>ショウガイ</t>
    </rPh>
    <rPh sb="2" eb="4">
      <t>テイド</t>
    </rPh>
    <rPh sb="4" eb="6">
      <t>クブン</t>
    </rPh>
    <phoneticPr fontId="9"/>
  </si>
  <si>
    <t>心理学的
判定</t>
    <rPh sb="0" eb="3">
      <t>シンリガク</t>
    </rPh>
    <rPh sb="3" eb="4">
      <t>テキ</t>
    </rPh>
    <rPh sb="5" eb="7">
      <t>ハンテイ</t>
    </rPh>
    <phoneticPr fontId="9"/>
  </si>
  <si>
    <t>口数追加加入者数（内数）</t>
    <rPh sb="0" eb="1">
      <t>クチ</t>
    </rPh>
    <rPh sb="1" eb="2">
      <t>カズ</t>
    </rPh>
    <rPh sb="2" eb="4">
      <t>ツイカ</t>
    </rPh>
    <rPh sb="4" eb="6">
      <t>カニュウ</t>
    </rPh>
    <phoneticPr fontId="9"/>
  </si>
  <si>
    <t>年金
受給者数</t>
    <rPh sb="0" eb="1">
      <t>トシ</t>
    </rPh>
    <rPh sb="1" eb="2">
      <t>キン</t>
    </rPh>
    <phoneticPr fontId="9"/>
  </si>
  <si>
    <t>弔慰金
受給者数</t>
    <rPh sb="0" eb="3">
      <t>チョウイキン</t>
    </rPh>
    <phoneticPr fontId="9"/>
  </si>
  <si>
    <t>掛金
免除者数</t>
    <rPh sb="0" eb="1">
      <t>カカリ</t>
    </rPh>
    <rPh sb="1" eb="2">
      <t>キン</t>
    </rPh>
    <phoneticPr fontId="9"/>
  </si>
  <si>
    <t>脱退一時金
受給者数</t>
    <rPh sb="0" eb="2">
      <t>ダッタイ</t>
    </rPh>
    <rPh sb="2" eb="5">
      <t>イチジキン</t>
    </rPh>
    <phoneticPr fontId="9"/>
  </si>
  <si>
    <t>（注１）脱退一時金受給者数は、年度内に受給があった加入者の延べ人数を表す。</t>
    <rPh sb="1" eb="2">
      <t>チュウ</t>
    </rPh>
    <rPh sb="4" eb="6">
      <t>ダッタイ</t>
    </rPh>
    <rPh sb="6" eb="9">
      <t>イチジキン</t>
    </rPh>
    <rPh sb="9" eb="12">
      <t>ジュキュウシャ</t>
    </rPh>
    <rPh sb="12" eb="13">
      <t>スウ</t>
    </rPh>
    <rPh sb="15" eb="17">
      <t>ネンド</t>
    </rPh>
    <rPh sb="17" eb="18">
      <t>ナイ</t>
    </rPh>
    <rPh sb="19" eb="21">
      <t>ジュキュウ</t>
    </rPh>
    <rPh sb="25" eb="28">
      <t>カニュウシャ</t>
    </rPh>
    <rPh sb="29" eb="30">
      <t>ノ</t>
    </rPh>
    <rPh sb="31" eb="33">
      <t>ニンズウ</t>
    </rPh>
    <rPh sb="34" eb="35">
      <t>アラワ</t>
    </rPh>
    <phoneticPr fontId="9"/>
  </si>
  <si>
    <t>聴覚・平衡音声・言語・そしゃく機能障害</t>
    <phoneticPr fontId="9"/>
  </si>
  <si>
    <t>じん臓機能障害</t>
    <phoneticPr fontId="9"/>
  </si>
  <si>
    <t>呼吸器機能障害</t>
    <phoneticPr fontId="9"/>
  </si>
  <si>
    <t>ぼうこう又は直腸機能障害</t>
    <phoneticPr fontId="9"/>
  </si>
  <si>
    <t>小腸機能障害</t>
    <phoneticPr fontId="9"/>
  </si>
  <si>
    <t>免疫機能障害</t>
    <phoneticPr fontId="9"/>
  </si>
  <si>
    <t>指定医療機関数（総数）</t>
    <rPh sb="8" eb="10">
      <t>ソウスウ</t>
    </rPh>
    <phoneticPr fontId="9"/>
  </si>
  <si>
    <t>整形外科に関する医療</t>
    <phoneticPr fontId="9"/>
  </si>
  <si>
    <t>耳鼻咽喉科に関する医療</t>
    <phoneticPr fontId="9"/>
  </si>
  <si>
    <t>中枢神経に関する医療</t>
    <phoneticPr fontId="9"/>
  </si>
  <si>
    <t>脳神経外科に関する医療</t>
    <phoneticPr fontId="9"/>
  </si>
  <si>
    <t>心臓脈管外科に関する医療</t>
    <phoneticPr fontId="9"/>
  </si>
  <si>
    <t>腎臓に関する医療</t>
    <phoneticPr fontId="9"/>
  </si>
  <si>
    <t>口腔に関する医療</t>
    <phoneticPr fontId="9"/>
  </si>
  <si>
    <t>歯科矯正に関する医療</t>
    <phoneticPr fontId="9"/>
  </si>
  <si>
    <t>形成外科に関する医療</t>
    <phoneticPr fontId="9"/>
  </si>
  <si>
    <t>免疫に関する医療</t>
    <phoneticPr fontId="9"/>
  </si>
  <si>
    <t>肝臓移植に関する医療</t>
    <phoneticPr fontId="9"/>
  </si>
  <si>
    <t>肢体不自由</t>
    <phoneticPr fontId="9"/>
  </si>
  <si>
    <t>公費負担額</t>
    <rPh sb="4" eb="5">
      <t>ガク</t>
    </rPh>
    <phoneticPr fontId="9"/>
  </si>
  <si>
    <t>自己負担額</t>
    <rPh sb="4" eb="5">
      <t>ガク</t>
    </rPh>
    <phoneticPr fontId="9"/>
  </si>
  <si>
    <t>18歳未満</t>
  </si>
  <si>
    <t>軽度（区分Ｂ２）</t>
    <rPh sb="0" eb="2">
      <t>ケイド</t>
    </rPh>
    <rPh sb="3" eb="5">
      <t>クブン</t>
    </rPh>
    <phoneticPr fontId="28"/>
  </si>
  <si>
    <t>中度（区分Ｂ１）</t>
    <rPh sb="0" eb="2">
      <t>チュウド</t>
    </rPh>
    <rPh sb="3" eb="5">
      <t>クブン</t>
    </rPh>
    <phoneticPr fontId="28"/>
  </si>
  <si>
    <t>重度（区分Ａ２）</t>
    <rPh sb="0" eb="2">
      <t>ジュウド</t>
    </rPh>
    <rPh sb="3" eb="5">
      <t>クブン</t>
    </rPh>
    <phoneticPr fontId="28"/>
  </si>
  <si>
    <t>最重度（区分Ａ１）</t>
    <rPh sb="0" eb="1">
      <t>モット</t>
    </rPh>
    <rPh sb="1" eb="3">
      <t>ジュウド</t>
    </rPh>
    <rPh sb="4" eb="6">
      <t>クブン</t>
    </rPh>
    <phoneticPr fontId="38"/>
  </si>
  <si>
    <t>5-14表　療育手帳交付数(区分別内訳）</t>
    <rPh sb="14" eb="16">
      <t>クブン</t>
    </rPh>
    <rPh sb="16" eb="17">
      <t>ベツ</t>
    </rPh>
    <rPh sb="17" eb="19">
      <t>ウチワケ</t>
    </rPh>
    <phoneticPr fontId="28"/>
  </si>
  <si>
    <t>保健福祉事務所及びセンター</t>
    <rPh sb="0" eb="2">
      <t>ホケン</t>
    </rPh>
    <rPh sb="2" eb="4">
      <t>フクシ</t>
    </rPh>
    <rPh sb="4" eb="6">
      <t>ジム</t>
    </rPh>
    <rPh sb="6" eb="7">
      <t>ショ</t>
    </rPh>
    <rPh sb="7" eb="8">
      <t>オヨ</t>
    </rPh>
    <phoneticPr fontId="9"/>
  </si>
  <si>
    <t>平塚</t>
    <rPh sb="0" eb="2">
      <t>ヒラツカ</t>
    </rPh>
    <phoneticPr fontId="9"/>
  </si>
  <si>
    <t>鎌倉</t>
    <rPh sb="0" eb="2">
      <t>カマクラ</t>
    </rPh>
    <phoneticPr fontId="9"/>
  </si>
  <si>
    <t>小田原</t>
    <rPh sb="0" eb="3">
      <t>オダワラ</t>
    </rPh>
    <phoneticPr fontId="9"/>
  </si>
  <si>
    <t>三崎</t>
    <rPh sb="0" eb="2">
      <t>ミサキ</t>
    </rPh>
    <phoneticPr fontId="9"/>
  </si>
  <si>
    <t>秦野</t>
    <rPh sb="0" eb="2">
      <t>ハダノ</t>
    </rPh>
    <phoneticPr fontId="9"/>
  </si>
  <si>
    <t>大和</t>
    <rPh sb="0" eb="2">
      <t>ヤマト</t>
    </rPh>
    <phoneticPr fontId="9"/>
  </si>
  <si>
    <t>厚木</t>
    <rPh sb="0" eb="2">
      <t>アツギ</t>
    </rPh>
    <phoneticPr fontId="9"/>
  </si>
  <si>
    <t>足柄上</t>
    <rPh sb="0" eb="3">
      <t>アシガラカミ</t>
    </rPh>
    <phoneticPr fontId="9"/>
  </si>
  <si>
    <t>政令市・中核市を除く県計</t>
  </si>
  <si>
    <t>家族関係・
人間関係に関する支援</t>
    <rPh sb="0" eb="2">
      <t>カゾク</t>
    </rPh>
    <rPh sb="2" eb="4">
      <t>カンケイ</t>
    </rPh>
    <phoneticPr fontId="30"/>
  </si>
  <si>
    <t>社会参加・
余暇活動に関する支援</t>
    <rPh sb="0" eb="2">
      <t>シャカイ</t>
    </rPh>
    <rPh sb="2" eb="4">
      <t>サンカ</t>
    </rPh>
    <rPh sb="6" eb="8">
      <t>ヨカ</t>
    </rPh>
    <rPh sb="8" eb="10">
      <t>カツドウ</t>
    </rPh>
    <rPh sb="11" eb="12">
      <t>カン</t>
    </rPh>
    <rPh sb="14" eb="16">
      <t>シエン</t>
    </rPh>
    <phoneticPr fontId="30"/>
  </si>
  <si>
    <t>（注２）掛金免除者数は、年度末時点で掛金の全部または一部について免除を受けていた</t>
    <rPh sb="1" eb="2">
      <t>チュウ</t>
    </rPh>
    <rPh sb="12" eb="14">
      <t>ネンド</t>
    </rPh>
    <rPh sb="14" eb="15">
      <t>マツ</t>
    </rPh>
    <rPh sb="15" eb="17">
      <t>ジテン</t>
    </rPh>
    <rPh sb="18" eb="20">
      <t>カケキン</t>
    </rPh>
    <rPh sb="21" eb="23">
      <t>ゼンブ</t>
    </rPh>
    <rPh sb="26" eb="28">
      <t>イチブ</t>
    </rPh>
    <rPh sb="32" eb="34">
      <t>メンジョ</t>
    </rPh>
    <rPh sb="35" eb="36">
      <t>ウ</t>
    </rPh>
    <phoneticPr fontId="9"/>
  </si>
  <si>
    <t>（注１）障害者自立支援法の地域生活支援事業における給付等状況（児・者含む）。</t>
    <rPh sb="1" eb="2">
      <t>チュウ</t>
    </rPh>
    <rPh sb="4" eb="7">
      <t>ショウガイシャ</t>
    </rPh>
    <rPh sb="7" eb="9">
      <t>ジリツ</t>
    </rPh>
    <rPh sb="9" eb="11">
      <t>シエン</t>
    </rPh>
    <rPh sb="11" eb="12">
      <t>ホウ</t>
    </rPh>
    <rPh sb="13" eb="15">
      <t>チイキ</t>
    </rPh>
    <rPh sb="15" eb="17">
      <t>セイカツ</t>
    </rPh>
    <rPh sb="17" eb="19">
      <t>シエン</t>
    </rPh>
    <rPh sb="19" eb="21">
      <t>ジギョウ</t>
    </rPh>
    <rPh sb="25" eb="27">
      <t>キュウフ</t>
    </rPh>
    <rPh sb="27" eb="28">
      <t>トウ</t>
    </rPh>
    <rPh sb="28" eb="30">
      <t>ジョウキョウ</t>
    </rPh>
    <rPh sb="31" eb="32">
      <t>ジ</t>
    </rPh>
    <rPh sb="33" eb="34">
      <t>シャ</t>
    </rPh>
    <rPh sb="34" eb="35">
      <t>フク</t>
    </rPh>
    <phoneticPr fontId="9"/>
  </si>
  <si>
    <t>（注２）「ストーマ用装具」「紙おむつ等」については、1ヶ月分を1件として計上。</t>
    <rPh sb="1" eb="2">
      <t>チュウ</t>
    </rPh>
    <phoneticPr fontId="9"/>
  </si>
  <si>
    <t>（注３）「歩行支援用具」→「移動・移乗支援用具」へ名称変更（平成27年実績報告から変更）。</t>
    <rPh sb="1" eb="2">
      <t>チュウ</t>
    </rPh>
    <rPh sb="5" eb="7">
      <t>ホコウ</t>
    </rPh>
    <rPh sb="14" eb="16">
      <t>イドウ</t>
    </rPh>
    <rPh sb="17" eb="19">
      <t>イジョウ</t>
    </rPh>
    <rPh sb="19" eb="21">
      <t>シエン</t>
    </rPh>
    <rPh sb="21" eb="23">
      <t>ヨウグ</t>
    </rPh>
    <rPh sb="25" eb="27">
      <t>メイショウ</t>
    </rPh>
    <rPh sb="27" eb="29">
      <t>ヘンコウ</t>
    </rPh>
    <rPh sb="30" eb="32">
      <t>ヘイセイ</t>
    </rPh>
    <rPh sb="34" eb="35">
      <t>ネン</t>
    </rPh>
    <rPh sb="35" eb="37">
      <t>ジッセキ</t>
    </rPh>
    <rPh sb="37" eb="39">
      <t>ホウコク</t>
    </rPh>
    <rPh sb="41" eb="43">
      <t>ヘンコウ</t>
    </rPh>
    <phoneticPr fontId="9"/>
  </si>
  <si>
    <t>（注４）「住宅改修」/参考例「居宅生活動作補助用具」→「居宅生活動作補助用具」/参考例「住宅改修」名称変更（平成27年実績報告から変更）。</t>
    <rPh sb="1" eb="2">
      <t>チュウ</t>
    </rPh>
    <rPh sb="5" eb="7">
      <t>ジュウタク</t>
    </rPh>
    <rPh sb="7" eb="9">
      <t>カイシュウ</t>
    </rPh>
    <rPh sb="11" eb="13">
      <t>サンコウ</t>
    </rPh>
    <rPh sb="13" eb="14">
      <t>レイ</t>
    </rPh>
    <rPh sb="40" eb="42">
      <t>サンコウ</t>
    </rPh>
    <rPh sb="42" eb="43">
      <t>レイ</t>
    </rPh>
    <rPh sb="49" eb="51">
      <t>メイショウ</t>
    </rPh>
    <rPh sb="51" eb="53">
      <t>ヘンコウ</t>
    </rPh>
    <phoneticPr fontId="9"/>
  </si>
  <si>
    <t>5-6表　障害児施設への入所状況</t>
    <phoneticPr fontId="9"/>
  </si>
  <si>
    <t>保健福祉事務所及びセンター</t>
    <phoneticPr fontId="9"/>
  </si>
  <si>
    <t>30年度</t>
    <phoneticPr fontId="9"/>
  </si>
  <si>
    <t>30年度</t>
    <rPh sb="2" eb="3">
      <t>トシ</t>
    </rPh>
    <rPh sb="3" eb="4">
      <t>タビ</t>
    </rPh>
    <phoneticPr fontId="9"/>
  </si>
  <si>
    <t>義目</t>
    <rPh sb="1" eb="2">
      <t>メ</t>
    </rPh>
    <phoneticPr fontId="9"/>
  </si>
  <si>
    <t>骨導式</t>
    <rPh sb="0" eb="2">
      <t>コツドウ</t>
    </rPh>
    <rPh sb="2" eb="3">
      <t>シキ</t>
    </rPh>
    <phoneticPr fontId="9"/>
  </si>
  <si>
    <t>眼鏡型</t>
    <rPh sb="0" eb="3">
      <t>メガネガタ</t>
    </rPh>
    <phoneticPr fontId="9"/>
  </si>
  <si>
    <t>手動リフト式普通型</t>
    <rPh sb="5" eb="6">
      <t>シキ</t>
    </rPh>
    <rPh sb="6" eb="8">
      <t>フツウ</t>
    </rPh>
    <phoneticPr fontId="9"/>
  </si>
  <si>
    <t>車椅子又は電動車椅子機能をもたないもの</t>
    <rPh sb="0" eb="3">
      <t>クルマイス</t>
    </rPh>
    <rPh sb="3" eb="4">
      <t>マタ</t>
    </rPh>
    <rPh sb="5" eb="7">
      <t>デンドウ</t>
    </rPh>
    <rPh sb="7" eb="10">
      <t>クルマイス</t>
    </rPh>
    <rPh sb="10" eb="12">
      <t>キノウ</t>
    </rPh>
    <phoneticPr fontId="9"/>
  </si>
  <si>
    <t>電動リクライニング・ティルト式普通型※</t>
    <rPh sb="0" eb="2">
      <t>デンドウ</t>
    </rPh>
    <rPh sb="14" eb="15">
      <t>シキ</t>
    </rPh>
    <rPh sb="15" eb="17">
      <t>フツウ</t>
    </rPh>
    <rPh sb="17" eb="18">
      <t>ガタ</t>
    </rPh>
    <phoneticPr fontId="9"/>
  </si>
  <si>
    <t>各年度末現在（単位：人）</t>
    <phoneticPr fontId="9"/>
  </si>
  <si>
    <t>資料：障害福祉課</t>
    <phoneticPr fontId="9"/>
  </si>
  <si>
    <t>心臓機能障害</t>
    <phoneticPr fontId="9"/>
  </si>
  <si>
    <t>肝臓機能障害</t>
    <phoneticPr fontId="9"/>
  </si>
  <si>
    <t>眼科に関する医療</t>
    <phoneticPr fontId="9"/>
  </si>
  <si>
    <t>腎移植に関する医療</t>
    <phoneticPr fontId="9"/>
  </si>
  <si>
    <t>小腸に関する医療</t>
    <phoneticPr fontId="9"/>
  </si>
  <si>
    <t>訪問看護ステーション</t>
    <phoneticPr fontId="9"/>
  </si>
  <si>
    <t>障害サービス課</t>
    <rPh sb="0" eb="2">
      <t>ショウガイ</t>
    </rPh>
    <rPh sb="6" eb="7">
      <t>カ</t>
    </rPh>
    <phoneticPr fontId="9"/>
  </si>
  <si>
    <t>R1年度</t>
    <rPh sb="2" eb="3">
      <t>トシ</t>
    </rPh>
    <rPh sb="3" eb="4">
      <t>タビ</t>
    </rPh>
    <phoneticPr fontId="9"/>
  </si>
  <si>
    <t>R1年度</t>
    <rPh sb="2" eb="4">
      <t>ネンド</t>
    </rPh>
    <phoneticPr fontId="9"/>
  </si>
  <si>
    <t>R1年度</t>
    <phoneticPr fontId="9"/>
  </si>
  <si>
    <t>各年度末現在（単位：件）</t>
    <phoneticPr fontId="9"/>
  </si>
  <si>
    <t>（注）小児科、整形外科、リハビリテーション科の医師による訪問。</t>
    <rPh sb="1" eb="2">
      <t>チュウ</t>
    </rPh>
    <phoneticPr fontId="9"/>
  </si>
  <si>
    <t>南足柄市</t>
    <phoneticPr fontId="9"/>
  </si>
  <si>
    <t>5-19表　身体障害者・児の補装具交付及び修理実績状況（障害者総合支援法）</t>
    <phoneticPr fontId="9"/>
  </si>
  <si>
    <t>眼鏡</t>
    <phoneticPr fontId="9"/>
  </si>
  <si>
    <t>重度障害者用意思伝達装置</t>
    <phoneticPr fontId="9"/>
  </si>
  <si>
    <t>矯正眼鏡</t>
    <phoneticPr fontId="9"/>
  </si>
  <si>
    <t>コンタクトレンズ</t>
    <phoneticPr fontId="9"/>
  </si>
  <si>
    <r>
      <t>普通型
(</t>
    </r>
    <r>
      <rPr>
        <sz val="9"/>
        <rFont val="Meiryo UI"/>
        <family val="3"/>
        <charset val="128"/>
      </rPr>
      <t>4.5㎞/h)</t>
    </r>
    <phoneticPr fontId="9"/>
  </si>
  <si>
    <t>普通型（6㎞/h）</t>
    <phoneticPr fontId="9"/>
  </si>
  <si>
    <t>電動リフト式普通型</t>
    <phoneticPr fontId="9"/>
  </si>
  <si>
    <t>レディメイド</t>
    <phoneticPr fontId="9"/>
  </si>
  <si>
    <t>オーダーメイド</t>
    <phoneticPr fontId="9"/>
  </si>
  <si>
    <t>藤沢市</t>
    <phoneticPr fontId="9"/>
  </si>
  <si>
    <t>鎌倉市</t>
    <phoneticPr fontId="9"/>
  </si>
  <si>
    <t>（相談支援を利用している障害者等の人数）</t>
    <phoneticPr fontId="29"/>
  </si>
  <si>
    <t>相模原市</t>
    <phoneticPr fontId="29"/>
  </si>
  <si>
    <t>横須賀市</t>
    <phoneticPr fontId="29"/>
  </si>
  <si>
    <t>総計</t>
    <phoneticPr fontId="9"/>
  </si>
  <si>
    <t>市町村への
県補助額(円)</t>
    <rPh sb="0" eb="3">
      <t>シチョウソン</t>
    </rPh>
    <rPh sb="6" eb="7">
      <t>ケン</t>
    </rPh>
    <rPh sb="7" eb="9">
      <t>ホジョ</t>
    </rPh>
    <rPh sb="9" eb="10">
      <t>ガク</t>
    </rPh>
    <rPh sb="11" eb="12">
      <t>エン</t>
    </rPh>
    <phoneticPr fontId="9"/>
  </si>
  <si>
    <t>市町村医療費助成額</t>
    <rPh sb="3" eb="5">
      <t>イリョウ</t>
    </rPh>
    <rPh sb="5" eb="6">
      <t>ヒ</t>
    </rPh>
    <phoneticPr fontId="9"/>
  </si>
  <si>
    <t>（注）県の補助額は審査支払手数料への補助を含む。</t>
    <rPh sb="1" eb="2">
      <t>チュウ</t>
    </rPh>
    <rPh sb="3" eb="4">
      <t>ケン</t>
    </rPh>
    <rPh sb="5" eb="7">
      <t>ホジョ</t>
    </rPh>
    <rPh sb="7" eb="8">
      <t>ガク</t>
    </rPh>
    <rPh sb="9" eb="11">
      <t>シンサ</t>
    </rPh>
    <rPh sb="11" eb="13">
      <t>シハラ</t>
    </rPh>
    <rPh sb="13" eb="16">
      <t>テスウリョウ</t>
    </rPh>
    <rPh sb="18" eb="20">
      <t>ホジョ</t>
    </rPh>
    <rPh sb="21" eb="22">
      <t>フク</t>
    </rPh>
    <phoneticPr fontId="9"/>
  </si>
  <si>
    <t>R2年度</t>
    <phoneticPr fontId="9"/>
  </si>
  <si>
    <t>R2年度</t>
    <rPh sb="2" eb="3">
      <t>トシ</t>
    </rPh>
    <rPh sb="3" eb="4">
      <t>タビ</t>
    </rPh>
    <phoneticPr fontId="9"/>
  </si>
  <si>
    <t>R2年度</t>
    <rPh sb="2" eb="4">
      <t>ネンド</t>
    </rPh>
    <phoneticPr fontId="9"/>
  </si>
  <si>
    <t>金額（単位：円）</t>
    <phoneticPr fontId="9"/>
  </si>
  <si>
    <t>令　和　２　年　度</t>
    <rPh sb="0" eb="1">
      <t>レイ</t>
    </rPh>
    <rPh sb="2" eb="3">
      <t>ワ</t>
    </rPh>
    <phoneticPr fontId="9"/>
  </si>
  <si>
    <t>政令市・中核市を除く市計</t>
    <phoneticPr fontId="4"/>
  </si>
  <si>
    <t>政令市・
中核市計</t>
    <phoneticPr fontId="9"/>
  </si>
  <si>
    <t>政令市・中核市を除く市計</t>
    <phoneticPr fontId="9"/>
  </si>
  <si>
    <t>（支援内容）</t>
    <phoneticPr fontId="29"/>
  </si>
  <si>
    <t>身体障害者手帳</t>
    <phoneticPr fontId="9"/>
  </si>
  <si>
    <t>5-21表　自立支援医療（更生医療）の給付状況</t>
    <phoneticPr fontId="9"/>
  </si>
  <si>
    <t>計</t>
    <phoneticPr fontId="9"/>
  </si>
  <si>
    <t>5-20表　日常生活用具給付等状況</t>
    <phoneticPr fontId="9"/>
  </si>
  <si>
    <t>ネブライザー</t>
    <phoneticPr fontId="9"/>
  </si>
  <si>
    <t>　　　　加入者の人数を表す。</t>
    <phoneticPr fontId="9"/>
  </si>
  <si>
    <t>（注）（）内は、18才未満の児童数で内数。</t>
    <phoneticPr fontId="9"/>
  </si>
  <si>
    <t>平成31年４月１日から地域訓練会は県補助事業ではなくなり、市町村独自事業となったため欠番</t>
    <phoneticPr fontId="9"/>
  </si>
  <si>
    <t>R3年度</t>
    <phoneticPr fontId="9"/>
  </si>
  <si>
    <t>R3年度</t>
    <rPh sb="2" eb="4">
      <t>ネンド</t>
    </rPh>
    <phoneticPr fontId="9"/>
  </si>
  <si>
    <t>令　和　３　年　度</t>
    <rPh sb="0" eb="1">
      <t>レイ</t>
    </rPh>
    <rPh sb="2" eb="3">
      <t>ワ</t>
    </rPh>
    <phoneticPr fontId="9"/>
  </si>
  <si>
    <t>R3年度</t>
    <rPh sb="2" eb="3">
      <t>トシ</t>
    </rPh>
    <rPh sb="3" eb="4">
      <t>タビ</t>
    </rPh>
    <phoneticPr fontId="9"/>
  </si>
  <si>
    <t>保健福祉事務所
及び
センター</t>
    <rPh sb="0" eb="2">
      <t>ホケン</t>
    </rPh>
    <rPh sb="2" eb="4">
      <t>フクシ</t>
    </rPh>
    <rPh sb="4" eb="6">
      <t>ジム</t>
    </rPh>
    <rPh sb="6" eb="7">
      <t>ショ</t>
    </rPh>
    <rPh sb="8" eb="9">
      <t>オヨ</t>
    </rPh>
    <phoneticPr fontId="9"/>
  </si>
  <si>
    <t>政令市
中核市</t>
    <phoneticPr fontId="9"/>
  </si>
  <si>
    <t>政令市・中核市</t>
    <phoneticPr fontId="9"/>
  </si>
  <si>
    <t>政令市・中核市</t>
    <rPh sb="0" eb="2">
      <t>セイレイ</t>
    </rPh>
    <rPh sb="2" eb="3">
      <t>シ</t>
    </rPh>
    <rPh sb="4" eb="7">
      <t>チュウカクシ</t>
    </rPh>
    <phoneticPr fontId="9"/>
  </si>
  <si>
    <t>5-9表　身体障害者更生相談所における処理状況</t>
    <phoneticPr fontId="9"/>
  </si>
  <si>
    <t>5-18表　身体障害者福祉法に基づく指定医師及び障害者総合支援法に基づく指定自立支援医療機関一覧</t>
    <rPh sb="22" eb="23">
      <t>オヨ</t>
    </rPh>
    <rPh sb="24" eb="26">
      <t>ショウガイ</t>
    </rPh>
    <rPh sb="26" eb="27">
      <t>シャ</t>
    </rPh>
    <rPh sb="27" eb="29">
      <t>ソウゴウ</t>
    </rPh>
    <rPh sb="29" eb="32">
      <t>シエンホウ</t>
    </rPh>
    <rPh sb="33" eb="34">
      <t>モト</t>
    </rPh>
    <rPh sb="36" eb="38">
      <t>シテイ</t>
    </rPh>
    <rPh sb="38" eb="40">
      <t>ジリツ</t>
    </rPh>
    <rPh sb="40" eb="42">
      <t>シエン</t>
    </rPh>
    <rPh sb="42" eb="44">
      <t>イリョウ</t>
    </rPh>
    <phoneticPr fontId="9"/>
  </si>
  <si>
    <t>人工内耳</t>
    <phoneticPr fontId="9"/>
  </si>
  <si>
    <t>レディメイド※１</t>
    <phoneticPr fontId="9"/>
  </si>
  <si>
    <t>オーダーメイド※１</t>
    <phoneticPr fontId="9"/>
  </si>
  <si>
    <t>人工内耳用音声信号処理装置※２</t>
    <phoneticPr fontId="9"/>
  </si>
  <si>
    <t>ティルト式普通型※１</t>
    <rPh sb="4" eb="5">
      <t>シキ</t>
    </rPh>
    <rPh sb="5" eb="8">
      <t>フツウガタ</t>
    </rPh>
    <phoneticPr fontId="9"/>
  </si>
  <si>
    <t>リクライニング・ティルト式普通型※１</t>
    <rPh sb="12" eb="13">
      <t>シキ</t>
    </rPh>
    <rPh sb="13" eb="15">
      <t>フツウ</t>
    </rPh>
    <rPh sb="15" eb="16">
      <t>ガタ</t>
    </rPh>
    <phoneticPr fontId="9"/>
  </si>
  <si>
    <t>レバー駆動型※１</t>
    <rPh sb="3" eb="5">
      <t>クドウ</t>
    </rPh>
    <rPh sb="5" eb="6">
      <t>ガタ</t>
    </rPh>
    <phoneticPr fontId="9"/>
  </si>
  <si>
    <t>ティルト式手押し型※１</t>
    <rPh sb="4" eb="5">
      <t>シキ</t>
    </rPh>
    <rPh sb="5" eb="7">
      <t>テオ</t>
    </rPh>
    <rPh sb="8" eb="9">
      <t>ガタ</t>
    </rPh>
    <phoneticPr fontId="9"/>
  </si>
  <si>
    <t>リクライニング・ティルト式手押し型※１</t>
    <rPh sb="12" eb="15">
      <t>シキテオ</t>
    </rPh>
    <rPh sb="16" eb="17">
      <t>ガタ</t>
    </rPh>
    <phoneticPr fontId="9"/>
  </si>
  <si>
    <t>電動ティルト式普通型※１</t>
    <rPh sb="0" eb="2">
      <t>デンドウ</t>
    </rPh>
    <rPh sb="6" eb="7">
      <t>シキ</t>
    </rPh>
    <rPh sb="7" eb="10">
      <t>フツウガタ</t>
    </rPh>
    <phoneticPr fontId="9"/>
  </si>
  <si>
    <t>ポケット型※１</t>
    <rPh sb="4" eb="5">
      <t>ガタ</t>
    </rPh>
    <phoneticPr fontId="9"/>
  </si>
  <si>
    <t>(※１H30年度より項目追加、※２R4年度より項目追加)</t>
    <rPh sb="6" eb="7">
      <t>ネン</t>
    </rPh>
    <rPh sb="7" eb="8">
      <t>ド</t>
    </rPh>
    <rPh sb="10" eb="12">
      <t>コウモク</t>
    </rPh>
    <rPh sb="12" eb="14">
      <t>ツイカ</t>
    </rPh>
    <rPh sb="19" eb="21">
      <t>ネンド</t>
    </rPh>
    <rPh sb="23" eb="25">
      <t>コウモク</t>
    </rPh>
    <rPh sb="25" eb="27">
      <t>ツイカ</t>
    </rPh>
    <phoneticPr fontId="9"/>
  </si>
  <si>
    <t>（注）上段は交付、下段は修理の件数</t>
    <phoneticPr fontId="9"/>
  </si>
  <si>
    <t>（注）上段は交付、下段は修理の件数及び金額</t>
    <phoneticPr fontId="9"/>
  </si>
  <si>
    <t>総合支援法第59条1項に基づく指定医療機関</t>
    <rPh sb="0" eb="2">
      <t>ソウゴウ</t>
    </rPh>
    <rPh sb="2" eb="4">
      <t>シエン</t>
    </rPh>
    <rPh sb="4" eb="5">
      <t>ホウ</t>
    </rPh>
    <phoneticPr fontId="9"/>
  </si>
  <si>
    <t>令和４年度末現在（単位：人）</t>
    <rPh sb="0" eb="2">
      <t>レイワ</t>
    </rPh>
    <rPh sb="3" eb="5">
      <t>ネンド</t>
    </rPh>
    <rPh sb="5" eb="6">
      <t>マツ</t>
    </rPh>
    <rPh sb="6" eb="8">
      <t>ゲンザイ</t>
    </rPh>
    <rPh sb="9" eb="11">
      <t>タンイ</t>
    </rPh>
    <rPh sb="12" eb="13">
      <t>ニン</t>
    </rPh>
    <phoneticPr fontId="28"/>
  </si>
  <si>
    <t>令　和　４　年　度</t>
    <rPh sb="0" eb="1">
      <t>レイ</t>
    </rPh>
    <rPh sb="2" eb="3">
      <t>ワ</t>
    </rPh>
    <phoneticPr fontId="9"/>
  </si>
  <si>
    <t>令和４年度</t>
    <rPh sb="0" eb="2">
      <t>レイワ</t>
    </rPh>
    <rPh sb="3" eb="5">
      <t>ネンド</t>
    </rPh>
    <phoneticPr fontId="9"/>
  </si>
  <si>
    <t>令和４年度実績（単位：件）</t>
    <phoneticPr fontId="9"/>
  </si>
  <si>
    <t>令和４年度実績（単位：件）</t>
    <rPh sb="0" eb="2">
      <t>レイワ</t>
    </rPh>
    <rPh sb="3" eb="5">
      <t>ネンド</t>
    </rPh>
    <rPh sb="5" eb="7">
      <t>ジッセキ</t>
    </rPh>
    <phoneticPr fontId="9"/>
  </si>
  <si>
    <t>令和４年度実績（単位：件）</t>
    <rPh sb="0" eb="2">
      <t>レイワ</t>
    </rPh>
    <rPh sb="3" eb="4">
      <t>ネン</t>
    </rPh>
    <rPh sb="4" eb="5">
      <t>ド</t>
    </rPh>
    <rPh sb="5" eb="7">
      <t>ジッセキ</t>
    </rPh>
    <phoneticPr fontId="9"/>
  </si>
  <si>
    <t>令和５年3月31日現在（単位：医師は人、医療機関は件）</t>
    <rPh sb="3" eb="4">
      <t>ネン</t>
    </rPh>
    <phoneticPr fontId="9"/>
  </si>
  <si>
    <t>令和５年3月31日現在（単位：医師は人、医療機関は件）</t>
    <phoneticPr fontId="9"/>
  </si>
  <si>
    <t>令和５年3月末現在（単位：人）</t>
    <rPh sb="0" eb="2">
      <t>レイワ</t>
    </rPh>
    <rPh sb="3" eb="4">
      <t>ネン</t>
    </rPh>
    <rPh sb="4" eb="5">
      <t>ヘイネン</t>
    </rPh>
    <rPh sb="5" eb="6">
      <t>ガツ</t>
    </rPh>
    <rPh sb="6" eb="7">
      <t>マツ</t>
    </rPh>
    <rPh sb="7" eb="9">
      <t>ゲンザイ</t>
    </rPh>
    <phoneticPr fontId="9"/>
  </si>
  <si>
    <t>R4年度</t>
    <rPh sb="2" eb="4">
      <t>ネンド</t>
    </rPh>
    <phoneticPr fontId="9"/>
  </si>
  <si>
    <t>児童の訪問指導</t>
    <phoneticPr fontId="9"/>
  </si>
  <si>
    <t>訪問実数（人）</t>
    <phoneticPr fontId="9"/>
  </si>
  <si>
    <t>訪問延数（件）</t>
    <phoneticPr fontId="9"/>
  </si>
  <si>
    <t>訪問日数(日)</t>
    <phoneticPr fontId="9"/>
  </si>
  <si>
    <t>令和５年3月31日現在（単位：件）</t>
    <rPh sb="0" eb="2">
      <t>レイワ</t>
    </rPh>
    <rPh sb="3" eb="4">
      <t>ネン</t>
    </rPh>
    <rPh sb="4" eb="5">
      <t>ヘイネン</t>
    </rPh>
    <rPh sb="5" eb="6">
      <t>ガツ</t>
    </rPh>
    <rPh sb="8" eb="11">
      <t>ニチゲンザイ</t>
    </rPh>
    <phoneticPr fontId="28"/>
  </si>
  <si>
    <t>R4年度</t>
    <phoneticPr fontId="9"/>
  </si>
  <si>
    <t>在宅重度障害者等手当受給者数</t>
    <phoneticPr fontId="9"/>
  </si>
  <si>
    <t>特別障害者手当等受給者数</t>
    <phoneticPr fontId="9"/>
  </si>
  <si>
    <t>令和４年度分</t>
    <rPh sb="0" eb="2">
      <t>レイワ</t>
    </rPh>
    <phoneticPr fontId="9"/>
  </si>
  <si>
    <t>令和５年3月31日現在（単位：件）</t>
    <rPh sb="0" eb="2">
      <t>レイワ</t>
    </rPh>
    <rPh sb="3" eb="4">
      <t>ネン</t>
    </rPh>
    <rPh sb="4" eb="5">
      <t>ヘイネン</t>
    </rPh>
    <rPh sb="5" eb="6">
      <t>ガツ</t>
    </rPh>
    <rPh sb="8" eb="9">
      <t>ニチ</t>
    </rPh>
    <rPh sb="9" eb="11">
      <t>ゲンザイ</t>
    </rPh>
    <phoneticPr fontId="29"/>
  </si>
  <si>
    <t>令和５年3月31日現在（単位：人）</t>
    <rPh sb="0" eb="2">
      <t>レイワ</t>
    </rPh>
    <rPh sb="3" eb="4">
      <t>ネン</t>
    </rPh>
    <rPh sb="4" eb="5">
      <t>ヘイネン</t>
    </rPh>
    <rPh sb="5" eb="6">
      <t>ガツ</t>
    </rPh>
    <rPh sb="8" eb="9">
      <t>ニチ</t>
    </rPh>
    <rPh sb="9" eb="11">
      <t>ゲンザイ</t>
    </rPh>
    <phoneticPr fontId="29"/>
  </si>
  <si>
    <t>R4年度</t>
    <rPh sb="2" eb="3">
      <t>トシ</t>
    </rPh>
    <rPh sb="3" eb="4">
      <t>タビ</t>
    </rPh>
    <phoneticPr fontId="9"/>
  </si>
  <si>
    <t>令和５年3月31日現在(単位:人）</t>
    <rPh sb="0" eb="2">
      <t>レイワ</t>
    </rPh>
    <rPh sb="3" eb="4">
      <t>ネン</t>
    </rPh>
    <rPh sb="4" eb="5">
      <t>ヘイネン</t>
    </rPh>
    <rPh sb="5" eb="6">
      <t>ガツ</t>
    </rPh>
    <rPh sb="8" eb="9">
      <t>ニチ</t>
    </rPh>
    <rPh sb="9" eb="11">
      <t>ゲンザイ</t>
    </rPh>
    <rPh sb="12" eb="14">
      <t>タンイ</t>
    </rPh>
    <rPh sb="15" eb="16">
      <t>ニン</t>
    </rPh>
    <phoneticPr fontId="9"/>
  </si>
  <si>
    <t>令和５年3月31日現在（単位：人）</t>
    <rPh sb="0" eb="2">
      <t>レイワ</t>
    </rPh>
    <phoneticPr fontId="9"/>
  </si>
  <si>
    <t>令和５年3月31日現在（単位：人）</t>
    <rPh sb="0" eb="2">
      <t>レイワ</t>
    </rPh>
    <phoneticPr fontId="4"/>
  </si>
  <si>
    <t>知的障害者（B）</t>
    <phoneticPr fontId="9"/>
  </si>
  <si>
    <t>知的障害児（A）</t>
    <phoneticPr fontId="9"/>
  </si>
  <si>
    <t>知的障害児（A) + 知的障害者（B)</t>
    <phoneticPr fontId="9"/>
  </si>
  <si>
    <t>大和綾瀬地域児童相談所</t>
    <rPh sb="0" eb="2">
      <t>ヤマト</t>
    </rPh>
    <rPh sb="2" eb="4">
      <t>アヤセ</t>
    </rPh>
    <rPh sb="4" eb="6">
      <t>チイキ</t>
    </rPh>
    <rPh sb="6" eb="8">
      <t>ジドウ</t>
    </rPh>
    <rPh sb="8" eb="11">
      <t>ソウダンジョ</t>
    </rPh>
    <phoneticPr fontId="9"/>
  </si>
  <si>
    <t>・</t>
    <phoneticPr fontId="9"/>
  </si>
  <si>
    <r>
      <t>（注２）「</t>
    </r>
    <r>
      <rPr>
        <sz val="11"/>
        <color rgb="FFFF0000"/>
        <rFont val="メイリオ"/>
        <family val="3"/>
        <charset val="128"/>
      </rPr>
      <t>ストーマ装具</t>
    </r>
    <r>
      <rPr>
        <sz val="11"/>
        <rFont val="メイリオ"/>
        <family val="3"/>
        <charset val="128"/>
      </rPr>
      <t>」「紙おむつ等」については、1ヶ月分を1件として計上。</t>
    </r>
    <rPh sb="1" eb="2">
      <t>チュウ</t>
    </rPh>
    <phoneticPr fontId="9"/>
  </si>
  <si>
    <t>5-6表　障害児施設への入所状況総括表</t>
    <rPh sb="3" eb="4">
      <t>ヒョウ</t>
    </rPh>
    <rPh sb="12" eb="14">
      <t>ニュウショ</t>
    </rPh>
    <rPh sb="16" eb="19">
      <t>ソウカツヒョウ</t>
    </rPh>
    <phoneticPr fontId="38"/>
  </si>
  <si>
    <t>[施設の主たる障害種別]　総括表</t>
    <rPh sb="13" eb="16">
      <t>ソウカツヒョウ</t>
    </rPh>
    <phoneticPr fontId="53"/>
  </si>
  <si>
    <t>令和４年度末現在（単位：人）</t>
    <rPh sb="0" eb="2">
      <t>レイワ</t>
    </rPh>
    <rPh sb="3" eb="5">
      <t>ネンド</t>
    </rPh>
    <rPh sb="5" eb="6">
      <t>マツ</t>
    </rPh>
    <rPh sb="6" eb="8">
      <t>ゲンザイ</t>
    </rPh>
    <rPh sb="9" eb="11">
      <t>タンイ</t>
    </rPh>
    <rPh sb="12" eb="13">
      <t>ヒト</t>
    </rPh>
    <phoneticPr fontId="38"/>
  </si>
  <si>
    <t>児童相談所</t>
    <rPh sb="0" eb="2">
      <t>ジドウ</t>
    </rPh>
    <rPh sb="2" eb="4">
      <t>ソウダン</t>
    </rPh>
    <rPh sb="4" eb="5">
      <t>ジョ</t>
    </rPh>
    <phoneticPr fontId="38"/>
  </si>
  <si>
    <t>福祉型障害児入所施設</t>
    <rPh sb="0" eb="3">
      <t>フクシガタ</t>
    </rPh>
    <rPh sb="3" eb="5">
      <t>ショウガイ</t>
    </rPh>
    <rPh sb="5" eb="6">
      <t>ジ</t>
    </rPh>
    <rPh sb="6" eb="8">
      <t>ニュウショ</t>
    </rPh>
    <rPh sb="8" eb="10">
      <t>シセツ</t>
    </rPh>
    <phoneticPr fontId="38"/>
  </si>
  <si>
    <t>医療型障害児入所施設</t>
    <rPh sb="0" eb="2">
      <t>イリョウ</t>
    </rPh>
    <rPh sb="2" eb="3">
      <t>ガタ</t>
    </rPh>
    <rPh sb="3" eb="5">
      <t>ショウガイ</t>
    </rPh>
    <rPh sb="5" eb="6">
      <t>ジ</t>
    </rPh>
    <rPh sb="6" eb="8">
      <t>ニュウショ</t>
    </rPh>
    <rPh sb="8" eb="10">
      <t>シセツ</t>
    </rPh>
    <phoneticPr fontId="38"/>
  </si>
  <si>
    <t>計
(自動入力)</t>
    <rPh sb="3" eb="5">
      <t>ジドウ</t>
    </rPh>
    <rPh sb="5" eb="7">
      <t>ニュウリョク</t>
    </rPh>
    <phoneticPr fontId="53"/>
  </si>
  <si>
    <t>知的障害児者</t>
    <phoneticPr fontId="9"/>
  </si>
  <si>
    <t>自閉症児者</t>
    <rPh sb="0" eb="3">
      <t>ジヘイショウ</t>
    </rPh>
    <rPh sb="3" eb="4">
      <t>ジ</t>
    </rPh>
    <rPh sb="4" eb="5">
      <t>シャ</t>
    </rPh>
    <phoneticPr fontId="38"/>
  </si>
  <si>
    <t>盲児者</t>
    <rPh sb="0" eb="1">
      <t>モウ</t>
    </rPh>
    <rPh sb="1" eb="2">
      <t>ジ</t>
    </rPh>
    <rPh sb="2" eb="3">
      <t>シャ</t>
    </rPh>
    <phoneticPr fontId="38"/>
  </si>
  <si>
    <t>ろうあ児者</t>
    <rPh sb="3" eb="4">
      <t>ジ</t>
    </rPh>
    <rPh sb="4" eb="5">
      <t>シャ</t>
    </rPh>
    <phoneticPr fontId="38"/>
  </si>
  <si>
    <t>肢体不自由児者</t>
    <rPh sb="0" eb="2">
      <t>シタイ</t>
    </rPh>
    <rPh sb="2" eb="5">
      <t>フジユウ</t>
    </rPh>
    <rPh sb="5" eb="6">
      <t>ジ</t>
    </rPh>
    <rPh sb="6" eb="7">
      <t>シャ</t>
    </rPh>
    <phoneticPr fontId="38"/>
  </si>
  <si>
    <t>重症心身障害児者</t>
    <rPh sb="0" eb="2">
      <t>ジュウショウ</t>
    </rPh>
    <rPh sb="2" eb="4">
      <t>シンシン</t>
    </rPh>
    <rPh sb="4" eb="6">
      <t>ショウガイ</t>
    </rPh>
    <rPh sb="6" eb="7">
      <t>ジ</t>
    </rPh>
    <rPh sb="7" eb="8">
      <t>シャ</t>
    </rPh>
    <phoneticPr fontId="38"/>
  </si>
  <si>
    <t>指定医療機関</t>
    <rPh sb="0" eb="2">
      <t>シテイ</t>
    </rPh>
    <rPh sb="2" eb="4">
      <t>イリョウ</t>
    </rPh>
    <rPh sb="4" eb="6">
      <t>キカン</t>
    </rPh>
    <phoneticPr fontId="38"/>
  </si>
  <si>
    <t>18歳以上再掲</t>
    <rPh sb="2" eb="3">
      <t>サイ</t>
    </rPh>
    <rPh sb="3" eb="5">
      <t>イジョウ</t>
    </rPh>
    <rPh sb="5" eb="7">
      <t>サイケイ</t>
    </rPh>
    <phoneticPr fontId="9"/>
  </si>
  <si>
    <t>県計</t>
    <rPh sb="0" eb="1">
      <t>ケン</t>
    </rPh>
    <rPh sb="1" eb="2">
      <t>ケイ</t>
    </rPh>
    <phoneticPr fontId="38"/>
  </si>
  <si>
    <t>相模原市</t>
    <rPh sb="0" eb="4">
      <t>サガミハラシ</t>
    </rPh>
    <phoneticPr fontId="38"/>
  </si>
  <si>
    <t>横浜市･川崎市･相模原市・横須賀市を除く県計</t>
    <rPh sb="8" eb="12">
      <t>サガミハラシ</t>
    </rPh>
    <rPh sb="13" eb="17">
      <t>ヨコスカシ</t>
    </rPh>
    <phoneticPr fontId="38"/>
  </si>
  <si>
    <t>中央</t>
    <rPh sb="0" eb="2">
      <t>チュウオウ</t>
    </rPh>
    <phoneticPr fontId="38"/>
  </si>
  <si>
    <t>藤沢市</t>
    <rPh sb="0" eb="2">
      <t>フジサワシ</t>
    </rPh>
    <rPh sb="2" eb="3">
      <t>シ</t>
    </rPh>
    <phoneticPr fontId="38"/>
  </si>
  <si>
    <t>茅ヶ崎市</t>
    <rPh sb="0" eb="4">
      <t>チガサキシ</t>
    </rPh>
    <phoneticPr fontId="38"/>
  </si>
  <si>
    <t>寒川町</t>
    <rPh sb="0" eb="3">
      <t>サムカワマチ</t>
    </rPh>
    <phoneticPr fontId="38"/>
  </si>
  <si>
    <t>平塚</t>
    <rPh sb="0" eb="2">
      <t>ヒラツカ</t>
    </rPh>
    <phoneticPr fontId="38"/>
  </si>
  <si>
    <t>平塚市</t>
    <rPh sb="0" eb="3">
      <t>ヒラツカシ</t>
    </rPh>
    <phoneticPr fontId="38"/>
  </si>
  <si>
    <t>秦野市</t>
    <rPh sb="0" eb="3">
      <t>ハダノシ</t>
    </rPh>
    <phoneticPr fontId="38"/>
  </si>
  <si>
    <t>伊勢原市</t>
    <rPh sb="0" eb="4">
      <t>イセハラシ</t>
    </rPh>
    <phoneticPr fontId="38"/>
  </si>
  <si>
    <t>大磯町</t>
    <rPh sb="0" eb="3">
      <t>オオイソマチ</t>
    </rPh>
    <phoneticPr fontId="38"/>
  </si>
  <si>
    <t>二宮町</t>
    <rPh sb="0" eb="3">
      <t>ニノミヤマチ</t>
    </rPh>
    <phoneticPr fontId="38"/>
  </si>
  <si>
    <t>鎌倉・三浦</t>
    <rPh sb="0" eb="2">
      <t>カマクラ</t>
    </rPh>
    <rPh sb="3" eb="5">
      <t>ミウラ</t>
    </rPh>
    <phoneticPr fontId="38"/>
  </si>
  <si>
    <t>鎌倉市</t>
    <rPh sb="0" eb="3">
      <t>カマクラシ</t>
    </rPh>
    <phoneticPr fontId="38"/>
  </si>
  <si>
    <t>小田原</t>
    <rPh sb="0" eb="3">
      <t>オダワラ</t>
    </rPh>
    <phoneticPr fontId="38"/>
  </si>
  <si>
    <t>小田原市</t>
    <rPh sb="0" eb="4">
      <t>オダワラシ</t>
    </rPh>
    <phoneticPr fontId="38"/>
  </si>
  <si>
    <t>南足柄市</t>
    <rPh sb="0" eb="1">
      <t>ミナミ</t>
    </rPh>
    <rPh sb="1" eb="3">
      <t>アシガラ</t>
    </rPh>
    <rPh sb="3" eb="4">
      <t>シ</t>
    </rPh>
    <phoneticPr fontId="38"/>
  </si>
  <si>
    <t>厚木</t>
    <rPh sb="0" eb="2">
      <t>アツギ</t>
    </rPh>
    <phoneticPr fontId="38"/>
  </si>
  <si>
    <t>厚木市</t>
    <rPh sb="0" eb="3">
      <t>アツギシ</t>
    </rPh>
    <phoneticPr fontId="38"/>
  </si>
  <si>
    <t>海老名市</t>
    <rPh sb="0" eb="3">
      <t>エビナ</t>
    </rPh>
    <rPh sb="3" eb="4">
      <t>シ</t>
    </rPh>
    <phoneticPr fontId="38"/>
  </si>
  <si>
    <t>座間市</t>
    <rPh sb="0" eb="3">
      <t>ザマシ</t>
    </rPh>
    <phoneticPr fontId="38"/>
  </si>
  <si>
    <t>愛川町</t>
    <rPh sb="0" eb="3">
      <t>アイカワマチ</t>
    </rPh>
    <phoneticPr fontId="38"/>
  </si>
  <si>
    <t>清川村</t>
    <rPh sb="0" eb="3">
      <t>キヨカワムラ</t>
    </rPh>
    <phoneticPr fontId="38"/>
  </si>
  <si>
    <t>大和・綾瀬</t>
    <rPh sb="0" eb="2">
      <t>ヤマト</t>
    </rPh>
    <rPh sb="3" eb="5">
      <t>アヤセ</t>
    </rPh>
    <phoneticPr fontId="38"/>
  </si>
  <si>
    <t>大和市</t>
    <rPh sb="0" eb="3">
      <t>ヤマトシ</t>
    </rPh>
    <phoneticPr fontId="38"/>
  </si>
  <si>
    <t>綾瀬市</t>
    <rPh sb="0" eb="3">
      <t>アヤセシ</t>
    </rPh>
    <phoneticPr fontId="38"/>
  </si>
  <si>
    <t>資料：障害サービス課(児童相談所＋市町村過齢児有り)</t>
    <rPh sb="0" eb="2">
      <t>シリョウ</t>
    </rPh>
    <rPh sb="3" eb="5">
      <t>ショウガイ</t>
    </rPh>
    <rPh sb="9" eb="10">
      <t>カ</t>
    </rPh>
    <rPh sb="11" eb="13">
      <t>ジドウ</t>
    </rPh>
    <rPh sb="13" eb="15">
      <t>ソウダン</t>
    </rPh>
    <rPh sb="15" eb="16">
      <t>ショ</t>
    </rPh>
    <rPh sb="17" eb="20">
      <t>シチョウソン</t>
    </rPh>
    <rPh sb="20" eb="21">
      <t>カ</t>
    </rPh>
    <rPh sb="21" eb="22">
      <t>レイ</t>
    </rPh>
    <rPh sb="22" eb="23">
      <t>ジ</t>
    </rPh>
    <rPh sb="23" eb="24">
      <t>ア</t>
    </rPh>
    <phoneticPr fontId="38"/>
  </si>
  <si>
    <t>令和４年版 神奈川県福祉統計</t>
    <rPh sb="0" eb="2">
      <t>レイワ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</si>
</sst>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41" formatCode="_ * #,##0_ ;_ * \-#,##0_ ;_ * &quot;-&quot;_ ;_ @_ "/>
    <numFmt numFmtId="176" formatCode="#,##0_ "/>
    <numFmt numFmtId="177" formatCode="#,##0_ ;[Red]\-#,##0\ "/>
    <numFmt numFmtId="178" formatCode="#,##0;[Red]#,##0"/>
    <numFmt numFmtId="179" formatCode="#,##0_);[Red]\(#,##0\)"/>
    <numFmt numFmtId="180" formatCode="&quot;(&quot;##,###&quot;)&quot;"/>
    <numFmt numFmtId="181" formatCode="##&quot;年度&quot;"/>
    <numFmt numFmtId="182" formatCode="_(* #,##0_);_(* \(#,##0\);_(* &quot;-&quot;_);_(@_)"/>
    <numFmt numFmtId="183" formatCode="&quot;¥&quot;#,##0_);[Red]\(&quot;¥&quot;#,##0\)"/>
  </numFmts>
  <fonts count="56">
    <font>
      <sz val="11"/>
      <name val="ＭＳ Ｐゴシック"/>
      <family val="3"/>
      <charset val="128"/>
    </font>
    <font>
      <sz val="12"/>
      <color indexed="8"/>
      <name val="ＭＳ 明朝"/>
      <family val="1"/>
      <charset val="128"/>
    </font>
    <font>
      <sz val="11"/>
      <name val="ＭＳ Ｐゴシック"/>
      <family val="3"/>
      <charset val="128"/>
    </font>
    <font>
      <sz val="14"/>
      <name val="ＭＳ 明朝"/>
      <family val="1"/>
      <charset val="128"/>
    </font>
    <font>
      <sz val="16"/>
      <name val="ＭＳ Ｐゴシック"/>
      <family val="3"/>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sz val="11"/>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2"/>
      <name val="ＭＳ 明朝"/>
      <family val="1"/>
      <charset val="128"/>
    </font>
    <font>
      <sz val="12"/>
      <color theme="1"/>
      <name val="ＭＳ 明朝"/>
      <family val="2"/>
      <charset val="128"/>
    </font>
    <font>
      <sz val="11"/>
      <color theme="1"/>
      <name val="メイリオ"/>
      <family val="3"/>
      <charset val="128"/>
    </font>
    <font>
      <u/>
      <sz val="11"/>
      <color theme="10"/>
      <name val="ＭＳ Ｐゴシック"/>
      <family val="2"/>
      <scheme val="minor"/>
    </font>
    <font>
      <u/>
      <sz val="11"/>
      <color theme="10"/>
      <name val="メイリオ"/>
      <family val="3"/>
      <charset val="128"/>
    </font>
    <font>
      <sz val="7"/>
      <name val="ＭＳ Ｐ明朝"/>
      <family val="1"/>
      <charset val="128"/>
    </font>
    <font>
      <sz val="7"/>
      <name val="ＭＳ 明朝"/>
      <family val="1"/>
      <charset val="128"/>
    </font>
    <font>
      <sz val="6"/>
      <name val="ＭＳ ゴシック"/>
      <family val="3"/>
      <charset val="128"/>
    </font>
    <font>
      <sz val="11"/>
      <name val="メイリオ"/>
      <family val="3"/>
      <charset val="128"/>
    </font>
    <font>
      <sz val="11"/>
      <color indexed="8"/>
      <name val="メイリオ"/>
      <family val="3"/>
      <charset val="128"/>
    </font>
    <font>
      <strike/>
      <sz val="11"/>
      <color theme="1"/>
      <name val="メイリオ"/>
      <family val="3"/>
      <charset val="128"/>
    </font>
    <font>
      <sz val="16"/>
      <color theme="1"/>
      <name val="メイリオ"/>
      <family val="3"/>
      <charset val="128"/>
    </font>
    <font>
      <sz val="11"/>
      <color theme="4" tint="-0.499984740745262"/>
      <name val="メイリオ"/>
      <family val="3"/>
      <charset val="128"/>
    </font>
    <font>
      <sz val="10"/>
      <name val="メイリオ"/>
      <family val="3"/>
      <charset val="128"/>
    </font>
    <font>
      <sz val="11"/>
      <name val="Meiryo UI"/>
      <family val="3"/>
      <charset val="128"/>
    </font>
    <font>
      <sz val="6"/>
      <name val="ＭＳ Ｐ明朝"/>
      <family val="1"/>
      <charset val="128"/>
    </font>
    <font>
      <sz val="9"/>
      <name val="Meiryo UI"/>
      <family val="3"/>
      <charset val="128"/>
    </font>
    <font>
      <sz val="12"/>
      <name val="ＭＳ Ｐゴシック"/>
      <family val="3"/>
      <charset val="128"/>
    </font>
    <font>
      <sz val="11"/>
      <color rgb="FFFF0000"/>
      <name val="メイリオ"/>
      <family val="3"/>
      <charset val="128"/>
    </font>
    <font>
      <sz val="6"/>
      <name val="Meiryo UI"/>
      <family val="3"/>
      <charset val="128"/>
    </font>
    <font>
      <sz val="10"/>
      <name val="Meiryo UI"/>
      <family val="3"/>
      <charset val="128"/>
    </font>
    <font>
      <sz val="11"/>
      <color theme="1"/>
      <name val="Meiryo UI"/>
      <family val="3"/>
      <charset val="128"/>
    </font>
    <font>
      <sz val="8"/>
      <color theme="1"/>
      <name val="Meiryo UI"/>
      <family val="3"/>
      <charset val="128"/>
    </font>
    <font>
      <sz val="9"/>
      <color theme="1"/>
      <name val="Meiryo UI"/>
      <family val="3"/>
      <charset val="128"/>
    </font>
    <font>
      <sz val="6"/>
      <color theme="1"/>
      <name val="Meiryo UI"/>
      <family val="3"/>
      <charset val="128"/>
    </font>
    <font>
      <sz val="10"/>
      <color theme="4" tint="-0.499984740745262"/>
      <name val="メイリオ"/>
      <family val="3"/>
      <charset val="128"/>
    </font>
    <font>
      <sz val="11"/>
      <color theme="0"/>
      <name val="メイリオ"/>
      <family val="3"/>
      <charset val="128"/>
    </font>
    <font>
      <sz val="9"/>
      <color theme="4" tint="-0.499984740745262"/>
      <name val="メイリオ"/>
      <family val="3"/>
      <charset val="128"/>
    </font>
    <font>
      <b/>
      <sz val="9"/>
      <color indexed="81"/>
      <name val="MS P ゴシック"/>
      <family val="3"/>
      <charset val="128"/>
    </font>
    <font>
      <sz val="11"/>
      <name val="明朝"/>
      <family val="1"/>
      <charset val="128"/>
    </font>
    <font>
      <sz val="6"/>
      <name val="ＭＳ 明朝"/>
      <family val="2"/>
      <charset val="128"/>
    </font>
    <font>
      <sz val="16"/>
      <name val="メイリオ"/>
      <family val="3"/>
      <charset val="128"/>
    </font>
    <font>
      <sz val="11"/>
      <color theme="3"/>
      <name val="メイリオ"/>
      <family val="3"/>
      <charset val="128"/>
    </font>
  </fonts>
  <fills count="40">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rgb="FFFEF5F0"/>
        <bgColor indexed="64"/>
      </patternFill>
    </fill>
    <fill>
      <patternFill patternType="solid">
        <fgColor theme="0" tint="-0.249977111117893"/>
        <bgColor indexed="64"/>
      </patternFill>
    </fill>
  </fills>
  <borders count="622">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bottom/>
      <diagonal/>
    </border>
    <border>
      <left style="hair">
        <color indexed="64"/>
      </left>
      <right style="hair">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8"/>
      </top>
      <bottom/>
      <diagonal/>
    </border>
    <border>
      <left/>
      <right/>
      <top style="thin">
        <color indexed="8"/>
      </top>
      <bottom/>
      <diagonal/>
    </border>
    <border>
      <left style="thin">
        <color indexed="8"/>
      </left>
      <right style="medium">
        <color indexed="64"/>
      </right>
      <top style="thin">
        <color indexed="8"/>
      </top>
      <bottom style="hair">
        <color indexed="8"/>
      </bottom>
      <diagonal/>
    </border>
    <border>
      <left style="thin">
        <color indexed="8"/>
      </left>
      <right style="thin">
        <color indexed="8"/>
      </right>
      <top style="thin">
        <color indexed="8"/>
      </top>
      <bottom style="hair">
        <color indexed="8"/>
      </bottom>
      <diagonal/>
    </border>
    <border>
      <left style="medium">
        <color indexed="64"/>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medium">
        <color indexed="64"/>
      </left>
      <right style="thin">
        <color indexed="8"/>
      </right>
      <top/>
      <bottom style="thin">
        <color indexed="8"/>
      </bottom>
      <diagonal/>
    </border>
    <border>
      <left/>
      <right style="medium">
        <color indexed="64"/>
      </right>
      <top style="hair">
        <color indexed="8"/>
      </top>
      <bottom/>
      <diagonal/>
    </border>
    <border>
      <left/>
      <right/>
      <top style="hair">
        <color indexed="8"/>
      </top>
      <bottom/>
      <diagonal/>
    </border>
    <border>
      <left style="thin">
        <color indexed="8"/>
      </left>
      <right style="medium">
        <color indexed="64"/>
      </right>
      <top style="hair">
        <color indexed="8"/>
      </top>
      <bottom style="thin">
        <color indexed="8"/>
      </bottom>
      <diagonal/>
    </border>
    <border>
      <left style="thin">
        <color indexed="8"/>
      </left>
      <right style="thin">
        <color indexed="8"/>
      </right>
      <top style="hair">
        <color indexed="8"/>
      </top>
      <bottom style="thin">
        <color indexed="8"/>
      </bottom>
      <diagonal/>
    </border>
    <border>
      <left style="medium">
        <color indexed="64"/>
      </left>
      <right style="thin">
        <color indexed="8"/>
      </right>
      <top style="hair">
        <color indexed="8"/>
      </top>
      <bottom style="thin">
        <color indexed="8"/>
      </bottom>
      <diagonal/>
    </border>
    <border>
      <left style="thin">
        <color indexed="8"/>
      </left>
      <right/>
      <top style="hair">
        <color indexed="8"/>
      </top>
      <bottom style="thin">
        <color indexed="8"/>
      </bottom>
      <diagonal/>
    </border>
    <border>
      <left style="thin">
        <color indexed="8"/>
      </left>
      <right style="thin">
        <color indexed="8"/>
      </right>
      <top/>
      <bottom/>
      <diagonal/>
    </border>
    <border>
      <left style="thin">
        <color indexed="8"/>
      </left>
      <right style="thin">
        <color indexed="8"/>
      </right>
      <top/>
      <bottom style="hair">
        <color indexed="8"/>
      </bottom>
      <diagonal/>
    </border>
    <border>
      <left style="medium">
        <color indexed="64"/>
      </left>
      <right style="thin">
        <color indexed="8"/>
      </right>
      <top/>
      <bottom/>
      <diagonal/>
    </border>
    <border>
      <left/>
      <right style="medium">
        <color indexed="64"/>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8"/>
      </top>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right style="medium">
        <color indexed="64"/>
      </right>
      <top style="thin">
        <color indexed="8"/>
      </top>
      <bottom style="thin">
        <color indexed="8"/>
      </bottom>
      <diagonal/>
    </border>
    <border>
      <left style="hair">
        <color indexed="64"/>
      </left>
      <right style="hair">
        <color indexed="64"/>
      </right>
      <top style="thin">
        <color indexed="8"/>
      </top>
      <bottom style="thin">
        <color indexed="8"/>
      </bottom>
      <diagonal/>
    </border>
    <border>
      <left/>
      <right/>
      <top style="thin">
        <color indexed="8"/>
      </top>
      <bottom style="thin">
        <color indexed="8"/>
      </bottom>
      <diagonal/>
    </border>
    <border>
      <left/>
      <right style="medium">
        <color indexed="64"/>
      </right>
      <top/>
      <bottom style="thin">
        <color indexed="8"/>
      </bottom>
      <diagonal/>
    </border>
    <border>
      <left style="hair">
        <color indexed="8"/>
      </left>
      <right style="hair">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hair">
        <color indexed="8"/>
      </left>
      <right style="hair">
        <color indexed="8"/>
      </right>
      <top style="thin">
        <color indexed="8"/>
      </top>
      <bottom style="hair">
        <color indexed="8"/>
      </bottom>
      <diagonal/>
    </border>
    <border>
      <left/>
      <right/>
      <top style="thin">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top/>
      <bottom/>
      <diagonal/>
    </border>
    <border>
      <left style="thin">
        <color indexed="8"/>
      </left>
      <right style="medium">
        <color indexed="64"/>
      </right>
      <top/>
      <bottom/>
      <diagonal/>
    </border>
    <border>
      <left style="thin">
        <color indexed="8"/>
      </left>
      <right style="thin">
        <color indexed="64"/>
      </right>
      <top/>
      <bottom/>
      <diagonal/>
    </border>
    <border>
      <left style="thin">
        <color indexed="8"/>
      </left>
      <right style="medium">
        <color indexed="64"/>
      </right>
      <top style="thin">
        <color indexed="8"/>
      </top>
      <bottom/>
      <diagonal/>
    </border>
    <border>
      <left style="thin">
        <color indexed="8"/>
      </left>
      <right style="thin">
        <color indexed="64"/>
      </right>
      <top style="thin">
        <color indexed="8"/>
      </top>
      <bottom/>
      <diagonal/>
    </border>
    <border>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medium">
        <color indexed="8"/>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8"/>
      </right>
      <top/>
      <bottom/>
      <diagonal/>
    </border>
    <border>
      <left/>
      <right style="thin">
        <color indexed="64"/>
      </right>
      <top style="thin">
        <color indexed="64"/>
      </top>
      <bottom/>
      <diagonal/>
    </border>
    <border>
      <left style="double">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8"/>
      </top>
      <bottom/>
      <diagonal/>
    </border>
    <border>
      <left style="thin">
        <color indexed="8"/>
      </left>
      <right/>
      <top style="hair">
        <color indexed="8"/>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8"/>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8"/>
      </top>
      <bottom style="hair">
        <color indexed="8"/>
      </bottom>
      <diagonal/>
    </border>
    <border>
      <left style="thin">
        <color indexed="64"/>
      </left>
      <right style="thin">
        <color indexed="64"/>
      </right>
      <top style="thin">
        <color indexed="8"/>
      </top>
      <bottom/>
      <diagonal/>
    </border>
    <border diagonalDown="1">
      <left style="medium">
        <color indexed="64"/>
      </left>
      <right style="thin">
        <color indexed="8"/>
      </right>
      <top style="thin">
        <color indexed="8"/>
      </top>
      <bottom style="thin">
        <color indexed="8"/>
      </bottom>
      <diagonal style="thin">
        <color indexed="64"/>
      </diagonal>
    </border>
    <border>
      <left style="thin">
        <color indexed="64"/>
      </left>
      <right/>
      <top/>
      <bottom style="hair">
        <color indexed="64"/>
      </bottom>
      <diagonal/>
    </border>
    <border>
      <left style="thin">
        <color indexed="64"/>
      </left>
      <right style="thin">
        <color indexed="64"/>
      </right>
      <top/>
      <bottom style="hair">
        <color indexed="64"/>
      </bottom>
      <diagonal/>
    </border>
    <border diagonalDown="1">
      <left style="medium">
        <color indexed="64"/>
      </left>
      <right style="thin">
        <color indexed="8"/>
      </right>
      <top/>
      <bottom style="thin">
        <color indexed="8"/>
      </bottom>
      <diagonal style="hair">
        <color indexed="64"/>
      </diagonal>
    </border>
    <border>
      <left style="thin">
        <color indexed="64"/>
      </left>
      <right style="thin">
        <color indexed="8"/>
      </right>
      <top style="thin">
        <color indexed="64"/>
      </top>
      <bottom style="thin">
        <color indexed="64"/>
      </bottom>
      <diagonal/>
    </border>
    <border>
      <left style="thin">
        <color indexed="8"/>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thin">
        <color indexed="8"/>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thin">
        <color indexed="8"/>
      </top>
      <bottom/>
      <diagonal/>
    </border>
    <border>
      <left style="medium">
        <color indexed="64"/>
      </left>
      <right style="medium">
        <color indexed="64"/>
      </right>
      <top/>
      <bottom/>
      <diagonal/>
    </border>
    <border>
      <left style="thin">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top style="thin">
        <color indexed="8"/>
      </top>
      <bottom style="medium">
        <color indexed="64"/>
      </bottom>
      <diagonal/>
    </border>
    <border>
      <left/>
      <right style="thin">
        <color indexed="8"/>
      </right>
      <top/>
      <bottom/>
      <diagonal/>
    </border>
    <border>
      <left/>
      <right style="thin">
        <color indexed="8"/>
      </right>
      <top style="thin">
        <color indexed="8"/>
      </top>
      <bottom/>
      <diagonal/>
    </border>
    <border diagonalDown="1">
      <left style="medium">
        <color indexed="64"/>
      </left>
      <right style="thin">
        <color indexed="8"/>
      </right>
      <top/>
      <bottom style="thin">
        <color indexed="8"/>
      </bottom>
      <diagonal style="thin">
        <color indexed="8"/>
      </diagonal>
    </border>
    <border>
      <left style="thin">
        <color indexed="64"/>
      </left>
      <right style="thin">
        <color indexed="64"/>
      </right>
      <top style="thin">
        <color indexed="8"/>
      </top>
      <bottom style="thin">
        <color indexed="8"/>
      </bottom>
      <diagonal/>
    </border>
    <border>
      <left/>
      <right style="thin">
        <color indexed="8"/>
      </right>
      <top style="thin">
        <color indexed="8"/>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8"/>
      </left>
      <right style="medium">
        <color indexed="64"/>
      </right>
      <top style="hair">
        <color indexed="8"/>
      </top>
      <bottom/>
      <diagonal/>
    </border>
    <border>
      <left/>
      <right style="medium">
        <color indexed="64"/>
      </right>
      <top style="thin">
        <color indexed="8"/>
      </top>
      <bottom style="medium">
        <color indexed="64"/>
      </bottom>
      <diagonal/>
    </border>
    <border>
      <left style="thin">
        <color indexed="64"/>
      </left>
      <right style="thin">
        <color indexed="64"/>
      </right>
      <top/>
      <bottom style="hair">
        <color indexed="8"/>
      </bottom>
      <diagonal/>
    </border>
    <border>
      <left style="thin">
        <color indexed="64"/>
      </left>
      <right style="thin">
        <color indexed="64"/>
      </right>
      <top style="hair">
        <color indexed="8"/>
      </top>
      <bottom style="thin">
        <color indexed="64"/>
      </bottom>
      <diagonal/>
    </border>
    <border>
      <left style="thin">
        <color indexed="64"/>
      </left>
      <right style="thin">
        <color indexed="64"/>
      </right>
      <top style="thin">
        <color indexed="64"/>
      </top>
      <bottom style="hair">
        <color indexed="8"/>
      </bottom>
      <diagonal/>
    </border>
    <border>
      <left/>
      <right style="thin">
        <color indexed="8"/>
      </right>
      <top style="hair">
        <color indexed="8"/>
      </top>
      <bottom style="hair">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hair">
        <color indexed="8"/>
      </bottom>
      <diagonal/>
    </border>
    <border>
      <left style="thin">
        <color indexed="64"/>
      </left>
      <right style="medium">
        <color indexed="64"/>
      </right>
      <top style="hair">
        <color indexed="8"/>
      </top>
      <bottom style="hair">
        <color indexed="8"/>
      </bottom>
      <diagonal/>
    </border>
    <border>
      <left style="thin">
        <color indexed="64"/>
      </left>
      <right style="medium">
        <color indexed="64"/>
      </right>
      <top style="hair">
        <color indexed="8"/>
      </top>
      <bottom style="thin">
        <color indexed="64"/>
      </bottom>
      <diagonal/>
    </border>
    <border>
      <left style="thin">
        <color indexed="64"/>
      </left>
      <right style="medium">
        <color indexed="64"/>
      </right>
      <top style="thin">
        <color indexed="64"/>
      </top>
      <bottom style="hair">
        <color indexed="8"/>
      </bottom>
      <diagonal/>
    </border>
    <border>
      <left style="thin">
        <color indexed="8"/>
      </left>
      <right style="medium">
        <color indexed="64"/>
      </right>
      <top style="thin">
        <color indexed="64"/>
      </top>
      <bottom style="thin">
        <color indexed="64"/>
      </bottom>
      <diagonal/>
    </border>
    <border>
      <left style="thin">
        <color indexed="8"/>
      </left>
      <right style="medium">
        <color indexed="64"/>
      </right>
      <top style="thin">
        <color indexed="64"/>
      </top>
      <bottom/>
      <diagonal/>
    </border>
    <border diagonalDown="1">
      <left style="medium">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hair">
        <color indexed="64"/>
      </left>
      <right style="medium">
        <color indexed="64"/>
      </right>
      <top style="thin">
        <color indexed="8"/>
      </top>
      <bottom/>
      <diagonal/>
    </border>
    <border>
      <left style="medium">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8"/>
      </left>
      <right/>
      <top style="hair">
        <color indexed="64"/>
      </top>
      <bottom style="thin">
        <color indexed="8"/>
      </bottom>
      <diagonal/>
    </border>
    <border>
      <left style="medium">
        <color indexed="64"/>
      </left>
      <right/>
      <top style="thin">
        <color indexed="64"/>
      </top>
      <bottom style="hair">
        <color indexed="64"/>
      </bottom>
      <diagonal/>
    </border>
    <border>
      <left style="thin">
        <color indexed="8"/>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8"/>
      </bottom>
      <diagonal/>
    </border>
    <border>
      <left style="medium">
        <color indexed="64"/>
      </left>
      <right/>
      <top style="hair">
        <color indexed="64"/>
      </top>
      <bottom style="thin">
        <color indexed="64"/>
      </bottom>
      <diagonal/>
    </border>
    <border>
      <left style="thin">
        <color indexed="8"/>
      </left>
      <right style="medium">
        <color indexed="64"/>
      </right>
      <top style="hair">
        <color indexed="64"/>
      </top>
      <bottom style="thin">
        <color indexed="8"/>
      </bottom>
      <diagonal/>
    </border>
    <border>
      <left style="thin">
        <color indexed="8"/>
      </left>
      <right style="medium">
        <color indexed="64"/>
      </right>
      <top style="hair">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right style="hair">
        <color indexed="64"/>
      </right>
      <top style="thin">
        <color indexed="8"/>
      </top>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thin">
        <color indexed="8"/>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style="thin">
        <color indexed="8"/>
      </top>
      <bottom/>
      <diagonal/>
    </border>
    <border>
      <left style="thin">
        <color indexed="64"/>
      </left>
      <right style="double">
        <color indexed="64"/>
      </right>
      <top style="medium">
        <color indexed="64"/>
      </top>
      <bottom style="medium">
        <color indexed="64"/>
      </bottom>
      <diagonal/>
    </border>
    <border diagonalDown="1">
      <left style="medium">
        <color indexed="64"/>
      </left>
      <right style="thin">
        <color indexed="8"/>
      </right>
      <top/>
      <bottom/>
      <diagonal style="hair">
        <color indexed="64"/>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thin">
        <color indexed="8"/>
      </right>
      <top style="hair">
        <color indexed="8"/>
      </top>
      <bottom style="thin">
        <color indexed="8"/>
      </bottom>
      <diagonal/>
    </border>
    <border>
      <left/>
      <right style="medium">
        <color indexed="64"/>
      </right>
      <top style="thin">
        <color indexed="8"/>
      </top>
      <bottom style="hair">
        <color indexed="8"/>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64"/>
      </top>
      <bottom style="medium">
        <color indexed="64"/>
      </bottom>
      <diagonal/>
    </border>
    <border>
      <left style="thin">
        <color indexed="8"/>
      </left>
      <right style="thin">
        <color indexed="64"/>
      </right>
      <top style="thin">
        <color indexed="64"/>
      </top>
      <bottom/>
      <diagonal/>
    </border>
    <border>
      <left style="thin">
        <color indexed="8"/>
      </left>
      <right/>
      <top style="thin">
        <color indexed="8"/>
      </top>
      <bottom style="thin">
        <color indexed="64"/>
      </bottom>
      <diagonal/>
    </border>
    <border>
      <left style="thin">
        <color indexed="64"/>
      </left>
      <right/>
      <top style="medium">
        <color indexed="8"/>
      </top>
      <bottom/>
      <diagonal/>
    </border>
    <border>
      <left/>
      <right style="thin">
        <color indexed="8"/>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8"/>
      </top>
      <bottom/>
      <diagonal/>
    </border>
    <border>
      <left/>
      <right style="thin">
        <color indexed="8"/>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8"/>
      </right>
      <top style="medium">
        <color indexed="64"/>
      </top>
      <bottom/>
      <diagonal/>
    </border>
    <border>
      <left style="thin">
        <color indexed="64"/>
      </left>
      <right style="medium">
        <color indexed="64"/>
      </right>
      <top style="thin">
        <color indexed="8"/>
      </top>
      <bottom/>
      <diagonal/>
    </border>
    <border>
      <left style="medium">
        <color indexed="64"/>
      </left>
      <right/>
      <top style="thin">
        <color indexed="8"/>
      </top>
      <bottom/>
      <diagonal/>
    </border>
    <border>
      <left style="medium">
        <color indexed="64"/>
      </left>
      <right style="thin">
        <color indexed="8"/>
      </right>
      <top style="medium">
        <color indexed="8"/>
      </top>
      <bottom/>
      <diagonal/>
    </border>
    <border>
      <left style="thin">
        <color indexed="64"/>
      </left>
      <right style="medium">
        <color indexed="64"/>
      </right>
      <top style="medium">
        <color indexed="8"/>
      </top>
      <bottom/>
      <diagonal/>
    </border>
    <border>
      <left style="thin">
        <color indexed="8"/>
      </left>
      <right style="thin">
        <color indexed="64"/>
      </right>
      <top style="thin">
        <color indexed="8"/>
      </top>
      <bottom style="medium">
        <color indexed="64"/>
      </bottom>
      <diagonal/>
    </border>
    <border>
      <left style="thin">
        <color indexed="64"/>
      </left>
      <right/>
      <top/>
      <bottom/>
      <diagonal/>
    </border>
    <border>
      <left style="thin">
        <color indexed="8"/>
      </left>
      <right style="medium">
        <color indexed="64"/>
      </right>
      <top style="medium">
        <color indexed="8"/>
      </top>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hair">
        <color indexed="8"/>
      </top>
      <bottom style="medium">
        <color indexed="64"/>
      </bottom>
      <diagonal/>
    </border>
    <border diagonalDown="1">
      <left style="medium">
        <color indexed="64"/>
      </left>
      <right style="thin">
        <color indexed="8"/>
      </right>
      <top/>
      <bottom style="thin">
        <color indexed="64"/>
      </bottom>
      <diagonal style="thin">
        <color indexed="64"/>
      </diagonal>
    </border>
    <border>
      <left style="medium">
        <color indexed="64"/>
      </left>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top style="thin">
        <color indexed="8"/>
      </top>
      <bottom/>
      <diagonal/>
    </border>
    <border>
      <left style="thin">
        <color indexed="64"/>
      </left>
      <right/>
      <top style="thin">
        <color indexed="8"/>
      </top>
      <bottom style="hair">
        <color indexed="8"/>
      </bottom>
      <diagonal/>
    </border>
    <border>
      <left style="thin">
        <color indexed="64"/>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8"/>
      </top>
      <bottom style="hair">
        <color indexed="8"/>
      </bottom>
      <diagonal/>
    </border>
    <border>
      <left style="thin">
        <color indexed="64"/>
      </left>
      <right/>
      <top style="hair">
        <color indexed="8"/>
      </top>
      <bottom/>
      <diagonal/>
    </border>
    <border>
      <left style="thin">
        <color indexed="64"/>
      </left>
      <right/>
      <top style="thin">
        <color indexed="8"/>
      </top>
      <bottom style="thin">
        <color indexed="8"/>
      </bottom>
      <diagonal/>
    </border>
    <border>
      <left style="thin">
        <color indexed="64"/>
      </left>
      <right/>
      <top style="hair">
        <color indexed="8"/>
      </top>
      <bottom style="thin">
        <color indexed="8"/>
      </bottom>
      <diagonal/>
    </border>
    <border>
      <left/>
      <right style="medium">
        <color indexed="64"/>
      </right>
      <top style="hair">
        <color indexed="8"/>
      </top>
      <bottom style="thin">
        <color indexed="8"/>
      </bottom>
      <diagonal/>
    </border>
    <border>
      <left/>
      <right style="thin">
        <color indexed="64"/>
      </right>
      <top style="thin">
        <color indexed="8"/>
      </top>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right style="thin">
        <color indexed="64"/>
      </right>
      <top style="thin">
        <color indexed="8"/>
      </top>
      <bottom style="hair">
        <color indexed="8"/>
      </bottom>
      <diagonal/>
    </border>
    <border>
      <left/>
      <right style="thin">
        <color indexed="64"/>
      </right>
      <top style="thin">
        <color indexed="8"/>
      </top>
      <bottom style="thin">
        <color indexed="64"/>
      </bottom>
      <diagonal/>
    </border>
    <border>
      <left/>
      <right style="thin">
        <color indexed="64"/>
      </right>
      <top style="hair">
        <color indexed="8"/>
      </top>
      <bottom style="hair">
        <color indexed="8"/>
      </bottom>
      <diagonal/>
    </border>
    <border>
      <left/>
      <right style="thin">
        <color indexed="64"/>
      </right>
      <top style="hair">
        <color indexed="8"/>
      </top>
      <bottom/>
      <diagonal/>
    </border>
    <border>
      <left/>
      <right style="thin">
        <color indexed="64"/>
      </right>
      <top style="hair">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hair">
        <color indexed="8"/>
      </top>
      <bottom style="hair">
        <color indexed="64"/>
      </bottom>
      <diagonal/>
    </border>
    <border>
      <left/>
      <right style="thin">
        <color indexed="64"/>
      </right>
      <top style="hair">
        <color indexed="8"/>
      </top>
      <bottom style="hair">
        <color indexed="64"/>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style="thin">
        <color indexed="64"/>
      </left>
      <right/>
      <top/>
      <bottom style="hair">
        <color indexed="8"/>
      </bottom>
      <diagonal/>
    </border>
    <border>
      <left/>
      <right style="thin">
        <color indexed="64"/>
      </right>
      <top/>
      <bottom style="hair">
        <color indexed="8"/>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thin">
        <color indexed="8"/>
      </top>
      <bottom style="thin">
        <color indexed="8"/>
      </bottom>
      <diagonal/>
    </border>
    <border diagonalDown="1">
      <left style="medium">
        <color indexed="64"/>
      </left>
      <right style="thin">
        <color indexed="8"/>
      </right>
      <top style="double">
        <color indexed="64"/>
      </top>
      <bottom/>
      <diagonal style="thin">
        <color indexed="64"/>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8"/>
      </bottom>
      <diagonal/>
    </border>
    <border>
      <left style="thin">
        <color indexed="8"/>
      </left>
      <right/>
      <top style="thin">
        <color indexed="64"/>
      </top>
      <bottom/>
      <diagonal/>
    </border>
    <border>
      <left style="thin">
        <color indexed="8"/>
      </left>
      <right style="medium">
        <color indexed="64"/>
      </right>
      <top style="hair">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style="medium">
        <color indexed="64"/>
      </left>
      <right style="thin">
        <color indexed="8"/>
      </right>
      <top style="thin">
        <color indexed="64"/>
      </top>
      <bottom/>
      <diagonal/>
    </border>
    <border>
      <left style="medium">
        <color indexed="64"/>
      </left>
      <right style="thin">
        <color indexed="8"/>
      </right>
      <top/>
      <bottom style="thin">
        <color indexed="64"/>
      </bottom>
      <diagonal/>
    </border>
    <border>
      <left/>
      <right style="medium">
        <color indexed="64"/>
      </right>
      <top style="hair">
        <color indexed="8"/>
      </top>
      <bottom style="thin">
        <color indexed="64"/>
      </bottom>
      <diagonal/>
    </border>
    <border>
      <left/>
      <right style="thin">
        <color indexed="64"/>
      </right>
      <top style="hair">
        <color indexed="8"/>
      </top>
      <bottom style="medium">
        <color indexed="64"/>
      </bottom>
      <diagonal/>
    </border>
    <border>
      <left style="thin">
        <color indexed="64"/>
      </left>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8"/>
      </left>
      <right/>
      <top style="medium">
        <color indexed="64"/>
      </top>
      <bottom style="double">
        <color indexed="64"/>
      </bottom>
      <diagonal/>
    </border>
    <border>
      <left style="thin">
        <color indexed="8"/>
      </left>
      <right style="medium">
        <color indexed="64"/>
      </right>
      <top style="medium">
        <color indexed="64"/>
      </top>
      <bottom style="double">
        <color indexed="64"/>
      </bottom>
      <diagonal/>
    </border>
    <border>
      <left style="thin">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thin">
        <color indexed="8"/>
      </left>
      <right style="medium">
        <color indexed="64"/>
      </right>
      <top/>
      <bottom style="hair">
        <color indexed="8"/>
      </bottom>
      <diagonal/>
    </border>
    <border>
      <left/>
      <right/>
      <top style="medium">
        <color indexed="64"/>
      </top>
      <bottom style="double">
        <color indexed="64"/>
      </bottom>
      <diagonal/>
    </border>
    <border>
      <left/>
      <right/>
      <top style="thin">
        <color indexed="64"/>
      </top>
      <bottom/>
      <diagonal/>
    </border>
    <border>
      <left style="medium">
        <color indexed="64"/>
      </left>
      <right style="double">
        <color indexed="64"/>
      </right>
      <top style="thin">
        <color indexed="8"/>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hair">
        <color indexed="8"/>
      </bottom>
      <diagonal/>
    </border>
    <border>
      <left style="medium">
        <color indexed="64"/>
      </left>
      <right style="double">
        <color indexed="64"/>
      </right>
      <top style="hair">
        <color indexed="8"/>
      </top>
      <bottom style="hair">
        <color indexed="8"/>
      </bottom>
      <diagonal/>
    </border>
    <border>
      <left style="medium">
        <color indexed="64"/>
      </left>
      <right style="double">
        <color indexed="64"/>
      </right>
      <top style="hair">
        <color indexed="8"/>
      </top>
      <bottom style="medium">
        <color indexed="64"/>
      </bottom>
      <diagonal/>
    </border>
    <border>
      <left/>
      <right style="medium">
        <color indexed="64"/>
      </right>
      <top/>
      <bottom style="hair">
        <color indexed="8"/>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style="medium">
        <color indexed="64"/>
      </left>
      <right style="hair">
        <color indexed="64"/>
      </right>
      <top style="medium">
        <color indexed="64"/>
      </top>
      <bottom style="double">
        <color indexed="64"/>
      </bottom>
      <diagonal/>
    </border>
    <border>
      <left/>
      <right style="double">
        <color indexed="64"/>
      </right>
      <top/>
      <bottom/>
      <diagonal/>
    </border>
    <border>
      <left/>
      <right style="double">
        <color indexed="64"/>
      </right>
      <top style="medium">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top style="hair">
        <color indexed="64"/>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double">
        <color indexed="64"/>
      </right>
      <top style="hair">
        <color indexed="64"/>
      </top>
      <bottom style="thin">
        <color indexed="8"/>
      </bottom>
      <diagonal/>
    </border>
    <border>
      <left style="medium">
        <color indexed="64"/>
      </left>
      <right style="double">
        <color indexed="64"/>
      </right>
      <top style="thin">
        <color indexed="8"/>
      </top>
      <bottom style="hair">
        <color indexed="64"/>
      </bottom>
      <diagonal/>
    </border>
    <border>
      <left style="medium">
        <color indexed="64"/>
      </left>
      <right style="medium">
        <color indexed="64"/>
      </right>
      <top style="hair">
        <color indexed="64"/>
      </top>
      <bottom style="thin">
        <color indexed="64"/>
      </bottom>
      <diagonal/>
    </border>
    <border>
      <left/>
      <right style="double">
        <color indexed="64"/>
      </right>
      <top style="thin">
        <color indexed="64"/>
      </top>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hair">
        <color indexed="64"/>
      </left>
      <right style="double">
        <color indexed="64"/>
      </right>
      <top style="medium">
        <color indexed="64"/>
      </top>
      <bottom style="double">
        <color indexed="64"/>
      </bottom>
      <diagonal/>
    </border>
    <border>
      <left/>
      <right style="hair">
        <color indexed="64"/>
      </right>
      <top style="medium">
        <color indexed="64"/>
      </top>
      <bottom style="double">
        <color indexed="64"/>
      </bottom>
      <diagonal/>
    </border>
    <border>
      <left/>
      <right style="thin">
        <color indexed="8"/>
      </right>
      <top style="thin">
        <color indexed="8"/>
      </top>
      <bottom style="hair">
        <color indexed="8"/>
      </bottom>
      <diagonal/>
    </border>
    <border>
      <left style="thin">
        <color indexed="8"/>
      </left>
      <right style="medium">
        <color indexed="64"/>
      </right>
      <top style="medium">
        <color indexed="64"/>
      </top>
      <bottom/>
      <diagonal/>
    </border>
    <border diagonalDown="1">
      <left style="medium">
        <color indexed="64"/>
      </left>
      <right style="thin">
        <color indexed="8"/>
      </right>
      <top style="thin">
        <color indexed="64"/>
      </top>
      <bottom style="thin">
        <color indexed="64"/>
      </bottom>
      <diagonal style="thin">
        <color indexed="64"/>
      </diagonal>
    </border>
    <border>
      <left style="hair">
        <color indexed="64"/>
      </left>
      <right style="medium">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64"/>
      </left>
      <right style="thin">
        <color indexed="8"/>
      </right>
      <top/>
      <bottom style="double">
        <color indexed="64"/>
      </bottom>
      <diagonal/>
    </border>
    <border>
      <left style="thin">
        <color indexed="8"/>
      </left>
      <right style="medium">
        <color indexed="64"/>
      </right>
      <top/>
      <bottom style="double">
        <color indexed="64"/>
      </bottom>
      <diagonal/>
    </border>
    <border>
      <left/>
      <right/>
      <top/>
      <bottom style="double">
        <color indexed="64"/>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style="thin">
        <color indexed="8"/>
      </left>
      <right style="double">
        <color indexed="64"/>
      </right>
      <top/>
      <bottom/>
      <diagonal/>
    </border>
    <border>
      <left style="thin">
        <color indexed="8"/>
      </left>
      <right style="double">
        <color indexed="64"/>
      </right>
      <top/>
      <bottom style="medium">
        <color indexed="64"/>
      </bottom>
      <diagonal/>
    </border>
    <border>
      <left style="thin">
        <color indexed="8"/>
      </left>
      <right style="double">
        <color indexed="64"/>
      </right>
      <top style="thin">
        <color indexed="8"/>
      </top>
      <bottom style="hair">
        <color indexed="8"/>
      </bottom>
      <diagonal/>
    </border>
    <border>
      <left style="thin">
        <color indexed="8"/>
      </left>
      <right style="double">
        <color indexed="64"/>
      </right>
      <top style="hair">
        <color indexed="8"/>
      </top>
      <bottom style="hair">
        <color indexed="8"/>
      </bottom>
      <diagonal/>
    </border>
    <border>
      <left style="thin">
        <color indexed="8"/>
      </left>
      <right style="double">
        <color indexed="64"/>
      </right>
      <top style="hair">
        <color indexed="8"/>
      </top>
      <bottom style="thin">
        <color indexed="8"/>
      </bottom>
      <diagonal/>
    </border>
    <border>
      <left style="thin">
        <color indexed="8"/>
      </left>
      <right style="double">
        <color indexed="64"/>
      </right>
      <top style="thin">
        <color indexed="8"/>
      </top>
      <bottom/>
      <diagonal/>
    </border>
    <border>
      <left/>
      <right style="thin">
        <color indexed="8"/>
      </right>
      <top style="medium">
        <color indexed="64"/>
      </top>
      <bottom style="double">
        <color indexed="64"/>
      </bottom>
      <diagonal/>
    </border>
    <border>
      <left style="double">
        <color indexed="64"/>
      </left>
      <right style="thin">
        <color indexed="8"/>
      </right>
      <top style="thin">
        <color indexed="8"/>
      </top>
      <bottom style="thin">
        <color indexed="64"/>
      </bottom>
      <diagonal/>
    </border>
    <border>
      <left/>
      <right/>
      <top style="thin">
        <color indexed="8"/>
      </top>
      <bottom style="thin">
        <color indexed="64"/>
      </bottom>
      <diagonal/>
    </border>
    <border>
      <left style="hair">
        <color indexed="64"/>
      </left>
      <right style="hair">
        <color indexed="64"/>
      </right>
      <top style="thin">
        <color indexed="8"/>
      </top>
      <bottom style="thin">
        <color indexed="64"/>
      </bottom>
      <diagonal/>
    </border>
    <border>
      <left style="thin">
        <color indexed="8"/>
      </left>
      <right style="thin">
        <color indexed="8"/>
      </right>
      <top style="double">
        <color indexed="64"/>
      </top>
      <bottom style="thin">
        <color indexed="8"/>
      </bottom>
      <diagonal/>
    </border>
    <border>
      <left style="hair">
        <color indexed="8"/>
      </left>
      <right style="hair">
        <color indexed="8"/>
      </right>
      <top style="double">
        <color indexed="64"/>
      </top>
      <bottom style="thin">
        <color indexed="8"/>
      </bottom>
      <diagonal/>
    </border>
    <border>
      <left/>
      <right style="double">
        <color indexed="64"/>
      </right>
      <top/>
      <bottom style="thin">
        <color indexed="8"/>
      </bottom>
      <diagonal/>
    </border>
    <border>
      <left style="thin">
        <color indexed="8"/>
      </left>
      <right style="double">
        <color indexed="64"/>
      </right>
      <top style="thin">
        <color indexed="8"/>
      </top>
      <bottom style="medium">
        <color indexed="64"/>
      </bottom>
      <diagonal/>
    </border>
    <border>
      <left style="thin">
        <color indexed="8"/>
      </left>
      <right style="double">
        <color indexed="64"/>
      </right>
      <top/>
      <bottom style="double">
        <color indexed="64"/>
      </bottom>
      <diagonal/>
    </border>
    <border>
      <left style="medium">
        <color indexed="64"/>
      </left>
      <right style="thin">
        <color indexed="8"/>
      </right>
      <top/>
      <bottom style="hair">
        <color indexed="8"/>
      </bottom>
      <diagonal/>
    </border>
    <border>
      <left style="medium">
        <color indexed="64"/>
      </left>
      <right style="thin">
        <color indexed="8"/>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right style="thin">
        <color indexed="8"/>
      </right>
      <top style="hair">
        <color indexed="8"/>
      </top>
      <bottom style="medium">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thin">
        <color indexed="8"/>
      </left>
      <right/>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8"/>
      </bottom>
      <diagonal/>
    </border>
    <border>
      <left style="medium">
        <color indexed="64"/>
      </left>
      <right style="double">
        <color indexed="64"/>
      </right>
      <top/>
      <bottom style="double">
        <color indexed="64"/>
      </bottom>
      <diagonal/>
    </border>
    <border>
      <left style="thin">
        <color indexed="64"/>
      </left>
      <right style="thin">
        <color indexed="8"/>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hair">
        <color indexed="64"/>
      </top>
      <bottom style="medium">
        <color indexed="64"/>
      </bottom>
      <diagonal/>
    </border>
    <border>
      <left style="medium">
        <color indexed="64"/>
      </left>
      <right style="thin">
        <color indexed="8"/>
      </right>
      <top style="thin">
        <color indexed="8"/>
      </top>
      <bottom style="thin">
        <color indexed="64"/>
      </bottom>
      <diagonal/>
    </border>
    <border>
      <left style="medium">
        <color indexed="64"/>
      </left>
      <right style="double">
        <color indexed="64"/>
      </right>
      <top style="hair">
        <color indexed="8"/>
      </top>
      <bottom style="thin">
        <color indexed="8"/>
      </bottom>
      <diagonal/>
    </border>
    <border>
      <left style="medium">
        <color indexed="64"/>
      </left>
      <right style="double">
        <color indexed="64"/>
      </right>
      <top style="thin">
        <color indexed="8"/>
      </top>
      <bottom style="medium">
        <color indexed="64"/>
      </bottom>
      <diagonal/>
    </border>
    <border>
      <left style="medium">
        <color indexed="64"/>
      </left>
      <right style="double">
        <color indexed="64"/>
      </right>
      <top style="hair">
        <color indexed="64"/>
      </top>
      <bottom/>
      <diagonal/>
    </border>
    <border diagonalDown="1">
      <left style="medium">
        <color indexed="64"/>
      </left>
      <right style="thin">
        <color indexed="8"/>
      </right>
      <top/>
      <bottom style="thin">
        <color indexed="8"/>
      </bottom>
      <diagonal style="thin">
        <color indexed="64"/>
      </diagonal>
    </border>
    <border>
      <left style="thin">
        <color indexed="8"/>
      </left>
      <right style="thin">
        <color indexed="8"/>
      </right>
      <top style="medium">
        <color indexed="64"/>
      </top>
      <bottom style="double">
        <color indexed="64"/>
      </bottom>
      <diagonal/>
    </border>
    <border diagonalDown="1">
      <left style="medium">
        <color indexed="64"/>
      </left>
      <right style="thin">
        <color indexed="8"/>
      </right>
      <top/>
      <bottom/>
      <diagonal style="thin">
        <color indexed="64"/>
      </diagonal>
    </border>
    <border>
      <left style="medium">
        <color indexed="64"/>
      </left>
      <right style="medium">
        <color indexed="64"/>
      </right>
      <top style="thin">
        <color indexed="8"/>
      </top>
      <bottom style="medium">
        <color indexed="64"/>
      </bottom>
      <diagonal/>
    </border>
    <border>
      <left/>
      <right style="hair">
        <color indexed="64"/>
      </right>
      <top style="thin">
        <color indexed="8"/>
      </top>
      <bottom style="medium">
        <color indexed="64"/>
      </bottom>
      <diagonal/>
    </border>
    <border>
      <left style="hair">
        <color indexed="64"/>
      </left>
      <right style="hair">
        <color indexed="64"/>
      </right>
      <top style="thin">
        <color indexed="8"/>
      </top>
      <bottom style="medium">
        <color indexed="64"/>
      </bottom>
      <diagonal/>
    </border>
    <border>
      <left style="thin">
        <color indexed="64"/>
      </left>
      <right style="double">
        <color indexed="64"/>
      </right>
      <top style="thin">
        <color indexed="8"/>
      </top>
      <bottom style="medium">
        <color indexed="64"/>
      </bottom>
      <diagonal/>
    </border>
    <border>
      <left style="hair">
        <color indexed="64"/>
      </left>
      <right style="medium">
        <color indexed="64"/>
      </right>
      <top style="thin">
        <color indexed="8"/>
      </top>
      <bottom style="medium">
        <color indexed="64"/>
      </bottom>
      <diagonal/>
    </border>
    <border>
      <left style="thin">
        <color indexed="64"/>
      </left>
      <right style="double">
        <color indexed="64"/>
      </right>
      <top style="medium">
        <color indexed="64"/>
      </top>
      <bottom style="double">
        <color indexed="64"/>
      </bottom>
      <diagonal/>
    </border>
    <border>
      <left style="medium">
        <color indexed="64"/>
      </left>
      <right style="medium">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hair">
        <color indexed="64"/>
      </right>
      <top/>
      <bottom/>
      <diagonal/>
    </border>
    <border>
      <left style="medium">
        <color indexed="64"/>
      </left>
      <right style="double">
        <color indexed="64"/>
      </right>
      <top style="hair">
        <color indexed="8"/>
      </top>
      <bottom/>
      <diagonal/>
    </border>
    <border>
      <left style="thin">
        <color indexed="64"/>
      </left>
      <right style="thin">
        <color indexed="8"/>
      </right>
      <top style="thin">
        <color indexed="8"/>
      </top>
      <bottom style="medium">
        <color indexed="64"/>
      </bottom>
      <diagonal/>
    </border>
    <border>
      <left/>
      <right/>
      <top style="thin">
        <color indexed="8"/>
      </top>
      <bottom style="medium">
        <color indexed="64"/>
      </bottom>
      <diagonal/>
    </border>
    <border>
      <left/>
      <right style="double">
        <color indexed="64"/>
      </right>
      <top style="thin">
        <color indexed="8"/>
      </top>
      <bottom/>
      <diagonal/>
    </border>
    <border>
      <left/>
      <right style="double">
        <color indexed="64"/>
      </right>
      <top style="thin">
        <color indexed="8"/>
      </top>
      <bottom style="medium">
        <color indexed="64"/>
      </bottom>
      <diagonal/>
    </border>
    <border>
      <left style="double">
        <color indexed="64"/>
      </left>
      <right style="thin">
        <color indexed="8"/>
      </right>
      <top style="hair">
        <color indexed="64"/>
      </top>
      <bottom style="thin">
        <color indexed="8"/>
      </bottom>
      <diagonal/>
    </border>
    <border>
      <left style="thin">
        <color indexed="8"/>
      </left>
      <right style="thin">
        <color indexed="8"/>
      </right>
      <top style="hair">
        <color indexed="64"/>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8"/>
      </top>
      <bottom style="medium">
        <color indexed="64"/>
      </bottom>
      <diagonal/>
    </border>
    <border>
      <left style="thin">
        <color indexed="8"/>
      </left>
      <right style="thin">
        <color indexed="64"/>
      </right>
      <top/>
      <bottom style="double">
        <color indexed="64"/>
      </bottom>
      <diagonal/>
    </border>
    <border>
      <left style="thin">
        <color indexed="8"/>
      </left>
      <right style="thin">
        <color indexed="64"/>
      </right>
      <top style="medium">
        <color indexed="8"/>
      </top>
      <bottom/>
      <diagonal/>
    </border>
    <border>
      <left style="hair">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8"/>
      </left>
      <right style="medium">
        <color indexed="8"/>
      </right>
      <top style="thin">
        <color indexed="64"/>
      </top>
      <bottom style="thin">
        <color indexed="64"/>
      </bottom>
      <diagonal/>
    </border>
    <border>
      <left/>
      <right style="thin">
        <color indexed="64"/>
      </right>
      <top/>
      <bottom style="double">
        <color indexed="64"/>
      </bottom>
      <diagonal/>
    </border>
    <border>
      <left style="medium">
        <color indexed="64"/>
      </left>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8"/>
      </left>
      <right/>
      <top style="double">
        <color indexed="64"/>
      </top>
      <bottom style="thin">
        <color indexed="8"/>
      </bottom>
      <diagonal/>
    </border>
    <border>
      <left style="medium">
        <color indexed="8"/>
      </left>
      <right style="hair">
        <color indexed="8"/>
      </right>
      <top style="double">
        <color indexed="64"/>
      </top>
      <bottom style="thin">
        <color indexed="8"/>
      </bottom>
      <diagonal/>
    </border>
    <border>
      <left style="medium">
        <color indexed="8"/>
      </left>
      <right style="hair">
        <color indexed="8"/>
      </right>
      <top style="thin">
        <color indexed="8"/>
      </top>
      <bottom style="thin">
        <color indexed="8"/>
      </bottom>
      <diagonal/>
    </border>
    <border>
      <left style="thin">
        <color indexed="8"/>
      </left>
      <right/>
      <top/>
      <bottom style="hair">
        <color indexed="8"/>
      </bottom>
      <diagonal/>
    </border>
    <border>
      <left style="medium">
        <color indexed="64"/>
      </left>
      <right style="thin">
        <color indexed="64"/>
      </right>
      <top style="thin">
        <color indexed="8"/>
      </top>
      <bottom style="hair">
        <color indexed="8"/>
      </bottom>
      <diagonal/>
    </border>
    <border>
      <left style="medium">
        <color indexed="64"/>
      </left>
      <right style="hair">
        <color indexed="64"/>
      </right>
      <top style="thin">
        <color indexed="8"/>
      </top>
      <bottom style="hair">
        <color indexed="64"/>
      </bottom>
      <diagonal/>
    </border>
    <border>
      <left style="hair">
        <color indexed="64"/>
      </left>
      <right style="hair">
        <color indexed="64"/>
      </right>
      <top style="thin">
        <color indexed="8"/>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8"/>
      </right>
      <top style="hair">
        <color indexed="8"/>
      </top>
      <bottom style="hair">
        <color indexed="64"/>
      </bottom>
      <diagonal/>
    </border>
    <border>
      <left/>
      <right/>
      <top style="hair">
        <color indexed="8"/>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medium">
        <color indexed="64"/>
      </right>
      <top style="hair">
        <color indexed="8"/>
      </top>
      <bottom style="hair">
        <color indexed="64"/>
      </bottom>
      <diagonal/>
    </border>
    <border>
      <left style="thin">
        <color indexed="8"/>
      </left>
      <right style="thin">
        <color indexed="64"/>
      </right>
      <top style="hair">
        <color indexed="8"/>
      </top>
      <bottom style="hair">
        <color indexed="64"/>
      </bottom>
      <diagonal/>
    </border>
    <border>
      <left style="thin">
        <color indexed="8"/>
      </left>
      <right/>
      <top style="hair">
        <color indexed="8"/>
      </top>
      <bottom style="hair">
        <color indexed="64"/>
      </bottom>
      <diagonal/>
    </border>
    <border>
      <left style="medium">
        <color indexed="64"/>
      </left>
      <right style="thin">
        <color indexed="8"/>
      </right>
      <top style="hair">
        <color indexed="64"/>
      </top>
      <bottom style="thin">
        <color indexed="8"/>
      </bottom>
      <diagonal/>
    </border>
    <border>
      <left/>
      <right style="thin">
        <color indexed="8"/>
      </right>
      <top style="hair">
        <color indexed="64"/>
      </top>
      <bottom style="thin">
        <color indexed="8"/>
      </bottom>
      <diagonal/>
    </border>
    <border>
      <left/>
      <right style="medium">
        <color indexed="64"/>
      </right>
      <top style="hair">
        <color indexed="64"/>
      </top>
      <bottom style="thin">
        <color indexed="8"/>
      </bottom>
      <diagonal/>
    </border>
    <border>
      <left style="thin">
        <color indexed="8"/>
      </left>
      <right style="medium">
        <color indexed="8"/>
      </right>
      <top style="hair">
        <color indexed="8"/>
      </top>
      <bottom style="thin">
        <color indexed="8"/>
      </bottom>
      <diagonal/>
    </border>
    <border>
      <left style="medium">
        <color indexed="8"/>
      </left>
      <right style="thin">
        <color indexed="8"/>
      </right>
      <top style="hair">
        <color indexed="64"/>
      </top>
      <bottom style="thin">
        <color indexed="8"/>
      </bottom>
      <diagonal/>
    </border>
    <border>
      <left style="medium">
        <color indexed="64"/>
      </left>
      <right style="thin">
        <color indexed="64"/>
      </right>
      <top style="hair">
        <color indexed="64"/>
      </top>
      <bottom style="thin">
        <color indexed="8"/>
      </bottom>
      <diagonal/>
    </border>
    <border>
      <left style="thin">
        <color indexed="64"/>
      </left>
      <right style="thin">
        <color indexed="64"/>
      </right>
      <top style="hair">
        <color indexed="64"/>
      </top>
      <bottom style="thin">
        <color indexed="8"/>
      </bottom>
      <diagonal/>
    </border>
    <border>
      <left style="thin">
        <color indexed="64"/>
      </left>
      <right style="medium">
        <color indexed="64"/>
      </right>
      <top style="hair">
        <color indexed="64"/>
      </top>
      <bottom style="thin">
        <color indexed="8"/>
      </bottom>
      <diagonal/>
    </border>
    <border>
      <left style="medium">
        <color indexed="64"/>
      </left>
      <right style="hair">
        <color indexed="64"/>
      </right>
      <top style="hair">
        <color indexed="64"/>
      </top>
      <bottom style="thin">
        <color indexed="8"/>
      </bottom>
      <diagonal/>
    </border>
    <border>
      <left style="hair">
        <color indexed="64"/>
      </left>
      <right style="hair">
        <color indexed="64"/>
      </right>
      <top style="hair">
        <color indexed="64"/>
      </top>
      <bottom style="thin">
        <color indexed="8"/>
      </bottom>
      <diagonal/>
    </border>
    <border>
      <left style="thin">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medium">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style="medium">
        <color indexed="8"/>
      </right>
      <top style="hair">
        <color indexed="8"/>
      </top>
      <bottom style="hair">
        <color indexed="8"/>
      </bottom>
      <diagonal/>
    </border>
    <border>
      <left style="medium">
        <color indexed="8"/>
      </left>
      <right style="hair">
        <color indexed="8"/>
      </right>
      <top style="hair">
        <color indexed="8"/>
      </top>
      <bottom style="hair">
        <color indexed="8"/>
      </bottom>
      <diagonal/>
    </border>
    <border>
      <left style="medium">
        <color indexed="8"/>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medium">
        <color indexed="8"/>
      </left>
      <right style="hair">
        <color indexed="8"/>
      </right>
      <top style="hair">
        <color indexed="8"/>
      </top>
      <bottom style="medium">
        <color indexed="64"/>
      </bottom>
      <diagonal/>
    </border>
    <border>
      <left style="medium">
        <color indexed="64"/>
      </left>
      <right style="thin">
        <color indexed="8"/>
      </right>
      <top style="thin">
        <color indexed="8"/>
      </top>
      <bottom style="thin">
        <color indexed="8"/>
      </bottom>
      <diagonal/>
    </border>
    <border>
      <left style="hair">
        <color indexed="8"/>
      </left>
      <right style="medium">
        <color indexed="64"/>
      </right>
      <top style="double">
        <color indexed="64"/>
      </top>
      <bottom style="thin">
        <color indexed="8"/>
      </bottom>
      <diagonal/>
    </border>
    <border>
      <left style="hair">
        <color indexed="8"/>
      </left>
      <right style="medium">
        <color indexed="64"/>
      </right>
      <top style="thin">
        <color indexed="8"/>
      </top>
      <bottom style="thin">
        <color indexed="8"/>
      </bottom>
      <diagonal/>
    </border>
    <border>
      <left style="hair">
        <color indexed="64"/>
      </left>
      <right style="medium">
        <color indexed="64"/>
      </right>
      <top style="thin">
        <color indexed="8"/>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8"/>
      </bottom>
      <diagonal/>
    </border>
    <border>
      <left style="hair">
        <color indexed="8"/>
      </left>
      <right style="medium">
        <color indexed="64"/>
      </right>
      <top style="thin">
        <color indexed="8"/>
      </top>
      <bottom style="hair">
        <color indexed="8"/>
      </bottom>
      <diagonal/>
    </border>
    <border>
      <left style="hair">
        <color indexed="8"/>
      </left>
      <right style="medium">
        <color indexed="64"/>
      </right>
      <top style="hair">
        <color indexed="8"/>
      </top>
      <bottom style="thin">
        <color indexed="8"/>
      </bottom>
      <diagonal/>
    </border>
    <border>
      <left style="hair">
        <color indexed="8"/>
      </left>
      <right style="medium">
        <color indexed="64"/>
      </right>
      <top style="hair">
        <color indexed="8"/>
      </top>
      <bottom style="hair">
        <color indexed="8"/>
      </bottom>
      <diagonal/>
    </border>
    <border>
      <left style="hair">
        <color indexed="64"/>
      </left>
      <right style="medium">
        <color indexed="64"/>
      </right>
      <top style="thin">
        <color indexed="8"/>
      </top>
      <bottom style="thin">
        <color indexed="64"/>
      </bottom>
      <diagonal/>
    </border>
    <border>
      <left style="hair">
        <color indexed="8"/>
      </left>
      <right style="medium">
        <color indexed="64"/>
      </right>
      <top style="thin">
        <color indexed="64"/>
      </top>
      <bottom style="hair">
        <color indexed="8"/>
      </bottom>
      <diagonal/>
    </border>
    <border>
      <left style="hair">
        <color indexed="8"/>
      </left>
      <right style="medium">
        <color indexed="64"/>
      </right>
      <top style="hair">
        <color indexed="8"/>
      </top>
      <bottom style="medium">
        <color indexed="64"/>
      </bottom>
      <diagonal/>
    </border>
    <border>
      <left style="double">
        <color indexed="64"/>
      </left>
      <right/>
      <top style="medium">
        <color indexed="64"/>
      </top>
      <bottom style="thin">
        <color indexed="8"/>
      </bottom>
      <diagonal/>
    </border>
    <border>
      <left style="double">
        <color indexed="64"/>
      </left>
      <right/>
      <top style="thin">
        <color indexed="8"/>
      </top>
      <bottom style="thin">
        <color indexed="8"/>
      </bottom>
      <diagonal/>
    </border>
    <border>
      <left style="double">
        <color indexed="64"/>
      </left>
      <right style="thin">
        <color indexed="8"/>
      </right>
      <top style="thin">
        <color indexed="8"/>
      </top>
      <bottom style="medium">
        <color indexed="64"/>
      </bottom>
      <diagonal/>
    </border>
    <border>
      <left style="double">
        <color indexed="64"/>
      </left>
      <right style="thin">
        <color indexed="8"/>
      </right>
      <top/>
      <bottom style="double">
        <color indexed="64"/>
      </bottom>
      <diagonal/>
    </border>
    <border>
      <left style="double">
        <color indexed="64"/>
      </left>
      <right style="thin">
        <color indexed="8"/>
      </right>
      <top/>
      <bottom style="thin">
        <color indexed="8"/>
      </bottom>
      <diagonal/>
    </border>
    <border>
      <left style="double">
        <color indexed="64"/>
      </left>
      <right/>
      <top/>
      <bottom style="hair">
        <color indexed="8"/>
      </bottom>
      <diagonal/>
    </border>
    <border>
      <left style="double">
        <color indexed="64"/>
      </left>
      <right/>
      <top style="hair">
        <color indexed="8"/>
      </top>
      <bottom style="hair">
        <color indexed="8"/>
      </bottom>
      <diagonal/>
    </border>
    <border>
      <left style="double">
        <color indexed="64"/>
      </left>
      <right/>
      <top style="hair">
        <color indexed="8"/>
      </top>
      <bottom/>
      <diagonal/>
    </border>
    <border>
      <left style="double">
        <color indexed="64"/>
      </left>
      <right style="thin">
        <color indexed="8"/>
      </right>
      <top style="thin">
        <color indexed="8"/>
      </top>
      <bottom style="hair">
        <color indexed="8"/>
      </bottom>
      <diagonal/>
    </border>
    <border>
      <left style="double">
        <color indexed="64"/>
      </left>
      <right style="thin">
        <color indexed="8"/>
      </right>
      <top style="hair">
        <color indexed="8"/>
      </top>
      <bottom style="thin">
        <color indexed="8"/>
      </bottom>
      <diagonal/>
    </border>
    <border>
      <left style="double">
        <color indexed="64"/>
      </left>
      <right style="thin">
        <color indexed="8"/>
      </right>
      <top style="hair">
        <color indexed="8"/>
      </top>
      <bottom style="hair">
        <color indexed="8"/>
      </bottom>
      <diagonal/>
    </border>
    <border>
      <left style="double">
        <color indexed="64"/>
      </left>
      <right style="thin">
        <color indexed="8"/>
      </right>
      <top style="thin">
        <color indexed="8"/>
      </top>
      <bottom style="thin">
        <color indexed="8"/>
      </bottom>
      <diagonal/>
    </border>
    <border>
      <left style="double">
        <color indexed="64"/>
      </left>
      <right style="thin">
        <color indexed="8"/>
      </right>
      <top style="hair">
        <color indexed="8"/>
      </top>
      <bottom style="medium">
        <color indexed="64"/>
      </bottom>
      <diagonal/>
    </border>
    <border>
      <left style="medium">
        <color indexed="64"/>
      </left>
      <right style="thin">
        <color indexed="8"/>
      </right>
      <top style="double">
        <color indexed="64"/>
      </top>
      <bottom/>
      <diagonal/>
    </border>
    <border>
      <left style="medium">
        <color indexed="64"/>
      </left>
      <right style="thin">
        <color indexed="64"/>
      </right>
      <top style="double">
        <color indexed="64"/>
      </top>
      <bottom/>
      <diagonal/>
    </border>
    <border>
      <left/>
      <right style="medium">
        <color indexed="64"/>
      </right>
      <top style="medium">
        <color indexed="64"/>
      </top>
      <bottom style="hair">
        <color indexed="64"/>
      </bottom>
      <diagonal/>
    </border>
    <border>
      <left style="hair">
        <color indexed="64"/>
      </left>
      <right style="thin">
        <color indexed="64"/>
      </right>
      <top/>
      <bottom style="double">
        <color indexed="64"/>
      </bottom>
      <diagonal/>
    </border>
    <border>
      <left/>
      <right/>
      <top/>
      <bottom style="hair">
        <color indexed="64"/>
      </bottom>
      <diagonal/>
    </border>
    <border>
      <left style="hair">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style="hair">
        <color indexed="64"/>
      </right>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diagonalDown="1">
      <left style="medium">
        <color indexed="64"/>
      </left>
      <right style="thin">
        <color indexed="64"/>
      </right>
      <top/>
      <bottom/>
      <diagonal style="thin">
        <color indexed="64"/>
      </diagonal>
    </border>
    <border>
      <left/>
      <right/>
      <top/>
      <bottom style="hair">
        <color indexed="8"/>
      </bottom>
      <diagonal/>
    </border>
  </borders>
  <cellStyleXfs count="63">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1" fillId="0" borderId="0" applyNumberFormat="0" applyFill="0" applyBorder="0" applyAlignment="0" applyProtection="0">
      <alignment vertical="center"/>
    </xf>
    <xf numFmtId="0" fontId="6" fillId="28" borderId="55" applyNumberFormat="0" applyAlignment="0" applyProtection="0">
      <alignment vertical="center"/>
    </xf>
    <xf numFmtId="0" fontId="12" fillId="29" borderId="0" applyNumberFormat="0" applyBorder="0" applyAlignment="0" applyProtection="0">
      <alignment vertical="center"/>
    </xf>
    <xf numFmtId="0" fontId="2" fillId="3" borderId="56" applyNumberFormat="0" applyFont="0" applyAlignment="0" applyProtection="0">
      <alignment vertical="center"/>
    </xf>
    <xf numFmtId="0" fontId="13" fillId="0" borderId="57" applyNumberFormat="0" applyFill="0" applyAlignment="0" applyProtection="0">
      <alignment vertical="center"/>
    </xf>
    <xf numFmtId="0" fontId="14" fillId="30" borderId="0" applyNumberFormat="0" applyBorder="0" applyAlignment="0" applyProtection="0">
      <alignment vertical="center"/>
    </xf>
    <xf numFmtId="0" fontId="15" fillId="31" borderId="58" applyNumberFormat="0" applyAlignment="0" applyProtection="0">
      <alignment vertical="center"/>
    </xf>
    <xf numFmtId="0" fontId="7" fillId="0" borderId="0" applyNumberFormat="0" applyFill="0" applyBorder="0" applyAlignment="0" applyProtection="0">
      <alignment vertical="center"/>
    </xf>
    <xf numFmtId="38" fontId="2" fillId="0" borderId="0" applyFont="0" applyFill="0" applyBorder="0" applyAlignment="0" applyProtection="0"/>
    <xf numFmtId="0" fontId="16" fillId="0" borderId="59" applyNumberFormat="0" applyFill="0" applyAlignment="0" applyProtection="0">
      <alignment vertical="center"/>
    </xf>
    <xf numFmtId="0" fontId="17" fillId="0" borderId="60" applyNumberFormat="0" applyFill="0" applyAlignment="0" applyProtection="0">
      <alignment vertical="center"/>
    </xf>
    <xf numFmtId="0" fontId="18" fillId="0" borderId="61" applyNumberFormat="0" applyFill="0" applyAlignment="0" applyProtection="0">
      <alignment vertical="center"/>
    </xf>
    <xf numFmtId="0" fontId="18" fillId="0" borderId="0" applyNumberFormat="0" applyFill="0" applyBorder="0" applyAlignment="0" applyProtection="0">
      <alignment vertical="center"/>
    </xf>
    <xf numFmtId="0" fontId="8" fillId="0" borderId="62" applyNumberFormat="0" applyFill="0" applyAlignment="0" applyProtection="0">
      <alignment vertical="center"/>
    </xf>
    <xf numFmtId="0" fontId="19" fillId="31" borderId="63" applyNumberFormat="0" applyAlignment="0" applyProtection="0">
      <alignment vertical="center"/>
    </xf>
    <xf numFmtId="0" fontId="20" fillId="0" borderId="0" applyNumberFormat="0" applyFill="0" applyBorder="0" applyAlignment="0" applyProtection="0">
      <alignment vertical="center"/>
    </xf>
    <xf numFmtId="0" fontId="21" fillId="2" borderId="58" applyNumberFormat="0" applyAlignment="0" applyProtection="0">
      <alignment vertical="center"/>
    </xf>
    <xf numFmtId="37" fontId="3" fillId="0" borderId="0"/>
    <xf numFmtId="37" fontId="3" fillId="0" borderId="0"/>
    <xf numFmtId="37" fontId="3" fillId="0" borderId="0"/>
    <xf numFmtId="0" fontId="22" fillId="32" borderId="0" applyNumberFormat="0" applyBorder="0" applyAlignment="0" applyProtection="0">
      <alignment vertical="center"/>
    </xf>
    <xf numFmtId="0" fontId="23" fillId="0" borderId="0">
      <alignment vertical="center"/>
    </xf>
    <xf numFmtId="0" fontId="24" fillId="0" borderId="0">
      <alignment vertical="center"/>
    </xf>
    <xf numFmtId="0" fontId="26" fillId="0" borderId="0" applyNumberFormat="0" applyFill="0" applyBorder="0" applyAlignment="0" applyProtection="0"/>
    <xf numFmtId="37" fontId="3" fillId="0" borderId="0"/>
    <xf numFmtId="38" fontId="2" fillId="0" borderId="0" applyFont="0" applyFill="0" applyBorder="0" applyAlignment="0" applyProtection="0"/>
    <xf numFmtId="176" fontId="2" fillId="0" borderId="0"/>
    <xf numFmtId="0" fontId="2" fillId="0" borderId="0">
      <alignment vertical="center"/>
    </xf>
    <xf numFmtId="0" fontId="23" fillId="0" borderId="0">
      <alignment vertical="center"/>
    </xf>
    <xf numFmtId="0" fontId="2" fillId="0" borderId="0"/>
    <xf numFmtId="0" fontId="2" fillId="0" borderId="0"/>
    <xf numFmtId="0" fontId="3" fillId="0" borderId="0"/>
    <xf numFmtId="1" fontId="3" fillId="0" borderId="0"/>
    <xf numFmtId="1" fontId="3" fillId="0" borderId="0"/>
    <xf numFmtId="6" fontId="2" fillId="0" borderId="0" applyFont="0" applyFill="0" applyBorder="0" applyAlignment="0" applyProtection="0"/>
    <xf numFmtId="38" fontId="40" fillId="0" borderId="0" applyFont="0" applyFill="0" applyBorder="0" applyAlignment="0" applyProtection="0"/>
    <xf numFmtId="183" fontId="2" fillId="0" borderId="0" applyFont="0" applyFill="0" applyBorder="0" applyAlignment="0" applyProtection="0"/>
    <xf numFmtId="0" fontId="52" fillId="0" borderId="0"/>
  </cellStyleXfs>
  <cellXfs count="2092">
    <xf numFmtId="0" fontId="0" fillId="0" borderId="0" xfId="0" applyAlignment="1"/>
    <xf numFmtId="37" fontId="31" fillId="0" borderId="0" xfId="49" applyFont="1" applyAlignment="1">
      <alignment vertical="center"/>
    </xf>
    <xf numFmtId="41" fontId="31" fillId="0" borderId="0" xfId="49" applyNumberFormat="1" applyFont="1" applyAlignment="1">
      <alignment vertical="center"/>
    </xf>
    <xf numFmtId="176" fontId="31" fillId="33" borderId="0" xfId="51" applyFont="1" applyFill="1" applyAlignment="1">
      <alignment vertical="center"/>
    </xf>
    <xf numFmtId="0" fontId="32" fillId="0" borderId="0" xfId="0" applyFont="1" applyFill="1" applyAlignment="1">
      <alignment vertical="center"/>
    </xf>
    <xf numFmtId="41" fontId="31" fillId="34" borderId="80" xfId="0" applyNumberFormat="1" applyFont="1" applyFill="1" applyBorder="1" applyAlignment="1" applyProtection="1">
      <alignment vertical="center"/>
      <protection locked="0"/>
    </xf>
    <xf numFmtId="41" fontId="31" fillId="34" borderId="156" xfId="0" applyNumberFormat="1" applyFont="1" applyFill="1" applyBorder="1" applyAlignment="1">
      <alignment vertical="center"/>
    </xf>
    <xf numFmtId="41" fontId="31" fillId="34" borderId="97" xfId="0" applyNumberFormat="1" applyFont="1" applyFill="1" applyBorder="1" applyAlignment="1" applyProtection="1">
      <alignment vertical="center"/>
      <protection locked="0"/>
    </xf>
    <xf numFmtId="41" fontId="31" fillId="34" borderId="151" xfId="0" applyNumberFormat="1" applyFont="1" applyFill="1" applyBorder="1" applyAlignment="1">
      <alignment vertical="center"/>
    </xf>
    <xf numFmtId="41" fontId="31" fillId="34" borderId="148" xfId="0" applyNumberFormat="1" applyFont="1" applyFill="1" applyBorder="1" applyAlignment="1" applyProtection="1">
      <alignment vertical="center"/>
      <protection locked="0"/>
    </xf>
    <xf numFmtId="41" fontId="31" fillId="34" borderId="147" xfId="0" applyNumberFormat="1" applyFont="1" applyFill="1" applyBorder="1" applyAlignment="1">
      <alignment vertical="center"/>
    </xf>
    <xf numFmtId="41" fontId="31" fillId="34" borderId="80" xfId="0" applyNumberFormat="1" applyFont="1" applyFill="1" applyBorder="1" applyAlignment="1">
      <alignment vertical="center"/>
    </xf>
    <xf numFmtId="41" fontId="31" fillId="34" borderId="109" xfId="0" applyNumberFormat="1" applyFont="1" applyFill="1" applyBorder="1" applyAlignment="1" applyProtection="1">
      <alignment vertical="center"/>
      <protection locked="0"/>
    </xf>
    <xf numFmtId="41" fontId="31" fillId="34" borderId="157" xfId="0" applyNumberFormat="1" applyFont="1" applyFill="1" applyBorder="1" applyAlignment="1">
      <alignment vertical="center"/>
    </xf>
    <xf numFmtId="41" fontId="31" fillId="34" borderId="151" xfId="0" applyNumberFormat="1" applyFont="1" applyFill="1" applyBorder="1" applyAlignment="1" applyProtection="1">
      <alignment vertical="center"/>
      <protection locked="0"/>
    </xf>
    <xf numFmtId="41" fontId="31" fillId="34" borderId="148" xfId="0" applyNumberFormat="1" applyFont="1" applyFill="1" applyBorder="1" applyAlignment="1">
      <alignment vertical="center"/>
    </xf>
    <xf numFmtId="41" fontId="31" fillId="34" borderId="147" xfId="0" applyNumberFormat="1" applyFont="1" applyFill="1" applyBorder="1" applyAlignment="1" applyProtection="1">
      <alignment vertical="center"/>
      <protection locked="0"/>
    </xf>
    <xf numFmtId="41" fontId="31" fillId="34" borderId="97" xfId="0" applyNumberFormat="1" applyFont="1" applyFill="1" applyBorder="1" applyAlignment="1">
      <alignment vertical="center"/>
    </xf>
    <xf numFmtId="0" fontId="31" fillId="33" borderId="1" xfId="0" applyFont="1" applyFill="1" applyBorder="1" applyAlignment="1">
      <alignment vertical="center"/>
    </xf>
    <xf numFmtId="0" fontId="31" fillId="33" borderId="0" xfId="0" applyFont="1" applyFill="1" applyAlignment="1">
      <alignment vertical="center"/>
    </xf>
    <xf numFmtId="41" fontId="32" fillId="33" borderId="21" xfId="55" applyNumberFormat="1" applyFont="1" applyFill="1" applyBorder="1" applyAlignment="1">
      <alignment vertical="center"/>
    </xf>
    <xf numFmtId="0" fontId="25" fillId="0" borderId="0" xfId="0" applyFont="1" applyFill="1" applyBorder="1" applyAlignment="1">
      <alignment vertical="center"/>
    </xf>
    <xf numFmtId="0" fontId="25" fillId="0" borderId="0" xfId="0" applyFont="1" applyFill="1" applyAlignment="1">
      <alignment vertical="center"/>
    </xf>
    <xf numFmtId="37" fontId="31" fillId="33" borderId="0" xfId="49" applyFont="1" applyFill="1" applyAlignment="1">
      <alignment vertical="center"/>
    </xf>
    <xf numFmtId="37" fontId="31" fillId="0" borderId="0" xfId="49" applyFont="1" applyFill="1" applyAlignment="1">
      <alignment vertical="center"/>
    </xf>
    <xf numFmtId="41" fontId="31" fillId="0" borderId="0" xfId="0" applyNumberFormat="1" applyFont="1" applyFill="1" applyAlignment="1">
      <alignment vertical="center"/>
    </xf>
    <xf numFmtId="0" fontId="31" fillId="33" borderId="0" xfId="0" applyNumberFormat="1" applyFont="1" applyFill="1" applyAlignment="1">
      <alignment vertical="center"/>
    </xf>
    <xf numFmtId="1" fontId="31" fillId="0" borderId="0" xfId="57" applyFont="1" applyFill="1" applyAlignment="1">
      <alignment vertical="center"/>
    </xf>
    <xf numFmtId="1" fontId="31" fillId="33" borderId="0" xfId="57" applyFont="1" applyFill="1" applyAlignment="1">
      <alignment vertical="center"/>
    </xf>
    <xf numFmtId="3" fontId="32" fillId="34" borderId="0" xfId="46" applyNumberFormat="1" applyFont="1" applyFill="1" applyAlignment="1">
      <alignment vertical="center"/>
    </xf>
    <xf numFmtId="0" fontId="31" fillId="34" borderId="0" xfId="46" applyFont="1" applyFill="1" applyAlignment="1">
      <alignment vertical="center"/>
    </xf>
    <xf numFmtId="3" fontId="32" fillId="34" borderId="0" xfId="46" applyNumberFormat="1" applyFont="1" applyFill="1" applyBorder="1" applyAlignment="1">
      <alignment vertical="center"/>
    </xf>
    <xf numFmtId="41" fontId="32" fillId="34" borderId="21" xfId="46" applyNumberFormat="1" applyFont="1" applyFill="1" applyBorder="1" applyAlignment="1">
      <alignment vertical="center"/>
    </xf>
    <xf numFmtId="41" fontId="32" fillId="34" borderId="18" xfId="46" applyNumberFormat="1" applyFont="1" applyFill="1" applyBorder="1" applyAlignment="1">
      <alignment vertical="center"/>
    </xf>
    <xf numFmtId="41" fontId="32" fillId="34" borderId="15" xfId="46" applyNumberFormat="1" applyFont="1" applyFill="1" applyBorder="1" applyAlignment="1">
      <alignment vertical="center"/>
    </xf>
    <xf numFmtId="41" fontId="32" fillId="34" borderId="21" xfId="46" applyNumberFormat="1" applyFont="1" applyFill="1" applyBorder="1" applyAlignment="1" applyProtection="1">
      <alignment vertical="center"/>
      <protection locked="0"/>
    </xf>
    <xf numFmtId="41" fontId="32" fillId="34" borderId="15" xfId="46" applyNumberFormat="1" applyFont="1" applyFill="1" applyBorder="1" applyAlignment="1" applyProtection="1">
      <alignment vertical="center"/>
      <protection locked="0"/>
    </xf>
    <xf numFmtId="41" fontId="31" fillId="0" borderId="0" xfId="0" applyNumberFormat="1" applyFont="1" applyFill="1" applyBorder="1" applyAlignment="1">
      <alignment vertical="center"/>
    </xf>
    <xf numFmtId="41" fontId="31" fillId="0" borderId="109" xfId="33" applyNumberFormat="1" applyFont="1" applyFill="1" applyBorder="1" applyAlignment="1">
      <alignment vertical="center"/>
    </xf>
    <xf numFmtId="41" fontId="31" fillId="0" borderId="116" xfId="33" applyNumberFormat="1" applyFont="1" applyFill="1" applyBorder="1" applyAlignment="1">
      <alignment vertical="center"/>
    </xf>
    <xf numFmtId="3" fontId="32" fillId="0" borderId="0" xfId="0" applyNumberFormat="1" applyFont="1" applyFill="1" applyBorder="1" applyAlignment="1">
      <alignment vertical="center"/>
    </xf>
    <xf numFmtId="3" fontId="31" fillId="0" borderId="0" xfId="0" applyNumberFormat="1" applyFont="1" applyFill="1" applyBorder="1" applyAlignment="1">
      <alignment vertical="center"/>
    </xf>
    <xf numFmtId="3" fontId="25" fillId="0" borderId="0" xfId="0" applyNumberFormat="1" applyFont="1" applyFill="1" applyAlignment="1">
      <alignment vertical="center"/>
    </xf>
    <xf numFmtId="3" fontId="31" fillId="0" borderId="0" xfId="0" applyNumberFormat="1" applyFont="1" applyFill="1" applyAlignment="1">
      <alignment vertical="center"/>
    </xf>
    <xf numFmtId="3" fontId="32" fillId="0" borderId="0" xfId="0" applyNumberFormat="1" applyFont="1" applyFill="1" applyAlignment="1">
      <alignment vertical="center"/>
    </xf>
    <xf numFmtId="3" fontId="31" fillId="33" borderId="0" xfId="0" applyNumberFormat="1" applyFont="1" applyFill="1" applyAlignment="1">
      <alignment vertical="center"/>
    </xf>
    <xf numFmtId="3" fontId="31" fillId="33" borderId="0" xfId="0" applyNumberFormat="1" applyFont="1" applyFill="1" applyBorder="1" applyAlignment="1">
      <alignment vertical="center"/>
    </xf>
    <xf numFmtId="3" fontId="31" fillId="0" borderId="183" xfId="0" applyNumberFormat="1" applyFont="1" applyFill="1" applyBorder="1" applyAlignment="1">
      <alignment vertical="center"/>
    </xf>
    <xf numFmtId="3" fontId="31" fillId="34" borderId="0" xfId="0" applyNumberFormat="1" applyFont="1" applyFill="1" applyAlignment="1">
      <alignment vertical="center"/>
    </xf>
    <xf numFmtId="37" fontId="31" fillId="33" borderId="0" xfId="43" applyFont="1" applyFill="1" applyBorder="1" applyAlignment="1">
      <alignment vertical="center"/>
    </xf>
    <xf numFmtId="37" fontId="31" fillId="0" borderId="0" xfId="43" applyFont="1" applyFill="1" applyBorder="1" applyAlignment="1">
      <alignment vertical="center"/>
    </xf>
    <xf numFmtId="37" fontId="31" fillId="33" borderId="0" xfId="43" applyFont="1" applyFill="1" applyAlignment="1">
      <alignment vertical="center"/>
    </xf>
    <xf numFmtId="37" fontId="31" fillId="0" borderId="0" xfId="43" applyFont="1" applyFill="1" applyAlignment="1">
      <alignment vertical="center"/>
    </xf>
    <xf numFmtId="37" fontId="31" fillId="33" borderId="0" xfId="44" applyFont="1" applyFill="1" applyAlignment="1">
      <alignment vertical="center"/>
    </xf>
    <xf numFmtId="37" fontId="31" fillId="0" borderId="0" xfId="44" applyFont="1" applyFill="1" applyAlignment="1">
      <alignment vertical="center"/>
    </xf>
    <xf numFmtId="176" fontId="31" fillId="0" borderId="0" xfId="0" applyNumberFormat="1" applyFont="1" applyFill="1" applyAlignment="1">
      <alignment vertical="center"/>
    </xf>
    <xf numFmtId="38" fontId="31" fillId="0" borderId="0" xfId="33" applyFont="1" applyFill="1" applyAlignment="1">
      <alignment vertical="center"/>
    </xf>
    <xf numFmtId="38" fontId="31" fillId="0" borderId="0" xfId="33" applyNumberFormat="1" applyFont="1" applyFill="1" applyAlignment="1">
      <alignment vertical="center"/>
    </xf>
    <xf numFmtId="38" fontId="31" fillId="34" borderId="0" xfId="33" applyNumberFormat="1" applyFont="1" applyFill="1" applyAlignment="1">
      <alignment vertical="center"/>
    </xf>
    <xf numFmtId="37" fontId="25" fillId="0" borderId="0" xfId="49" applyFont="1" applyFill="1" applyBorder="1" applyAlignment="1">
      <alignment vertical="center"/>
    </xf>
    <xf numFmtId="37" fontId="25" fillId="0" borderId="12" xfId="49" applyFont="1" applyFill="1" applyBorder="1" applyAlignment="1">
      <alignment vertical="center"/>
    </xf>
    <xf numFmtId="37" fontId="33" fillId="0" borderId="0" xfId="49" applyFont="1" applyFill="1" applyAlignment="1">
      <alignment vertical="center"/>
    </xf>
    <xf numFmtId="41" fontId="31" fillId="0" borderId="12" xfId="49" applyNumberFormat="1" applyFont="1" applyFill="1" applyBorder="1" applyAlignment="1">
      <alignment vertical="center"/>
    </xf>
    <xf numFmtId="41" fontId="31" fillId="0" borderId="21" xfId="49" applyNumberFormat="1" applyFont="1" applyFill="1" applyBorder="1" applyAlignment="1">
      <alignment vertical="center"/>
    </xf>
    <xf numFmtId="1" fontId="31" fillId="0" borderId="47" xfId="57" applyFont="1" applyFill="1" applyBorder="1" applyAlignment="1">
      <alignment vertical="center"/>
    </xf>
    <xf numFmtId="1" fontId="31" fillId="0" borderId="0" xfId="58" applyFont="1" applyFill="1" applyBorder="1" applyAlignment="1">
      <alignment vertical="center"/>
    </xf>
    <xf numFmtId="1" fontId="31" fillId="33" borderId="0" xfId="58" applyFont="1" applyFill="1" applyBorder="1" applyAlignment="1">
      <alignment vertical="center"/>
    </xf>
    <xf numFmtId="37" fontId="31" fillId="0" borderId="0" xfId="42" applyFont="1" applyFill="1" applyAlignment="1">
      <alignment vertical="center"/>
    </xf>
    <xf numFmtId="37" fontId="31" fillId="0" borderId="0" xfId="42" applyFont="1" applyFill="1" applyBorder="1" applyAlignment="1">
      <alignment vertical="center"/>
    </xf>
    <xf numFmtId="0" fontId="25" fillId="0" borderId="0" xfId="47" applyFont="1" applyAlignment="1">
      <alignment vertical="center"/>
    </xf>
    <xf numFmtId="0" fontId="31" fillId="0" borderId="0" xfId="0" applyFont="1" applyAlignment="1">
      <alignment vertical="center"/>
    </xf>
    <xf numFmtId="37" fontId="31" fillId="33" borderId="0" xfId="43" quotePrefix="1" applyFont="1" applyFill="1" applyAlignment="1">
      <alignment vertical="center"/>
    </xf>
    <xf numFmtId="3" fontId="31" fillId="33" borderId="158" xfId="0" applyNumberFormat="1" applyFont="1" applyFill="1" applyBorder="1" applyAlignment="1">
      <alignment vertical="center"/>
    </xf>
    <xf numFmtId="41" fontId="32" fillId="33" borderId="24" xfId="55" applyNumberFormat="1" applyFont="1" applyFill="1" applyBorder="1" applyAlignment="1">
      <alignment vertical="center"/>
    </xf>
    <xf numFmtId="41" fontId="32" fillId="33" borderId="12" xfId="55" applyNumberFormat="1" applyFont="1" applyFill="1" applyBorder="1" applyAlignment="1">
      <alignment vertical="center"/>
    </xf>
    <xf numFmtId="41" fontId="32" fillId="33" borderId="13" xfId="55" applyNumberFormat="1" applyFont="1" applyFill="1" applyBorder="1" applyAlignment="1">
      <alignment vertical="center"/>
    </xf>
    <xf numFmtId="37" fontId="25" fillId="0" borderId="1" xfId="49" applyFont="1" applyFill="1" applyBorder="1" applyAlignment="1">
      <alignment vertical="center"/>
    </xf>
    <xf numFmtId="3" fontId="31" fillId="0" borderId="0" xfId="0" quotePrefix="1" applyNumberFormat="1" applyFont="1" applyFill="1" applyBorder="1" applyAlignment="1">
      <alignment vertical="center"/>
    </xf>
    <xf numFmtId="3" fontId="25" fillId="0" borderId="174" xfId="0" applyNumberFormat="1" applyFont="1" applyFill="1" applyBorder="1" applyAlignment="1">
      <alignment vertical="center"/>
    </xf>
    <xf numFmtId="3" fontId="31" fillId="0" borderId="0" xfId="0" quotePrefix="1" applyNumberFormat="1" applyFont="1" applyFill="1" applyAlignment="1">
      <alignment vertical="center"/>
    </xf>
    <xf numFmtId="37" fontId="31" fillId="0" borderId="0" xfId="42" quotePrefix="1" applyFont="1" applyFill="1" applyBorder="1" applyAlignment="1" applyProtection="1">
      <alignment vertical="center"/>
    </xf>
    <xf numFmtId="37" fontId="31" fillId="0" borderId="0" xfId="42" applyFont="1" applyFill="1" applyBorder="1" applyAlignment="1" applyProtection="1">
      <alignment vertical="center"/>
    </xf>
    <xf numFmtId="37" fontId="25" fillId="0" borderId="1" xfId="49" quotePrefix="1" applyFont="1" applyFill="1" applyBorder="1" applyAlignment="1">
      <alignment vertical="center"/>
    </xf>
    <xf numFmtId="3" fontId="31" fillId="0" borderId="1" xfId="0" applyNumberFormat="1" applyFont="1" applyFill="1" applyBorder="1" applyAlignment="1">
      <alignment vertical="center"/>
    </xf>
    <xf numFmtId="0" fontId="27" fillId="0" borderId="0" xfId="48" applyFont="1" applyAlignment="1">
      <alignment horizontal="left" vertical="center" wrapText="1" indent="1"/>
    </xf>
    <xf numFmtId="0" fontId="34" fillId="0" borderId="0" xfId="47" applyNumberFormat="1" applyFont="1" applyFill="1" applyAlignment="1">
      <alignment vertical="center"/>
    </xf>
    <xf numFmtId="0" fontId="31" fillId="0" borderId="0" xfId="57" applyNumberFormat="1" applyFont="1" applyFill="1" applyAlignment="1">
      <alignment vertical="center"/>
    </xf>
    <xf numFmtId="3" fontId="25" fillId="0" borderId="175" xfId="0" applyNumberFormat="1" applyFont="1" applyFill="1" applyBorder="1" applyAlignment="1">
      <alignment vertical="center"/>
    </xf>
    <xf numFmtId="37" fontId="31" fillId="0" borderId="191" xfId="42" applyFont="1" applyFill="1" applyBorder="1" applyAlignment="1" applyProtection="1">
      <alignment vertical="center"/>
    </xf>
    <xf numFmtId="37" fontId="31" fillId="0" borderId="191" xfId="42" applyNumberFormat="1" applyFont="1" applyFill="1" applyBorder="1" applyAlignment="1" applyProtection="1">
      <alignment vertical="center"/>
    </xf>
    <xf numFmtId="37" fontId="31" fillId="0" borderId="195" xfId="42" applyNumberFormat="1" applyFont="1" applyFill="1" applyBorder="1" applyAlignment="1" applyProtection="1">
      <alignment vertical="center"/>
    </xf>
    <xf numFmtId="37" fontId="31" fillId="0" borderId="171" xfId="42" applyNumberFormat="1" applyFont="1" applyFill="1" applyBorder="1" applyAlignment="1" applyProtection="1">
      <alignment vertical="center"/>
    </xf>
    <xf numFmtId="37" fontId="31" fillId="0" borderId="171" xfId="42" applyFont="1" applyFill="1" applyBorder="1" applyAlignment="1" applyProtection="1">
      <alignment vertical="center"/>
    </xf>
    <xf numFmtId="37" fontId="31" fillId="35" borderId="193" xfId="44" applyFont="1" applyFill="1" applyBorder="1" applyAlignment="1" applyProtection="1">
      <alignment horizontal="distributed" vertical="center" justifyLastLine="1"/>
    </xf>
    <xf numFmtId="37" fontId="31" fillId="35" borderId="64" xfId="44" applyFont="1" applyFill="1" applyBorder="1" applyAlignment="1" applyProtection="1">
      <alignment horizontal="distributed" vertical="center" justifyLastLine="1"/>
    </xf>
    <xf numFmtId="37" fontId="31" fillId="35" borderId="194" xfId="44" applyFont="1" applyFill="1" applyBorder="1" applyAlignment="1" applyProtection="1">
      <alignment horizontal="distributed" vertical="center" justifyLastLine="1"/>
    </xf>
    <xf numFmtId="37" fontId="31" fillId="36" borderId="190" xfId="42" applyNumberFormat="1" applyFont="1" applyFill="1" applyBorder="1" applyAlignment="1" applyProtection="1">
      <alignment horizontal="distributed" vertical="center" justifyLastLine="1"/>
    </xf>
    <xf numFmtId="37" fontId="31" fillId="36" borderId="192" xfId="42" applyNumberFormat="1" applyFont="1" applyFill="1" applyBorder="1" applyAlignment="1" applyProtection="1">
      <alignment horizontal="distributed" vertical="center" justifyLastLine="1"/>
    </xf>
    <xf numFmtId="37" fontId="31" fillId="36" borderId="2" xfId="43" applyNumberFormat="1" applyFont="1" applyFill="1" applyBorder="1" applyAlignment="1" applyProtection="1">
      <alignment vertical="center" wrapText="1"/>
    </xf>
    <xf numFmtId="37" fontId="31" fillId="33" borderId="191" xfId="43" applyFont="1" applyFill="1" applyBorder="1" applyAlignment="1" applyProtection="1">
      <alignment vertical="center"/>
    </xf>
    <xf numFmtId="37" fontId="31" fillId="33" borderId="191" xfId="43" applyNumberFormat="1" applyFont="1" applyFill="1" applyBorder="1" applyAlignment="1" applyProtection="1">
      <alignment vertical="center"/>
    </xf>
    <xf numFmtId="37" fontId="31" fillId="0" borderId="191" xfId="43" applyNumberFormat="1" applyFont="1" applyFill="1" applyBorder="1" applyAlignment="1" applyProtection="1">
      <alignment vertical="center"/>
    </xf>
    <xf numFmtId="37" fontId="31" fillId="33" borderId="171" xfId="43" applyFont="1" applyFill="1" applyBorder="1" applyAlignment="1" applyProtection="1">
      <alignment vertical="center"/>
    </xf>
    <xf numFmtId="37" fontId="31" fillId="35" borderId="64" xfId="43" quotePrefix="1" applyFont="1" applyFill="1" applyBorder="1" applyAlignment="1" applyProtection="1">
      <alignment horizontal="distributed" vertical="center" justifyLastLine="1"/>
    </xf>
    <xf numFmtId="0" fontId="31" fillId="0" borderId="67" xfId="43" applyNumberFormat="1" applyFont="1" applyFill="1" applyBorder="1" applyAlignment="1" applyProtection="1">
      <alignment vertical="center"/>
    </xf>
    <xf numFmtId="0" fontId="31" fillId="0" borderId="69" xfId="43" applyNumberFormat="1" applyFont="1" applyFill="1" applyBorder="1" applyAlignment="1" applyProtection="1">
      <alignment vertical="center"/>
    </xf>
    <xf numFmtId="0" fontId="31" fillId="33" borderId="69" xfId="43" applyNumberFormat="1" applyFont="1" applyFill="1" applyBorder="1" applyAlignment="1" applyProtection="1">
      <alignment vertical="center"/>
    </xf>
    <xf numFmtId="0" fontId="31" fillId="33" borderId="69" xfId="43" applyNumberFormat="1" applyFont="1" applyFill="1" applyBorder="1" applyAlignment="1">
      <alignment vertical="center"/>
    </xf>
    <xf numFmtId="41" fontId="35" fillId="36" borderId="185" xfId="0" applyNumberFormat="1" applyFont="1" applyFill="1" applyBorder="1" applyAlignment="1">
      <alignment vertical="center"/>
    </xf>
    <xf numFmtId="3" fontId="31" fillId="35" borderId="173" xfId="0" applyNumberFormat="1" applyFont="1" applyFill="1" applyBorder="1" applyAlignment="1">
      <alignment horizontal="distributed" vertical="center" justifyLastLine="1"/>
    </xf>
    <xf numFmtId="3" fontId="31" fillId="0" borderId="43" xfId="0" applyNumberFormat="1" applyFont="1" applyFill="1" applyBorder="1" applyAlignment="1">
      <alignment vertical="center"/>
    </xf>
    <xf numFmtId="3" fontId="31" fillId="0" borderId="98" xfId="0" applyNumberFormat="1" applyFont="1" applyFill="1" applyBorder="1" applyAlignment="1">
      <alignment vertical="center"/>
    </xf>
    <xf numFmtId="3" fontId="31" fillId="0" borderId="77" xfId="0" applyNumberFormat="1" applyFont="1" applyFill="1" applyBorder="1" applyAlignment="1">
      <alignment vertical="center"/>
    </xf>
    <xf numFmtId="3" fontId="31" fillId="0" borderId="94" xfId="0" applyNumberFormat="1" applyFont="1" applyFill="1" applyBorder="1" applyAlignment="1">
      <alignment vertical="center"/>
    </xf>
    <xf numFmtId="3" fontId="31" fillId="0" borderId="216" xfId="0" applyNumberFormat="1" applyFont="1" applyFill="1" applyBorder="1" applyAlignment="1">
      <alignment vertical="center"/>
    </xf>
    <xf numFmtId="3" fontId="31" fillId="36" borderId="98" xfId="0" applyNumberFormat="1" applyFont="1" applyFill="1" applyBorder="1" applyAlignment="1">
      <alignment horizontal="distributed" vertical="center" justifyLastLine="1"/>
    </xf>
    <xf numFmtId="3" fontId="31" fillId="0" borderId="119" xfId="0" applyNumberFormat="1" applyFont="1" applyFill="1" applyBorder="1" applyAlignment="1">
      <alignment vertical="center"/>
    </xf>
    <xf numFmtId="41" fontId="35" fillId="36" borderId="182" xfId="0" applyNumberFormat="1" applyFont="1" applyFill="1" applyBorder="1" applyAlignment="1">
      <alignment vertical="center"/>
    </xf>
    <xf numFmtId="41" fontId="35" fillId="36" borderId="119" xfId="0" applyNumberFormat="1" applyFont="1" applyFill="1" applyBorder="1" applyAlignment="1">
      <alignment vertical="center"/>
    </xf>
    <xf numFmtId="41" fontId="35" fillId="36" borderId="227" xfId="0" applyNumberFormat="1" applyFont="1" applyFill="1" applyBorder="1" applyAlignment="1">
      <alignment vertical="center"/>
    </xf>
    <xf numFmtId="41" fontId="35" fillId="36" borderId="228" xfId="0" applyNumberFormat="1" applyFont="1" applyFill="1" applyBorder="1" applyAlignment="1">
      <alignment vertical="center"/>
    </xf>
    <xf numFmtId="3" fontId="32" fillId="34" borderId="229" xfId="46" applyNumberFormat="1" applyFont="1" applyFill="1" applyBorder="1" applyAlignment="1">
      <alignment vertical="center"/>
    </xf>
    <xf numFmtId="41" fontId="32" fillId="34" borderId="154" xfId="46" applyNumberFormat="1" applyFont="1" applyFill="1" applyBorder="1" applyAlignment="1" applyProtection="1">
      <alignment vertical="center"/>
      <protection locked="0"/>
    </xf>
    <xf numFmtId="41" fontId="32" fillId="34" borderId="153" xfId="46" applyNumberFormat="1" applyFont="1" applyFill="1" applyBorder="1" applyAlignment="1" applyProtection="1">
      <alignment vertical="center"/>
      <protection locked="0"/>
    </xf>
    <xf numFmtId="41" fontId="32" fillId="34" borderId="150" xfId="46" applyNumberFormat="1" applyFont="1" applyFill="1" applyBorder="1" applyAlignment="1" applyProtection="1">
      <alignment vertical="center"/>
      <protection locked="0"/>
    </xf>
    <xf numFmtId="41" fontId="32" fillId="34" borderId="149" xfId="46" applyNumberFormat="1" applyFont="1" applyFill="1" applyBorder="1" applyAlignment="1" applyProtection="1">
      <alignment vertical="center"/>
      <protection locked="0"/>
    </xf>
    <xf numFmtId="41" fontId="32" fillId="34" borderId="150" xfId="46" applyNumberFormat="1" applyFont="1" applyFill="1" applyBorder="1" applyAlignment="1">
      <alignment vertical="center"/>
    </xf>
    <xf numFmtId="41" fontId="32" fillId="34" borderId="149" xfId="46" applyNumberFormat="1" applyFont="1" applyFill="1" applyBorder="1" applyAlignment="1">
      <alignment vertical="center"/>
    </xf>
    <xf numFmtId="41" fontId="32" fillId="34" borderId="145" xfId="46" applyNumberFormat="1" applyFont="1" applyFill="1" applyBorder="1" applyAlignment="1" applyProtection="1">
      <alignment vertical="center"/>
      <protection locked="0"/>
    </xf>
    <xf numFmtId="41" fontId="32" fillId="34" borderId="144" xfId="46" applyNumberFormat="1" applyFont="1" applyFill="1" applyBorder="1" applyAlignment="1" applyProtection="1">
      <alignment vertical="center"/>
      <protection locked="0"/>
    </xf>
    <xf numFmtId="41" fontId="32" fillId="34" borderId="231" xfId="46" applyNumberFormat="1" applyFont="1" applyFill="1" applyBorder="1" applyAlignment="1">
      <alignment vertical="center"/>
    </xf>
    <xf numFmtId="41" fontId="32" fillId="34" borderId="153" xfId="46" applyNumberFormat="1" applyFont="1" applyFill="1" applyBorder="1" applyAlignment="1">
      <alignment vertical="center"/>
    </xf>
    <xf numFmtId="41" fontId="35" fillId="36" borderId="15" xfId="46" applyNumberFormat="1" applyFont="1" applyFill="1" applyBorder="1" applyAlignment="1" applyProtection="1">
      <alignment vertical="center"/>
    </xf>
    <xf numFmtId="41" fontId="35" fillId="36" borderId="15" xfId="46" applyNumberFormat="1" applyFont="1" applyFill="1" applyBorder="1" applyAlignment="1">
      <alignment vertical="center"/>
    </xf>
    <xf numFmtId="3" fontId="32" fillId="35" borderId="170" xfId="46" applyNumberFormat="1" applyFont="1" applyFill="1" applyBorder="1" applyAlignment="1">
      <alignment horizontal="distributed" vertical="center" justifyLastLine="1"/>
    </xf>
    <xf numFmtId="41" fontId="35" fillId="36" borderId="45" xfId="46" applyNumberFormat="1" applyFont="1" applyFill="1" applyBorder="1" applyAlignment="1" applyProtection="1">
      <alignment vertical="center"/>
    </xf>
    <xf numFmtId="37" fontId="31" fillId="35" borderId="215" xfId="49" applyFont="1" applyFill="1" applyBorder="1" applyAlignment="1">
      <alignment horizontal="distributed" vertical="center" justifyLastLine="1"/>
    </xf>
    <xf numFmtId="0" fontId="31" fillId="35" borderId="235" xfId="49" quotePrefix="1" applyNumberFormat="1" applyFont="1" applyFill="1" applyBorder="1" applyAlignment="1" applyProtection="1">
      <alignment horizontal="distributed" vertical="center" justifyLastLine="1"/>
      <protection locked="0"/>
    </xf>
    <xf numFmtId="176" fontId="31" fillId="33" borderId="0" xfId="51" applyFont="1" applyFill="1" applyAlignment="1">
      <alignment horizontal="right" vertical="center"/>
    </xf>
    <xf numFmtId="177" fontId="31" fillId="33" borderId="188" xfId="51" applyNumberFormat="1" applyFont="1" applyFill="1" applyBorder="1" applyAlignment="1">
      <alignment vertical="center"/>
    </xf>
    <xf numFmtId="177" fontId="31" fillId="33" borderId="71" xfId="51" applyNumberFormat="1" applyFont="1" applyFill="1" applyBorder="1" applyAlignment="1">
      <alignment vertical="center"/>
    </xf>
    <xf numFmtId="177" fontId="31" fillId="33" borderId="189" xfId="51" applyNumberFormat="1" applyFont="1" applyFill="1" applyBorder="1" applyAlignment="1">
      <alignment vertical="center"/>
    </xf>
    <xf numFmtId="177" fontId="31" fillId="33" borderId="237" xfId="51" applyNumberFormat="1" applyFont="1" applyFill="1" applyBorder="1" applyAlignment="1">
      <alignment vertical="center"/>
    </xf>
    <xf numFmtId="177" fontId="31" fillId="33" borderId="205" xfId="51" applyNumberFormat="1" applyFont="1" applyFill="1" applyBorder="1" applyAlignment="1">
      <alignment vertical="center"/>
    </xf>
    <xf numFmtId="177" fontId="31" fillId="33" borderId="238" xfId="51" applyNumberFormat="1" applyFont="1" applyFill="1" applyBorder="1" applyAlignment="1">
      <alignment vertical="center"/>
    </xf>
    <xf numFmtId="177" fontId="31" fillId="33" borderId="187" xfId="51" applyNumberFormat="1" applyFont="1" applyFill="1" applyBorder="1" applyAlignment="1">
      <alignment vertical="center"/>
    </xf>
    <xf numFmtId="177" fontId="31" fillId="33" borderId="193" xfId="51" applyNumberFormat="1" applyFont="1" applyFill="1" applyBorder="1" applyAlignment="1">
      <alignment vertical="center"/>
    </xf>
    <xf numFmtId="177" fontId="31" fillId="33" borderId="74" xfId="51" applyNumberFormat="1" applyFont="1" applyFill="1" applyBorder="1" applyAlignment="1">
      <alignment vertical="center"/>
    </xf>
    <xf numFmtId="177" fontId="31" fillId="33" borderId="194" xfId="51" applyNumberFormat="1" applyFont="1" applyFill="1" applyBorder="1" applyAlignment="1">
      <alignment vertical="center"/>
    </xf>
    <xf numFmtId="176" fontId="31" fillId="33" borderId="171" xfId="51" applyFont="1" applyFill="1" applyBorder="1" applyAlignment="1">
      <alignment vertical="center"/>
    </xf>
    <xf numFmtId="176" fontId="31" fillId="33" borderId="191" xfId="51" applyFont="1" applyFill="1" applyBorder="1" applyAlignment="1">
      <alignment vertical="center"/>
    </xf>
    <xf numFmtId="176" fontId="31" fillId="33" borderId="192" xfId="51" applyFont="1" applyFill="1" applyBorder="1" applyAlignment="1">
      <alignment vertical="center"/>
    </xf>
    <xf numFmtId="177" fontId="31" fillId="33" borderId="206" xfId="51" applyNumberFormat="1" applyFont="1" applyFill="1" applyBorder="1" applyAlignment="1">
      <alignment vertical="center"/>
    </xf>
    <xf numFmtId="177" fontId="31" fillId="33" borderId="209" xfId="51" applyNumberFormat="1" applyFont="1" applyFill="1" applyBorder="1" applyAlignment="1">
      <alignment vertical="center"/>
    </xf>
    <xf numFmtId="177" fontId="31" fillId="33" borderId="239" xfId="51" applyNumberFormat="1" applyFont="1" applyFill="1" applyBorder="1" applyAlignment="1">
      <alignment vertical="center"/>
    </xf>
    <xf numFmtId="177" fontId="31" fillId="33" borderId="207" xfId="51" applyNumberFormat="1" applyFont="1" applyFill="1" applyBorder="1" applyAlignment="1">
      <alignment vertical="center"/>
    </xf>
    <xf numFmtId="177" fontId="31" fillId="33" borderId="208" xfId="51" applyNumberFormat="1" applyFont="1" applyFill="1" applyBorder="1" applyAlignment="1">
      <alignment vertical="center"/>
    </xf>
    <xf numFmtId="176" fontId="31" fillId="35" borderId="65" xfId="51" applyFont="1" applyFill="1" applyBorder="1" applyAlignment="1">
      <alignment horizontal="distributed" vertical="center" justifyLastLine="1"/>
    </xf>
    <xf numFmtId="176" fontId="31" fillId="35" borderId="71" xfId="51" applyFont="1" applyFill="1" applyBorder="1" applyAlignment="1">
      <alignment horizontal="distributed" vertical="center" justifyLastLine="1"/>
    </xf>
    <xf numFmtId="176" fontId="31" fillId="35" borderId="193" xfId="51" applyFont="1" applyFill="1" applyBorder="1" applyAlignment="1">
      <alignment horizontal="distributed" vertical="center" justifyLastLine="1"/>
    </xf>
    <xf numFmtId="176" fontId="31" fillId="35" borderId="238" xfId="51" applyFont="1" applyFill="1" applyBorder="1" applyAlignment="1">
      <alignment horizontal="distributed" vertical="center" justifyLastLine="1"/>
    </xf>
    <xf numFmtId="176" fontId="31" fillId="35" borderId="194" xfId="51" applyFont="1" applyFill="1" applyBorder="1" applyAlignment="1">
      <alignment horizontal="distributed" vertical="center" justifyLastLine="1"/>
    </xf>
    <xf numFmtId="1" fontId="31" fillId="0" borderId="191" xfId="57" applyFont="1" applyFill="1" applyBorder="1" applyAlignment="1">
      <alignment vertical="center"/>
    </xf>
    <xf numFmtId="1" fontId="31" fillId="33" borderId="191" xfId="57" applyFont="1" applyFill="1" applyBorder="1" applyAlignment="1">
      <alignment vertical="center"/>
    </xf>
    <xf numFmtId="1" fontId="31" fillId="33" borderId="195" xfId="57" applyFont="1" applyFill="1" applyBorder="1" applyAlignment="1">
      <alignment vertical="center"/>
    </xf>
    <xf numFmtId="1" fontId="31" fillId="33" borderId="192" xfId="57" applyFont="1" applyFill="1" applyBorder="1" applyAlignment="1">
      <alignment vertical="center"/>
    </xf>
    <xf numFmtId="1" fontId="31" fillId="35" borderId="179" xfId="57" applyFont="1" applyFill="1" applyBorder="1" applyAlignment="1">
      <alignment vertical="center"/>
    </xf>
    <xf numFmtId="1" fontId="31" fillId="35" borderId="178" xfId="57" applyFont="1" applyFill="1" applyBorder="1" applyAlignment="1">
      <alignment vertical="center"/>
    </xf>
    <xf numFmtId="3" fontId="32" fillId="34" borderId="16" xfId="46" applyNumberFormat="1" applyFont="1" applyFill="1" applyBorder="1" applyAlignment="1">
      <alignment vertical="center"/>
    </xf>
    <xf numFmtId="3" fontId="32" fillId="34" borderId="232" xfId="46" applyNumberFormat="1" applyFont="1" applyFill="1" applyBorder="1" applyAlignment="1">
      <alignment vertical="center"/>
    </xf>
    <xf numFmtId="3" fontId="32" fillId="34" borderId="233" xfId="46" applyNumberFormat="1" applyFont="1" applyFill="1" applyBorder="1" applyAlignment="1">
      <alignment vertical="center"/>
    </xf>
    <xf numFmtId="3" fontId="32" fillId="34" borderId="234" xfId="46" applyNumberFormat="1" applyFont="1" applyFill="1" applyBorder="1" applyAlignment="1">
      <alignment vertical="center"/>
    </xf>
    <xf numFmtId="3" fontId="32" fillId="36" borderId="16" xfId="46" applyNumberFormat="1" applyFont="1" applyFill="1" applyBorder="1" applyAlignment="1">
      <alignment horizontal="distributed" vertical="center" justifyLastLine="1"/>
    </xf>
    <xf numFmtId="3" fontId="32" fillId="36" borderId="73" xfId="46" applyNumberFormat="1" applyFont="1" applyFill="1" applyBorder="1" applyAlignment="1">
      <alignment horizontal="distributed" vertical="center" justifyLastLine="1"/>
    </xf>
    <xf numFmtId="1" fontId="31" fillId="36" borderId="2" xfId="57" applyFont="1" applyFill="1" applyBorder="1" applyAlignment="1">
      <alignment horizontal="distributed" vertical="center" justifyLastLine="1"/>
    </xf>
    <xf numFmtId="1" fontId="31" fillId="0" borderId="192" xfId="57" applyFont="1" applyFill="1" applyBorder="1" applyAlignment="1">
      <alignment vertical="center"/>
    </xf>
    <xf numFmtId="0" fontId="31" fillId="33" borderId="0" xfId="0" applyFont="1" applyFill="1" applyAlignment="1">
      <alignment horizontal="distributed" vertical="center" wrapText="1" justifyLastLine="1"/>
    </xf>
    <xf numFmtId="0" fontId="31" fillId="35" borderId="99" xfId="0" applyNumberFormat="1" applyFont="1" applyFill="1" applyBorder="1" applyAlignment="1">
      <alignment horizontal="distributed" vertical="center" wrapText="1" justifyLastLine="1"/>
    </xf>
    <xf numFmtId="0" fontId="31" fillId="35" borderId="119" xfId="0" applyNumberFormat="1" applyFont="1" applyFill="1" applyBorder="1" applyAlignment="1">
      <alignment horizontal="distributed" vertical="center" wrapText="1" justifyLastLine="1"/>
    </xf>
    <xf numFmtId="0" fontId="31" fillId="35" borderId="29" xfId="0" applyNumberFormat="1" applyFont="1" applyFill="1" applyBorder="1" applyAlignment="1">
      <alignment horizontal="distributed" vertical="center" wrapText="1" justifyLastLine="1"/>
    </xf>
    <xf numFmtId="0" fontId="31" fillId="36" borderId="243" xfId="0" applyNumberFormat="1" applyFont="1" applyFill="1" applyBorder="1" applyAlignment="1">
      <alignment horizontal="distributed" vertical="center" justifyLastLine="1"/>
    </xf>
    <xf numFmtId="0" fontId="31" fillId="36" borderId="233" xfId="0" applyNumberFormat="1" applyFont="1" applyFill="1" applyBorder="1" applyAlignment="1">
      <alignment horizontal="distributed" vertical="center" justifyLastLine="1"/>
    </xf>
    <xf numFmtId="0" fontId="31" fillId="0" borderId="247" xfId="0" applyNumberFormat="1" applyFont="1" applyFill="1" applyBorder="1" applyAlignment="1">
      <alignment horizontal="distributed" vertical="center" justifyLastLine="1"/>
    </xf>
    <xf numFmtId="0" fontId="31" fillId="0" borderId="233" xfId="0" applyNumberFormat="1" applyFont="1" applyFill="1" applyBorder="1" applyAlignment="1">
      <alignment horizontal="distributed" vertical="center" justifyLastLine="1"/>
    </xf>
    <xf numFmtId="0" fontId="31" fillId="0" borderId="234" xfId="0" applyNumberFormat="1" applyFont="1" applyFill="1" applyBorder="1" applyAlignment="1">
      <alignment horizontal="distributed" vertical="center" justifyLastLine="1"/>
    </xf>
    <xf numFmtId="0" fontId="31" fillId="33" borderId="232" xfId="0" applyNumberFormat="1" applyFont="1" applyFill="1" applyBorder="1" applyAlignment="1">
      <alignment horizontal="distributed" vertical="center" justifyLastLine="1"/>
    </xf>
    <xf numFmtId="0" fontId="31" fillId="33" borderId="233" xfId="0" applyNumberFormat="1" applyFont="1" applyFill="1" applyBorder="1" applyAlignment="1">
      <alignment horizontal="distributed" vertical="center" justifyLastLine="1"/>
    </xf>
    <xf numFmtId="0" fontId="31" fillId="33" borderId="234" xfId="0" applyNumberFormat="1" applyFont="1" applyFill="1" applyBorder="1" applyAlignment="1">
      <alignment horizontal="distributed" vertical="center" justifyLastLine="1"/>
    </xf>
    <xf numFmtId="0" fontId="31" fillId="0" borderId="232" xfId="0" applyNumberFormat="1" applyFont="1" applyFill="1" applyBorder="1" applyAlignment="1">
      <alignment horizontal="distributed" vertical="center" justifyLastLine="1"/>
    </xf>
    <xf numFmtId="0" fontId="31" fillId="33" borderId="245" xfId="0" applyNumberFormat="1" applyFont="1" applyFill="1" applyBorder="1" applyAlignment="1">
      <alignment horizontal="distributed" vertical="center" justifyLastLine="1"/>
    </xf>
    <xf numFmtId="0" fontId="31" fillId="35" borderId="29" xfId="0" applyNumberFormat="1" applyFont="1" applyFill="1" applyBorder="1" applyAlignment="1">
      <alignment horizontal="left" vertical="center" wrapText="1" justifyLastLine="1"/>
    </xf>
    <xf numFmtId="0" fontId="31" fillId="33" borderId="0" xfId="0" applyNumberFormat="1" applyFont="1" applyFill="1" applyAlignment="1">
      <alignment horizontal="center" vertical="center"/>
    </xf>
    <xf numFmtId="0" fontId="31" fillId="33" borderId="0" xfId="0" applyFont="1" applyFill="1" applyAlignment="1">
      <alignment horizontal="center" vertical="center"/>
    </xf>
    <xf numFmtId="0" fontId="31" fillId="33" borderId="0" xfId="0" applyNumberFormat="1" applyFont="1" applyFill="1" applyAlignment="1">
      <alignment horizontal="distributed" vertical="center"/>
    </xf>
    <xf numFmtId="0" fontId="31" fillId="33" borderId="0" xfId="0" applyFont="1" applyFill="1" applyAlignment="1">
      <alignment horizontal="distributed" vertical="center"/>
    </xf>
    <xf numFmtId="3" fontId="31" fillId="33" borderId="0" xfId="0" applyNumberFormat="1" applyFont="1" applyFill="1" applyAlignment="1">
      <alignment horizontal="distributed" vertical="center" justifyLastLine="1"/>
    </xf>
    <xf numFmtId="0" fontId="31" fillId="33" borderId="0" xfId="0" applyFont="1" applyFill="1" applyAlignment="1">
      <alignment horizontal="distributed" vertical="center" justifyLastLine="1"/>
    </xf>
    <xf numFmtId="0" fontId="31" fillId="35" borderId="140" xfId="0" applyNumberFormat="1" applyFont="1" applyFill="1" applyBorder="1" applyAlignment="1">
      <alignment horizontal="center" vertical="center" wrapText="1" justifyLastLine="1"/>
    </xf>
    <xf numFmtId="3" fontId="32" fillId="0" borderId="0" xfId="0" applyNumberFormat="1" applyFont="1" applyFill="1" applyBorder="1" applyAlignment="1">
      <alignment horizontal="right" vertical="center"/>
    </xf>
    <xf numFmtId="3" fontId="25" fillId="35" borderId="205" xfId="0" applyNumberFormat="1" applyFont="1" applyFill="1" applyBorder="1" applyAlignment="1">
      <alignment horizontal="distributed" vertical="center" justifyLastLine="1"/>
    </xf>
    <xf numFmtId="3" fontId="25" fillId="35" borderId="64" xfId="0" applyNumberFormat="1" applyFont="1" applyFill="1" applyBorder="1" applyAlignment="1">
      <alignment horizontal="distributed" vertical="center" justifyLastLine="1"/>
    </xf>
    <xf numFmtId="3" fontId="25" fillId="35" borderId="71" xfId="0" applyNumberFormat="1" applyFont="1" applyFill="1" applyBorder="1" applyAlignment="1">
      <alignment horizontal="distributed" vertical="center" justifyLastLine="1"/>
    </xf>
    <xf numFmtId="38" fontId="31" fillId="0" borderId="276" xfId="33" applyFont="1" applyFill="1" applyBorder="1" applyAlignment="1">
      <alignment vertical="center"/>
    </xf>
    <xf numFmtId="38" fontId="31" fillId="0" borderId="277" xfId="33" applyFont="1" applyFill="1" applyBorder="1" applyAlignment="1">
      <alignment vertical="center"/>
    </xf>
    <xf numFmtId="38" fontId="31" fillId="0" borderId="278" xfId="33" applyFont="1" applyFill="1" applyBorder="1" applyAlignment="1">
      <alignment vertical="center"/>
    </xf>
    <xf numFmtId="38" fontId="31" fillId="0" borderId="279" xfId="33" applyFont="1" applyFill="1" applyBorder="1" applyAlignment="1">
      <alignment vertical="center"/>
    </xf>
    <xf numFmtId="38" fontId="31" fillId="0" borderId="75" xfId="33" applyFont="1" applyFill="1" applyBorder="1" applyAlignment="1">
      <alignment vertical="center"/>
    </xf>
    <xf numFmtId="38" fontId="31" fillId="0" borderId="240" xfId="33" applyFont="1" applyFill="1" applyBorder="1" applyAlignment="1">
      <alignment vertical="center"/>
    </xf>
    <xf numFmtId="38" fontId="31" fillId="0" borderId="17" xfId="33" applyFont="1" applyFill="1" applyBorder="1" applyAlignment="1">
      <alignment vertical="center"/>
    </xf>
    <xf numFmtId="38" fontId="31" fillId="0" borderId="22" xfId="33" applyFont="1" applyFill="1" applyBorder="1" applyAlignment="1">
      <alignment vertical="center"/>
    </xf>
    <xf numFmtId="38" fontId="31" fillId="0" borderId="30" xfId="33" applyFont="1" applyFill="1" applyBorder="1" applyAlignment="1">
      <alignment vertical="center"/>
    </xf>
    <xf numFmtId="3" fontId="25" fillId="36" borderId="2" xfId="0" applyNumberFormat="1" applyFont="1" applyFill="1" applyBorder="1" applyAlignment="1">
      <alignment horizontal="distributed" vertical="center" justifyLastLine="1"/>
    </xf>
    <xf numFmtId="3" fontId="25" fillId="35" borderId="282" xfId="0" applyNumberFormat="1" applyFont="1" applyFill="1" applyBorder="1" applyAlignment="1">
      <alignment horizontal="distributed" vertical="center" justifyLastLine="1"/>
    </xf>
    <xf numFmtId="38" fontId="35" fillId="36" borderId="283" xfId="33" applyFont="1" applyFill="1" applyBorder="1" applyAlignment="1">
      <alignment vertical="center"/>
    </xf>
    <xf numFmtId="38" fontId="35" fillId="36" borderId="284" xfId="33" applyFont="1" applyFill="1" applyBorder="1" applyAlignment="1">
      <alignment vertical="center"/>
    </xf>
    <xf numFmtId="38" fontId="35" fillId="36" borderId="285" xfId="33" applyFont="1" applyFill="1" applyBorder="1" applyAlignment="1">
      <alignment vertical="center"/>
    </xf>
    <xf numFmtId="38" fontId="35" fillId="36" borderId="214" xfId="33" applyFont="1" applyFill="1" applyBorder="1" applyAlignment="1">
      <alignment vertical="center"/>
    </xf>
    <xf numFmtId="38" fontId="35" fillId="36" borderId="210" xfId="33" applyFont="1" applyFill="1" applyBorder="1" applyAlignment="1">
      <alignment vertical="center"/>
    </xf>
    <xf numFmtId="38" fontId="35" fillId="36" borderId="211" xfId="33" applyFont="1" applyFill="1" applyBorder="1" applyAlignment="1">
      <alignment vertical="center"/>
    </xf>
    <xf numFmtId="38" fontId="35" fillId="36" borderId="213" xfId="33" applyFont="1" applyFill="1" applyBorder="1" applyAlignment="1">
      <alignment vertical="center"/>
    </xf>
    <xf numFmtId="37" fontId="31" fillId="35" borderId="170" xfId="49" applyFont="1" applyFill="1" applyBorder="1" applyAlignment="1">
      <alignment horizontal="distributed" vertical="center" justifyLastLine="1"/>
    </xf>
    <xf numFmtId="41" fontId="31" fillId="0" borderId="154" xfId="49" applyNumberFormat="1" applyFont="1" applyFill="1" applyBorder="1" applyAlignment="1">
      <alignment vertical="center"/>
    </xf>
    <xf numFmtId="41" fontId="31" fillId="0" borderId="150" xfId="49" applyNumberFormat="1" applyFont="1" applyFill="1" applyBorder="1" applyAlignment="1">
      <alignment vertical="center"/>
    </xf>
    <xf numFmtId="37" fontId="25" fillId="0" borderId="21" xfId="49" applyFont="1" applyFill="1" applyBorder="1" applyAlignment="1">
      <alignment vertical="center"/>
    </xf>
    <xf numFmtId="181" fontId="25" fillId="35" borderId="28" xfId="49" applyNumberFormat="1" applyFont="1" applyFill="1" applyBorder="1" applyAlignment="1">
      <alignment horizontal="center" vertical="center"/>
    </xf>
    <xf numFmtId="41" fontId="32" fillId="33" borderId="29" xfId="55" applyNumberFormat="1" applyFont="1" applyFill="1" applyBorder="1" applyAlignment="1">
      <alignment vertical="center"/>
    </xf>
    <xf numFmtId="41" fontId="32" fillId="33" borderId="38" xfId="55" applyNumberFormat="1" applyFont="1" applyFill="1" applyBorder="1" applyAlignment="1">
      <alignment vertical="center"/>
    </xf>
    <xf numFmtId="41" fontId="32" fillId="33" borderId="10" xfId="55" applyNumberFormat="1" applyFont="1" applyFill="1" applyBorder="1" applyAlignment="1">
      <alignment vertical="center"/>
    </xf>
    <xf numFmtId="41" fontId="32" fillId="33" borderId="35" xfId="55" applyNumberFormat="1" applyFont="1" applyFill="1" applyBorder="1" applyAlignment="1">
      <alignment vertical="center"/>
    </xf>
    <xf numFmtId="41" fontId="32" fillId="33" borderId="23" xfId="55" applyNumberFormat="1" applyFont="1" applyFill="1" applyBorder="1" applyAlignment="1">
      <alignment vertical="center"/>
    </xf>
    <xf numFmtId="41" fontId="32" fillId="33" borderId="140" xfId="55" applyNumberFormat="1" applyFont="1" applyFill="1" applyBorder="1" applyAlignment="1">
      <alignment vertical="center"/>
    </xf>
    <xf numFmtId="0" fontId="31" fillId="33" borderId="171" xfId="0" applyFont="1" applyFill="1" applyBorder="1" applyAlignment="1">
      <alignment vertical="center"/>
    </xf>
    <xf numFmtId="0" fontId="31" fillId="33" borderId="175" xfId="0" applyFont="1" applyFill="1" applyBorder="1" applyAlignment="1">
      <alignment vertical="center"/>
    </xf>
    <xf numFmtId="3" fontId="31" fillId="33" borderId="77" xfId="0" applyNumberFormat="1" applyFont="1" applyFill="1" applyBorder="1" applyAlignment="1">
      <alignment vertical="center"/>
    </xf>
    <xf numFmtId="3" fontId="31" fillId="33" borderId="94" xfId="0" applyNumberFormat="1" applyFont="1" applyFill="1" applyBorder="1" applyAlignment="1">
      <alignment vertical="center"/>
    </xf>
    <xf numFmtId="3" fontId="31" fillId="33" borderId="216" xfId="0" applyNumberFormat="1" applyFont="1" applyFill="1" applyBorder="1" applyAlignment="1">
      <alignment vertical="center"/>
    </xf>
    <xf numFmtId="3" fontId="31" fillId="33" borderId="119" xfId="0" applyNumberFormat="1" applyFont="1" applyFill="1" applyBorder="1" applyAlignment="1">
      <alignment vertical="center"/>
    </xf>
    <xf numFmtId="3" fontId="31" fillId="35" borderId="287" xfId="0" applyNumberFormat="1" applyFont="1" applyFill="1" applyBorder="1" applyAlignment="1">
      <alignment horizontal="left" vertical="top" wrapText="1" justifyLastLine="1"/>
    </xf>
    <xf numFmtId="3" fontId="31" fillId="35" borderId="180" xfId="0" applyNumberFormat="1" applyFont="1" applyFill="1" applyBorder="1" applyAlignment="1">
      <alignment horizontal="left" vertical="top" wrapText="1" justifyLastLine="1"/>
    </xf>
    <xf numFmtId="3" fontId="31" fillId="35" borderId="288" xfId="0" applyNumberFormat="1" applyFont="1" applyFill="1" applyBorder="1" applyAlignment="1">
      <alignment horizontal="left" vertical="top" wrapText="1" justifyLastLine="1"/>
    </xf>
    <xf numFmtId="3" fontId="31" fillId="35" borderId="217" xfId="0" applyNumberFormat="1" applyFont="1" applyFill="1" applyBorder="1" applyAlignment="1">
      <alignment horizontal="left" vertical="top" wrapText="1" justifyLastLine="1"/>
    </xf>
    <xf numFmtId="3" fontId="31" fillId="35" borderId="287" xfId="0" quotePrefix="1" applyNumberFormat="1" applyFont="1" applyFill="1" applyBorder="1" applyAlignment="1">
      <alignment horizontal="left" vertical="top" wrapText="1" justifyLastLine="1"/>
    </xf>
    <xf numFmtId="41" fontId="31" fillId="34" borderId="290" xfId="0" applyNumberFormat="1" applyFont="1" applyFill="1" applyBorder="1" applyAlignment="1">
      <alignment vertical="center"/>
    </xf>
    <xf numFmtId="41" fontId="31" fillId="34" borderId="91" xfId="0" applyNumberFormat="1" applyFont="1" applyFill="1" applyBorder="1" applyAlignment="1">
      <alignment vertical="center"/>
    </xf>
    <xf numFmtId="41" fontId="31" fillId="34" borderId="82" xfId="0" applyNumberFormat="1" applyFont="1" applyFill="1" applyBorder="1" applyAlignment="1">
      <alignment vertical="center"/>
    </xf>
    <xf numFmtId="41" fontId="31" fillId="34" borderId="98" xfId="0" applyNumberFormat="1" applyFont="1" applyFill="1" applyBorder="1" applyAlignment="1">
      <alignment vertical="center"/>
    </xf>
    <xf numFmtId="41" fontId="31" fillId="34" borderId="91" xfId="0" applyNumberFormat="1" applyFont="1" applyFill="1" applyBorder="1" applyAlignment="1" applyProtection="1">
      <alignment vertical="center"/>
      <protection locked="0"/>
    </xf>
    <xf numFmtId="41" fontId="31" fillId="34" borderId="82" xfId="0" applyNumberFormat="1" applyFont="1" applyFill="1" applyBorder="1" applyAlignment="1" applyProtection="1">
      <alignment vertical="center"/>
      <protection locked="0"/>
    </xf>
    <xf numFmtId="41" fontId="35" fillId="36" borderId="143" xfId="0" applyNumberFormat="1" applyFont="1" applyFill="1" applyBorder="1" applyAlignment="1">
      <alignment vertical="center"/>
    </xf>
    <xf numFmtId="41" fontId="35" fillId="36" borderId="291" xfId="0" applyNumberFormat="1" applyFont="1" applyFill="1" applyBorder="1" applyAlignment="1">
      <alignment vertical="center"/>
    </xf>
    <xf numFmtId="41" fontId="35" fillId="36" borderId="99" xfId="0" applyNumberFormat="1" applyFont="1" applyFill="1" applyBorder="1" applyAlignment="1">
      <alignment vertical="center"/>
    </xf>
    <xf numFmtId="3" fontId="36" fillId="35" borderId="287" xfId="0" applyNumberFormat="1" applyFont="1" applyFill="1" applyBorder="1" applyAlignment="1">
      <alignment horizontal="left" vertical="top" wrapText="1" justifyLastLine="1"/>
    </xf>
    <xf numFmtId="38" fontId="37" fillId="0" borderId="0" xfId="33" applyNumberFormat="1" applyFont="1" applyFill="1" applyAlignment="1">
      <alignment horizontal="left" vertical="center" wrapText="1"/>
    </xf>
    <xf numFmtId="41" fontId="35" fillId="36" borderId="136" xfId="33" applyNumberFormat="1" applyFont="1" applyFill="1" applyBorder="1" applyAlignment="1">
      <alignment vertical="center"/>
    </xf>
    <xf numFmtId="41" fontId="35" fillId="36" borderId="295" xfId="33" applyNumberFormat="1" applyFont="1" applyFill="1" applyBorder="1" applyAlignment="1">
      <alignment vertical="center"/>
    </xf>
    <xf numFmtId="41" fontId="31" fillId="0" borderId="76" xfId="33" applyNumberFormat="1" applyFont="1" applyFill="1" applyBorder="1" applyAlignment="1">
      <alignment vertical="center"/>
    </xf>
    <xf numFmtId="41" fontId="31" fillId="0" borderId="0" xfId="33" applyNumberFormat="1" applyFont="1" applyFill="1" applyBorder="1" applyAlignment="1">
      <alignment vertical="center"/>
    </xf>
    <xf numFmtId="41" fontId="35" fillId="36" borderId="296" xfId="33" applyNumberFormat="1" applyFont="1" applyFill="1" applyBorder="1" applyAlignment="1">
      <alignment vertical="center"/>
    </xf>
    <xf numFmtId="41" fontId="31" fillId="0" borderId="303" xfId="33" applyNumberFormat="1" applyFont="1" applyFill="1" applyBorder="1" applyAlignment="1">
      <alignment vertical="center"/>
    </xf>
    <xf numFmtId="41" fontId="31" fillId="0" borderId="119" xfId="33" applyNumberFormat="1" applyFont="1" applyFill="1" applyBorder="1" applyAlignment="1">
      <alignment vertical="center"/>
    </xf>
    <xf numFmtId="41" fontId="31" fillId="0" borderId="39" xfId="33" applyNumberFormat="1" applyFont="1" applyFill="1" applyBorder="1" applyAlignment="1">
      <alignment vertical="center"/>
    </xf>
    <xf numFmtId="41" fontId="31" fillId="0" borderId="117" xfId="33" applyNumberFormat="1" applyFont="1" applyFill="1" applyBorder="1" applyAlignment="1">
      <alignment vertical="center"/>
    </xf>
    <xf numFmtId="41" fontId="35" fillId="36" borderId="304" xfId="33" applyNumberFormat="1" applyFont="1" applyFill="1" applyBorder="1" applyAlignment="1">
      <alignment vertical="center"/>
    </xf>
    <xf numFmtId="41" fontId="35" fillId="36" borderId="305" xfId="33" applyNumberFormat="1" applyFont="1" applyFill="1" applyBorder="1" applyAlignment="1">
      <alignment vertical="center"/>
    </xf>
    <xf numFmtId="41" fontId="35" fillId="36" borderId="308" xfId="33" applyNumberFormat="1" applyFont="1" applyFill="1" applyBorder="1" applyAlignment="1">
      <alignment vertical="center"/>
    </xf>
    <xf numFmtId="0" fontId="37" fillId="0" borderId="0" xfId="0" applyFont="1" applyFill="1" applyAlignment="1">
      <alignment vertical="center" textRotation="255"/>
    </xf>
    <xf numFmtId="0" fontId="37" fillId="0" borderId="0" xfId="0" applyFont="1" applyFill="1" applyAlignment="1">
      <alignment vertical="center"/>
    </xf>
    <xf numFmtId="41" fontId="31" fillId="0" borderId="16" xfId="33" applyNumberFormat="1" applyFont="1" applyFill="1" applyBorder="1" applyAlignment="1">
      <alignment vertical="center"/>
    </xf>
    <xf numFmtId="41" fontId="31" fillId="0" borderId="73" xfId="33" applyNumberFormat="1" applyFont="1" applyFill="1" applyBorder="1" applyAlignment="1">
      <alignment vertical="center"/>
    </xf>
    <xf numFmtId="41" fontId="31" fillId="0" borderId="25" xfId="33" applyNumberFormat="1" applyFont="1" applyFill="1" applyBorder="1" applyAlignment="1">
      <alignment vertical="center"/>
    </xf>
    <xf numFmtId="41" fontId="31" fillId="0" borderId="44" xfId="33" applyNumberFormat="1" applyFont="1" applyFill="1" applyBorder="1" applyAlignment="1">
      <alignment vertical="center"/>
    </xf>
    <xf numFmtId="0" fontId="31" fillId="0" borderId="191" xfId="0" applyFont="1" applyFill="1" applyBorder="1" applyAlignment="1">
      <alignment vertical="center"/>
    </xf>
    <xf numFmtId="0" fontId="31" fillId="0" borderId="195" xfId="0" applyFont="1" applyFill="1" applyBorder="1" applyAlignment="1">
      <alignment vertical="center"/>
    </xf>
    <xf numFmtId="0" fontId="31" fillId="0" borderId="171" xfId="0" applyFont="1" applyFill="1" applyBorder="1" applyAlignment="1">
      <alignment vertical="center"/>
    </xf>
    <xf numFmtId="41" fontId="31" fillId="0" borderId="19" xfId="33" applyNumberFormat="1" applyFont="1" applyFill="1" applyBorder="1" applyAlignment="1">
      <alignment vertical="center"/>
    </xf>
    <xf numFmtId="41" fontId="31" fillId="0" borderId="13" xfId="33" applyNumberFormat="1" applyFont="1" applyFill="1" applyBorder="1" applyAlignment="1">
      <alignment vertical="center"/>
    </xf>
    <xf numFmtId="41" fontId="35" fillId="36" borderId="311" xfId="49" applyNumberFormat="1" applyFont="1" applyFill="1" applyBorder="1" applyAlignment="1">
      <alignment vertical="center"/>
    </xf>
    <xf numFmtId="0" fontId="31" fillId="35" borderId="242" xfId="49" quotePrefix="1" applyNumberFormat="1" applyFont="1" applyFill="1" applyBorder="1" applyAlignment="1" applyProtection="1">
      <alignment horizontal="distributed" vertical="center" justifyLastLine="1"/>
      <protection locked="0"/>
    </xf>
    <xf numFmtId="41" fontId="35" fillId="36" borderId="312" xfId="49" applyNumberFormat="1" applyFont="1" applyFill="1" applyBorder="1" applyAlignment="1">
      <alignment vertical="center"/>
    </xf>
    <xf numFmtId="0" fontId="31" fillId="35" borderId="248" xfId="49" applyNumberFormat="1" applyFont="1" applyFill="1" applyBorder="1" applyAlignment="1" applyProtection="1">
      <alignment horizontal="distributed" vertical="center" justifyLastLine="1"/>
      <protection locked="0"/>
    </xf>
    <xf numFmtId="41" fontId="35" fillId="36" borderId="313" xfId="49" applyNumberFormat="1" applyFont="1" applyFill="1" applyBorder="1" applyAlignment="1">
      <alignment vertical="center"/>
    </xf>
    <xf numFmtId="41" fontId="35" fillId="36" borderId="314" xfId="49" applyNumberFormat="1" applyFont="1" applyFill="1" applyBorder="1" applyAlignment="1">
      <alignment vertical="center"/>
    </xf>
    <xf numFmtId="41" fontId="35" fillId="36" borderId="315" xfId="49" applyNumberFormat="1" applyFont="1" applyFill="1" applyBorder="1" applyAlignment="1">
      <alignment vertical="center"/>
    </xf>
    <xf numFmtId="41" fontId="35" fillId="36" borderId="316" xfId="49" applyNumberFormat="1" applyFont="1" applyFill="1" applyBorder="1" applyAlignment="1">
      <alignment vertical="center"/>
    </xf>
    <xf numFmtId="0" fontId="31" fillId="35" borderId="170" xfId="49" quotePrefix="1" applyNumberFormat="1" applyFont="1" applyFill="1" applyBorder="1" applyAlignment="1" applyProtection="1">
      <alignment horizontal="distributed" vertical="center" justifyLastLine="1"/>
      <protection locked="0"/>
    </xf>
    <xf numFmtId="41" fontId="35" fillId="36" borderId="317" xfId="49" applyNumberFormat="1" applyFont="1" applyFill="1" applyBorder="1" applyAlignment="1">
      <alignment vertical="center"/>
    </xf>
    <xf numFmtId="37" fontId="31" fillId="33" borderId="192" xfId="43" applyNumberFormat="1" applyFont="1" applyFill="1" applyBorder="1" applyAlignment="1" applyProtection="1">
      <alignment vertical="center"/>
    </xf>
    <xf numFmtId="0" fontId="31" fillId="33" borderId="64" xfId="43" applyNumberFormat="1" applyFont="1" applyFill="1" applyBorder="1" applyAlignment="1">
      <alignment vertical="center"/>
    </xf>
    <xf numFmtId="0" fontId="31" fillId="0" borderId="1" xfId="57" applyNumberFormat="1" applyFont="1" applyFill="1" applyBorder="1" applyAlignment="1">
      <alignment vertical="center"/>
    </xf>
    <xf numFmtId="1" fontId="31" fillId="0" borderId="0" xfId="57" applyFont="1" applyFill="1" applyBorder="1" applyAlignment="1">
      <alignment vertical="center"/>
    </xf>
    <xf numFmtId="0" fontId="31" fillId="35" borderId="252" xfId="0" applyNumberFormat="1" applyFont="1" applyFill="1" applyBorder="1" applyAlignment="1">
      <alignment horizontal="distributed" vertical="center" wrapText="1" justifyLastLine="1"/>
    </xf>
    <xf numFmtId="0" fontId="31" fillId="35" borderId="73" xfId="0" applyNumberFormat="1" applyFont="1" applyFill="1" applyBorder="1" applyAlignment="1">
      <alignment horizontal="distributed" vertical="center" wrapText="1" justifyLastLine="1"/>
    </xf>
    <xf numFmtId="37" fontId="31" fillId="33" borderId="171" xfId="43" applyNumberFormat="1" applyFont="1" applyFill="1" applyBorder="1" applyAlignment="1" applyProtection="1">
      <alignment vertical="center"/>
    </xf>
    <xf numFmtId="0" fontId="31" fillId="33" borderId="67" xfId="43" applyNumberFormat="1" applyFont="1" applyFill="1" applyBorder="1" applyAlignment="1">
      <alignment vertical="center"/>
    </xf>
    <xf numFmtId="37" fontId="31" fillId="36" borderId="319" xfId="43" applyNumberFormat="1" applyFont="1" applyFill="1" applyBorder="1" applyAlignment="1" applyProtection="1">
      <alignment horizontal="distributed" vertical="center" justifyLastLine="1"/>
    </xf>
    <xf numFmtId="0" fontId="35" fillId="36" borderId="311" xfId="43" applyNumberFormat="1" applyFont="1" applyFill="1" applyBorder="1" applyAlignment="1">
      <alignment vertical="center"/>
    </xf>
    <xf numFmtId="0" fontId="35" fillId="36" borderId="320" xfId="43" applyNumberFormat="1" applyFont="1" applyFill="1" applyBorder="1" applyAlignment="1">
      <alignment vertical="center"/>
    </xf>
    <xf numFmtId="37" fontId="31" fillId="35" borderId="238" xfId="43" quotePrefix="1" applyFont="1" applyFill="1" applyBorder="1" applyAlignment="1" applyProtection="1">
      <alignment horizontal="distributed" vertical="center" justifyLastLine="1"/>
    </xf>
    <xf numFmtId="0" fontId="31" fillId="0" borderId="239" xfId="43" applyNumberFormat="1" applyFont="1" applyFill="1" applyBorder="1" applyAlignment="1" applyProtection="1">
      <alignment vertical="center"/>
    </xf>
    <xf numFmtId="0" fontId="31" fillId="0" borderId="237" xfId="43" applyNumberFormat="1" applyFont="1" applyFill="1" applyBorder="1" applyAlignment="1" applyProtection="1">
      <alignment vertical="center"/>
    </xf>
    <xf numFmtId="0" fontId="31" fillId="33" borderId="237" xfId="43" applyNumberFormat="1" applyFont="1" applyFill="1" applyBorder="1" applyAlignment="1" applyProtection="1">
      <alignment vertical="center"/>
    </xf>
    <xf numFmtId="0" fontId="35" fillId="36" borderId="321" xfId="43" applyNumberFormat="1" applyFont="1" applyFill="1" applyBorder="1" applyAlignment="1">
      <alignment vertical="center"/>
    </xf>
    <xf numFmtId="0" fontId="31" fillId="0" borderId="239" xfId="43" applyNumberFormat="1" applyFont="1" applyFill="1" applyBorder="1" applyAlignment="1">
      <alignment vertical="center"/>
    </xf>
    <xf numFmtId="0" fontId="31" fillId="0" borderId="237" xfId="43" applyNumberFormat="1" applyFont="1" applyFill="1" applyBorder="1" applyAlignment="1">
      <alignment vertical="center"/>
    </xf>
    <xf numFmtId="0" fontId="31" fillId="0" borderId="238" xfId="43" applyNumberFormat="1" applyFont="1" applyFill="1" applyBorder="1" applyAlignment="1">
      <alignment vertical="center"/>
    </xf>
    <xf numFmtId="37" fontId="31" fillId="35" borderId="141" xfId="43" applyFont="1" applyFill="1" applyBorder="1" applyAlignment="1" applyProtection="1">
      <alignment horizontal="distributed" vertical="center" justifyLastLine="1"/>
    </xf>
    <xf numFmtId="0" fontId="35" fillId="36" borderId="322" xfId="43" applyNumberFormat="1" applyFont="1" applyFill="1" applyBorder="1" applyAlignment="1" applyProtection="1">
      <alignment vertical="center"/>
    </xf>
    <xf numFmtId="0" fontId="35" fillId="36" borderId="323" xfId="43" applyNumberFormat="1" applyFont="1" applyFill="1" applyBorder="1" applyAlignment="1" applyProtection="1">
      <alignment vertical="center"/>
    </xf>
    <xf numFmtId="0" fontId="35" fillId="36" borderId="324" xfId="43" applyNumberFormat="1" applyFont="1" applyFill="1" applyBorder="1" applyAlignment="1" applyProtection="1">
      <alignment vertical="center"/>
    </xf>
    <xf numFmtId="0" fontId="35" fillId="36" borderId="141" xfId="43" applyNumberFormat="1" applyFont="1" applyFill="1" applyBorder="1" applyAlignment="1" applyProtection="1">
      <alignment vertical="center"/>
    </xf>
    <xf numFmtId="0" fontId="31" fillId="0" borderId="20" xfId="43" applyNumberFormat="1" applyFont="1" applyBorder="1" applyAlignment="1" applyProtection="1">
      <alignment vertical="center"/>
    </xf>
    <xf numFmtId="0" fontId="31" fillId="0" borderId="15" xfId="43" applyNumberFormat="1" applyFont="1" applyFill="1" applyBorder="1" applyAlignment="1" applyProtection="1">
      <alignment vertical="center"/>
    </xf>
    <xf numFmtId="0" fontId="31" fillId="0" borderId="15" xfId="43" applyNumberFormat="1" applyFont="1" applyBorder="1" applyAlignment="1" applyProtection="1">
      <alignment vertical="center"/>
    </xf>
    <xf numFmtId="0" fontId="35" fillId="36" borderId="325" xfId="43" applyNumberFormat="1" applyFont="1" applyFill="1" applyBorder="1" applyAlignment="1">
      <alignment vertical="center"/>
    </xf>
    <xf numFmtId="0" fontId="31" fillId="0" borderId="32" xfId="43" applyNumberFormat="1" applyFont="1" applyBorder="1" applyAlignment="1" applyProtection="1">
      <alignment vertical="center"/>
    </xf>
    <xf numFmtId="37" fontId="31" fillId="0" borderId="171" xfId="43" applyNumberFormat="1" applyFont="1" applyFill="1" applyBorder="1" applyAlignment="1" applyProtection="1">
      <alignment vertical="center"/>
    </xf>
    <xf numFmtId="0" fontId="31" fillId="0" borderId="20" xfId="43" applyNumberFormat="1" applyFont="1" applyFill="1" applyBorder="1" applyAlignment="1" applyProtection="1">
      <alignment vertical="center"/>
    </xf>
    <xf numFmtId="37" fontId="31" fillId="36" borderId="319" xfId="43" quotePrefix="1" applyNumberFormat="1" applyFont="1" applyFill="1" applyBorder="1" applyAlignment="1" applyProtection="1">
      <alignment horizontal="left" vertical="center" wrapText="1" justifyLastLine="1"/>
    </xf>
    <xf numFmtId="0" fontId="35" fillId="36" borderId="311" xfId="43" applyNumberFormat="1" applyFont="1" applyFill="1" applyBorder="1" applyAlignment="1" applyProtection="1">
      <alignment vertical="center"/>
    </xf>
    <xf numFmtId="0" fontId="35" fillId="36" borderId="325" xfId="43" applyNumberFormat="1" applyFont="1" applyFill="1" applyBorder="1" applyAlignment="1" applyProtection="1">
      <alignment vertical="center"/>
    </xf>
    <xf numFmtId="0" fontId="35" fillId="36" borderId="320" xfId="43" applyNumberFormat="1" applyFont="1" applyFill="1" applyBorder="1" applyAlignment="1" applyProtection="1">
      <alignment vertical="center"/>
    </xf>
    <xf numFmtId="0" fontId="35" fillId="36" borderId="321" xfId="43" applyNumberFormat="1" applyFont="1" applyFill="1" applyBorder="1" applyAlignment="1" applyProtection="1">
      <alignment vertical="center"/>
    </xf>
    <xf numFmtId="37" fontId="31" fillId="36" borderId="319" xfId="43" quotePrefix="1" applyNumberFormat="1" applyFont="1" applyFill="1" applyBorder="1" applyAlignment="1" applyProtection="1">
      <alignment horizontal="distributed" vertical="center" wrapText="1" justifyLastLine="1"/>
    </xf>
    <xf numFmtId="37" fontId="31" fillId="36" borderId="328" xfId="43" quotePrefix="1" applyFont="1" applyFill="1" applyBorder="1" applyAlignment="1" applyProtection="1">
      <alignment vertical="center" wrapText="1"/>
    </xf>
    <xf numFmtId="0" fontId="35" fillId="36" borderId="330" xfId="43" applyNumberFormat="1" applyFont="1" applyFill="1" applyBorder="1" applyAlignment="1" applyProtection="1">
      <alignment vertical="center"/>
    </xf>
    <xf numFmtId="0" fontId="35" fillId="36" borderId="331" xfId="43" applyNumberFormat="1" applyFont="1" applyFill="1" applyBorder="1" applyAlignment="1" applyProtection="1">
      <alignment vertical="center"/>
    </xf>
    <xf numFmtId="0" fontId="35" fillId="36" borderId="332" xfId="43" applyNumberFormat="1" applyFont="1" applyFill="1" applyBorder="1" applyAlignment="1" applyProtection="1">
      <alignment vertical="center"/>
    </xf>
    <xf numFmtId="0" fontId="35" fillId="36" borderId="333" xfId="43" applyNumberFormat="1" applyFont="1" applyFill="1" applyBorder="1" applyAlignment="1" applyProtection="1">
      <alignment vertical="center"/>
    </xf>
    <xf numFmtId="0" fontId="35" fillId="36" borderId="334" xfId="43" applyNumberFormat="1" applyFont="1" applyFill="1" applyBorder="1" applyAlignment="1" applyProtection="1">
      <alignment vertical="center"/>
    </xf>
    <xf numFmtId="0" fontId="31" fillId="34" borderId="119" xfId="0" applyNumberFormat="1" applyFont="1" applyFill="1" applyBorder="1" applyAlignment="1">
      <alignment vertical="center"/>
    </xf>
    <xf numFmtId="0" fontId="31" fillId="34" borderId="77" xfId="0" applyNumberFormat="1" applyFont="1" applyFill="1" applyBorder="1" applyAlignment="1">
      <alignment vertical="center"/>
    </xf>
    <xf numFmtId="0" fontId="31" fillId="34" borderId="94" xfId="0" applyNumberFormat="1" applyFont="1" applyFill="1" applyBorder="1" applyAlignment="1">
      <alignment vertical="center"/>
    </xf>
    <xf numFmtId="0" fontId="31" fillId="34" borderId="216" xfId="0" applyNumberFormat="1" applyFont="1" applyFill="1" applyBorder="1" applyAlignment="1">
      <alignment vertical="center"/>
    </xf>
    <xf numFmtId="0" fontId="31" fillId="34" borderId="84" xfId="0" applyNumberFormat="1" applyFont="1" applyFill="1" applyBorder="1" applyAlignment="1">
      <alignment vertical="center"/>
    </xf>
    <xf numFmtId="0" fontId="31" fillId="34" borderId="336" xfId="0" applyNumberFormat="1" applyFont="1" applyFill="1" applyBorder="1" applyAlignment="1">
      <alignment vertical="center"/>
    </xf>
    <xf numFmtId="0" fontId="31" fillId="34" borderId="117" xfId="0" applyNumberFormat="1" applyFont="1" applyFill="1" applyBorder="1" applyAlignment="1">
      <alignment vertical="center"/>
    </xf>
    <xf numFmtId="41" fontId="31" fillId="34" borderId="340" xfId="0" applyNumberFormat="1" applyFont="1" applyFill="1" applyBorder="1" applyAlignment="1" applyProtection="1">
      <alignment vertical="center"/>
      <protection locked="0"/>
    </xf>
    <xf numFmtId="180" fontId="31" fillId="34" borderId="98" xfId="0" applyNumberFormat="1" applyFont="1" applyFill="1" applyBorder="1" applyAlignment="1" applyProtection="1">
      <alignment vertical="center"/>
      <protection locked="0"/>
    </xf>
    <xf numFmtId="41" fontId="35" fillId="36" borderId="327" xfId="0" applyNumberFormat="1" applyFont="1" applyFill="1" applyBorder="1" applyAlignment="1">
      <alignment vertical="center"/>
    </xf>
    <xf numFmtId="41" fontId="31" fillId="34" borderId="341" xfId="0" applyNumberFormat="1" applyFont="1" applyFill="1" applyBorder="1" applyAlignment="1" applyProtection="1">
      <alignment vertical="center"/>
      <protection locked="0"/>
    </xf>
    <xf numFmtId="180" fontId="31" fillId="34" borderId="290" xfId="0" applyNumberFormat="1" applyFont="1" applyFill="1" applyBorder="1" applyAlignment="1" applyProtection="1">
      <alignment vertical="center"/>
      <protection locked="0"/>
    </xf>
    <xf numFmtId="41" fontId="35" fillId="36" borderId="342" xfId="0" applyNumberFormat="1" applyFont="1" applyFill="1" applyBorder="1" applyAlignment="1">
      <alignment vertical="center"/>
    </xf>
    <xf numFmtId="180" fontId="35" fillId="36" borderId="343" xfId="0" applyNumberFormat="1" applyFont="1" applyFill="1" applyBorder="1" applyAlignment="1">
      <alignment vertical="center"/>
    </xf>
    <xf numFmtId="41" fontId="31" fillId="34" borderId="344" xfId="0" applyNumberFormat="1" applyFont="1" applyFill="1" applyBorder="1" applyAlignment="1" applyProtection="1">
      <alignment vertical="center"/>
      <protection locked="0"/>
    </xf>
    <xf numFmtId="180" fontId="31" fillId="34" borderId="91" xfId="0" applyNumberFormat="1" applyFont="1" applyFill="1" applyBorder="1" applyAlignment="1" applyProtection="1">
      <alignment vertical="center"/>
      <protection locked="0"/>
    </xf>
    <xf numFmtId="41" fontId="31" fillId="34" borderId="345" xfId="0" applyNumberFormat="1" applyFont="1" applyFill="1" applyBorder="1" applyAlignment="1" applyProtection="1">
      <alignment vertical="center"/>
      <protection locked="0"/>
    </xf>
    <xf numFmtId="180" fontId="31" fillId="34" borderId="82" xfId="0" applyNumberFormat="1" applyFont="1" applyFill="1" applyBorder="1" applyAlignment="1" applyProtection="1">
      <alignment vertical="center"/>
      <protection locked="0"/>
    </xf>
    <xf numFmtId="41" fontId="35" fillId="36" borderId="346" xfId="0" applyNumberFormat="1" applyFont="1" applyFill="1" applyBorder="1" applyAlignment="1">
      <alignment vertical="center"/>
    </xf>
    <xf numFmtId="41" fontId="31" fillId="34" borderId="341" xfId="0" applyNumberFormat="1" applyFont="1" applyFill="1" applyBorder="1" applyAlignment="1">
      <alignment vertical="center"/>
    </xf>
    <xf numFmtId="180" fontId="31" fillId="34" borderId="290" xfId="0" applyNumberFormat="1" applyFont="1" applyFill="1" applyBorder="1" applyAlignment="1">
      <alignment vertical="center"/>
    </xf>
    <xf numFmtId="41" fontId="31" fillId="34" borderId="347" xfId="0" applyNumberFormat="1" applyFont="1" applyFill="1" applyBorder="1" applyAlignment="1" applyProtection="1">
      <alignment vertical="center"/>
      <protection locked="0"/>
    </xf>
    <xf numFmtId="180" fontId="31" fillId="34" borderId="348" xfId="0" applyNumberFormat="1" applyFont="1" applyFill="1" applyBorder="1" applyAlignment="1" applyProtection="1">
      <alignment vertical="center"/>
      <protection locked="0"/>
    </xf>
    <xf numFmtId="41" fontId="31" fillId="34" borderId="344" xfId="0" applyNumberFormat="1" applyFont="1" applyFill="1" applyBorder="1" applyAlignment="1">
      <alignment vertical="center"/>
    </xf>
    <xf numFmtId="180" fontId="31" fillId="34" borderId="349" xfId="0" applyNumberFormat="1" applyFont="1" applyFill="1" applyBorder="1" applyAlignment="1" applyProtection="1">
      <alignment vertical="center"/>
      <protection locked="0"/>
    </xf>
    <xf numFmtId="41" fontId="35" fillId="36" borderId="350" xfId="0" applyNumberFormat="1" applyFont="1" applyFill="1" applyBorder="1" applyAlignment="1">
      <alignment vertical="center"/>
    </xf>
    <xf numFmtId="180" fontId="31" fillId="34" borderId="352" xfId="0" applyNumberFormat="1" applyFont="1" applyFill="1" applyBorder="1" applyAlignment="1" applyProtection="1">
      <alignment vertical="center"/>
      <protection locked="0"/>
    </xf>
    <xf numFmtId="180" fontId="35" fillId="36" borderId="353" xfId="0" applyNumberFormat="1" applyFont="1" applyFill="1" applyBorder="1" applyAlignment="1">
      <alignment vertical="center"/>
    </xf>
    <xf numFmtId="180" fontId="31" fillId="34" borderId="354" xfId="0" applyNumberFormat="1" applyFont="1" applyFill="1" applyBorder="1" applyAlignment="1" applyProtection="1">
      <alignment vertical="center"/>
      <protection locked="0"/>
    </xf>
    <xf numFmtId="41" fontId="31" fillId="34" borderId="355" xfId="0" applyNumberFormat="1" applyFont="1" applyFill="1" applyBorder="1" applyAlignment="1" applyProtection="1">
      <alignment vertical="center"/>
      <protection locked="0"/>
    </xf>
    <xf numFmtId="180" fontId="31" fillId="34" borderId="355" xfId="0" applyNumberFormat="1" applyFont="1" applyFill="1" applyBorder="1" applyAlignment="1" applyProtection="1">
      <alignment vertical="center"/>
      <protection locked="0"/>
    </xf>
    <xf numFmtId="180" fontId="31" fillId="34" borderId="352" xfId="0" applyNumberFormat="1" applyFont="1" applyFill="1" applyBorder="1" applyAlignment="1">
      <alignment vertical="center"/>
    </xf>
    <xf numFmtId="41" fontId="31" fillId="34" borderId="354" xfId="0" applyNumberFormat="1" applyFont="1" applyFill="1" applyBorder="1" applyAlignment="1" applyProtection="1">
      <alignment vertical="center"/>
      <protection locked="0"/>
    </xf>
    <xf numFmtId="180" fontId="31" fillId="34" borderId="356" xfId="0" applyNumberFormat="1" applyFont="1" applyFill="1" applyBorder="1" applyAlignment="1" applyProtection="1">
      <alignment vertical="center"/>
      <protection locked="0"/>
    </xf>
    <xf numFmtId="41" fontId="31" fillId="34" borderId="354" xfId="0" applyNumberFormat="1" applyFont="1" applyFill="1" applyBorder="1" applyAlignment="1">
      <alignment vertical="center"/>
    </xf>
    <xf numFmtId="41" fontId="31" fillId="34" borderId="341" xfId="33" applyNumberFormat="1" applyFont="1" applyFill="1" applyBorder="1" applyAlignment="1" applyProtection="1">
      <alignment vertical="center"/>
      <protection locked="0"/>
    </xf>
    <xf numFmtId="180" fontId="31" fillId="34" borderId="354" xfId="0" applyNumberFormat="1" applyFont="1" applyFill="1" applyBorder="1" applyAlignment="1">
      <alignment vertical="center"/>
    </xf>
    <xf numFmtId="41" fontId="31" fillId="34" borderId="357" xfId="0" applyNumberFormat="1" applyFont="1" applyFill="1" applyBorder="1" applyAlignment="1" applyProtection="1">
      <alignment vertical="center"/>
      <protection locked="0"/>
    </xf>
    <xf numFmtId="180" fontId="31" fillId="34" borderId="358" xfId="33" applyNumberFormat="1" applyFont="1" applyFill="1" applyBorder="1" applyAlignment="1">
      <alignment vertical="center"/>
    </xf>
    <xf numFmtId="41" fontId="31" fillId="34" borderId="359" xfId="0" applyNumberFormat="1" applyFont="1" applyFill="1" applyBorder="1" applyAlignment="1" applyProtection="1">
      <alignment vertical="center"/>
      <protection locked="0"/>
    </xf>
    <xf numFmtId="180" fontId="31" fillId="34" borderId="360" xfId="33" applyNumberFormat="1" applyFont="1" applyFill="1" applyBorder="1" applyAlignment="1">
      <alignment vertical="center"/>
    </xf>
    <xf numFmtId="180" fontId="31" fillId="34" borderId="354" xfId="33" applyNumberFormat="1" applyFont="1" applyFill="1" applyBorder="1" applyAlignment="1">
      <alignment vertical="center"/>
    </xf>
    <xf numFmtId="41" fontId="31" fillId="34" borderId="361" xfId="0" applyNumberFormat="1" applyFont="1" applyFill="1" applyBorder="1" applyAlignment="1" applyProtection="1">
      <alignment vertical="center"/>
      <protection locked="0"/>
    </xf>
    <xf numFmtId="180" fontId="31" fillId="34" borderId="362" xfId="33" applyNumberFormat="1" applyFont="1" applyFill="1" applyBorder="1" applyAlignment="1">
      <alignment vertical="center"/>
    </xf>
    <xf numFmtId="41" fontId="31" fillId="34" borderId="363" xfId="0" applyNumberFormat="1" applyFont="1" applyFill="1" applyBorder="1" applyAlignment="1" applyProtection="1">
      <alignment vertical="center"/>
      <protection locked="0"/>
    </xf>
    <xf numFmtId="180" fontId="31" fillId="34" borderId="364" xfId="0" applyNumberFormat="1" applyFont="1" applyFill="1" applyBorder="1" applyAlignment="1" applyProtection="1">
      <alignment vertical="center"/>
      <protection locked="0"/>
    </xf>
    <xf numFmtId="41" fontId="31" fillId="34" borderId="365" xfId="0" applyNumberFormat="1" applyFont="1" applyFill="1" applyBorder="1" applyAlignment="1" applyProtection="1">
      <alignment vertical="center"/>
      <protection locked="0"/>
    </xf>
    <xf numFmtId="180" fontId="31" fillId="34" borderId="366" xfId="33" applyNumberFormat="1" applyFont="1" applyFill="1" applyBorder="1" applyAlignment="1">
      <alignment vertical="center"/>
    </xf>
    <xf numFmtId="180" fontId="31" fillId="34" borderId="355" xfId="33" applyNumberFormat="1" applyFont="1" applyFill="1" applyBorder="1" applyAlignment="1">
      <alignment vertical="center"/>
    </xf>
    <xf numFmtId="180" fontId="31" fillId="34" borderId="367" xfId="33" applyNumberFormat="1" applyFont="1" applyFill="1" applyBorder="1" applyAlignment="1">
      <alignment vertical="center"/>
    </xf>
    <xf numFmtId="180" fontId="31" fillId="34" borderId="352" xfId="33" applyNumberFormat="1" applyFont="1" applyFill="1" applyBorder="1" applyAlignment="1">
      <alignment vertical="center"/>
    </xf>
    <xf numFmtId="41" fontId="31" fillId="34" borderId="342" xfId="0" applyNumberFormat="1" applyFont="1" applyFill="1" applyBorder="1" applyAlignment="1" applyProtection="1">
      <alignment vertical="center"/>
      <protection locked="0"/>
    </xf>
    <xf numFmtId="180" fontId="31" fillId="34" borderId="353" xfId="33" applyNumberFormat="1" applyFont="1" applyFill="1" applyBorder="1" applyAlignment="1">
      <alignment vertical="center"/>
    </xf>
    <xf numFmtId="180" fontId="31" fillId="34" borderId="356" xfId="33" applyNumberFormat="1" applyFont="1" applyFill="1" applyBorder="1" applyAlignment="1">
      <alignment vertical="center"/>
    </xf>
    <xf numFmtId="41" fontId="31" fillId="34" borderId="359" xfId="0" applyNumberFormat="1" applyFont="1" applyFill="1" applyBorder="1" applyAlignment="1">
      <alignment vertical="center"/>
    </xf>
    <xf numFmtId="41" fontId="31" fillId="34" borderId="354" xfId="33" applyNumberFormat="1" applyFont="1" applyFill="1" applyBorder="1" applyAlignment="1">
      <alignment vertical="center"/>
    </xf>
    <xf numFmtId="41" fontId="31" fillId="34" borderId="368" xfId="0" applyNumberFormat="1" applyFont="1" applyFill="1" applyBorder="1" applyAlignment="1" applyProtection="1">
      <alignment vertical="center"/>
      <protection locked="0"/>
    </xf>
    <xf numFmtId="41" fontId="35" fillId="36" borderId="303" xfId="0" applyNumberFormat="1" applyFont="1" applyFill="1" applyBorder="1" applyAlignment="1">
      <alignment vertical="center"/>
    </xf>
    <xf numFmtId="180" fontId="35" fillId="36" borderId="349" xfId="0" applyNumberFormat="1" applyFont="1" applyFill="1" applyBorder="1" applyAlignment="1">
      <alignment vertical="center"/>
    </xf>
    <xf numFmtId="41" fontId="35" fillId="36" borderId="338" xfId="0" applyNumberFormat="1" applyFont="1" applyFill="1" applyBorder="1" applyAlignment="1">
      <alignment vertical="center"/>
    </xf>
    <xf numFmtId="180" fontId="35" fillId="36" borderId="351" xfId="0" applyNumberFormat="1" applyFont="1" applyFill="1" applyBorder="1" applyAlignment="1">
      <alignment vertical="center"/>
    </xf>
    <xf numFmtId="0" fontId="31" fillId="33" borderId="1" xfId="0" quotePrefix="1" applyNumberFormat="1" applyFont="1" applyFill="1" applyBorder="1" applyAlignment="1">
      <alignment vertical="center"/>
    </xf>
    <xf numFmtId="0" fontId="31" fillId="36" borderId="98" xfId="0" applyNumberFormat="1" applyFont="1" applyFill="1" applyBorder="1" applyAlignment="1">
      <alignment horizontal="distributed" vertical="center"/>
    </xf>
    <xf numFmtId="41" fontId="31" fillId="34" borderId="371" xfId="0" applyNumberFormat="1" applyFont="1" applyFill="1" applyBorder="1" applyAlignment="1" applyProtection="1">
      <alignment vertical="center"/>
      <protection locked="0"/>
    </xf>
    <xf numFmtId="180" fontId="31" fillId="34" borderId="309" xfId="33" applyNumberFormat="1" applyFont="1" applyFill="1" applyBorder="1" applyAlignment="1">
      <alignment vertical="center"/>
    </xf>
    <xf numFmtId="180" fontId="31" fillId="34" borderId="309" xfId="0" applyNumberFormat="1" applyFont="1" applyFill="1" applyBorder="1" applyAlignment="1" applyProtection="1">
      <alignment vertical="center"/>
      <protection locked="0"/>
    </xf>
    <xf numFmtId="180" fontId="31" fillId="34" borderId="372" xfId="0" applyNumberFormat="1" applyFont="1" applyFill="1" applyBorder="1" applyAlignment="1" applyProtection="1">
      <alignment vertical="center"/>
      <protection locked="0"/>
    </xf>
    <xf numFmtId="180" fontId="31" fillId="34" borderId="358" xfId="0" applyNumberFormat="1" applyFont="1" applyFill="1" applyBorder="1" applyAlignment="1" applyProtection="1">
      <alignment vertical="center"/>
      <protection locked="0"/>
    </xf>
    <xf numFmtId="180" fontId="31" fillId="34" borderId="373" xfId="0" applyNumberFormat="1" applyFont="1" applyFill="1" applyBorder="1" applyAlignment="1" applyProtection="1">
      <alignment vertical="center"/>
      <protection locked="0"/>
    </xf>
    <xf numFmtId="3" fontId="31" fillId="0" borderId="117" xfId="0" applyNumberFormat="1" applyFont="1" applyFill="1" applyBorder="1" applyAlignment="1">
      <alignment vertical="center"/>
    </xf>
    <xf numFmtId="3" fontId="31" fillId="36" borderId="30" xfId="0" applyNumberFormat="1" applyFont="1" applyFill="1" applyBorder="1" applyAlignment="1">
      <alignment horizontal="distributed" vertical="center" justifyLastLine="1"/>
    </xf>
    <xf numFmtId="41" fontId="35" fillId="36" borderId="374" xfId="0" applyNumberFormat="1" applyFont="1" applyFill="1" applyBorder="1" applyAlignment="1">
      <alignment vertical="center"/>
    </xf>
    <xf numFmtId="3" fontId="31" fillId="0" borderId="375" xfId="0" applyNumberFormat="1" applyFont="1" applyFill="1" applyBorder="1" applyAlignment="1">
      <alignment vertical="center"/>
    </xf>
    <xf numFmtId="41" fontId="35" fillId="36" borderId="376" xfId="0" applyNumberFormat="1" applyFont="1" applyFill="1" applyBorder="1" applyAlignment="1">
      <alignment vertical="center"/>
    </xf>
    <xf numFmtId="3" fontId="31" fillId="0" borderId="291" xfId="0" applyNumberFormat="1" applyFont="1" applyFill="1" applyBorder="1" applyAlignment="1">
      <alignment vertical="center"/>
    </xf>
    <xf numFmtId="0" fontId="31" fillId="36" borderId="43" xfId="0" applyNumberFormat="1" applyFont="1" applyFill="1" applyBorder="1" applyAlignment="1">
      <alignment horizontal="distributed" vertical="center"/>
    </xf>
    <xf numFmtId="41" fontId="35" fillId="36" borderId="20" xfId="0" applyNumberFormat="1" applyFont="1" applyFill="1" applyBorder="1" applyAlignment="1">
      <alignment vertical="center"/>
    </xf>
    <xf numFmtId="180" fontId="35" fillId="36" borderId="24" xfId="0" applyNumberFormat="1" applyFont="1" applyFill="1" applyBorder="1" applyAlignment="1">
      <alignment vertical="center"/>
    </xf>
    <xf numFmtId="180" fontId="35" fillId="36" borderId="17" xfId="0" applyNumberFormat="1" applyFont="1" applyFill="1" applyBorder="1" applyAlignment="1">
      <alignment vertical="center"/>
    </xf>
    <xf numFmtId="0" fontId="31" fillId="36" borderId="30" xfId="0" applyNumberFormat="1" applyFont="1" applyFill="1" applyBorder="1" applyAlignment="1">
      <alignment horizontal="distributed" vertical="center"/>
    </xf>
    <xf numFmtId="41" fontId="35" fillId="36" borderId="15" xfId="0" applyNumberFormat="1" applyFont="1" applyFill="1" applyBorder="1" applyAlignment="1">
      <alignment vertical="center"/>
    </xf>
    <xf numFmtId="180" fontId="35" fillId="36" borderId="23" xfId="0" applyNumberFormat="1" applyFont="1" applyFill="1" applyBorder="1" applyAlignment="1">
      <alignment vertical="center"/>
    </xf>
    <xf numFmtId="0" fontId="31" fillId="34" borderId="375" xfId="0" applyNumberFormat="1" applyFont="1" applyFill="1" applyBorder="1" applyAlignment="1">
      <alignment vertical="center"/>
    </xf>
    <xf numFmtId="41" fontId="31" fillId="34" borderId="367" xfId="0" applyNumberFormat="1" applyFont="1" applyFill="1" applyBorder="1" applyAlignment="1" applyProtection="1">
      <alignment vertical="center"/>
      <protection locked="0"/>
    </xf>
    <xf numFmtId="180" fontId="31" fillId="34" borderId="367" xfId="0" applyNumberFormat="1" applyFont="1" applyFill="1" applyBorder="1" applyAlignment="1" applyProtection="1">
      <alignment vertical="center"/>
      <protection locked="0"/>
    </xf>
    <xf numFmtId="180" fontId="35" fillId="36" borderId="339" xfId="0" applyNumberFormat="1" applyFont="1" applyFill="1" applyBorder="1" applyAlignment="1">
      <alignment vertical="center"/>
    </xf>
    <xf numFmtId="180" fontId="35" fillId="36" borderId="22" xfId="0" applyNumberFormat="1" applyFont="1" applyFill="1" applyBorder="1" applyAlignment="1">
      <alignment vertical="center"/>
    </xf>
    <xf numFmtId="41" fontId="31" fillId="34" borderId="381" xfId="0" applyNumberFormat="1" applyFont="1" applyFill="1" applyBorder="1" applyAlignment="1" applyProtection="1">
      <alignment vertical="center"/>
      <protection locked="0"/>
    </xf>
    <xf numFmtId="41" fontId="31" fillId="34" borderId="383" xfId="0" applyNumberFormat="1" applyFont="1" applyFill="1" applyBorder="1" applyAlignment="1">
      <alignment vertical="center"/>
    </xf>
    <xf numFmtId="180" fontId="31" fillId="34" borderId="382" xfId="33" applyNumberFormat="1" applyFont="1" applyFill="1" applyBorder="1" applyAlignment="1">
      <alignment vertical="center"/>
    </xf>
    <xf numFmtId="180" fontId="31" fillId="34" borderId="382" xfId="0" applyNumberFormat="1" applyFont="1" applyFill="1" applyBorder="1" applyAlignment="1">
      <alignment vertical="center"/>
    </xf>
    <xf numFmtId="180" fontId="31" fillId="34" borderId="384" xfId="0" applyNumberFormat="1" applyFont="1" applyFill="1" applyBorder="1" applyAlignment="1">
      <alignment vertical="center"/>
    </xf>
    <xf numFmtId="3" fontId="31" fillId="35" borderId="385" xfId="0" applyNumberFormat="1" applyFont="1" applyFill="1" applyBorder="1" applyAlignment="1">
      <alignment vertical="center" wrapText="1"/>
    </xf>
    <xf numFmtId="3" fontId="31" fillId="35" borderId="386" xfId="0" applyNumberFormat="1" applyFont="1" applyFill="1" applyBorder="1" applyAlignment="1">
      <alignment horizontal="distributed" vertical="center" justifyLastLine="1"/>
    </xf>
    <xf numFmtId="3" fontId="31" fillId="35" borderId="387" xfId="0" applyNumberFormat="1" applyFont="1" applyFill="1" applyBorder="1" applyAlignment="1">
      <alignment horizontal="distributed" vertical="center" wrapText="1" justifyLastLine="1"/>
    </xf>
    <xf numFmtId="3" fontId="31" fillId="35" borderId="388" xfId="0" applyNumberFormat="1" applyFont="1" applyFill="1" applyBorder="1" applyAlignment="1">
      <alignment horizontal="distributed" vertical="center" wrapText="1" justifyLastLine="1"/>
    </xf>
    <xf numFmtId="3" fontId="31" fillId="35" borderId="386" xfId="0" applyNumberFormat="1" applyFont="1" applyFill="1" applyBorder="1" applyAlignment="1">
      <alignment horizontal="distributed" vertical="center" wrapText="1" justifyLastLine="1"/>
    </xf>
    <xf numFmtId="41" fontId="35" fillId="36" borderId="391" xfId="0" applyNumberFormat="1" applyFont="1" applyFill="1" applyBorder="1" applyAlignment="1">
      <alignment vertical="center"/>
    </xf>
    <xf numFmtId="41" fontId="35" fillId="36" borderId="392" xfId="0" applyNumberFormat="1" applyFont="1" applyFill="1" applyBorder="1" applyAlignment="1">
      <alignment vertical="center"/>
    </xf>
    <xf numFmtId="41" fontId="35" fillId="36" borderId="311" xfId="0" applyNumberFormat="1" applyFont="1" applyFill="1" applyBorder="1" applyAlignment="1">
      <alignment vertical="center"/>
    </xf>
    <xf numFmtId="41" fontId="35" fillId="36" borderId="317" xfId="0" applyNumberFormat="1" applyFont="1" applyFill="1" applyBorder="1" applyAlignment="1">
      <alignment vertical="center"/>
    </xf>
    <xf numFmtId="3" fontId="31" fillId="0" borderId="336" xfId="0" applyNumberFormat="1" applyFont="1" applyFill="1" applyBorder="1" applyAlignment="1">
      <alignment vertical="center"/>
    </xf>
    <xf numFmtId="3" fontId="31" fillId="0" borderId="395" xfId="0" applyNumberFormat="1" applyFont="1" applyFill="1" applyBorder="1" applyAlignment="1">
      <alignment vertical="center"/>
    </xf>
    <xf numFmtId="3" fontId="31" fillId="36" borderId="16" xfId="0" applyNumberFormat="1" applyFont="1" applyFill="1" applyBorder="1" applyAlignment="1">
      <alignment horizontal="distributed" vertical="center" justifyLastLine="1"/>
    </xf>
    <xf numFmtId="41" fontId="35" fillId="36" borderId="135" xfId="0" applyNumberFormat="1" applyFont="1" applyFill="1" applyBorder="1" applyAlignment="1">
      <alignment vertical="center"/>
    </xf>
    <xf numFmtId="41" fontId="35" fillId="36" borderId="396" xfId="0" applyNumberFormat="1" applyFont="1" applyFill="1" applyBorder="1" applyAlignment="1">
      <alignment vertical="center"/>
    </xf>
    <xf numFmtId="41" fontId="35" fillId="36" borderId="312" xfId="0" applyNumberFormat="1" applyFont="1" applyFill="1" applyBorder="1" applyAlignment="1">
      <alignment vertical="center"/>
    </xf>
    <xf numFmtId="41" fontId="35" fillId="36" borderId="18" xfId="0" applyNumberFormat="1" applyFont="1" applyFill="1" applyBorder="1" applyAlignment="1">
      <alignment vertical="center"/>
    </xf>
    <xf numFmtId="41" fontId="35" fillId="36" borderId="397" xfId="0" applyNumberFormat="1" applyFont="1" applyFill="1" applyBorder="1" applyAlignment="1">
      <alignment vertical="center"/>
    </xf>
    <xf numFmtId="41" fontId="35" fillId="36" borderId="23" xfId="0" applyNumberFormat="1" applyFont="1" applyFill="1" applyBorder="1" applyAlignment="1">
      <alignment vertical="center"/>
    </xf>
    <xf numFmtId="3" fontId="31" fillId="35" borderId="248" xfId="0" applyNumberFormat="1" applyFont="1" applyFill="1" applyBorder="1" applyAlignment="1">
      <alignment horizontal="distributed" vertical="center" wrapText="1" justifyLastLine="1"/>
    </xf>
    <xf numFmtId="41" fontId="35" fillId="36" borderId="313" xfId="0" applyNumberFormat="1" applyFont="1" applyFill="1" applyBorder="1" applyAlignment="1">
      <alignment vertical="center"/>
    </xf>
    <xf numFmtId="41" fontId="35" fillId="36" borderId="314" xfId="0" applyNumberFormat="1" applyFont="1" applyFill="1" applyBorder="1" applyAlignment="1">
      <alignment vertical="center"/>
    </xf>
    <xf numFmtId="41" fontId="35" fillId="36" borderId="398" xfId="0" applyNumberFormat="1" applyFont="1" applyFill="1" applyBorder="1" applyAlignment="1">
      <alignment vertical="center"/>
    </xf>
    <xf numFmtId="41" fontId="35" fillId="36" borderId="281" xfId="0" applyNumberFormat="1" applyFont="1" applyFill="1" applyBorder="1" applyAlignment="1">
      <alignment vertical="center"/>
    </xf>
    <xf numFmtId="41" fontId="35" fillId="36" borderId="400" xfId="0" applyNumberFormat="1" applyFont="1" applyFill="1" applyBorder="1" applyAlignment="1">
      <alignment vertical="center"/>
    </xf>
    <xf numFmtId="41" fontId="35" fillId="36" borderId="401" xfId="0" applyNumberFormat="1" applyFont="1" applyFill="1" applyBorder="1" applyAlignment="1">
      <alignment vertical="center"/>
    </xf>
    <xf numFmtId="41" fontId="35" fillId="36" borderId="252" xfId="0" applyNumberFormat="1" applyFont="1" applyFill="1" applyBorder="1" applyAlignment="1">
      <alignment vertical="center"/>
    </xf>
    <xf numFmtId="41" fontId="35" fillId="36" borderId="402" xfId="0" applyNumberFormat="1" applyFont="1" applyFill="1" applyBorder="1" applyAlignment="1">
      <alignment vertical="center"/>
    </xf>
    <xf numFmtId="3" fontId="32" fillId="34" borderId="13" xfId="46" applyNumberFormat="1" applyFont="1" applyFill="1" applyBorder="1" applyAlignment="1">
      <alignment vertical="center"/>
    </xf>
    <xf numFmtId="41" fontId="32" fillId="34" borderId="47" xfId="46" applyNumberFormat="1" applyFont="1" applyFill="1" applyBorder="1" applyAlignment="1" applyProtection="1">
      <alignment vertical="center"/>
      <protection locked="0"/>
    </xf>
    <xf numFmtId="41" fontId="32" fillId="34" borderId="20" xfId="46" applyNumberFormat="1" applyFont="1" applyFill="1" applyBorder="1" applyAlignment="1" applyProtection="1">
      <alignment vertical="center"/>
      <protection locked="0"/>
    </xf>
    <xf numFmtId="41" fontId="32" fillId="34" borderId="47" xfId="46" applyNumberFormat="1" applyFont="1" applyFill="1" applyBorder="1" applyAlignment="1">
      <alignment vertical="center"/>
    </xf>
    <xf numFmtId="41" fontId="32" fillId="34" borderId="20" xfId="46" applyNumberFormat="1" applyFont="1" applyFill="1" applyBorder="1" applyAlignment="1">
      <alignment vertical="center"/>
    </xf>
    <xf numFmtId="41" fontId="35" fillId="36" borderId="325" xfId="46" applyNumberFormat="1" applyFont="1" applyFill="1" applyBorder="1" applyAlignment="1">
      <alignment vertical="center"/>
    </xf>
    <xf numFmtId="3" fontId="32" fillId="34" borderId="230" xfId="46" applyNumberFormat="1" applyFont="1" applyFill="1" applyBorder="1" applyAlignment="1">
      <alignment vertical="center"/>
    </xf>
    <xf numFmtId="0" fontId="31" fillId="0" borderId="43" xfId="0" applyNumberFormat="1" applyFont="1" applyFill="1" applyBorder="1" applyAlignment="1">
      <alignment vertical="center"/>
    </xf>
    <xf numFmtId="0" fontId="31" fillId="0" borderId="106" xfId="0" applyNumberFormat="1" applyFont="1" applyFill="1" applyBorder="1" applyAlignment="1">
      <alignment vertical="center"/>
    </xf>
    <xf numFmtId="0" fontId="31" fillId="0" borderId="98" xfId="0" applyNumberFormat="1" applyFont="1" applyFill="1" applyBorder="1" applyAlignment="1">
      <alignment vertical="center"/>
    </xf>
    <xf numFmtId="41" fontId="35" fillId="36" borderId="389" xfId="0" applyNumberFormat="1" applyFont="1" applyFill="1" applyBorder="1" applyAlignment="1">
      <alignment vertical="center"/>
    </xf>
    <xf numFmtId="180" fontId="35" fillId="36" borderId="312" xfId="0" applyNumberFormat="1" applyFont="1" applyFill="1" applyBorder="1" applyAlignment="1">
      <alignment vertical="center"/>
    </xf>
    <xf numFmtId="41" fontId="35" fillId="36" borderId="325" xfId="0" applyNumberFormat="1" applyFont="1" applyFill="1" applyBorder="1" applyAlignment="1">
      <alignment vertical="center"/>
    </xf>
    <xf numFmtId="180" fontId="35" fillId="36" borderId="390" xfId="0" applyNumberFormat="1" applyFont="1" applyFill="1" applyBorder="1" applyAlignment="1">
      <alignment vertical="center"/>
    </xf>
    <xf numFmtId="180" fontId="35" fillId="36" borderId="242" xfId="57" applyNumberFormat="1" applyFont="1" applyFill="1" applyBorder="1" applyAlignment="1">
      <alignment vertical="center"/>
    </xf>
    <xf numFmtId="180" fontId="31" fillId="0" borderId="24" xfId="57" applyNumberFormat="1" applyFont="1" applyFill="1" applyBorder="1" applyAlignment="1" applyProtection="1">
      <alignment vertical="center"/>
      <protection locked="0"/>
    </xf>
    <xf numFmtId="180" fontId="31" fillId="0" borderId="23" xfId="57" applyNumberFormat="1" applyFont="1" applyFill="1" applyBorder="1" applyAlignment="1" applyProtection="1">
      <alignment vertical="center"/>
      <protection locked="0"/>
    </xf>
    <xf numFmtId="180" fontId="31" fillId="33" borderId="23" xfId="57" applyNumberFormat="1" applyFont="1" applyFill="1" applyBorder="1" applyAlignment="1" applyProtection="1">
      <alignment vertical="center"/>
      <protection locked="0"/>
    </xf>
    <xf numFmtId="180" fontId="31" fillId="33" borderId="23" xfId="57" applyNumberFormat="1" applyFont="1" applyFill="1" applyBorder="1" applyAlignment="1">
      <alignment vertical="center"/>
    </xf>
    <xf numFmtId="180" fontId="31" fillId="33" borderId="140" xfId="57" applyNumberFormat="1" applyFont="1" applyFill="1" applyBorder="1" applyAlignment="1" applyProtection="1">
      <alignment vertical="center"/>
      <protection locked="0"/>
    </xf>
    <xf numFmtId="180" fontId="31" fillId="33" borderId="34" xfId="57" applyNumberFormat="1" applyFont="1" applyFill="1" applyBorder="1" applyAlignment="1" applyProtection="1">
      <alignment vertical="center"/>
      <protection locked="0"/>
    </xf>
    <xf numFmtId="180" fontId="35" fillId="36" borderId="5" xfId="57" applyNumberFormat="1" applyFont="1" applyFill="1" applyBorder="1" applyAlignment="1">
      <alignment vertical="center"/>
    </xf>
    <xf numFmtId="180" fontId="31" fillId="0" borderId="17" xfId="57" applyNumberFormat="1" applyFont="1" applyFill="1" applyBorder="1" applyAlignment="1" applyProtection="1">
      <alignment vertical="center"/>
      <protection locked="0"/>
    </xf>
    <xf numFmtId="180" fontId="31" fillId="0" borderId="22" xfId="57" applyNumberFormat="1" applyFont="1" applyFill="1" applyBorder="1" applyAlignment="1" applyProtection="1">
      <alignment vertical="center"/>
      <protection locked="0"/>
    </xf>
    <xf numFmtId="180" fontId="31" fillId="33" borderId="22" xfId="57" applyNumberFormat="1" applyFont="1" applyFill="1" applyBorder="1" applyAlignment="1" applyProtection="1">
      <alignment vertical="center"/>
      <protection locked="0"/>
    </xf>
    <xf numFmtId="180" fontId="31" fillId="33" borderId="22" xfId="57" applyNumberFormat="1" applyFont="1" applyFill="1" applyBorder="1" applyAlignment="1">
      <alignment vertical="center"/>
    </xf>
    <xf numFmtId="180" fontId="31" fillId="33" borderId="30" xfId="57" applyNumberFormat="1" applyFont="1" applyFill="1" applyBorder="1" applyAlignment="1" applyProtection="1">
      <alignment vertical="center"/>
      <protection locked="0"/>
    </xf>
    <xf numFmtId="180" fontId="31" fillId="33" borderId="40" xfId="57" applyNumberFormat="1" applyFont="1" applyFill="1" applyBorder="1" applyAlignment="1" applyProtection="1">
      <alignment vertical="center"/>
      <protection locked="0"/>
    </xf>
    <xf numFmtId="178" fontId="35" fillId="36" borderId="14" xfId="57" quotePrefix="1" applyNumberFormat="1" applyFont="1" applyFill="1" applyBorder="1" applyAlignment="1">
      <alignment vertical="center"/>
    </xf>
    <xf numFmtId="180" fontId="31" fillId="0" borderId="17" xfId="57" quotePrefix="1" applyNumberFormat="1" applyFont="1" applyFill="1" applyBorder="1" applyAlignment="1" applyProtection="1">
      <alignment vertical="center"/>
      <protection locked="0"/>
    </xf>
    <xf numFmtId="178" fontId="35" fillId="36" borderId="27" xfId="57" quotePrefix="1" applyNumberFormat="1" applyFont="1" applyFill="1" applyBorder="1" applyAlignment="1">
      <alignment vertical="center"/>
    </xf>
    <xf numFmtId="41" fontId="35" fillId="36" borderId="408" xfId="0" applyNumberFormat="1" applyFont="1" applyFill="1" applyBorder="1" applyAlignment="1">
      <alignment vertical="center"/>
    </xf>
    <xf numFmtId="41" fontId="25" fillId="0" borderId="0" xfId="0" applyNumberFormat="1" applyFont="1" applyFill="1" applyBorder="1" applyAlignment="1">
      <alignment vertical="center"/>
    </xf>
    <xf numFmtId="37" fontId="25" fillId="0" borderId="410" xfId="0" applyNumberFormat="1" applyFont="1" applyFill="1" applyBorder="1" applyAlignment="1">
      <alignment vertical="center"/>
    </xf>
    <xf numFmtId="37" fontId="25" fillId="0" borderId="262" xfId="0" applyNumberFormat="1" applyFont="1" applyFill="1" applyBorder="1" applyAlignment="1">
      <alignment vertical="center"/>
    </xf>
    <xf numFmtId="37" fontId="25" fillId="0" borderId="265" xfId="0" applyNumberFormat="1" applyFont="1" applyFill="1" applyBorder="1" applyAlignment="1">
      <alignment vertical="center"/>
    </xf>
    <xf numFmtId="37" fontId="25" fillId="0" borderId="232" xfId="0" applyNumberFormat="1" applyFont="1" applyFill="1" applyBorder="1" applyAlignment="1">
      <alignment vertical="center"/>
    </xf>
    <xf numFmtId="37" fontId="25" fillId="0" borderId="233" xfId="0" applyNumberFormat="1" applyFont="1" applyFill="1" applyBorder="1" applyAlignment="1">
      <alignment vertical="center"/>
    </xf>
    <xf numFmtId="37" fontId="25" fillId="0" borderId="234" xfId="0" applyNumberFormat="1" applyFont="1" applyFill="1" applyBorder="1" applyAlignment="1">
      <alignment vertical="center"/>
    </xf>
    <xf numFmtId="37" fontId="35" fillId="36" borderId="235" xfId="49" applyFont="1" applyFill="1" applyBorder="1" applyAlignment="1">
      <alignment vertical="center"/>
    </xf>
    <xf numFmtId="178" fontId="35" fillId="36" borderId="11" xfId="57" quotePrefix="1" applyNumberFormat="1" applyFont="1" applyFill="1" applyBorder="1" applyAlignment="1">
      <alignment vertical="center"/>
    </xf>
    <xf numFmtId="180" fontId="35" fillId="36" borderId="413" xfId="57" applyNumberFormat="1" applyFont="1" applyFill="1" applyBorder="1" applyAlignment="1" applyProtection="1">
      <alignment vertical="center"/>
    </xf>
    <xf numFmtId="1" fontId="31" fillId="36" borderId="319" xfId="57" applyFont="1" applyFill="1" applyBorder="1" applyAlignment="1">
      <alignment horizontal="distributed" vertical="center" justifyLastLine="1"/>
    </xf>
    <xf numFmtId="180" fontId="35" fillId="36" borderId="414" xfId="57" applyNumberFormat="1" applyFont="1" applyFill="1" applyBorder="1" applyAlignment="1" applyProtection="1">
      <alignment vertical="center"/>
    </xf>
    <xf numFmtId="180" fontId="35" fillId="36" borderId="390" xfId="57" applyNumberFormat="1" applyFont="1" applyFill="1" applyBorder="1" applyAlignment="1" applyProtection="1">
      <alignment vertical="center"/>
    </xf>
    <xf numFmtId="0" fontId="31" fillId="35" borderId="140" xfId="0" applyNumberFormat="1" applyFont="1" applyFill="1" applyBorder="1" applyAlignment="1">
      <alignment horizontal="left" vertical="center" wrapText="1" justifyLastLine="1"/>
    </xf>
    <xf numFmtId="0" fontId="31" fillId="35" borderId="252" xfId="0" applyNumberFormat="1" applyFont="1" applyFill="1" applyBorder="1" applyAlignment="1">
      <alignment horizontal="center" vertical="center" wrapText="1" justifyLastLine="1"/>
    </xf>
    <xf numFmtId="0" fontId="31" fillId="35" borderId="45" xfId="0" applyNumberFormat="1" applyFont="1" applyFill="1" applyBorder="1" applyAlignment="1">
      <alignment horizontal="distributed" vertical="center" wrapText="1" justifyLastLine="1"/>
    </xf>
    <xf numFmtId="0" fontId="31" fillId="35" borderId="140" xfId="0" applyNumberFormat="1" applyFont="1" applyFill="1" applyBorder="1" applyAlignment="1">
      <alignment horizontal="distributed" vertical="center" wrapText="1" justifyLastLine="1"/>
    </xf>
    <xf numFmtId="180" fontId="31" fillId="35" borderId="38" xfId="0" applyNumberFormat="1" applyFont="1" applyFill="1" applyBorder="1" applyAlignment="1">
      <alignment horizontal="center" vertical="center" wrapText="1"/>
    </xf>
    <xf numFmtId="180" fontId="31" fillId="35" borderId="10" xfId="0" applyNumberFormat="1" applyFont="1" applyFill="1" applyBorder="1" applyAlignment="1">
      <alignment horizontal="center" vertical="center" wrapText="1"/>
    </xf>
    <xf numFmtId="180" fontId="31" fillId="35" borderId="307" xfId="0" applyNumberFormat="1" applyFont="1" applyFill="1" applyBorder="1" applyAlignment="1">
      <alignment horizontal="center" vertical="center" wrapText="1"/>
    </xf>
    <xf numFmtId="180" fontId="31" fillId="35" borderId="253" xfId="0" applyNumberFormat="1" applyFont="1" applyFill="1" applyBorder="1" applyAlignment="1">
      <alignment horizontal="center" vertical="center" wrapText="1"/>
    </xf>
    <xf numFmtId="180" fontId="31" fillId="35" borderId="35" xfId="0" applyNumberFormat="1" applyFont="1" applyFill="1" applyBorder="1" applyAlignment="1">
      <alignment horizontal="center" vertical="center" wrapText="1"/>
    </xf>
    <xf numFmtId="0" fontId="31" fillId="33" borderId="1" xfId="0" applyNumberFormat="1" applyFont="1" applyFill="1" applyBorder="1" applyAlignment="1">
      <alignment horizontal="left" vertical="center"/>
    </xf>
    <xf numFmtId="176" fontId="31" fillId="33" borderId="72" xfId="51" applyFont="1" applyFill="1" applyBorder="1" applyAlignment="1">
      <alignment vertical="center"/>
    </xf>
    <xf numFmtId="176" fontId="31" fillId="33" borderId="0" xfId="51" applyFont="1" applyFill="1" applyBorder="1" applyAlignment="1">
      <alignment vertical="center"/>
    </xf>
    <xf numFmtId="0" fontId="31" fillId="33" borderId="1" xfId="51" applyNumberFormat="1" applyFont="1" applyFill="1" applyBorder="1" applyAlignment="1">
      <alignment vertical="center"/>
    </xf>
    <xf numFmtId="0" fontId="31" fillId="36" borderId="415" xfId="0" applyNumberFormat="1" applyFont="1" applyFill="1" applyBorder="1" applyAlignment="1">
      <alignment horizontal="distributed" vertical="center" justifyLastLine="1"/>
    </xf>
    <xf numFmtId="0" fontId="31" fillId="35" borderId="109" xfId="0" applyNumberFormat="1" applyFont="1" applyFill="1" applyBorder="1" applyAlignment="1">
      <alignment horizontal="distributed" vertical="center" wrapText="1" justifyLastLine="1"/>
    </xf>
    <xf numFmtId="0" fontId="31" fillId="35" borderId="182" xfId="0" applyNumberFormat="1" applyFont="1" applyFill="1" applyBorder="1" applyAlignment="1">
      <alignment horizontal="distributed" vertical="center" wrapText="1" justifyLastLine="1"/>
    </xf>
    <xf numFmtId="0" fontId="31" fillId="35" borderId="281" xfId="0" applyNumberFormat="1" applyFont="1" applyFill="1" applyBorder="1" applyAlignment="1">
      <alignment horizontal="distributed" vertical="center" wrapText="1" justifyLastLine="1"/>
    </xf>
    <xf numFmtId="41" fontId="35" fillId="36" borderId="429" xfId="0" applyNumberFormat="1" applyFont="1" applyFill="1" applyBorder="1" applyAlignment="1">
      <alignment vertical="center"/>
    </xf>
    <xf numFmtId="0" fontId="31" fillId="35" borderId="432" xfId="0" applyNumberFormat="1" applyFont="1" applyFill="1" applyBorder="1" applyAlignment="1">
      <alignment horizontal="distributed" vertical="center" wrapText="1" justifyLastLine="1"/>
    </xf>
    <xf numFmtId="180" fontId="31" fillId="35" borderId="413" xfId="0" applyNumberFormat="1" applyFont="1" applyFill="1" applyBorder="1" applyAlignment="1">
      <alignment horizontal="center" vertical="center" wrapText="1"/>
    </xf>
    <xf numFmtId="180" fontId="31" fillId="35" borderId="175" xfId="0" applyNumberFormat="1" applyFont="1" applyFill="1" applyBorder="1" applyAlignment="1">
      <alignment horizontal="center" vertical="center" wrapText="1" justifyLastLine="1"/>
    </xf>
    <xf numFmtId="37" fontId="31" fillId="35" borderId="2" xfId="49" applyFont="1" applyFill="1" applyBorder="1" applyAlignment="1">
      <alignment horizontal="distributed" vertical="center" justifyLastLine="1"/>
    </xf>
    <xf numFmtId="37" fontId="31" fillId="36" borderId="319" xfId="49" applyFont="1" applyFill="1" applyBorder="1" applyAlignment="1">
      <alignment horizontal="distributed" vertical="center" justifyLastLine="1"/>
    </xf>
    <xf numFmtId="176" fontId="31" fillId="35" borderId="205" xfId="51" applyFont="1" applyFill="1" applyBorder="1" applyAlignment="1">
      <alignment horizontal="distributed" vertical="center" justifyLastLine="1"/>
    </xf>
    <xf numFmtId="176" fontId="31" fillId="35" borderId="439" xfId="51" applyFont="1" applyFill="1" applyBorder="1" applyAlignment="1">
      <alignment horizontal="distributed" vertical="center" justifyLastLine="1"/>
    </xf>
    <xf numFmtId="177" fontId="35" fillId="36" borderId="68" xfId="51" applyNumberFormat="1" applyFont="1" applyFill="1" applyBorder="1" applyAlignment="1">
      <alignment vertical="center"/>
    </xf>
    <xf numFmtId="177" fontId="35" fillId="36" borderId="440" xfId="51" applyNumberFormat="1" applyFont="1" applyFill="1" applyBorder="1" applyAlignment="1">
      <alignment vertical="center"/>
    </xf>
    <xf numFmtId="177" fontId="35" fillId="36" borderId="70" xfId="51" applyNumberFormat="1" applyFont="1" applyFill="1" applyBorder="1" applyAlignment="1">
      <alignment vertical="center"/>
    </xf>
    <xf numFmtId="177" fontId="35" fillId="36" borderId="441" xfId="51" applyNumberFormat="1" applyFont="1" applyFill="1" applyBorder="1" applyAlignment="1">
      <alignment vertical="center"/>
    </xf>
    <xf numFmtId="177" fontId="35" fillId="36" borderId="65" xfId="51" applyNumberFormat="1" applyFont="1" applyFill="1" applyBorder="1" applyAlignment="1">
      <alignment vertical="center"/>
    </xf>
    <xf numFmtId="177" fontId="35" fillId="36" borderId="439" xfId="51" applyNumberFormat="1" applyFont="1" applyFill="1" applyBorder="1" applyAlignment="1">
      <alignment vertical="center"/>
    </xf>
    <xf numFmtId="176" fontId="31" fillId="35" borderId="443" xfId="51" applyFont="1" applyFill="1" applyBorder="1" applyAlignment="1">
      <alignment horizontal="distributed" vertical="center" justifyLastLine="1"/>
    </xf>
    <xf numFmtId="176" fontId="35" fillId="36" borderId="319" xfId="51" applyFont="1" applyFill="1" applyBorder="1" applyAlignment="1">
      <alignment horizontal="center" vertical="center"/>
    </xf>
    <xf numFmtId="177" fontId="35" fillId="36" borderId="412" xfId="51" applyNumberFormat="1" applyFont="1" applyFill="1" applyBorder="1" applyAlignment="1">
      <alignment vertical="center"/>
    </xf>
    <xf numFmtId="177" fontId="35" fillId="36" borderId="444" xfId="51" applyNumberFormat="1" applyFont="1" applyFill="1" applyBorder="1" applyAlignment="1">
      <alignment vertical="center"/>
    </xf>
    <xf numFmtId="177" fontId="35" fillId="36" borderId="408" xfId="51" applyNumberFormat="1" applyFont="1" applyFill="1" applyBorder="1" applyAlignment="1">
      <alignment vertical="center"/>
    </xf>
    <xf numFmtId="177" fontId="35" fillId="36" borderId="445" xfId="51" applyNumberFormat="1" applyFont="1" applyFill="1" applyBorder="1" applyAlignment="1">
      <alignment vertical="center"/>
    </xf>
    <xf numFmtId="177" fontId="35" fillId="36" borderId="409" xfId="51" applyNumberFormat="1" applyFont="1" applyFill="1" applyBorder="1" applyAlignment="1">
      <alignment vertical="center"/>
    </xf>
    <xf numFmtId="177" fontId="35" fillId="36" borderId="321" xfId="51" applyNumberFormat="1" applyFont="1" applyFill="1" applyBorder="1" applyAlignment="1">
      <alignment vertical="center"/>
    </xf>
    <xf numFmtId="177" fontId="35" fillId="36" borderId="326" xfId="51" applyNumberFormat="1" applyFont="1" applyFill="1" applyBorder="1" applyAlignment="1">
      <alignment vertical="center"/>
    </xf>
    <xf numFmtId="37" fontId="31" fillId="0" borderId="171" xfId="49" applyFont="1" applyBorder="1" applyAlignment="1">
      <alignment horizontal="left" vertical="center" indent="1"/>
    </xf>
    <xf numFmtId="37" fontId="31" fillId="0" borderId="191" xfId="49" applyFont="1" applyBorder="1" applyAlignment="1">
      <alignment horizontal="left" vertical="center" indent="1"/>
    </xf>
    <xf numFmtId="37" fontId="31" fillId="0" borderId="195" xfId="49" applyFont="1" applyBorder="1" applyAlignment="1">
      <alignment horizontal="left" vertical="center" indent="1"/>
    </xf>
    <xf numFmtId="37" fontId="31" fillId="0" borderId="438" xfId="49" applyFont="1" applyBorder="1" applyAlignment="1">
      <alignment horizontal="left" vertical="center" indent="1"/>
    </xf>
    <xf numFmtId="37" fontId="31" fillId="0" borderId="191" xfId="49" applyFont="1" applyFill="1" applyBorder="1" applyAlignment="1">
      <alignment horizontal="left" vertical="center" indent="1"/>
    </xf>
    <xf numFmtId="37" fontId="31" fillId="0" borderId="192" xfId="49" applyFont="1" applyFill="1" applyBorder="1" applyAlignment="1">
      <alignment horizontal="left" vertical="center" indent="1"/>
    </xf>
    <xf numFmtId="0" fontId="32" fillId="0" borderId="448" xfId="0" applyFont="1" applyFill="1" applyBorder="1" applyAlignment="1">
      <alignment vertical="center"/>
    </xf>
    <xf numFmtId="3" fontId="31" fillId="0" borderId="84" xfId="0" applyNumberFormat="1" applyFont="1" applyFill="1" applyBorder="1" applyAlignment="1">
      <alignment vertical="center"/>
    </xf>
    <xf numFmtId="3" fontId="32" fillId="0" borderId="337" xfId="0" applyNumberFormat="1" applyFont="1" applyFill="1" applyBorder="1" applyAlignment="1">
      <alignment vertical="center"/>
    </xf>
    <xf numFmtId="3" fontId="32" fillId="35" borderId="287" xfId="0" applyNumberFormat="1" applyFont="1" applyFill="1" applyBorder="1" applyAlignment="1">
      <alignment horizontal="center" vertical="center" wrapText="1"/>
    </xf>
    <xf numFmtId="3" fontId="31" fillId="35" borderId="287" xfId="0" applyNumberFormat="1" applyFont="1" applyFill="1" applyBorder="1" applyAlignment="1">
      <alignment horizontal="center" vertical="center" wrapText="1"/>
    </xf>
    <xf numFmtId="3" fontId="31" fillId="35" borderId="217" xfId="0" applyNumberFormat="1" applyFont="1" applyFill="1" applyBorder="1" applyAlignment="1">
      <alignment horizontal="center" vertical="center" wrapText="1"/>
    </xf>
    <xf numFmtId="3" fontId="31" fillId="35" borderId="306" xfId="0" applyNumberFormat="1" applyFont="1" applyFill="1" applyBorder="1" applyAlignment="1">
      <alignment horizontal="center" vertical="center" wrapText="1"/>
    </xf>
    <xf numFmtId="3" fontId="31" fillId="35" borderId="180" xfId="0" applyNumberFormat="1" applyFont="1" applyFill="1" applyBorder="1" applyAlignment="1">
      <alignment horizontal="center" vertical="center" wrapText="1"/>
    </xf>
    <xf numFmtId="3" fontId="31" fillId="35" borderId="458" xfId="0" applyNumberFormat="1" applyFont="1" applyFill="1" applyBorder="1" applyAlignment="1">
      <alignment horizontal="center" vertical="center" wrapText="1"/>
    </xf>
    <xf numFmtId="3" fontId="31" fillId="35" borderId="459" xfId="0" applyNumberFormat="1" applyFont="1" applyFill="1" applyBorder="1" applyAlignment="1">
      <alignment horizontal="center" vertical="center" wrapText="1"/>
    </xf>
    <xf numFmtId="3" fontId="31" fillId="35" borderId="460" xfId="0" applyNumberFormat="1" applyFont="1" applyFill="1" applyBorder="1" applyAlignment="1">
      <alignment horizontal="center" vertical="center" wrapText="1"/>
    </xf>
    <xf numFmtId="3" fontId="31" fillId="35" borderId="142" xfId="0" applyNumberFormat="1" applyFont="1" applyFill="1" applyBorder="1" applyAlignment="1">
      <alignment horizontal="center" vertical="center" wrapText="1"/>
    </xf>
    <xf numFmtId="3" fontId="32" fillId="35" borderId="458" xfId="0" applyNumberFormat="1" applyFont="1" applyFill="1" applyBorder="1" applyAlignment="1">
      <alignment horizontal="center" vertical="center" wrapText="1"/>
    </xf>
    <xf numFmtId="3" fontId="32" fillId="35" borderId="474" xfId="0" applyNumberFormat="1" applyFont="1" applyFill="1" applyBorder="1" applyAlignment="1">
      <alignment horizontal="center" vertical="center" wrapText="1"/>
    </xf>
    <xf numFmtId="0" fontId="31" fillId="36" borderId="319" xfId="0" applyFont="1" applyFill="1" applyBorder="1" applyAlignment="1">
      <alignment horizontal="distributed" vertical="center" justifyLastLine="1"/>
    </xf>
    <xf numFmtId="41" fontId="35" fillId="36" borderId="310" xfId="0" applyNumberFormat="1" applyFont="1" applyFill="1" applyBorder="1" applyAlignment="1">
      <alignment vertical="center"/>
    </xf>
    <xf numFmtId="41" fontId="31" fillId="0" borderId="31" xfId="33" applyNumberFormat="1" applyFont="1" applyFill="1" applyBorder="1" applyAlignment="1">
      <alignment vertical="center"/>
    </xf>
    <xf numFmtId="41" fontId="31" fillId="0" borderId="33" xfId="33" applyNumberFormat="1" applyFont="1" applyFill="1" applyBorder="1" applyAlignment="1">
      <alignment vertical="center"/>
    </xf>
    <xf numFmtId="0" fontId="37" fillId="35" borderId="193" xfId="0" applyFont="1" applyFill="1" applyBorder="1" applyAlignment="1">
      <alignment horizontal="center" vertical="top" textRotation="255" wrapText="1"/>
    </xf>
    <xf numFmtId="0" fontId="37" fillId="35" borderId="194" xfId="0" applyFont="1" applyFill="1" applyBorder="1" applyAlignment="1">
      <alignment horizontal="center" vertical="top" textRotation="255" wrapText="1"/>
    </xf>
    <xf numFmtId="0" fontId="31" fillId="0" borderId="192" xfId="0" applyFont="1" applyFill="1" applyBorder="1" applyAlignment="1">
      <alignment vertical="center"/>
    </xf>
    <xf numFmtId="0" fontId="37" fillId="35" borderId="64" xfId="0" applyFont="1" applyFill="1" applyBorder="1" applyAlignment="1">
      <alignment horizontal="center" vertical="top" textRotation="255" wrapText="1"/>
    </xf>
    <xf numFmtId="0" fontId="37" fillId="35" borderId="71" xfId="0" applyFont="1" applyFill="1" applyBorder="1" applyAlignment="1">
      <alignment horizontal="center" vertical="top" textRotation="255" wrapText="1"/>
    </xf>
    <xf numFmtId="41" fontId="31" fillId="0" borderId="206" xfId="33" applyNumberFormat="1" applyFont="1" applyFill="1" applyBorder="1" applyAlignment="1">
      <alignment vertical="center"/>
    </xf>
    <xf numFmtId="41" fontId="31" fillId="0" borderId="197" xfId="33" applyNumberFormat="1" applyFont="1" applyFill="1" applyBorder="1" applyAlignment="1">
      <alignment vertical="center"/>
    </xf>
    <xf numFmtId="41" fontId="31" fillId="0" borderId="49" xfId="33" applyNumberFormat="1" applyFont="1" applyFill="1" applyBorder="1" applyAlignment="1">
      <alignment vertical="center"/>
    </xf>
    <xf numFmtId="41" fontId="31" fillId="0" borderId="483" xfId="33" applyNumberFormat="1" applyFont="1" applyFill="1" applyBorder="1" applyAlignment="1">
      <alignment vertical="center"/>
    </xf>
    <xf numFmtId="41" fontId="31" fillId="0" borderId="176" xfId="33" applyNumberFormat="1" applyFont="1" applyFill="1" applyBorder="1" applyAlignment="1">
      <alignment vertical="center"/>
    </xf>
    <xf numFmtId="41" fontId="31" fillId="0" borderId="1" xfId="33" applyNumberFormat="1" applyFont="1" applyFill="1" applyBorder="1" applyAlignment="1">
      <alignment vertical="center"/>
    </xf>
    <xf numFmtId="41" fontId="35" fillId="36" borderId="253" xfId="33" applyNumberFormat="1" applyFont="1" applyFill="1" applyBorder="1" applyAlignment="1">
      <alignment vertical="center"/>
    </xf>
    <xf numFmtId="41" fontId="35" fillId="36" borderId="316" xfId="33" applyNumberFormat="1" applyFont="1" applyFill="1" applyBorder="1" applyAlignment="1">
      <alignment vertical="center"/>
    </xf>
    <xf numFmtId="41" fontId="35" fillId="36" borderId="484" xfId="33" applyNumberFormat="1" applyFont="1" applyFill="1" applyBorder="1" applyAlignment="1">
      <alignment vertical="center"/>
    </xf>
    <xf numFmtId="41" fontId="35" fillId="36" borderId="485" xfId="33" applyNumberFormat="1" applyFont="1" applyFill="1" applyBorder="1" applyAlignment="1">
      <alignment vertical="center"/>
    </xf>
    <xf numFmtId="41" fontId="35" fillId="36" borderId="281" xfId="33" applyNumberFormat="1" applyFont="1" applyFill="1" applyBorder="1" applyAlignment="1">
      <alignment vertical="center"/>
    </xf>
    <xf numFmtId="41" fontId="35" fillId="36" borderId="486" xfId="33" applyNumberFormat="1" applyFont="1" applyFill="1" applyBorder="1" applyAlignment="1">
      <alignment vertical="center"/>
    </xf>
    <xf numFmtId="41" fontId="35" fillId="36" borderId="452" xfId="33" applyNumberFormat="1" applyFont="1" applyFill="1" applyBorder="1" applyAlignment="1">
      <alignment vertical="center"/>
    </xf>
    <xf numFmtId="41" fontId="35" fillId="36" borderId="487" xfId="33" applyNumberFormat="1" applyFont="1" applyFill="1" applyBorder="1" applyAlignment="1">
      <alignment vertical="center"/>
    </xf>
    <xf numFmtId="41" fontId="35" fillId="36" borderId="488" xfId="33" applyNumberFormat="1" applyFont="1" applyFill="1" applyBorder="1" applyAlignment="1">
      <alignment vertical="center"/>
    </xf>
    <xf numFmtId="41" fontId="35" fillId="36" borderId="455" xfId="33" applyNumberFormat="1" applyFont="1" applyFill="1" applyBorder="1" applyAlignment="1">
      <alignment vertical="center"/>
    </xf>
    <xf numFmtId="41" fontId="35" fillId="36" borderId="331" xfId="33" applyNumberFormat="1" applyFont="1" applyFill="1" applyBorder="1" applyAlignment="1">
      <alignment vertical="center"/>
    </xf>
    <xf numFmtId="41" fontId="35" fillId="36" borderId="456" xfId="33" applyNumberFormat="1" applyFont="1" applyFill="1" applyBorder="1" applyAlignment="1">
      <alignment vertical="center"/>
    </xf>
    <xf numFmtId="41" fontId="35" fillId="36" borderId="129" xfId="33" applyNumberFormat="1" applyFont="1" applyFill="1" applyBorder="1" applyAlignment="1">
      <alignment vertical="center"/>
    </xf>
    <xf numFmtId="41" fontId="35" fillId="36" borderId="301" xfId="33" applyNumberFormat="1" applyFont="1" applyFill="1" applyBorder="1" applyAlignment="1">
      <alignment vertical="center"/>
    </xf>
    <xf numFmtId="41" fontId="35" fillId="36" borderId="8" xfId="33" applyNumberFormat="1" applyFont="1" applyFill="1" applyBorder="1" applyAlignment="1">
      <alignment vertical="center"/>
    </xf>
    <xf numFmtId="41" fontId="35" fillId="36" borderId="132" xfId="33" applyNumberFormat="1" applyFont="1" applyFill="1" applyBorder="1" applyAlignment="1">
      <alignment vertical="center"/>
    </xf>
    <xf numFmtId="41" fontId="35" fillId="36" borderId="138" xfId="33" applyNumberFormat="1" applyFont="1" applyFill="1" applyBorder="1" applyAlignment="1">
      <alignment vertical="center"/>
    </xf>
    <xf numFmtId="41" fontId="35" fillId="36" borderId="131" xfId="33" applyNumberFormat="1" applyFont="1" applyFill="1" applyBorder="1" applyAlignment="1">
      <alignment vertical="center"/>
    </xf>
    <xf numFmtId="41" fontId="35" fillId="36" borderId="447" xfId="33" applyNumberFormat="1" applyFont="1" applyFill="1" applyBorder="1" applyAlignment="1">
      <alignment vertical="center"/>
    </xf>
    <xf numFmtId="41" fontId="35" fillId="36" borderId="130" xfId="33" applyNumberFormat="1" applyFont="1" applyFill="1" applyBorder="1" applyAlignment="1">
      <alignment vertical="center"/>
    </xf>
    <xf numFmtId="41" fontId="35" fillId="36" borderId="453" xfId="33" applyNumberFormat="1" applyFont="1" applyFill="1" applyBorder="1" applyAlignment="1">
      <alignment vertical="center"/>
    </xf>
    <xf numFmtId="41" fontId="35" fillId="36" borderId="454" xfId="33" applyNumberFormat="1" applyFont="1" applyFill="1" applyBorder="1" applyAlignment="1">
      <alignment vertical="center"/>
    </xf>
    <xf numFmtId="41" fontId="31" fillId="34" borderId="116" xfId="0" applyNumberFormat="1" applyFont="1" applyFill="1" applyBorder="1" applyAlignment="1" applyProtection="1">
      <alignment vertical="center"/>
      <protection locked="0"/>
    </xf>
    <xf numFmtId="41" fontId="31" fillId="34" borderId="43" xfId="0" applyNumberFormat="1" applyFont="1" applyFill="1" applyBorder="1" applyAlignment="1">
      <alignment vertical="center"/>
    </xf>
    <xf numFmtId="3" fontId="31" fillId="33" borderId="336" xfId="0" applyNumberFormat="1" applyFont="1" applyFill="1" applyBorder="1" applyAlignment="1">
      <alignment vertical="center"/>
    </xf>
    <xf numFmtId="41" fontId="31" fillId="34" borderId="480" xfId="0" applyNumberFormat="1" applyFont="1" applyFill="1" applyBorder="1" applyAlignment="1">
      <alignment vertical="center"/>
    </xf>
    <xf numFmtId="41" fontId="31" fillId="34" borderId="393" xfId="0" applyNumberFormat="1" applyFont="1" applyFill="1" applyBorder="1" applyAlignment="1">
      <alignment vertical="center"/>
    </xf>
    <xf numFmtId="41" fontId="31" fillId="34" borderId="384" xfId="0" applyNumberFormat="1" applyFont="1" applyFill="1" applyBorder="1" applyAlignment="1">
      <alignment vertical="center"/>
    </xf>
    <xf numFmtId="3" fontId="31" fillId="33" borderId="290" xfId="0" applyNumberFormat="1" applyFont="1" applyFill="1" applyBorder="1" applyAlignment="1">
      <alignment vertical="center"/>
    </xf>
    <xf numFmtId="3" fontId="31" fillId="33" borderId="91" xfId="0" applyNumberFormat="1" applyFont="1" applyFill="1" applyBorder="1" applyAlignment="1">
      <alignment vertical="center"/>
    </xf>
    <xf numFmtId="3" fontId="31" fillId="33" borderId="82" xfId="0" applyNumberFormat="1" applyFont="1" applyFill="1" applyBorder="1" applyAlignment="1">
      <alignment vertical="center"/>
    </xf>
    <xf numFmtId="3" fontId="31" fillId="33" borderId="98" xfId="0" applyNumberFormat="1" applyFont="1" applyFill="1" applyBorder="1" applyAlignment="1">
      <alignment vertical="center"/>
    </xf>
    <xf numFmtId="3" fontId="31" fillId="35" borderId="217" xfId="0" applyNumberFormat="1" applyFont="1" applyFill="1" applyBorder="1" applyAlignment="1">
      <alignment horizontal="distributed" vertical="top" wrapText="1" justifyLastLine="1"/>
    </xf>
    <xf numFmtId="0" fontId="31" fillId="33" borderId="1" xfId="0" applyNumberFormat="1" applyFont="1" applyFill="1" applyBorder="1" applyAlignment="1">
      <alignment horizontal="distributed" vertical="center" justifyLastLine="1"/>
    </xf>
    <xf numFmtId="3" fontId="31" fillId="35" borderId="142" xfId="0" applyNumberFormat="1" applyFont="1" applyFill="1" applyBorder="1" applyAlignment="1">
      <alignment horizontal="center" vertical="top" wrapText="1" justifyLastLine="1"/>
    </xf>
    <xf numFmtId="41" fontId="31" fillId="34" borderId="76" xfId="0" applyNumberFormat="1" applyFont="1" applyFill="1" applyBorder="1" applyAlignment="1" applyProtection="1">
      <alignment vertical="center"/>
      <protection locked="0"/>
    </xf>
    <xf numFmtId="41" fontId="31" fillId="34" borderId="111" xfId="0" applyNumberFormat="1" applyFont="1" applyFill="1" applyBorder="1" applyAlignment="1" applyProtection="1">
      <alignment vertical="center"/>
      <protection locked="0"/>
    </xf>
    <xf numFmtId="41" fontId="31" fillId="34" borderId="93" xfId="0" applyNumberFormat="1" applyFont="1" applyFill="1" applyBorder="1" applyAlignment="1" applyProtection="1">
      <alignment vertical="center"/>
      <protection locked="0"/>
    </xf>
    <xf numFmtId="41" fontId="31" fillId="34" borderId="83" xfId="0" applyNumberFormat="1" applyFont="1" applyFill="1" applyBorder="1" applyAlignment="1" applyProtection="1">
      <alignment vertical="center"/>
      <protection locked="0"/>
    </xf>
    <xf numFmtId="41" fontId="31" fillId="34" borderId="111" xfId="0" applyNumberFormat="1" applyFont="1" applyFill="1" applyBorder="1" applyAlignment="1">
      <alignment vertical="center"/>
    </xf>
    <xf numFmtId="41" fontId="31" fillId="34" borderId="93" xfId="0" applyNumberFormat="1" applyFont="1" applyFill="1" applyBorder="1" applyAlignment="1">
      <alignment vertical="center"/>
    </xf>
    <xf numFmtId="41" fontId="31" fillId="34" borderId="481" xfId="0" applyNumberFormat="1" applyFont="1" applyFill="1" applyBorder="1" applyAlignment="1">
      <alignment vertical="center"/>
    </xf>
    <xf numFmtId="3" fontId="31" fillId="35" borderId="280" xfId="0" applyNumberFormat="1" applyFont="1" applyFill="1" applyBorder="1" applyAlignment="1">
      <alignment horizontal="distributed" vertical="center" wrapText="1" justifyLastLine="1"/>
    </xf>
    <xf numFmtId="41" fontId="35" fillId="36" borderId="500" xfId="0" applyNumberFormat="1" applyFont="1" applyFill="1" applyBorder="1" applyAlignment="1">
      <alignment vertical="center"/>
    </xf>
    <xf numFmtId="3" fontId="31" fillId="35" borderId="142" xfId="0" applyNumberFormat="1" applyFont="1" applyFill="1" applyBorder="1" applyAlignment="1">
      <alignment horizontal="left" vertical="top" wrapText="1" justifyLastLine="1"/>
    </xf>
    <xf numFmtId="3" fontId="31" fillId="35" borderId="501" xfId="0" applyNumberFormat="1" applyFont="1" applyFill="1" applyBorder="1" applyAlignment="1">
      <alignment horizontal="left" vertical="top" wrapText="1" justifyLastLine="1"/>
    </xf>
    <xf numFmtId="3" fontId="31" fillId="33" borderId="503" xfId="0" applyNumberFormat="1" applyFont="1" applyFill="1" applyBorder="1" applyAlignment="1">
      <alignment vertical="center"/>
    </xf>
    <xf numFmtId="3" fontId="31" fillId="33" borderId="117" xfId="0" applyNumberFormat="1" applyFont="1" applyFill="1" applyBorder="1" applyAlignment="1">
      <alignment vertical="center"/>
    </xf>
    <xf numFmtId="41" fontId="31" fillId="34" borderId="0" xfId="0" applyNumberFormat="1" applyFont="1" applyFill="1" applyBorder="1" applyAlignment="1" applyProtection="1">
      <alignment vertical="center"/>
      <protection locked="0"/>
    </xf>
    <xf numFmtId="41" fontId="31" fillId="34" borderId="10" xfId="0" applyNumberFormat="1" applyFont="1" applyFill="1" applyBorder="1" applyAlignment="1">
      <alignment vertical="center"/>
    </xf>
    <xf numFmtId="41" fontId="35" fillId="36" borderId="467" xfId="0" applyNumberFormat="1" applyFont="1" applyFill="1" applyBorder="1" applyAlignment="1">
      <alignment vertical="center"/>
    </xf>
    <xf numFmtId="41" fontId="35" fillId="36" borderId="504" xfId="0" applyNumberFormat="1" applyFont="1" applyFill="1" applyBorder="1" applyAlignment="1">
      <alignment vertical="center"/>
    </xf>
    <xf numFmtId="41" fontId="31" fillId="0" borderId="29" xfId="49" applyNumberFormat="1" applyFont="1" applyFill="1" applyBorder="1" applyAlignment="1">
      <alignment vertical="center"/>
    </xf>
    <xf numFmtId="41" fontId="31" fillId="0" borderId="145" xfId="49" applyNumberFormat="1" applyFont="1" applyFill="1" applyBorder="1" applyAlignment="1">
      <alignment vertical="center"/>
    </xf>
    <xf numFmtId="3" fontId="31" fillId="33" borderId="375" xfId="0" applyNumberFormat="1" applyFont="1" applyFill="1" applyBorder="1" applyAlignment="1">
      <alignment vertical="center"/>
    </xf>
    <xf numFmtId="3" fontId="31" fillId="33" borderId="381" xfId="0" applyNumberFormat="1" applyFont="1" applyFill="1" applyBorder="1" applyAlignment="1">
      <alignment vertical="center"/>
    </xf>
    <xf numFmtId="3" fontId="31" fillId="33" borderId="343" xfId="0" applyNumberFormat="1" applyFont="1" applyFill="1" applyBorder="1" applyAlignment="1">
      <alignment vertical="center"/>
    </xf>
    <xf numFmtId="41" fontId="31" fillId="0" borderId="246" xfId="49" applyNumberFormat="1" applyFont="1" applyFill="1" applyBorder="1" applyAlignment="1">
      <alignment vertical="center"/>
    </xf>
    <xf numFmtId="41" fontId="35" fillId="36" borderId="23" xfId="49" applyNumberFormat="1" applyFont="1" applyFill="1" applyBorder="1" applyAlignment="1">
      <alignment vertical="center"/>
    </xf>
    <xf numFmtId="41" fontId="35" fillId="36" borderId="21" xfId="49" applyNumberFormat="1" applyFont="1" applyFill="1" applyBorder="1" applyAlignment="1">
      <alignment vertical="center"/>
    </xf>
    <xf numFmtId="41" fontId="35" fillId="36" borderId="140" xfId="49" applyNumberFormat="1" applyFont="1" applyFill="1" applyBorder="1" applyAlignment="1">
      <alignment vertical="center"/>
    </xf>
    <xf numFmtId="41" fontId="35" fillId="36" borderId="29" xfId="49" applyNumberFormat="1" applyFont="1" applyFill="1" applyBorder="1" applyAlignment="1">
      <alignment vertical="center"/>
    </xf>
    <xf numFmtId="3" fontId="25" fillId="0" borderId="506" xfId="0" applyNumberFormat="1" applyFont="1" applyFill="1" applyBorder="1" applyAlignment="1">
      <alignment vertical="center"/>
    </xf>
    <xf numFmtId="38" fontId="31" fillId="0" borderId="507" xfId="33" applyFont="1" applyFill="1" applyBorder="1" applyAlignment="1">
      <alignment vertical="center"/>
    </xf>
    <xf numFmtId="38" fontId="31" fillId="0" borderId="508" xfId="33" applyFont="1" applyFill="1" applyBorder="1" applyAlignment="1">
      <alignment vertical="center"/>
    </xf>
    <xf numFmtId="38" fontId="35" fillId="36" borderId="509" xfId="33" applyFont="1" applyFill="1" applyBorder="1" applyAlignment="1">
      <alignment vertical="center"/>
    </xf>
    <xf numFmtId="38" fontId="31" fillId="0" borderId="510" xfId="33" applyFont="1" applyFill="1" applyBorder="1" applyAlignment="1">
      <alignment vertical="center"/>
    </xf>
    <xf numFmtId="38" fontId="31" fillId="0" borderId="40" xfId="33" applyFont="1" applyFill="1" applyBorder="1" applyAlignment="1">
      <alignment vertical="center"/>
    </xf>
    <xf numFmtId="3" fontId="25" fillId="36" borderId="319" xfId="0" applyNumberFormat="1" applyFont="1" applyFill="1" applyBorder="1" applyAlignment="1">
      <alignment horizontal="distributed" vertical="center" justifyLastLine="1"/>
    </xf>
    <xf numFmtId="38" fontId="35" fillId="36" borderId="445" xfId="33" applyFont="1" applyFill="1" applyBorder="1" applyAlignment="1">
      <alignment vertical="center"/>
    </xf>
    <xf numFmtId="38" fontId="35" fillId="36" borderId="320" xfId="33" applyFont="1" applyFill="1" applyBorder="1" applyAlignment="1">
      <alignment vertical="center"/>
    </xf>
    <xf numFmtId="38" fontId="35" fillId="36" borderId="511" xfId="33" applyFont="1" applyFill="1" applyBorder="1" applyAlignment="1">
      <alignment vertical="center"/>
    </xf>
    <xf numFmtId="38" fontId="31" fillId="36" borderId="320" xfId="33" applyFont="1" applyFill="1" applyBorder="1" applyAlignment="1">
      <alignment vertical="center"/>
    </xf>
    <xf numFmtId="38" fontId="31" fillId="36" borderId="445" xfId="33" applyFont="1" applyFill="1" applyBorder="1" applyAlignment="1">
      <alignment vertical="center"/>
    </xf>
    <xf numFmtId="38" fontId="31" fillId="36" borderId="409" xfId="33" applyFont="1" applyFill="1" applyBorder="1" applyAlignment="1">
      <alignment vertical="center"/>
    </xf>
    <xf numFmtId="38" fontId="31" fillId="36" borderId="390" xfId="33" applyFont="1" applyFill="1" applyBorder="1" applyAlignment="1">
      <alignment vertical="center"/>
    </xf>
    <xf numFmtId="38" fontId="35" fillId="36" borderId="409" xfId="33" applyFont="1" applyFill="1" applyBorder="1" applyAlignment="1">
      <alignment vertical="center"/>
    </xf>
    <xf numFmtId="3" fontId="25" fillId="36" borderId="319" xfId="0" applyNumberFormat="1" applyFont="1" applyFill="1" applyBorder="1" applyAlignment="1">
      <alignment horizontal="left" vertical="center" wrapText="1" justifyLastLine="1"/>
    </xf>
    <xf numFmtId="38" fontId="35" fillId="36" borderId="50" xfId="33" applyFont="1" applyFill="1" applyBorder="1" applyAlignment="1">
      <alignment vertical="center"/>
    </xf>
    <xf numFmtId="38" fontId="35" fillId="36" borderId="168" xfId="33" applyFont="1" applyFill="1" applyBorder="1" applyAlignment="1">
      <alignment vertical="center"/>
    </xf>
    <xf numFmtId="38" fontId="35" fillId="36" borderId="390" xfId="33" applyFont="1" applyFill="1" applyBorder="1" applyAlignment="1">
      <alignment vertical="center"/>
    </xf>
    <xf numFmtId="0" fontId="31" fillId="36" borderId="319" xfId="0" applyFont="1" applyFill="1" applyBorder="1" applyAlignment="1">
      <alignment horizontal="center" vertical="center"/>
    </xf>
    <xf numFmtId="37" fontId="31" fillId="0" borderId="0" xfId="49" quotePrefix="1" applyFont="1" applyAlignment="1">
      <alignment vertical="center"/>
    </xf>
    <xf numFmtId="41" fontId="31" fillId="0" borderId="0" xfId="49" applyNumberFormat="1" applyFont="1" applyBorder="1" applyAlignment="1">
      <alignment vertical="center"/>
    </xf>
    <xf numFmtId="37" fontId="31" fillId="0" borderId="11" xfId="49" applyFont="1" applyBorder="1" applyAlignment="1">
      <alignment horizontal="left" vertical="center"/>
    </xf>
    <xf numFmtId="37" fontId="31" fillId="0" borderId="39" xfId="49" applyFont="1" applyBorder="1" applyAlignment="1">
      <alignment horizontal="left" vertical="center"/>
    </xf>
    <xf numFmtId="37" fontId="31" fillId="0" borderId="27" xfId="49" applyFont="1" applyBorder="1" applyAlignment="1">
      <alignment horizontal="left" vertical="center"/>
    </xf>
    <xf numFmtId="37" fontId="31" fillId="0" borderId="11" xfId="49" applyFont="1" applyFill="1" applyBorder="1" applyAlignment="1">
      <alignment horizontal="left" vertical="center"/>
    </xf>
    <xf numFmtId="37" fontId="31" fillId="0" borderId="39" xfId="49" applyFont="1" applyFill="1" applyBorder="1" applyAlignment="1">
      <alignment horizontal="left" vertical="center"/>
    </xf>
    <xf numFmtId="37" fontId="31" fillId="0" borderId="14" xfId="49" applyFont="1" applyFill="1" applyBorder="1" applyAlignment="1">
      <alignment horizontal="left" vertical="center"/>
    </xf>
    <xf numFmtId="37" fontId="31" fillId="0" borderId="26" xfId="49" applyFont="1" applyFill="1" applyBorder="1" applyAlignment="1">
      <alignment horizontal="left" vertical="center"/>
    </xf>
    <xf numFmtId="37" fontId="31" fillId="0" borderId="49" xfId="49" applyFont="1" applyFill="1" applyBorder="1" applyAlignment="1">
      <alignment horizontal="left" vertical="center"/>
    </xf>
    <xf numFmtId="41" fontId="35" fillId="36" borderId="313" xfId="33" applyNumberFormat="1" applyFont="1" applyFill="1" applyBorder="1" applyAlignment="1" applyProtection="1">
      <alignment vertical="center"/>
    </xf>
    <xf numFmtId="41" fontId="35" fillId="36" borderId="408" xfId="33" applyNumberFormat="1" applyFont="1" applyFill="1" applyBorder="1" applyAlignment="1" applyProtection="1">
      <alignment vertical="center"/>
    </xf>
    <xf numFmtId="41" fontId="35" fillId="36" borderId="326" xfId="33" applyNumberFormat="1" applyFont="1" applyFill="1" applyBorder="1" applyAlignment="1" applyProtection="1">
      <alignment vertical="center"/>
    </xf>
    <xf numFmtId="41" fontId="35" fillId="36" borderId="409" xfId="33" applyNumberFormat="1" applyFont="1" applyFill="1" applyBorder="1" applyAlignment="1" applyProtection="1">
      <alignment vertical="center"/>
    </xf>
    <xf numFmtId="37" fontId="31" fillId="36" borderId="389" xfId="49" applyFont="1" applyFill="1" applyBorder="1" applyAlignment="1">
      <alignment horizontal="distributed" vertical="center" justifyLastLine="1"/>
    </xf>
    <xf numFmtId="0" fontId="31" fillId="35" borderId="276" xfId="49" applyNumberFormat="1" applyFont="1" applyFill="1" applyBorder="1" applyAlignment="1">
      <alignment horizontal="distributed" vertical="center" justifyLastLine="1"/>
    </xf>
    <xf numFmtId="0" fontId="31" fillId="35" borderId="197" xfId="49" applyNumberFormat="1" applyFont="1" applyFill="1" applyBorder="1" applyAlignment="1">
      <alignment horizontal="distributed" vertical="center" justifyLastLine="1"/>
    </xf>
    <xf numFmtId="0" fontId="31" fillId="35" borderId="514" xfId="49" applyNumberFormat="1" applyFont="1" applyFill="1" applyBorder="1" applyAlignment="1">
      <alignment horizontal="distributed" vertical="center" justifyLastLine="1"/>
    </xf>
    <xf numFmtId="0" fontId="31" fillId="35" borderId="199" xfId="49" applyNumberFormat="1" applyFont="1" applyFill="1" applyBorder="1" applyAlignment="1">
      <alignment horizontal="distributed" vertical="center" justifyLastLine="1"/>
    </xf>
    <xf numFmtId="41" fontId="35" fillId="36" borderId="515" xfId="0" applyNumberFormat="1" applyFont="1" applyFill="1" applyBorder="1" applyAlignment="1">
      <alignment vertical="center"/>
    </xf>
    <xf numFmtId="41" fontId="35" fillId="36" borderId="502" xfId="0" applyNumberFormat="1" applyFont="1" applyFill="1" applyBorder="1" applyAlignment="1">
      <alignment vertical="center"/>
    </xf>
    <xf numFmtId="3" fontId="31" fillId="35" borderId="517" xfId="0" applyNumberFormat="1" applyFont="1" applyFill="1" applyBorder="1" applyAlignment="1">
      <alignment horizontal="center" vertical="center" wrapText="1"/>
    </xf>
    <xf numFmtId="3" fontId="31" fillId="35" borderId="516" xfId="0" applyNumberFormat="1" applyFont="1" applyFill="1" applyBorder="1" applyAlignment="1">
      <alignment horizontal="center" vertical="center" wrapText="1"/>
    </xf>
    <xf numFmtId="41" fontId="35" fillId="36" borderId="312" xfId="55" applyNumberFormat="1" applyFont="1" applyFill="1" applyBorder="1" applyAlignment="1">
      <alignment vertical="center"/>
    </xf>
    <xf numFmtId="41" fontId="35" fillId="36" borderId="317" xfId="55" applyNumberFormat="1" applyFont="1" applyFill="1" applyBorder="1" applyAlignment="1">
      <alignment vertical="center"/>
    </xf>
    <xf numFmtId="180" fontId="31" fillId="35" borderId="1" xfId="0" applyNumberFormat="1" applyFont="1" applyFill="1" applyBorder="1" applyAlignment="1">
      <alignment horizontal="center" vertical="center"/>
    </xf>
    <xf numFmtId="180" fontId="31" fillId="35" borderId="316" xfId="0" applyNumberFormat="1" applyFont="1" applyFill="1" applyBorder="1" applyAlignment="1">
      <alignment horizontal="center" vertical="center"/>
    </xf>
    <xf numFmtId="180" fontId="31" fillId="35" borderId="51" xfId="0" applyNumberFormat="1" applyFont="1" applyFill="1" applyBorder="1" applyAlignment="1">
      <alignment horizontal="center" vertical="center"/>
    </xf>
    <xf numFmtId="180" fontId="31" fillId="35" borderId="168" xfId="0" applyNumberFormat="1" applyFont="1" applyFill="1" applyBorder="1" applyAlignment="1">
      <alignment horizontal="center" vertical="center"/>
    </xf>
    <xf numFmtId="37" fontId="31" fillId="36" borderId="191" xfId="43" applyNumberFormat="1" applyFont="1" applyFill="1" applyBorder="1" applyAlignment="1" applyProtection="1">
      <alignment horizontal="left" vertical="center" wrapText="1" justifyLastLine="1"/>
    </xf>
    <xf numFmtId="38" fontId="35" fillId="36" borderId="518" xfId="33" applyFont="1" applyFill="1" applyBorder="1" applyAlignment="1">
      <alignment vertical="center"/>
    </xf>
    <xf numFmtId="38" fontId="35" fillId="36" borderId="414" xfId="33" applyFont="1" applyFill="1" applyBorder="1" applyAlignment="1">
      <alignment vertical="center"/>
    </xf>
    <xf numFmtId="38" fontId="35" fillId="36" borderId="413" xfId="33" applyFont="1" applyFill="1" applyBorder="1" applyAlignment="1">
      <alignment vertical="center"/>
    </xf>
    <xf numFmtId="38" fontId="35" fillId="36" borderId="519" xfId="33" applyFont="1" applyFill="1" applyBorder="1" applyAlignment="1">
      <alignment vertical="center"/>
    </xf>
    <xf numFmtId="37" fontId="25" fillId="0" borderId="36" xfId="49" applyFont="1" applyFill="1" applyBorder="1" applyAlignment="1">
      <alignment vertical="center"/>
    </xf>
    <xf numFmtId="41" fontId="35" fillId="38" borderId="24" xfId="0" applyNumberFormat="1" applyFont="1" applyFill="1" applyBorder="1" applyAlignment="1">
      <alignment vertical="center"/>
    </xf>
    <xf numFmtId="41" fontId="25" fillId="0" borderId="155" xfId="0" applyNumberFormat="1" applyFont="1" applyFill="1" applyBorder="1" applyAlignment="1">
      <alignment vertical="center"/>
    </xf>
    <xf numFmtId="41" fontId="25" fillId="0" borderId="152" xfId="0" applyNumberFormat="1" applyFont="1" applyFill="1" applyBorder="1" applyAlignment="1">
      <alignment vertical="center"/>
    </xf>
    <xf numFmtId="41" fontId="25" fillId="0" borderId="146" xfId="0" applyNumberFormat="1" applyFont="1" applyFill="1" applyBorder="1" applyAlignment="1">
      <alignment vertical="center"/>
    </xf>
    <xf numFmtId="41" fontId="35" fillId="38" borderId="23" xfId="0" applyNumberFormat="1" applyFont="1" applyFill="1" applyBorder="1" applyAlignment="1">
      <alignment vertical="center"/>
    </xf>
    <xf numFmtId="41" fontId="25" fillId="0" borderId="250" xfId="0" applyNumberFormat="1" applyFont="1" applyFill="1" applyBorder="1" applyAlignment="1">
      <alignment vertical="center"/>
    </xf>
    <xf numFmtId="3" fontId="41" fillId="0" borderId="0" xfId="0" applyNumberFormat="1" applyFont="1" applyFill="1" applyBorder="1" applyAlignment="1">
      <alignment vertical="center"/>
    </xf>
    <xf numFmtId="41" fontId="35" fillId="36" borderId="181" xfId="33" applyNumberFormat="1" applyFont="1" applyFill="1" applyBorder="1" applyAlignment="1">
      <alignment vertical="center"/>
    </xf>
    <xf numFmtId="41" fontId="35" fillId="36" borderId="139" xfId="33" applyNumberFormat="1" applyFont="1" applyFill="1" applyBorder="1" applyAlignment="1">
      <alignment vertical="center"/>
    </xf>
    <xf numFmtId="41" fontId="35" fillId="36" borderId="35" xfId="33" applyNumberFormat="1" applyFont="1" applyFill="1" applyBorder="1" applyAlignment="1">
      <alignment vertical="center"/>
    </xf>
    <xf numFmtId="41" fontId="35" fillId="36" borderId="88" xfId="33" applyNumberFormat="1" applyFont="1" applyFill="1" applyBorder="1" applyAlignment="1">
      <alignment vertical="center"/>
    </xf>
    <xf numFmtId="41" fontId="35" fillId="36" borderId="90" xfId="33" applyNumberFormat="1" applyFont="1" applyFill="1" applyBorder="1" applyAlignment="1">
      <alignment vertical="center"/>
    </xf>
    <xf numFmtId="38" fontId="37" fillId="35" borderId="525" xfId="33" applyFont="1" applyFill="1" applyBorder="1" applyAlignment="1">
      <alignment horizontal="center" vertical="top" textRotation="255" wrapText="1"/>
    </xf>
    <xf numFmtId="38" fontId="37" fillId="35" borderId="28" xfId="33" applyFont="1" applyFill="1" applyBorder="1" applyAlignment="1">
      <alignment horizontal="center" vertical="top" textRotation="255" wrapText="1"/>
    </xf>
    <xf numFmtId="38" fontId="37" fillId="35" borderId="306" xfId="33" applyFont="1" applyFill="1" applyBorder="1" applyAlignment="1">
      <alignment horizontal="center" vertical="top" textRotation="255" wrapText="1"/>
    </xf>
    <xf numFmtId="41" fontId="35" fillId="36" borderId="137" xfId="33" applyNumberFormat="1" applyFont="1" applyFill="1" applyBorder="1" applyAlignment="1">
      <alignment vertical="center"/>
    </xf>
    <xf numFmtId="41" fontId="35" fillId="36" borderId="526" xfId="33" applyNumberFormat="1" applyFont="1" applyFill="1" applyBorder="1" applyAlignment="1">
      <alignment vertical="center"/>
    </xf>
    <xf numFmtId="41" fontId="35" fillId="36" borderId="527" xfId="33" applyNumberFormat="1" applyFont="1" applyFill="1" applyBorder="1" applyAlignment="1">
      <alignment vertical="center"/>
    </xf>
    <xf numFmtId="41" fontId="35" fillId="36" borderId="116" xfId="33" applyNumberFormat="1" applyFont="1" applyFill="1" applyBorder="1" applyAlignment="1">
      <alignment vertical="center"/>
    </xf>
    <xf numFmtId="38" fontId="31" fillId="0" borderId="240" xfId="33" applyFont="1" applyFill="1" applyBorder="1" applyAlignment="1">
      <alignment horizontal="right" vertical="center"/>
    </xf>
    <xf numFmtId="3" fontId="32" fillId="0" borderId="0" xfId="0" applyNumberFormat="1" applyFont="1" applyFill="1" applyBorder="1" applyAlignment="1">
      <alignment vertical="center" shrinkToFit="1"/>
    </xf>
    <xf numFmtId="3" fontId="31" fillId="35" borderId="306" xfId="0" applyNumberFormat="1" applyFont="1" applyFill="1" applyBorder="1" applyAlignment="1">
      <alignment horizontal="center" vertical="center" shrinkToFit="1"/>
    </xf>
    <xf numFmtId="3" fontId="32" fillId="0" borderId="0" xfId="0" applyNumberFormat="1" applyFont="1" applyFill="1" applyAlignment="1">
      <alignment vertical="center" shrinkToFit="1"/>
    </xf>
    <xf numFmtId="37" fontId="31" fillId="36" borderId="2" xfId="43" quotePrefix="1" applyFont="1" applyFill="1" applyBorder="1" applyAlignment="1" applyProtection="1">
      <alignment vertical="center" shrinkToFit="1"/>
    </xf>
    <xf numFmtId="0" fontId="25" fillId="35" borderId="71" xfId="0" applyFont="1" applyFill="1" applyBorder="1" applyAlignment="1">
      <alignment horizontal="distributed" vertical="center" justifyLastLine="1"/>
    </xf>
    <xf numFmtId="38" fontId="25" fillId="0" borderId="0" xfId="33" applyNumberFormat="1" applyFont="1" applyFill="1" applyAlignment="1">
      <alignment vertical="center"/>
    </xf>
    <xf numFmtId="38" fontId="44" fillId="35" borderId="28" xfId="33" applyFont="1" applyFill="1" applyBorder="1" applyAlignment="1">
      <alignment horizontal="center" vertical="top" textRotation="255" wrapText="1"/>
    </xf>
    <xf numFmtId="38" fontId="44" fillId="35" borderId="32" xfId="33" applyFont="1" applyFill="1" applyBorder="1" applyAlignment="1">
      <alignment vertical="top" textRotation="255" wrapText="1"/>
    </xf>
    <xf numFmtId="41" fontId="25" fillId="0" borderId="251" xfId="0" applyNumberFormat="1" applyFont="1" applyFill="1" applyBorder="1" applyAlignment="1">
      <alignment vertical="center"/>
    </xf>
    <xf numFmtId="41" fontId="25" fillId="0" borderId="528" xfId="0" applyNumberFormat="1" applyFont="1" applyFill="1" applyBorder="1" applyAlignment="1">
      <alignment vertical="center"/>
    </xf>
    <xf numFmtId="41" fontId="35" fillId="36" borderId="530" xfId="0" applyNumberFormat="1" applyFont="1" applyFill="1" applyBorder="1" applyAlignment="1">
      <alignment vertical="center"/>
    </xf>
    <xf numFmtId="3" fontId="32" fillId="34" borderId="245" xfId="46" applyNumberFormat="1" applyFont="1" applyFill="1" applyBorder="1" applyAlignment="1">
      <alignment vertical="center"/>
    </xf>
    <xf numFmtId="41" fontId="32" fillId="34" borderId="246" xfId="46" applyNumberFormat="1" applyFont="1" applyFill="1" applyBorder="1" applyAlignment="1" applyProtection="1">
      <alignment vertical="center"/>
      <protection locked="0"/>
    </xf>
    <xf numFmtId="41" fontId="32" fillId="34" borderId="264" xfId="46" applyNumberFormat="1" applyFont="1" applyFill="1" applyBorder="1" applyAlignment="1" applyProtection="1">
      <alignment vertical="center"/>
      <protection locked="0"/>
    </xf>
    <xf numFmtId="37" fontId="25" fillId="36" borderId="2" xfId="49" applyFont="1" applyFill="1" applyBorder="1" applyAlignment="1">
      <alignment horizontal="distributed" vertical="center" justifyLastLine="1"/>
    </xf>
    <xf numFmtId="37" fontId="25" fillId="0" borderId="171" xfId="49" applyFont="1" applyFill="1" applyBorder="1" applyAlignment="1">
      <alignment vertical="center"/>
    </xf>
    <xf numFmtId="37" fontId="25" fillId="0" borderId="191" xfId="49" applyFont="1" applyFill="1" applyBorder="1" applyAlignment="1">
      <alignment vertical="center"/>
    </xf>
    <xf numFmtId="180" fontId="35" fillId="36" borderId="531" xfId="0" applyNumberFormat="1" applyFont="1" applyFill="1" applyBorder="1" applyAlignment="1">
      <alignment vertical="center"/>
    </xf>
    <xf numFmtId="3" fontId="31" fillId="35" borderId="172" xfId="46" applyNumberFormat="1" applyFont="1" applyFill="1" applyBorder="1" applyAlignment="1">
      <alignment horizontal="distributed" vertical="center" justifyLastLine="1"/>
    </xf>
    <xf numFmtId="0" fontId="0" fillId="0" borderId="1" xfId="0" applyBorder="1" applyAlignment="1"/>
    <xf numFmtId="41" fontId="31" fillId="0" borderId="24" xfId="49" applyNumberFormat="1" applyFont="1" applyFill="1" applyBorder="1" applyAlignment="1">
      <alignment vertical="center"/>
    </xf>
    <xf numFmtId="41" fontId="31" fillId="0" borderId="23" xfId="49" applyNumberFormat="1" applyFont="1" applyFill="1" applyBorder="1" applyAlignment="1">
      <alignment vertical="center"/>
    </xf>
    <xf numFmtId="41" fontId="31" fillId="0" borderId="140" xfId="49" applyNumberFormat="1" applyFont="1" applyFill="1" applyBorder="1" applyAlignment="1">
      <alignment vertical="center"/>
    </xf>
    <xf numFmtId="41" fontId="31" fillId="0" borderId="155" xfId="49" applyNumberFormat="1" applyFont="1" applyFill="1" applyBorder="1" applyAlignment="1">
      <alignment vertical="center"/>
    </xf>
    <xf numFmtId="41" fontId="31" fillId="0" borderId="152" xfId="49" applyNumberFormat="1" applyFont="1" applyFill="1" applyBorder="1" applyAlignment="1">
      <alignment vertical="center"/>
    </xf>
    <xf numFmtId="41" fontId="31" fillId="0" borderId="146" xfId="49" applyNumberFormat="1" applyFont="1" applyFill="1" applyBorder="1" applyAlignment="1">
      <alignment vertical="center"/>
    </xf>
    <xf numFmtId="41" fontId="31" fillId="0" borderId="250" xfId="49" applyNumberFormat="1" applyFont="1" applyFill="1" applyBorder="1" applyAlignment="1">
      <alignment vertical="center"/>
    </xf>
    <xf numFmtId="41" fontId="25" fillId="35" borderId="235" xfId="49" quotePrefix="1" applyNumberFormat="1" applyFont="1" applyFill="1" applyBorder="1" applyAlignment="1">
      <alignment horizontal="distributed" vertical="center" justifyLastLine="1"/>
    </xf>
    <xf numFmtId="1" fontId="26" fillId="0" borderId="0" xfId="48" applyNumberFormat="1" applyFill="1" applyBorder="1" applyAlignment="1">
      <alignment vertical="center"/>
    </xf>
    <xf numFmtId="0" fontId="31" fillId="33" borderId="0" xfId="51" applyNumberFormat="1" applyFont="1" applyFill="1" applyBorder="1" applyAlignment="1">
      <alignment vertical="center"/>
    </xf>
    <xf numFmtId="177" fontId="35" fillId="36" borderId="390" xfId="51" applyNumberFormat="1" applyFont="1" applyFill="1" applyBorder="1" applyAlignment="1">
      <alignment vertical="center"/>
    </xf>
    <xf numFmtId="177" fontId="31" fillId="0" borderId="17" xfId="51" applyNumberFormat="1" applyFont="1" applyFill="1" applyBorder="1" applyAlignment="1">
      <alignment vertical="center"/>
    </xf>
    <xf numFmtId="177" fontId="31" fillId="0" borderId="22" xfId="51" applyNumberFormat="1" applyFont="1" applyFill="1" applyBorder="1" applyAlignment="1">
      <alignment vertical="center"/>
    </xf>
    <xf numFmtId="177" fontId="31" fillId="0" borderId="40" xfId="51" applyNumberFormat="1" applyFont="1" applyFill="1" applyBorder="1" applyAlignment="1">
      <alignment vertical="center"/>
    </xf>
    <xf numFmtId="41" fontId="31" fillId="35" borderId="242" xfId="49" quotePrefix="1" applyNumberFormat="1" applyFont="1" applyFill="1" applyBorder="1" applyAlignment="1">
      <alignment horizontal="distributed" vertical="center" justifyLastLine="1"/>
    </xf>
    <xf numFmtId="0" fontId="31" fillId="34" borderId="1" xfId="0" quotePrefix="1" applyNumberFormat="1" applyFont="1" applyFill="1" applyBorder="1" applyAlignment="1">
      <alignment vertical="center"/>
    </xf>
    <xf numFmtId="0" fontId="32" fillId="34" borderId="1" xfId="46" quotePrefix="1" applyNumberFormat="1" applyFont="1" applyFill="1" applyBorder="1" applyAlignment="1">
      <alignment vertical="center"/>
    </xf>
    <xf numFmtId="3" fontId="32" fillId="34" borderId="1" xfId="46" applyNumberFormat="1" applyFont="1" applyFill="1" applyBorder="1" applyAlignment="1">
      <alignment horizontal="right" vertical="center"/>
    </xf>
    <xf numFmtId="0" fontId="31" fillId="33" borderId="1" xfId="57" applyNumberFormat="1" applyFont="1" applyFill="1" applyBorder="1" applyAlignment="1">
      <alignment vertical="center"/>
    </xf>
    <xf numFmtId="0" fontId="31" fillId="33" borderId="1" xfId="0" applyNumberFormat="1" applyFont="1" applyFill="1" applyBorder="1" applyAlignment="1">
      <alignment vertical="center"/>
    </xf>
    <xf numFmtId="0" fontId="31" fillId="0" borderId="1" xfId="0" applyFont="1" applyBorder="1" applyAlignment="1">
      <alignment horizontal="right"/>
    </xf>
    <xf numFmtId="181" fontId="31" fillId="35" borderId="28" xfId="49" applyNumberFormat="1" applyFont="1" applyFill="1" applyBorder="1" applyAlignment="1">
      <alignment horizontal="center" vertical="center"/>
    </xf>
    <xf numFmtId="41" fontId="35" fillId="38" borderId="12" xfId="0" applyNumberFormat="1" applyFont="1" applyFill="1" applyBorder="1" applyAlignment="1">
      <alignment vertical="center"/>
    </xf>
    <xf numFmtId="41" fontId="25" fillId="0" borderId="154" xfId="0" applyNumberFormat="1" applyFont="1" applyFill="1" applyBorder="1" applyAlignment="1">
      <alignment vertical="center"/>
    </xf>
    <xf numFmtId="41" fontId="25" fillId="0" borderId="150" xfId="0" applyNumberFormat="1" applyFont="1" applyFill="1" applyBorder="1" applyAlignment="1">
      <alignment vertical="center"/>
    </xf>
    <xf numFmtId="41" fontId="25" fillId="0" borderId="145" xfId="0" applyNumberFormat="1" applyFont="1" applyFill="1" applyBorder="1" applyAlignment="1">
      <alignment vertical="center"/>
    </xf>
    <xf numFmtId="41" fontId="35" fillId="38" borderId="21" xfId="0" applyNumberFormat="1" applyFont="1" applyFill="1" applyBorder="1" applyAlignment="1">
      <alignment vertical="center"/>
    </xf>
    <xf numFmtId="41" fontId="25" fillId="0" borderId="246" xfId="0" applyNumberFormat="1" applyFont="1" applyFill="1" applyBorder="1" applyAlignment="1">
      <alignment vertical="center"/>
    </xf>
    <xf numFmtId="41" fontId="31" fillId="34" borderId="20" xfId="0" applyNumberFormat="1" applyFont="1" applyFill="1" applyBorder="1" applyAlignment="1" applyProtection="1">
      <alignment vertical="center"/>
      <protection locked="0"/>
    </xf>
    <xf numFmtId="180" fontId="31" fillId="34" borderId="24" xfId="0" applyNumberFormat="1" applyFont="1" applyFill="1" applyBorder="1" applyAlignment="1">
      <alignment vertical="center"/>
    </xf>
    <xf numFmtId="41" fontId="31" fillId="34" borderId="307" xfId="0" applyNumberFormat="1" applyFont="1" applyFill="1" applyBorder="1" applyAlignment="1" applyProtection="1">
      <alignment vertical="center"/>
      <protection locked="0"/>
    </xf>
    <xf numFmtId="180" fontId="31" fillId="34" borderId="38" xfId="0" applyNumberFormat="1" applyFont="1" applyFill="1" applyBorder="1" applyAlignment="1" applyProtection="1">
      <alignment vertical="center"/>
      <protection locked="0"/>
    </xf>
    <xf numFmtId="180" fontId="31" fillId="34" borderId="403" xfId="0" applyNumberFormat="1" applyFont="1" applyFill="1" applyBorder="1" applyAlignment="1" applyProtection="1">
      <alignment vertical="center"/>
      <protection locked="0"/>
    </xf>
    <xf numFmtId="41" fontId="31" fillId="34" borderId="15" xfId="0" applyNumberFormat="1" applyFont="1" applyFill="1" applyBorder="1" applyAlignment="1" applyProtection="1">
      <alignment vertical="center"/>
      <protection locked="0"/>
    </xf>
    <xf numFmtId="180" fontId="31" fillId="34" borderId="23" xfId="33" applyNumberFormat="1" applyFont="1" applyFill="1" applyBorder="1" applyAlignment="1">
      <alignment vertical="center"/>
    </xf>
    <xf numFmtId="180" fontId="31" fillId="34" borderId="23" xfId="0" applyNumberFormat="1" applyFont="1" applyFill="1" applyBorder="1" applyAlignment="1">
      <alignment vertical="center"/>
    </xf>
    <xf numFmtId="180" fontId="31" fillId="34" borderId="24" xfId="33" applyNumberFormat="1" applyFont="1" applyFill="1" applyBorder="1" applyAlignment="1">
      <alignment vertical="center"/>
    </xf>
    <xf numFmtId="41" fontId="35" fillId="36" borderId="39" xfId="0" applyNumberFormat="1" applyFont="1" applyFill="1" applyBorder="1" applyAlignment="1">
      <alignment vertical="center"/>
    </xf>
    <xf numFmtId="180" fontId="35" fillId="36" borderId="309" xfId="0" applyNumberFormat="1" applyFont="1" applyFill="1" applyBorder="1" applyAlignment="1">
      <alignment vertical="center"/>
    </xf>
    <xf numFmtId="41" fontId="35" fillId="36" borderId="532" xfId="0" applyNumberFormat="1" applyFont="1" applyFill="1" applyBorder="1" applyAlignment="1">
      <alignment vertical="center"/>
    </xf>
    <xf numFmtId="41" fontId="35" fillId="36" borderId="14" xfId="0" applyNumberFormat="1" applyFont="1" applyFill="1" applyBorder="1" applyAlignment="1">
      <alignment vertical="center"/>
    </xf>
    <xf numFmtId="179" fontId="31" fillId="34" borderId="24" xfId="0" applyNumberFormat="1" applyFont="1" applyFill="1" applyBorder="1" applyAlignment="1">
      <alignment vertical="center"/>
    </xf>
    <xf numFmtId="179" fontId="31" fillId="34" borderId="12" xfId="0" applyNumberFormat="1" applyFont="1" applyFill="1" applyBorder="1" applyAlignment="1">
      <alignment vertical="center"/>
    </xf>
    <xf numFmtId="179" fontId="31" fillId="34" borderId="13" xfId="0" applyNumberFormat="1" applyFont="1" applyFill="1" applyBorder="1" applyAlignment="1">
      <alignment vertical="center"/>
    </xf>
    <xf numFmtId="179" fontId="31" fillId="34" borderId="140" xfId="0" applyNumberFormat="1" applyFont="1" applyFill="1" applyBorder="1" applyAlignment="1">
      <alignment vertical="center"/>
    </xf>
    <xf numFmtId="179" fontId="31" fillId="34" borderId="29" xfId="0" applyNumberFormat="1" applyFont="1" applyFill="1" applyBorder="1" applyAlignment="1">
      <alignment vertical="center"/>
    </xf>
    <xf numFmtId="179" fontId="31" fillId="34" borderId="73" xfId="0" applyNumberFormat="1" applyFont="1" applyFill="1" applyBorder="1" applyAlignment="1">
      <alignment vertical="center"/>
    </xf>
    <xf numFmtId="179" fontId="31" fillId="34" borderId="369" xfId="0" applyNumberFormat="1" applyFont="1" applyFill="1" applyBorder="1" applyAlignment="1">
      <alignment vertical="center"/>
    </xf>
    <xf numFmtId="179" fontId="31" fillId="34" borderId="184" xfId="0" applyNumberFormat="1" applyFont="1" applyFill="1" applyBorder="1" applyAlignment="1">
      <alignment vertical="center"/>
    </xf>
    <xf numFmtId="179" fontId="31" fillId="34" borderId="222" xfId="0" applyNumberFormat="1" applyFont="1" applyFill="1" applyBorder="1" applyAlignment="1">
      <alignment vertical="center"/>
    </xf>
    <xf numFmtId="179" fontId="31" fillId="34" borderId="366" xfId="0" applyNumberFormat="1" applyFont="1" applyFill="1" applyBorder="1" applyAlignment="1">
      <alignment vertical="center"/>
    </xf>
    <xf numFmtId="179" fontId="31" fillId="34" borderId="218" xfId="0" applyNumberFormat="1" applyFont="1" applyFill="1" applyBorder="1" applyAlignment="1">
      <alignment vertical="center"/>
    </xf>
    <xf numFmtId="179" fontId="31" fillId="34" borderId="223" xfId="0" applyNumberFormat="1" applyFont="1" applyFill="1" applyBorder="1" applyAlignment="1">
      <alignment vertical="center"/>
    </xf>
    <xf numFmtId="176" fontId="31" fillId="34" borderId="354" xfId="0" applyNumberFormat="1" applyFont="1" applyFill="1" applyBorder="1" applyAlignment="1">
      <alignment vertical="center"/>
    </xf>
    <xf numFmtId="176" fontId="31" fillId="34" borderId="151" xfId="0" applyNumberFormat="1" applyFont="1" applyFill="1" applyBorder="1" applyAlignment="1">
      <alignment vertical="center"/>
    </xf>
    <xf numFmtId="176" fontId="31" fillId="34" borderId="224" xfId="0" applyNumberFormat="1" applyFont="1" applyFill="1" applyBorder="1" applyAlignment="1">
      <alignment vertical="center"/>
    </xf>
    <xf numFmtId="176" fontId="31" fillId="34" borderId="362" xfId="0" applyNumberFormat="1" applyFont="1" applyFill="1" applyBorder="1" applyAlignment="1">
      <alignment vertical="center"/>
    </xf>
    <xf numFmtId="176" fontId="31" fillId="34" borderId="377" xfId="0" applyNumberFormat="1" applyFont="1" applyFill="1" applyBorder="1" applyAlignment="1">
      <alignment vertical="center"/>
    </xf>
    <xf numFmtId="176" fontId="31" fillId="34" borderId="378" xfId="0" applyNumberFormat="1" applyFont="1" applyFill="1" applyBorder="1" applyAlignment="1">
      <alignment vertical="center"/>
    </xf>
    <xf numFmtId="176" fontId="31" fillId="34" borderId="146" xfId="0" applyNumberFormat="1" applyFont="1" applyFill="1" applyBorder="1" applyAlignment="1">
      <alignment vertical="center"/>
    </xf>
    <xf numFmtId="176" fontId="31" fillId="34" borderId="145" xfId="0" applyNumberFormat="1" applyFont="1" applyFill="1" applyBorder="1" applyAlignment="1">
      <alignment vertical="center"/>
    </xf>
    <xf numFmtId="176" fontId="31" fillId="34" borderId="234" xfId="0" applyNumberFormat="1" applyFont="1" applyFill="1" applyBorder="1" applyAlignment="1">
      <alignment vertical="center"/>
    </xf>
    <xf numFmtId="179" fontId="31" fillId="34" borderId="360" xfId="0" applyNumberFormat="1" applyFont="1" applyFill="1" applyBorder="1" applyAlignment="1">
      <alignment vertical="center"/>
    </xf>
    <xf numFmtId="179" fontId="31" fillId="34" borderId="220" xfId="0" applyNumberFormat="1" applyFont="1" applyFill="1" applyBorder="1" applyAlignment="1">
      <alignment vertical="center"/>
    </xf>
    <xf numFmtId="179" fontId="31" fillId="34" borderId="226" xfId="0" applyNumberFormat="1" applyFont="1" applyFill="1" applyBorder="1" applyAlignment="1">
      <alignment vertical="center"/>
    </xf>
    <xf numFmtId="179" fontId="31" fillId="34" borderId="367" xfId="0" applyNumberFormat="1" applyFont="1" applyFill="1" applyBorder="1" applyAlignment="1">
      <alignment vertical="center"/>
    </xf>
    <xf numFmtId="179" fontId="31" fillId="34" borderId="219" xfId="0" applyNumberFormat="1" applyFont="1" applyFill="1" applyBorder="1" applyAlignment="1">
      <alignment vertical="center"/>
    </xf>
    <xf numFmtId="179" fontId="31" fillId="34" borderId="225" xfId="0" applyNumberFormat="1" applyFont="1" applyFill="1" applyBorder="1" applyAlignment="1">
      <alignment vertical="center"/>
    </xf>
    <xf numFmtId="179" fontId="31" fillId="34" borderId="354" xfId="0" applyNumberFormat="1" applyFont="1" applyFill="1" applyBorder="1" applyAlignment="1">
      <alignment vertical="center"/>
    </xf>
    <xf numFmtId="179" fontId="31" fillId="34" borderId="151" xfId="0" applyNumberFormat="1" applyFont="1" applyFill="1" applyBorder="1" applyAlignment="1">
      <alignment vertical="center"/>
    </xf>
    <xf numFmtId="179" fontId="31" fillId="34" borderId="224" xfId="0" applyNumberFormat="1" applyFont="1" applyFill="1" applyBorder="1" applyAlignment="1">
      <alignment vertical="center"/>
    </xf>
    <xf numFmtId="179" fontId="31" fillId="34" borderId="23" xfId="0" applyNumberFormat="1" applyFont="1" applyFill="1" applyBorder="1" applyAlignment="1">
      <alignment vertical="center"/>
    </xf>
    <xf numFmtId="179" fontId="31" fillId="34" borderId="21" xfId="0" applyNumberFormat="1" applyFont="1" applyFill="1" applyBorder="1" applyAlignment="1">
      <alignment vertical="center"/>
    </xf>
    <xf numFmtId="179" fontId="31" fillId="34" borderId="16" xfId="0" applyNumberFormat="1" applyFont="1" applyFill="1" applyBorder="1" applyAlignment="1">
      <alignment vertical="center"/>
    </xf>
    <xf numFmtId="176" fontId="31" fillId="34" borderId="367" xfId="0" applyNumberFormat="1" applyFont="1" applyFill="1" applyBorder="1" applyAlignment="1">
      <alignment vertical="center"/>
    </xf>
    <xf numFmtId="176" fontId="31" fillId="34" borderId="219" xfId="0" applyNumberFormat="1" applyFont="1" applyFill="1" applyBorder="1" applyAlignment="1">
      <alignment vertical="center"/>
    </xf>
    <xf numFmtId="176" fontId="31" fillId="34" borderId="225" xfId="0" applyNumberFormat="1" applyFont="1" applyFill="1" applyBorder="1" applyAlignment="1">
      <alignment vertical="center"/>
    </xf>
    <xf numFmtId="41" fontId="35" fillId="36" borderId="280" xfId="0" applyNumberFormat="1" applyFont="1" applyFill="1" applyBorder="1" applyAlignment="1">
      <alignment vertical="center"/>
    </xf>
    <xf numFmtId="179" fontId="31" fillId="34" borderId="382" xfId="0" applyNumberFormat="1" applyFont="1" applyFill="1" applyBorder="1" applyAlignment="1">
      <alignment vertical="center"/>
    </xf>
    <xf numFmtId="179" fontId="31" fillId="34" borderId="393" xfId="0" applyNumberFormat="1" applyFont="1" applyFill="1" applyBorder="1" applyAlignment="1">
      <alignment vertical="center"/>
    </xf>
    <xf numFmtId="179" fontId="31" fillId="34" borderId="394" xfId="0" applyNumberFormat="1" applyFont="1" applyFill="1" applyBorder="1" applyAlignment="1">
      <alignment vertical="center"/>
    </xf>
    <xf numFmtId="41" fontId="35" fillId="36" borderId="533" xfId="0" applyNumberFormat="1" applyFont="1" applyFill="1" applyBorder="1" applyAlignment="1">
      <alignment vertical="center"/>
    </xf>
    <xf numFmtId="41" fontId="31" fillId="34" borderId="24" xfId="49" applyNumberFormat="1" applyFont="1" applyFill="1" applyBorder="1" applyAlignment="1">
      <alignment vertical="center"/>
    </xf>
    <xf numFmtId="41" fontId="31" fillId="34" borderId="23" xfId="49" applyNumberFormat="1" applyFont="1" applyFill="1" applyBorder="1" applyAlignment="1">
      <alignment vertical="center"/>
    </xf>
    <xf numFmtId="41" fontId="31" fillId="34" borderId="140" xfId="49" applyNumberFormat="1" applyFont="1" applyFill="1" applyBorder="1" applyAlignment="1">
      <alignment vertical="center"/>
    </xf>
    <xf numFmtId="41" fontId="31" fillId="34" borderId="155" xfId="49" applyNumberFormat="1" applyFont="1" applyFill="1" applyBorder="1" applyAlignment="1">
      <alignment vertical="center"/>
    </xf>
    <xf numFmtId="41" fontId="31" fillId="34" borderId="152" xfId="49" applyNumberFormat="1" applyFont="1" applyFill="1" applyBorder="1" applyAlignment="1">
      <alignment vertical="center"/>
    </xf>
    <xf numFmtId="41" fontId="31" fillId="34" borderId="146" xfId="49" applyNumberFormat="1" applyFont="1" applyFill="1" applyBorder="1" applyAlignment="1">
      <alignment vertical="center"/>
    </xf>
    <xf numFmtId="41" fontId="31" fillId="34" borderId="250" xfId="49" applyNumberFormat="1" applyFont="1" applyFill="1" applyBorder="1" applyAlignment="1">
      <alignment vertical="center"/>
    </xf>
    <xf numFmtId="38" fontId="31" fillId="34" borderId="24" xfId="50" applyFont="1" applyFill="1" applyBorder="1" applyAlignment="1">
      <alignment vertical="center"/>
    </xf>
    <xf numFmtId="38" fontId="31" fillId="34" borderId="12" xfId="50" applyFont="1" applyFill="1" applyBorder="1" applyAlignment="1">
      <alignment vertical="center"/>
    </xf>
    <xf numFmtId="38" fontId="31" fillId="34" borderId="13" xfId="50" applyFont="1" applyFill="1" applyBorder="1" applyAlignment="1">
      <alignment vertical="center"/>
    </xf>
    <xf numFmtId="38" fontId="31" fillId="34" borderId="23" xfId="50" applyFont="1" applyFill="1" applyBorder="1" applyAlignment="1">
      <alignment vertical="center"/>
    </xf>
    <xf numFmtId="38" fontId="31" fillId="34" borderId="21" xfId="50" applyFont="1" applyFill="1" applyBorder="1" applyAlignment="1">
      <alignment vertical="center"/>
    </xf>
    <xf numFmtId="38" fontId="31" fillId="34" borderId="16" xfId="50" applyFont="1" applyFill="1" applyBorder="1" applyAlignment="1">
      <alignment vertical="center"/>
    </xf>
    <xf numFmtId="38" fontId="31" fillId="34" borderId="140" xfId="50" applyFont="1" applyFill="1" applyBorder="1" applyAlignment="1">
      <alignment vertical="center"/>
    </xf>
    <xf numFmtId="38" fontId="31" fillId="34" borderId="29" xfId="50" applyFont="1" applyFill="1" applyBorder="1" applyAlignment="1">
      <alignment vertical="center"/>
    </xf>
    <xf numFmtId="38" fontId="31" fillId="34" borderId="73" xfId="50" applyFont="1" applyFill="1" applyBorder="1" applyAlignment="1">
      <alignment vertical="center"/>
    </xf>
    <xf numFmtId="41" fontId="35" fillId="36" borderId="534" xfId="49" applyNumberFormat="1" applyFont="1" applyFill="1" applyBorder="1" applyAlignment="1">
      <alignment vertical="center"/>
    </xf>
    <xf numFmtId="41" fontId="35" fillId="36" borderId="390" xfId="49" applyNumberFormat="1" applyFont="1" applyFill="1" applyBorder="1" applyAlignment="1">
      <alignment vertical="center"/>
    </xf>
    <xf numFmtId="38" fontId="31" fillId="34" borderId="309" xfId="50" applyFont="1" applyFill="1" applyBorder="1" applyAlignment="1">
      <alignment vertical="center"/>
    </xf>
    <xf numFmtId="38" fontId="31" fillId="34" borderId="236" xfId="50" applyFont="1" applyFill="1" applyBorder="1" applyAlignment="1">
      <alignment vertical="center"/>
    </xf>
    <xf numFmtId="38" fontId="31" fillId="34" borderId="318" xfId="50" applyFont="1" applyFill="1" applyBorder="1" applyAlignment="1">
      <alignment vertical="center"/>
    </xf>
    <xf numFmtId="38" fontId="31" fillId="34" borderId="34" xfId="50" applyFont="1" applyFill="1" applyBorder="1" applyAlignment="1">
      <alignment vertical="center"/>
    </xf>
    <xf numFmtId="38" fontId="31" fillId="34" borderId="28" xfId="50" applyFont="1" applyFill="1" applyBorder="1" applyAlignment="1">
      <alignment vertical="center"/>
    </xf>
    <xf numFmtId="38" fontId="31" fillId="34" borderId="33" xfId="50" applyFont="1" applyFill="1" applyBorder="1" applyAlignment="1">
      <alignment vertical="center"/>
    </xf>
    <xf numFmtId="182" fontId="35" fillId="37" borderId="206" xfId="44" applyNumberFormat="1" applyFont="1" applyFill="1" applyBorder="1" applyAlignment="1" applyProtection="1">
      <alignment vertical="center"/>
    </xf>
    <xf numFmtId="182" fontId="35" fillId="0" borderId="207" xfId="44" applyNumberFormat="1" applyFont="1" applyFill="1" applyBorder="1" applyAlignment="1" applyProtection="1">
      <alignment vertical="center"/>
    </xf>
    <xf numFmtId="182" fontId="35" fillId="0" borderId="67" xfId="44" applyNumberFormat="1" applyFont="1" applyFill="1" applyBorder="1" applyAlignment="1" applyProtection="1">
      <alignment vertical="center"/>
    </xf>
    <xf numFmtId="182" fontId="35" fillId="36" borderId="208" xfId="44" applyNumberFormat="1" applyFont="1" applyFill="1" applyBorder="1" applyAlignment="1" applyProtection="1">
      <alignment vertical="center"/>
    </xf>
    <xf numFmtId="182" fontId="31" fillId="37" borderId="206" xfId="42" applyNumberFormat="1" applyFont="1" applyFill="1" applyBorder="1" applyAlignment="1" applyProtection="1">
      <alignment vertical="center"/>
    </xf>
    <xf numFmtId="182" fontId="31" fillId="0" borderId="207" xfId="42" applyNumberFormat="1" applyFont="1" applyFill="1" applyBorder="1" applyAlignment="1" applyProtection="1">
      <alignment vertical="center"/>
    </xf>
    <xf numFmtId="182" fontId="31" fillId="0" borderId="67" xfId="42" applyNumberFormat="1" applyFont="1" applyFill="1" applyBorder="1" applyAlignment="1" applyProtection="1">
      <alignment vertical="center"/>
    </xf>
    <xf numFmtId="182" fontId="35" fillId="36" borderId="208" xfId="42" applyNumberFormat="1" applyFont="1" applyFill="1" applyBorder="1" applyAlignment="1" applyProtection="1">
      <alignment vertical="center"/>
    </xf>
    <xf numFmtId="182" fontId="31" fillId="37" borderId="206" xfId="44" applyNumberFormat="1" applyFont="1" applyFill="1" applyBorder="1" applyAlignment="1" applyProtection="1">
      <alignment vertical="center"/>
    </xf>
    <xf numFmtId="182" fontId="31" fillId="0" borderId="207" xfId="44" applyNumberFormat="1" applyFont="1" applyFill="1" applyBorder="1" applyAlignment="1" applyProtection="1">
      <alignment vertical="center"/>
    </xf>
    <xf numFmtId="182" fontId="31" fillId="0" borderId="67" xfId="44" applyNumberFormat="1" applyFont="1" applyFill="1" applyBorder="1" applyAlignment="1" applyProtection="1">
      <alignment vertical="center"/>
    </xf>
    <xf numFmtId="182" fontId="35" fillId="37" borderId="188" xfId="44" applyNumberFormat="1" applyFont="1" applyFill="1" applyBorder="1" applyAlignment="1" applyProtection="1">
      <alignment vertical="center"/>
    </xf>
    <xf numFmtId="182" fontId="35" fillId="0" borderId="187" xfId="44" applyNumberFormat="1" applyFont="1" applyFill="1" applyBorder="1" applyAlignment="1" applyProtection="1">
      <alignment vertical="center"/>
    </xf>
    <xf numFmtId="182" fontId="35" fillId="0" borderId="69" xfId="44" applyNumberFormat="1" applyFont="1" applyFill="1" applyBorder="1" applyAlignment="1" applyProtection="1">
      <alignment vertical="center"/>
    </xf>
    <xf numFmtId="182" fontId="35" fillId="36" borderId="74" xfId="44" applyNumberFormat="1" applyFont="1" applyFill="1" applyBorder="1" applyAlignment="1" applyProtection="1">
      <alignment vertical="center"/>
    </xf>
    <xf numFmtId="182" fontId="31" fillId="37" borderId="188" xfId="42" applyNumberFormat="1" applyFont="1" applyFill="1" applyBorder="1" applyAlignment="1" applyProtection="1">
      <alignment vertical="center"/>
    </xf>
    <xf numFmtId="182" fontId="31" fillId="0" borderId="187" xfId="42" applyNumberFormat="1" applyFont="1" applyFill="1" applyBorder="1" applyAlignment="1" applyProtection="1">
      <alignment vertical="center"/>
    </xf>
    <xf numFmtId="182" fontId="31" fillId="0" borderId="69" xfId="42" applyNumberFormat="1" applyFont="1" applyFill="1" applyBorder="1" applyAlignment="1" applyProtection="1">
      <alignment vertical="center"/>
    </xf>
    <xf numFmtId="182" fontId="35" fillId="36" borderId="74" xfId="42" applyNumberFormat="1" applyFont="1" applyFill="1" applyBorder="1" applyAlignment="1" applyProtection="1">
      <alignment vertical="center"/>
    </xf>
    <xf numFmtId="182" fontId="31" fillId="37" borderId="188" xfId="44" applyNumberFormat="1" applyFont="1" applyFill="1" applyBorder="1" applyAlignment="1" applyProtection="1">
      <alignment vertical="center"/>
    </xf>
    <xf numFmtId="182" fontId="31" fillId="0" borderId="187" xfId="44" applyNumberFormat="1" applyFont="1" applyFill="1" applyBorder="1" applyAlignment="1" applyProtection="1">
      <alignment vertical="center"/>
    </xf>
    <xf numFmtId="182" fontId="31" fillId="0" borderId="69" xfId="44" applyNumberFormat="1" applyFont="1" applyFill="1" applyBorder="1" applyAlignment="1" applyProtection="1">
      <alignment vertical="center"/>
    </xf>
    <xf numFmtId="182" fontId="35" fillId="37" borderId="197" xfId="44" applyNumberFormat="1" applyFont="1" applyFill="1" applyBorder="1" applyAlignment="1" applyProtection="1">
      <alignment vertical="center"/>
    </xf>
    <xf numFmtId="182" fontId="35" fillId="0" borderId="198" xfId="44" applyNumberFormat="1" applyFont="1" applyFill="1" applyBorder="1" applyAlignment="1" applyProtection="1">
      <alignment vertical="center"/>
    </xf>
    <xf numFmtId="182" fontId="35" fillId="0" borderId="196" xfId="44" applyNumberFormat="1" applyFont="1" applyFill="1" applyBorder="1" applyAlignment="1" applyProtection="1">
      <alignment vertical="center"/>
    </xf>
    <xf numFmtId="182" fontId="35" fillId="36" borderId="199" xfId="44" applyNumberFormat="1" applyFont="1" applyFill="1" applyBorder="1" applyAlignment="1" applyProtection="1">
      <alignment vertical="center"/>
    </xf>
    <xf numFmtId="182" fontId="31" fillId="37" borderId="197" xfId="42" applyNumberFormat="1" applyFont="1" applyFill="1" applyBorder="1" applyAlignment="1" applyProtection="1">
      <alignment vertical="center"/>
    </xf>
    <xf numFmtId="182" fontId="31" fillId="0" borderId="198" xfId="42" applyNumberFormat="1" applyFont="1" applyFill="1" applyBorder="1" applyAlignment="1" applyProtection="1">
      <alignment vertical="center"/>
    </xf>
    <xf numFmtId="182" fontId="31" fillId="0" borderId="196" xfId="42" applyNumberFormat="1" applyFont="1" applyFill="1" applyBorder="1" applyAlignment="1" applyProtection="1">
      <alignment vertical="center"/>
    </xf>
    <xf numFmtId="182" fontId="35" fillId="36" borderId="199" xfId="42" applyNumberFormat="1" applyFont="1" applyFill="1" applyBorder="1" applyAlignment="1" applyProtection="1">
      <alignment vertical="center"/>
    </xf>
    <xf numFmtId="182" fontId="31" fillId="37" borderId="197" xfId="44" applyNumberFormat="1" applyFont="1" applyFill="1" applyBorder="1" applyAlignment="1" applyProtection="1">
      <alignment vertical="center"/>
    </xf>
    <xf numFmtId="182" fontId="31" fillId="0" borderId="198" xfId="44" applyNumberFormat="1" applyFont="1" applyFill="1" applyBorder="1" applyAlignment="1" applyProtection="1">
      <alignment vertical="center"/>
    </xf>
    <xf numFmtId="182" fontId="31" fillId="0" borderId="196" xfId="44" applyNumberFormat="1" applyFont="1" applyFill="1" applyBorder="1" applyAlignment="1" applyProtection="1">
      <alignment vertical="center"/>
    </xf>
    <xf numFmtId="182" fontId="35" fillId="36" borderId="210" xfId="44" applyNumberFormat="1" applyFont="1" applyFill="1" applyBorder="1" applyAlignment="1" applyProtection="1">
      <alignment vertical="center"/>
    </xf>
    <xf numFmtId="182" fontId="35" fillId="36" borderId="211" xfId="44" applyNumberFormat="1" applyFont="1" applyFill="1" applyBorder="1" applyAlignment="1" applyProtection="1">
      <alignment vertical="center"/>
    </xf>
    <xf numFmtId="182" fontId="35" fillId="36" borderId="212" xfId="44" applyNumberFormat="1" applyFont="1" applyFill="1" applyBorder="1" applyAlignment="1" applyProtection="1">
      <alignment vertical="center"/>
    </xf>
    <xf numFmtId="182" fontId="35" fillId="36" borderId="213" xfId="44" applyNumberFormat="1" applyFont="1" applyFill="1" applyBorder="1" applyAlignment="1" applyProtection="1">
      <alignment vertical="center"/>
    </xf>
    <xf numFmtId="182" fontId="35" fillId="36" borderId="213" xfId="42" applyNumberFormat="1" applyFont="1" applyFill="1" applyBorder="1" applyAlignment="1" applyProtection="1">
      <alignment vertical="center"/>
    </xf>
    <xf numFmtId="182" fontId="35" fillId="36" borderId="529" xfId="44" applyNumberFormat="1" applyFont="1" applyFill="1" applyBorder="1" applyAlignment="1" applyProtection="1">
      <alignment vertical="center"/>
    </xf>
    <xf numFmtId="182" fontId="31" fillId="0" borderId="67" xfId="33" applyNumberFormat="1" applyFont="1" applyFill="1" applyBorder="1" applyAlignment="1">
      <alignment vertical="center"/>
    </xf>
    <xf numFmtId="182" fontId="31" fillId="0" borderId="69" xfId="33" applyNumberFormat="1" applyFont="1" applyFill="1" applyBorder="1" applyAlignment="1">
      <alignment vertical="center"/>
    </xf>
    <xf numFmtId="182" fontId="31" fillId="37" borderId="71" xfId="44" applyNumberFormat="1" applyFont="1" applyFill="1" applyBorder="1" applyAlignment="1" applyProtection="1">
      <alignment vertical="center"/>
    </xf>
    <xf numFmtId="182" fontId="35" fillId="36" borderId="200" xfId="44" applyNumberFormat="1" applyFont="1" applyFill="1" applyBorder="1" applyAlignment="1" applyProtection="1">
      <alignment vertical="center"/>
    </xf>
    <xf numFmtId="182" fontId="35" fillId="36" borderId="201" xfId="44" applyNumberFormat="1" applyFont="1" applyFill="1" applyBorder="1" applyAlignment="1" applyProtection="1">
      <alignment vertical="center"/>
    </xf>
    <xf numFmtId="182" fontId="35" fillId="36" borderId="202" xfId="44" applyNumberFormat="1" applyFont="1" applyFill="1" applyBorder="1" applyAlignment="1" applyProtection="1">
      <alignment vertical="center"/>
    </xf>
    <xf numFmtId="182" fontId="35" fillId="36" borderId="203" xfId="44" applyNumberFormat="1" applyFont="1" applyFill="1" applyBorder="1" applyAlignment="1" applyProtection="1">
      <alignment vertical="center"/>
    </xf>
    <xf numFmtId="182" fontId="35" fillId="36" borderId="203" xfId="42" applyNumberFormat="1" applyFont="1" applyFill="1" applyBorder="1" applyAlignment="1" applyProtection="1">
      <alignment vertical="center"/>
    </xf>
    <xf numFmtId="182" fontId="35" fillId="36" borderId="69" xfId="44" applyNumberFormat="1" applyFont="1" applyFill="1" applyBorder="1" applyAlignment="1" applyProtection="1">
      <alignment vertical="center"/>
    </xf>
    <xf numFmtId="182" fontId="35" fillId="36" borderId="188" xfId="44" applyNumberFormat="1" applyFont="1" applyFill="1" applyBorder="1" applyAlignment="1" applyProtection="1">
      <alignment vertical="center"/>
    </xf>
    <xf numFmtId="182" fontId="35" fillId="36" borderId="187" xfId="44" applyNumberFormat="1" applyFont="1" applyFill="1" applyBorder="1" applyAlignment="1" applyProtection="1">
      <alignment vertical="center"/>
    </xf>
    <xf numFmtId="182" fontId="35" fillId="36" borderId="64" xfId="44" applyNumberFormat="1" applyFont="1" applyFill="1" applyBorder="1" applyAlignment="1" applyProtection="1">
      <alignment vertical="center"/>
    </xf>
    <xf numFmtId="182" fontId="35" fillId="36" borderId="71" xfId="44" applyNumberFormat="1" applyFont="1" applyFill="1" applyBorder="1" applyAlignment="1" applyProtection="1">
      <alignment vertical="center"/>
    </xf>
    <xf numFmtId="182" fontId="35" fillId="36" borderId="193" xfId="44" applyNumberFormat="1" applyFont="1" applyFill="1" applyBorder="1" applyAlignment="1" applyProtection="1">
      <alignment vertical="center"/>
    </xf>
    <xf numFmtId="182" fontId="35" fillId="36" borderId="194" xfId="44" applyNumberFormat="1" applyFont="1" applyFill="1" applyBorder="1" applyAlignment="1" applyProtection="1">
      <alignment vertical="center"/>
    </xf>
    <xf numFmtId="182" fontId="35" fillId="36" borderId="194" xfId="42" applyNumberFormat="1" applyFont="1" applyFill="1" applyBorder="1" applyAlignment="1" applyProtection="1">
      <alignment vertical="center"/>
    </xf>
    <xf numFmtId="182" fontId="36" fillId="33" borderId="0" xfId="57" applyNumberFormat="1" applyFont="1" applyFill="1" applyAlignment="1">
      <alignment vertical="center"/>
    </xf>
    <xf numFmtId="182" fontId="31" fillId="33" borderId="0" xfId="57" applyNumberFormat="1" applyFont="1" applyFill="1" applyBorder="1" applyAlignment="1">
      <alignment vertical="center"/>
    </xf>
    <xf numFmtId="182" fontId="48" fillId="36" borderId="4" xfId="57" applyNumberFormat="1" applyFont="1" applyFill="1" applyBorder="1" applyAlignment="1">
      <alignment vertical="center"/>
    </xf>
    <xf numFmtId="182" fontId="48" fillId="36" borderId="172" xfId="57" applyNumberFormat="1" applyFont="1" applyFill="1" applyBorder="1" applyAlignment="1">
      <alignment vertical="center"/>
    </xf>
    <xf numFmtId="182" fontId="36" fillId="0" borderId="47" xfId="57" applyNumberFormat="1" applyFont="1" applyFill="1" applyBorder="1" applyAlignment="1" applyProtection="1">
      <alignment vertical="center"/>
      <protection locked="0"/>
    </xf>
    <xf numFmtId="182" fontId="36" fillId="0" borderId="20" xfId="57" applyNumberFormat="1" applyFont="1" applyFill="1" applyBorder="1" applyAlignment="1" applyProtection="1">
      <alignment vertical="center"/>
      <protection locked="0"/>
    </xf>
    <xf numFmtId="182" fontId="31" fillId="0" borderId="24" xfId="57" applyNumberFormat="1" applyFont="1" applyFill="1" applyBorder="1" applyAlignment="1" applyProtection="1">
      <alignment vertical="center"/>
      <protection locked="0"/>
    </xf>
    <xf numFmtId="182" fontId="36" fillId="0" borderId="18" xfId="57" applyNumberFormat="1" applyFont="1" applyFill="1" applyBorder="1" applyAlignment="1" applyProtection="1">
      <alignment vertical="center"/>
      <protection locked="0"/>
    </xf>
    <xf numFmtId="182" fontId="36" fillId="0" borderId="15" xfId="57" applyNumberFormat="1" applyFont="1" applyFill="1" applyBorder="1" applyAlignment="1" applyProtection="1">
      <alignment vertical="center"/>
      <protection locked="0"/>
    </xf>
    <xf numFmtId="182" fontId="31" fillId="0" borderId="23" xfId="57" applyNumberFormat="1" applyFont="1" applyFill="1" applyBorder="1" applyAlignment="1" applyProtection="1">
      <alignment vertical="center"/>
      <protection locked="0"/>
    </xf>
    <xf numFmtId="182" fontId="36" fillId="33" borderId="18" xfId="57" applyNumberFormat="1" applyFont="1" applyFill="1" applyBorder="1" applyAlignment="1" applyProtection="1">
      <alignment vertical="center"/>
      <protection locked="0"/>
    </xf>
    <xf numFmtId="182" fontId="36" fillId="33" borderId="15" xfId="57" applyNumberFormat="1" applyFont="1" applyFill="1" applyBorder="1" applyAlignment="1" applyProtection="1">
      <alignment vertical="center"/>
      <protection locked="0"/>
    </xf>
    <xf numFmtId="182" fontId="31" fillId="33" borderId="23" xfId="57" applyNumberFormat="1" applyFont="1" applyFill="1" applyBorder="1" applyAlignment="1" applyProtection="1">
      <alignment vertical="center"/>
      <protection locked="0"/>
    </xf>
    <xf numFmtId="182" fontId="31" fillId="33" borderId="22" xfId="57" applyNumberFormat="1" applyFont="1" applyFill="1" applyBorder="1" applyAlignment="1" applyProtection="1">
      <alignment vertical="center"/>
      <protection locked="0"/>
    </xf>
    <xf numFmtId="182" fontId="31" fillId="33" borderId="23" xfId="57" applyNumberFormat="1" applyFont="1" applyFill="1" applyBorder="1" applyAlignment="1">
      <alignment vertical="center"/>
    </xf>
    <xf numFmtId="182" fontId="31" fillId="33" borderId="22" xfId="57" applyNumberFormat="1" applyFont="1" applyFill="1" applyBorder="1" applyAlignment="1">
      <alignment vertical="center"/>
    </xf>
    <xf numFmtId="182" fontId="36" fillId="33" borderId="397" xfId="57" applyNumberFormat="1" applyFont="1" applyFill="1" applyBorder="1" applyAlignment="1" applyProtection="1">
      <alignment vertical="center"/>
      <protection locked="0"/>
    </xf>
    <xf numFmtId="182" fontId="36" fillId="33" borderId="45" xfId="57" applyNumberFormat="1" applyFont="1" applyFill="1" applyBorder="1" applyAlignment="1" applyProtection="1">
      <alignment vertical="center"/>
      <protection locked="0"/>
    </xf>
    <xf numFmtId="182" fontId="31" fillId="33" borderId="140" xfId="57" applyNumberFormat="1" applyFont="1" applyFill="1" applyBorder="1" applyAlignment="1" applyProtection="1">
      <alignment vertical="center"/>
      <protection locked="0"/>
    </xf>
    <xf numFmtId="182" fontId="36" fillId="33" borderId="42" xfId="57" applyNumberFormat="1" applyFont="1" applyFill="1" applyBorder="1" applyAlignment="1" applyProtection="1">
      <alignment vertical="center"/>
      <protection locked="0"/>
    </xf>
    <xf numFmtId="182" fontId="36" fillId="33" borderId="32" xfId="57" applyNumberFormat="1" applyFont="1" applyFill="1" applyBorder="1" applyAlignment="1" applyProtection="1">
      <alignment vertical="center"/>
      <protection locked="0"/>
    </xf>
    <xf numFmtId="182" fontId="31" fillId="33" borderId="34" xfId="57" applyNumberFormat="1" applyFont="1" applyFill="1" applyBorder="1" applyAlignment="1" applyProtection="1">
      <alignment vertical="center"/>
      <protection locked="0"/>
    </xf>
    <xf numFmtId="182" fontId="36" fillId="33" borderId="0" xfId="57" applyNumberFormat="1" applyFont="1" applyFill="1" applyBorder="1" applyAlignment="1">
      <alignment vertical="center"/>
    </xf>
    <xf numFmtId="182" fontId="31" fillId="33" borderId="0" xfId="57" applyNumberFormat="1" applyFont="1" applyFill="1" applyAlignment="1">
      <alignment vertical="center"/>
    </xf>
    <xf numFmtId="182" fontId="31" fillId="0" borderId="0" xfId="57" applyNumberFormat="1" applyFont="1" applyFill="1" applyAlignment="1">
      <alignment vertical="center"/>
    </xf>
    <xf numFmtId="182" fontId="31" fillId="35" borderId="53" xfId="57" applyNumberFormat="1" applyFont="1" applyFill="1" applyBorder="1" applyAlignment="1">
      <alignment vertical="center"/>
    </xf>
    <xf numFmtId="182" fontId="31" fillId="35" borderId="54" xfId="57" applyNumberFormat="1" applyFont="1" applyFill="1" applyBorder="1" applyAlignment="1">
      <alignment vertical="center"/>
    </xf>
    <xf numFmtId="182" fontId="35" fillId="36" borderId="389" xfId="57" applyNumberFormat="1" applyFont="1" applyFill="1" applyBorder="1" applyAlignment="1" applyProtection="1">
      <alignment vertical="center"/>
    </xf>
    <xf numFmtId="182" fontId="35" fillId="36" borderId="396" xfId="57" applyNumberFormat="1" applyFont="1" applyFill="1" applyBorder="1" applyAlignment="1" applyProtection="1">
      <alignment vertical="center"/>
    </xf>
    <xf numFmtId="182" fontId="35" fillId="36" borderId="325" xfId="57" applyNumberFormat="1" applyFont="1" applyFill="1" applyBorder="1" applyAlignment="1" applyProtection="1">
      <alignment vertical="center"/>
    </xf>
    <xf numFmtId="182" fontId="31" fillId="0" borderId="47" xfId="57" quotePrefix="1" applyNumberFormat="1" applyFont="1" applyFill="1" applyBorder="1" applyAlignment="1" applyProtection="1">
      <alignment vertical="center"/>
      <protection locked="0"/>
    </xf>
    <xf numFmtId="182" fontId="31" fillId="0" borderId="20" xfId="57" quotePrefix="1" applyNumberFormat="1" applyFont="1" applyFill="1" applyBorder="1" applyAlignment="1" applyProtection="1">
      <alignment vertical="center"/>
      <protection locked="0"/>
    </xf>
    <xf numFmtId="182" fontId="35" fillId="36" borderId="406" xfId="57" quotePrefix="1" applyNumberFormat="1" applyFont="1" applyFill="1" applyBorder="1" applyAlignment="1">
      <alignment vertical="center"/>
    </xf>
    <xf numFmtId="182" fontId="31" fillId="0" borderId="18" xfId="57" quotePrefix="1" applyNumberFormat="1" applyFont="1" applyFill="1" applyBorder="1" applyAlignment="1" applyProtection="1">
      <alignment vertical="center"/>
      <protection locked="0"/>
    </xf>
    <xf numFmtId="182" fontId="31" fillId="0" borderId="15" xfId="57" quotePrefix="1" applyNumberFormat="1" applyFont="1" applyFill="1" applyBorder="1" applyAlignment="1" applyProtection="1">
      <alignment vertical="center"/>
      <protection locked="0"/>
    </xf>
    <xf numFmtId="182" fontId="31" fillId="0" borderId="22" xfId="57" quotePrefix="1" applyNumberFormat="1" applyFont="1" applyFill="1" applyBorder="1" applyAlignment="1" applyProtection="1">
      <alignment vertical="center"/>
      <protection locked="0"/>
    </xf>
    <xf numFmtId="182" fontId="31" fillId="0" borderId="15" xfId="57" applyNumberFormat="1" applyFont="1" applyFill="1" applyBorder="1" applyAlignment="1" applyProtection="1">
      <alignment vertical="center"/>
      <protection locked="0"/>
    </xf>
    <xf numFmtId="182" fontId="35" fillId="36" borderId="407" xfId="57" quotePrefix="1" applyNumberFormat="1" applyFont="1" applyFill="1" applyBorder="1" applyAlignment="1">
      <alignment vertical="center"/>
    </xf>
    <xf numFmtId="182" fontId="31" fillId="0" borderId="42" xfId="57" quotePrefix="1" applyNumberFormat="1" applyFont="1" applyFill="1" applyBorder="1" applyAlignment="1" applyProtection="1">
      <alignment vertical="center"/>
      <protection locked="0"/>
    </xf>
    <xf numFmtId="182" fontId="31" fillId="0" borderId="32" xfId="57" applyNumberFormat="1" applyFont="1" applyFill="1" applyBorder="1" applyAlignment="1" applyProtection="1">
      <alignment vertical="center"/>
      <protection locked="0"/>
    </xf>
    <xf numFmtId="182" fontId="31" fillId="0" borderId="32" xfId="57" quotePrefix="1" applyNumberFormat="1" applyFont="1" applyFill="1" applyBorder="1" applyAlignment="1" applyProtection="1">
      <alignment vertical="center"/>
      <protection locked="0"/>
    </xf>
    <xf numFmtId="182" fontId="31" fillId="0" borderId="40" xfId="57" quotePrefix="1" applyNumberFormat="1" applyFont="1" applyFill="1" applyBorder="1" applyAlignment="1" applyProtection="1">
      <alignment vertical="center"/>
      <protection locked="0"/>
    </xf>
    <xf numFmtId="182" fontId="31" fillId="0" borderId="0" xfId="57" applyNumberFormat="1" applyFont="1" applyFill="1" applyBorder="1" applyAlignment="1">
      <alignment vertical="center"/>
    </xf>
    <xf numFmtId="182" fontId="31" fillId="33" borderId="1" xfId="0" applyNumberFormat="1" applyFont="1" applyFill="1" applyBorder="1" applyAlignment="1">
      <alignment vertical="center"/>
    </xf>
    <xf numFmtId="182" fontId="31" fillId="33" borderId="1" xfId="0" quotePrefix="1" applyNumberFormat="1" applyFont="1" applyFill="1" applyBorder="1" applyAlignment="1">
      <alignment vertical="center"/>
    </xf>
    <xf numFmtId="182" fontId="31" fillId="33" borderId="1" xfId="0" quotePrefix="1" applyNumberFormat="1" applyFont="1" applyFill="1" applyBorder="1" applyAlignment="1">
      <alignment horizontal="right" vertical="center"/>
    </xf>
    <xf numFmtId="182" fontId="35" fillId="36" borderId="423" xfId="0" applyNumberFormat="1" applyFont="1" applyFill="1" applyBorder="1" applyAlignment="1" applyProtection="1">
      <alignment vertical="center"/>
      <protection hidden="1"/>
    </xf>
    <xf numFmtId="182" fontId="35" fillId="36" borderId="433" xfId="0" applyNumberFormat="1" applyFont="1" applyFill="1" applyBorder="1" applyAlignment="1" applyProtection="1">
      <alignment vertical="center"/>
      <protection hidden="1"/>
    </xf>
    <xf numFmtId="182" fontId="35" fillId="36" borderId="249" xfId="0" applyNumberFormat="1" applyFont="1" applyFill="1" applyBorder="1" applyAlignment="1" applyProtection="1">
      <alignment vertical="center"/>
      <protection hidden="1"/>
    </xf>
    <xf numFmtId="182" fontId="35" fillId="36" borderId="244" xfId="0" applyNumberFormat="1" applyFont="1" applyFill="1" applyBorder="1" applyAlignment="1" applyProtection="1">
      <alignment vertical="center"/>
      <protection hidden="1"/>
    </xf>
    <xf numFmtId="182" fontId="35" fillId="36" borderId="261" xfId="0" applyNumberFormat="1" applyFont="1" applyFill="1" applyBorder="1" applyAlignment="1" applyProtection="1">
      <alignment vertical="center"/>
      <protection hidden="1"/>
    </xf>
    <xf numFmtId="182" fontId="35" fillId="36" borderId="254" xfId="0" applyNumberFormat="1" applyFont="1" applyFill="1" applyBorder="1" applyAlignment="1" applyProtection="1">
      <alignment vertical="center"/>
      <protection hidden="1"/>
    </xf>
    <xf numFmtId="182" fontId="35" fillId="36" borderId="243" xfId="0" applyNumberFormat="1" applyFont="1" applyFill="1" applyBorder="1" applyAlignment="1" applyProtection="1">
      <alignment vertical="center"/>
      <protection hidden="1"/>
    </xf>
    <xf numFmtId="182" fontId="35" fillId="36" borderId="424" xfId="0" applyNumberFormat="1" applyFont="1" applyFill="1" applyBorder="1" applyAlignment="1" applyProtection="1">
      <alignment vertical="center"/>
      <protection hidden="1"/>
    </xf>
    <xf numFmtId="182" fontId="35" fillId="36" borderId="434" xfId="0" applyNumberFormat="1" applyFont="1" applyFill="1" applyBorder="1" applyAlignment="1" applyProtection="1">
      <alignment vertical="center"/>
      <protection hidden="1"/>
    </xf>
    <xf numFmtId="182" fontId="35" fillId="36" borderId="152" xfId="0" applyNumberFormat="1" applyFont="1" applyFill="1" applyBorder="1" applyAlignment="1" applyProtection="1">
      <alignment vertical="center"/>
      <protection hidden="1"/>
    </xf>
    <xf numFmtId="182" fontId="35" fillId="36" borderId="150" xfId="0" applyNumberFormat="1" applyFont="1" applyFill="1" applyBorder="1" applyAlignment="1" applyProtection="1">
      <alignment vertical="center"/>
      <protection hidden="1"/>
    </xf>
    <xf numFmtId="182" fontId="35" fillId="36" borderId="149" xfId="0" applyNumberFormat="1" applyFont="1" applyFill="1" applyBorder="1" applyAlignment="1" applyProtection="1">
      <alignment vertical="center"/>
      <protection hidden="1"/>
    </xf>
    <xf numFmtId="182" fontId="35" fillId="36" borderId="255" xfId="0" applyNumberFormat="1" applyFont="1" applyFill="1" applyBorder="1" applyAlignment="1" applyProtection="1">
      <alignment vertical="center"/>
      <protection hidden="1"/>
    </xf>
    <xf numFmtId="182" fontId="35" fillId="36" borderId="233" xfId="0" applyNumberFormat="1" applyFont="1" applyFill="1" applyBorder="1" applyAlignment="1" applyProtection="1">
      <alignment vertical="center"/>
      <protection hidden="1"/>
    </xf>
    <xf numFmtId="182" fontId="35" fillId="36" borderId="512" xfId="0" applyNumberFormat="1" applyFont="1" applyFill="1" applyBorder="1" applyAlignment="1" applyProtection="1">
      <alignment vertical="center"/>
      <protection hidden="1"/>
    </xf>
    <xf numFmtId="182" fontId="35" fillId="36" borderId="513" xfId="0" applyNumberFormat="1" applyFont="1" applyFill="1" applyBorder="1" applyAlignment="1" applyProtection="1">
      <alignment vertical="center"/>
      <protection hidden="1"/>
    </xf>
    <xf numFmtId="182" fontId="35" fillId="36" borderId="417" xfId="0" applyNumberFormat="1" applyFont="1" applyFill="1" applyBorder="1" applyAlignment="1" applyProtection="1">
      <alignment vertical="center"/>
      <protection hidden="1"/>
    </xf>
    <xf numFmtId="182" fontId="35" fillId="36" borderId="418" xfId="0" applyNumberFormat="1" applyFont="1" applyFill="1" applyBorder="1" applyAlignment="1" applyProtection="1">
      <alignment vertical="center"/>
      <protection hidden="1"/>
    </xf>
    <xf numFmtId="182" fontId="35" fillId="36" borderId="419" xfId="0" applyNumberFormat="1" applyFont="1" applyFill="1" applyBorder="1" applyAlignment="1" applyProtection="1">
      <alignment vertical="center"/>
      <protection hidden="1"/>
    </xf>
    <xf numFmtId="182" fontId="35" fillId="36" borderId="416" xfId="0" applyNumberFormat="1" applyFont="1" applyFill="1" applyBorder="1" applyAlignment="1" applyProtection="1">
      <alignment vertical="center"/>
      <protection hidden="1"/>
    </xf>
    <xf numFmtId="182" fontId="35" fillId="36" borderId="415" xfId="0" applyNumberFormat="1" applyFont="1" applyFill="1" applyBorder="1" applyAlignment="1" applyProtection="1">
      <alignment vertical="center"/>
      <protection hidden="1"/>
    </xf>
    <xf numFmtId="182" fontId="31" fillId="0" borderId="425" xfId="0" applyNumberFormat="1" applyFont="1" applyFill="1" applyBorder="1" applyAlignment="1" applyProtection="1">
      <alignment vertical="center"/>
      <protection locked="0" hidden="1"/>
    </xf>
    <xf numFmtId="182" fontId="35" fillId="36" borderId="436" xfId="0" applyNumberFormat="1" applyFont="1" applyFill="1" applyBorder="1" applyAlignment="1" applyProtection="1">
      <alignment vertical="center"/>
      <protection hidden="1"/>
    </xf>
    <xf numFmtId="182" fontId="31" fillId="0" borderId="251" xfId="0" applyNumberFormat="1" applyFont="1" applyFill="1" applyBorder="1" applyAlignment="1" applyProtection="1">
      <alignment vertical="center"/>
      <protection locked="0" hidden="1"/>
    </xf>
    <xf numFmtId="182" fontId="31" fillId="0" borderId="160" xfId="0" applyNumberFormat="1" applyFont="1" applyFill="1" applyBorder="1" applyAlignment="1" applyProtection="1">
      <alignment vertical="center"/>
      <protection locked="0" hidden="1"/>
    </xf>
    <xf numFmtId="182" fontId="31" fillId="0" borderId="159" xfId="0" applyNumberFormat="1" applyFont="1" applyFill="1" applyBorder="1" applyAlignment="1" applyProtection="1">
      <alignment vertical="center"/>
      <protection locked="0" hidden="1"/>
    </xf>
    <xf numFmtId="182" fontId="35" fillId="36" borderId="257" xfId="0" applyNumberFormat="1" applyFont="1" applyFill="1" applyBorder="1" applyAlignment="1" applyProtection="1">
      <alignment vertical="center"/>
      <protection hidden="1"/>
    </xf>
    <xf numFmtId="182" fontId="31" fillId="0" borderId="247" xfId="0" applyNumberFormat="1" applyFont="1" applyFill="1" applyBorder="1" applyAlignment="1" applyProtection="1">
      <alignment vertical="center"/>
      <protection locked="0" hidden="1"/>
    </xf>
    <xf numFmtId="182" fontId="31" fillId="0" borderId="424" xfId="0" applyNumberFormat="1" applyFont="1" applyFill="1" applyBorder="1" applyAlignment="1" applyProtection="1">
      <alignment vertical="center"/>
      <protection locked="0" hidden="1"/>
    </xf>
    <xf numFmtId="182" fontId="31" fillId="0" borderId="152" xfId="0" applyNumberFormat="1" applyFont="1" applyFill="1" applyBorder="1" applyAlignment="1" applyProtection="1">
      <alignment vertical="center"/>
      <protection locked="0" hidden="1"/>
    </xf>
    <xf numFmtId="182" fontId="31" fillId="0" borderId="150" xfId="0" applyNumberFormat="1" applyFont="1" applyFill="1" applyBorder="1" applyAlignment="1" applyProtection="1">
      <alignment vertical="center"/>
      <protection locked="0" hidden="1"/>
    </xf>
    <xf numFmtId="182" fontId="31" fillId="0" borderId="149" xfId="0" applyNumberFormat="1" applyFont="1" applyFill="1" applyBorder="1" applyAlignment="1" applyProtection="1">
      <alignment vertical="center"/>
      <protection locked="0" hidden="1"/>
    </xf>
    <xf numFmtId="182" fontId="35" fillId="36" borderId="255" xfId="0" applyNumberFormat="1" applyFont="1" applyFill="1" applyBorder="1" applyAlignment="1" applyProtection="1">
      <alignment vertical="center"/>
      <protection locked="0" hidden="1"/>
    </xf>
    <xf numFmtId="182" fontId="31" fillId="0" borderId="233" xfId="0" applyNumberFormat="1" applyFont="1" applyFill="1" applyBorder="1" applyAlignment="1" applyProtection="1">
      <alignment vertical="center"/>
      <protection locked="0" hidden="1"/>
    </xf>
    <xf numFmtId="182" fontId="31" fillId="36" borderId="431" xfId="0" applyNumberFormat="1" applyFont="1" applyFill="1" applyBorder="1" applyAlignment="1">
      <alignment vertical="center"/>
    </xf>
    <xf numFmtId="182" fontId="35" fillId="36" borderId="437" xfId="0" applyNumberFormat="1" applyFont="1" applyFill="1" applyBorder="1" applyAlignment="1">
      <alignment vertical="center"/>
    </xf>
    <xf numFmtId="182" fontId="35" fillId="36" borderId="146" xfId="0" applyNumberFormat="1" applyFont="1" applyFill="1" applyBorder="1" applyAlignment="1">
      <alignment vertical="center"/>
    </xf>
    <xf numFmtId="182" fontId="35" fillId="36" borderId="145" xfId="0" applyNumberFormat="1" applyFont="1" applyFill="1" applyBorder="1" applyAlignment="1">
      <alignment vertical="center"/>
    </xf>
    <xf numFmtId="182" fontId="35" fillId="36" borderId="144" xfId="0" applyNumberFormat="1" applyFont="1" applyFill="1" applyBorder="1" applyAlignment="1">
      <alignment vertical="center"/>
    </xf>
    <xf numFmtId="182" fontId="35" fillId="36" borderId="258" xfId="0" applyNumberFormat="1" applyFont="1" applyFill="1" applyBorder="1" applyAlignment="1">
      <alignment vertical="center"/>
    </xf>
    <xf numFmtId="182" fontId="35" fillId="36" borderId="234" xfId="0" applyNumberFormat="1" applyFont="1" applyFill="1" applyBorder="1" applyAlignment="1">
      <alignment vertical="center"/>
    </xf>
    <xf numFmtId="182" fontId="31" fillId="0" borderId="426" xfId="0" applyNumberFormat="1" applyFont="1" applyFill="1" applyBorder="1" applyAlignment="1" applyProtection="1">
      <alignment vertical="center"/>
      <protection locked="0" hidden="1"/>
    </xf>
    <xf numFmtId="182" fontId="31" fillId="0" borderId="155" xfId="0" applyNumberFormat="1" applyFont="1" applyFill="1" applyBorder="1" applyAlignment="1" applyProtection="1">
      <alignment vertical="center"/>
      <protection locked="0" hidden="1"/>
    </xf>
    <xf numFmtId="182" fontId="31" fillId="0" borderId="154" xfId="0" applyNumberFormat="1" applyFont="1" applyFill="1" applyBorder="1" applyAlignment="1" applyProtection="1">
      <alignment vertical="center"/>
      <protection locked="0" hidden="1"/>
    </xf>
    <xf numFmtId="182" fontId="31" fillId="0" borderId="153" xfId="0" applyNumberFormat="1" applyFont="1" applyFill="1" applyBorder="1" applyAlignment="1" applyProtection="1">
      <alignment vertical="center"/>
      <protection locked="0" hidden="1"/>
    </xf>
    <xf numFmtId="182" fontId="35" fillId="36" borderId="259" xfId="0" applyNumberFormat="1" applyFont="1" applyFill="1" applyBorder="1" applyAlignment="1" applyProtection="1">
      <alignment vertical="center"/>
      <protection hidden="1"/>
    </xf>
    <xf numFmtId="182" fontId="31" fillId="0" borderId="232" xfId="0" applyNumberFormat="1" applyFont="1" applyFill="1" applyBorder="1" applyAlignment="1" applyProtection="1">
      <alignment vertical="center"/>
      <protection locked="0" hidden="1"/>
    </xf>
    <xf numFmtId="182" fontId="35" fillId="36" borderId="431" xfId="0" applyNumberFormat="1" applyFont="1" applyFill="1" applyBorder="1" applyAlignment="1">
      <alignment vertical="center"/>
    </xf>
    <xf numFmtId="182" fontId="31" fillId="33" borderId="426" xfId="0" applyNumberFormat="1" applyFont="1" applyFill="1" applyBorder="1" applyAlignment="1" applyProtection="1">
      <alignment vertical="center"/>
      <protection locked="0" hidden="1"/>
    </xf>
    <xf numFmtId="182" fontId="31" fillId="33" borderId="155" xfId="0" applyNumberFormat="1" applyFont="1" applyFill="1" applyBorder="1" applyAlignment="1" applyProtection="1">
      <alignment vertical="center"/>
      <protection locked="0" hidden="1"/>
    </xf>
    <xf numFmtId="182" fontId="31" fillId="33" borderId="154" xfId="0" applyNumberFormat="1" applyFont="1" applyFill="1" applyBorder="1" applyAlignment="1" applyProtection="1">
      <alignment vertical="center"/>
      <protection locked="0" hidden="1"/>
    </xf>
    <xf numFmtId="182" fontId="31" fillId="33" borderId="153" xfId="0" applyNumberFormat="1" applyFont="1" applyFill="1" applyBorder="1" applyAlignment="1" applyProtection="1">
      <alignment vertical="center"/>
      <protection locked="0" hidden="1"/>
    </xf>
    <xf numFmtId="182" fontId="31" fillId="33" borderId="152" xfId="0" applyNumberFormat="1" applyFont="1" applyFill="1" applyBorder="1" applyAlignment="1" applyProtection="1">
      <alignment vertical="center"/>
      <protection locked="0" hidden="1"/>
    </xf>
    <xf numFmtId="182" fontId="31" fillId="33" borderId="232" xfId="0" applyNumberFormat="1" applyFont="1" applyFill="1" applyBorder="1" applyAlignment="1" applyProtection="1">
      <alignment vertical="center"/>
      <protection locked="0" hidden="1"/>
    </xf>
    <xf numFmtId="182" fontId="31" fillId="33" borderId="424" xfId="0" applyNumberFormat="1" applyFont="1" applyFill="1" applyBorder="1" applyAlignment="1" applyProtection="1">
      <alignment vertical="center"/>
      <protection locked="0" hidden="1"/>
    </xf>
    <xf numFmtId="182" fontId="31" fillId="33" borderId="150" xfId="0" applyNumberFormat="1" applyFont="1" applyFill="1" applyBorder="1" applyAlignment="1" applyProtection="1">
      <alignment vertical="center"/>
      <protection locked="0" hidden="1"/>
    </xf>
    <xf numFmtId="182" fontId="31" fillId="33" borderId="233" xfId="0" applyNumberFormat="1" applyFont="1" applyFill="1" applyBorder="1" applyAlignment="1" applyProtection="1">
      <alignment vertical="center"/>
      <protection locked="0" hidden="1"/>
    </xf>
    <xf numFmtId="182" fontId="35" fillId="36" borderId="428" xfId="0" applyNumberFormat="1" applyFont="1" applyFill="1" applyBorder="1" applyAlignment="1">
      <alignment vertical="center"/>
    </xf>
    <xf numFmtId="182" fontId="35" fillId="36" borderId="435" xfId="0" applyNumberFormat="1" applyFont="1" applyFill="1" applyBorder="1" applyAlignment="1">
      <alignment vertical="center"/>
    </xf>
    <xf numFmtId="182" fontId="35" fillId="36" borderId="250" xfId="0" applyNumberFormat="1" applyFont="1" applyFill="1" applyBorder="1" applyAlignment="1">
      <alignment vertical="center"/>
    </xf>
    <xf numFmtId="182" fontId="35" fillId="36" borderId="246" xfId="0" applyNumberFormat="1" applyFont="1" applyFill="1" applyBorder="1" applyAlignment="1">
      <alignment vertical="center"/>
    </xf>
    <xf numFmtId="182" fontId="35" fillId="36" borderId="256" xfId="0" applyNumberFormat="1" applyFont="1" applyFill="1" applyBorder="1" applyAlignment="1">
      <alignment vertical="center"/>
    </xf>
    <xf numFmtId="182" fontId="35" fillId="36" borderId="245" xfId="0" applyNumberFormat="1" applyFont="1" applyFill="1" applyBorder="1" applyAlignment="1">
      <alignment vertical="center"/>
    </xf>
    <xf numFmtId="182" fontId="31" fillId="33" borderId="0" xfId="0" applyNumberFormat="1" applyFont="1" applyFill="1" applyAlignment="1">
      <alignment vertical="center"/>
    </xf>
    <xf numFmtId="182" fontId="35" fillId="36" borderId="269" xfId="0" applyNumberFormat="1" applyFont="1" applyFill="1" applyBorder="1" applyAlignment="1">
      <alignment vertical="center"/>
    </xf>
    <xf numFmtId="182" fontId="35" fillId="36" borderId="254" xfId="0" applyNumberFormat="1" applyFont="1" applyFill="1" applyBorder="1" applyAlignment="1">
      <alignment vertical="center"/>
    </xf>
    <xf numFmtId="182" fontId="35" fillId="36" borderId="249" xfId="0" applyNumberFormat="1" applyFont="1" applyFill="1" applyBorder="1" applyAlignment="1">
      <alignment vertical="center"/>
    </xf>
    <xf numFmtId="182" fontId="35" fillId="36" borderId="244" xfId="0" applyNumberFormat="1" applyFont="1" applyFill="1" applyBorder="1" applyAlignment="1">
      <alignment vertical="center"/>
    </xf>
    <xf numFmtId="182" fontId="35" fillId="36" borderId="243" xfId="0" applyNumberFormat="1" applyFont="1" applyFill="1" applyBorder="1" applyAlignment="1">
      <alignment vertical="center"/>
    </xf>
    <xf numFmtId="182" fontId="35" fillId="36" borderId="260" xfId="0" applyNumberFormat="1" applyFont="1" applyFill="1" applyBorder="1" applyAlignment="1">
      <alignment vertical="center"/>
    </xf>
    <xf numFmtId="182" fontId="35" fillId="36" borderId="261" xfId="0" applyNumberFormat="1" applyFont="1" applyFill="1" applyBorder="1" applyAlignment="1">
      <alignment vertical="center"/>
    </xf>
    <xf numFmtId="182" fontId="35" fillId="36" borderId="241" xfId="0" applyNumberFormat="1" applyFont="1" applyFill="1" applyBorder="1" applyAlignment="1">
      <alignment vertical="center"/>
    </xf>
    <xf numFmtId="182" fontId="35" fillId="36" borderId="255" xfId="0" applyNumberFormat="1" applyFont="1" applyFill="1" applyBorder="1" applyAlignment="1">
      <alignment vertical="center"/>
    </xf>
    <xf numFmtId="182" fontId="35" fillId="36" borderId="152" xfId="0" applyNumberFormat="1" applyFont="1" applyFill="1" applyBorder="1" applyAlignment="1">
      <alignment vertical="center"/>
    </xf>
    <xf numFmtId="182" fontId="35" fillId="36" borderId="150" xfId="0" applyNumberFormat="1" applyFont="1" applyFill="1" applyBorder="1" applyAlignment="1">
      <alignment vertical="center"/>
    </xf>
    <xf numFmtId="182" fontId="35" fillId="36" borderId="233" xfId="0" applyNumberFormat="1" applyFont="1" applyFill="1" applyBorder="1" applyAlignment="1">
      <alignment vertical="center"/>
    </xf>
    <xf numFmtId="182" fontId="35" fillId="36" borderId="186" xfId="0" applyNumberFormat="1" applyFont="1" applyFill="1" applyBorder="1" applyAlignment="1">
      <alignment vertical="center"/>
    </xf>
    <xf numFmtId="182" fontId="35" fillId="36" borderId="149" xfId="0" applyNumberFormat="1" applyFont="1" applyFill="1" applyBorder="1" applyAlignment="1">
      <alignment vertical="center"/>
    </xf>
    <xf numFmtId="182" fontId="35" fillId="36" borderId="420" xfId="0" applyNumberFormat="1" applyFont="1" applyFill="1" applyBorder="1" applyAlignment="1">
      <alignment vertical="center"/>
    </xf>
    <xf numFmtId="182" fontId="35" fillId="36" borderId="416" xfId="0" applyNumberFormat="1" applyFont="1" applyFill="1" applyBorder="1" applyAlignment="1">
      <alignment vertical="center"/>
    </xf>
    <xf numFmtId="182" fontId="35" fillId="36" borderId="417" xfId="0" applyNumberFormat="1" applyFont="1" applyFill="1" applyBorder="1" applyAlignment="1">
      <alignment vertical="center"/>
    </xf>
    <xf numFmtId="182" fontId="35" fillId="36" borderId="418" xfId="0" applyNumberFormat="1" applyFont="1" applyFill="1" applyBorder="1" applyAlignment="1">
      <alignment vertical="center"/>
    </xf>
    <xf numFmtId="182" fontId="35" fillId="36" borderId="415" xfId="0" applyNumberFormat="1" applyFont="1" applyFill="1" applyBorder="1" applyAlignment="1">
      <alignment vertical="center"/>
    </xf>
    <xf numFmtId="182" fontId="35" fillId="36" borderId="421" xfId="0" applyNumberFormat="1" applyFont="1" applyFill="1" applyBorder="1" applyAlignment="1">
      <alignment vertical="center"/>
    </xf>
    <xf numFmtId="182" fontId="35" fillId="36" borderId="419" xfId="0" applyNumberFormat="1" applyFont="1" applyFill="1" applyBorder="1" applyAlignment="1">
      <alignment vertical="center"/>
    </xf>
    <xf numFmtId="182" fontId="31" fillId="0" borderId="271" xfId="0" applyNumberFormat="1" applyFont="1" applyFill="1" applyBorder="1" applyAlignment="1" applyProtection="1">
      <alignment vertical="center"/>
      <protection locked="0" hidden="1"/>
    </xf>
    <xf numFmtId="182" fontId="35" fillId="36" borderId="257" xfId="0" applyNumberFormat="1" applyFont="1" applyFill="1" applyBorder="1" applyAlignment="1" applyProtection="1">
      <alignment vertical="center"/>
      <protection locked="0" hidden="1"/>
    </xf>
    <xf numFmtId="182" fontId="35" fillId="36" borderId="257" xfId="0" applyNumberFormat="1" applyFont="1" applyFill="1" applyBorder="1" applyAlignment="1">
      <alignment vertical="center"/>
    </xf>
    <xf numFmtId="182" fontId="31" fillId="0" borderId="241" xfId="0" applyNumberFormat="1" applyFont="1" applyFill="1" applyBorder="1" applyAlignment="1" applyProtection="1">
      <alignment vertical="center"/>
      <protection locked="0" hidden="1"/>
    </xf>
    <xf numFmtId="182" fontId="31" fillId="36" borderId="272" xfId="0" applyNumberFormat="1" applyFont="1" applyFill="1" applyBorder="1" applyAlignment="1">
      <alignment vertical="center"/>
    </xf>
    <xf numFmtId="182" fontId="35" fillId="36" borderId="429" xfId="0" applyNumberFormat="1" applyFont="1" applyFill="1" applyBorder="1" applyAlignment="1">
      <alignment vertical="center"/>
    </xf>
    <xf numFmtId="182" fontId="31" fillId="36" borderId="422" xfId="0" applyNumberFormat="1" applyFont="1" applyFill="1" applyBorder="1" applyAlignment="1">
      <alignment vertical="center"/>
    </xf>
    <xf numFmtId="182" fontId="31" fillId="36" borderId="266" xfId="0" applyNumberFormat="1" applyFont="1" applyFill="1" applyBorder="1" applyAlignment="1">
      <alignment vertical="center"/>
    </xf>
    <xf numFmtId="182" fontId="31" fillId="36" borderId="274" xfId="0" applyNumberFormat="1" applyFont="1" applyFill="1" applyBorder="1" applyAlignment="1">
      <alignment vertical="center"/>
    </xf>
    <xf numFmtId="182" fontId="31" fillId="0" borderId="267" xfId="0" applyNumberFormat="1" applyFont="1" applyFill="1" applyBorder="1" applyAlignment="1" applyProtection="1">
      <alignment vertical="center"/>
      <protection locked="0" hidden="1"/>
    </xf>
    <xf numFmtId="182" fontId="35" fillId="36" borderId="252" xfId="0" applyNumberFormat="1" applyFont="1" applyFill="1" applyBorder="1" applyAlignment="1" applyProtection="1">
      <alignment vertical="center"/>
      <protection hidden="1"/>
    </xf>
    <xf numFmtId="182" fontId="31" fillId="36" borderId="273" xfId="0" applyNumberFormat="1" applyFont="1" applyFill="1" applyBorder="1" applyAlignment="1">
      <alignment vertical="center"/>
    </xf>
    <xf numFmtId="182" fontId="35" fillId="36" borderId="430" xfId="0" applyNumberFormat="1" applyFont="1" applyFill="1" applyBorder="1" applyAlignment="1">
      <alignment vertical="center"/>
    </xf>
    <xf numFmtId="182" fontId="35" fillId="36" borderId="259" xfId="0" applyNumberFormat="1" applyFont="1" applyFill="1" applyBorder="1" applyAlignment="1">
      <alignment vertical="center"/>
    </xf>
    <xf numFmtId="182" fontId="31" fillId="33" borderId="267" xfId="0" applyNumberFormat="1" applyFont="1" applyFill="1" applyBorder="1" applyAlignment="1" applyProtection="1">
      <alignment vertical="center"/>
      <protection locked="0" hidden="1"/>
    </xf>
    <xf numFmtId="182" fontId="31" fillId="33" borderId="427" xfId="0" applyNumberFormat="1" applyFont="1" applyFill="1" applyBorder="1" applyAlignment="1" applyProtection="1">
      <alignment vertical="center"/>
      <protection locked="0" hidden="1"/>
    </xf>
    <xf numFmtId="182" fontId="31" fillId="33" borderId="241" xfId="0" applyNumberFormat="1" applyFont="1" applyFill="1" applyBorder="1" applyAlignment="1" applyProtection="1">
      <alignment vertical="center"/>
      <protection locked="0" hidden="1"/>
    </xf>
    <xf numFmtId="182" fontId="31" fillId="36" borderId="270" xfId="0" applyNumberFormat="1" applyFont="1" applyFill="1" applyBorder="1" applyAlignment="1">
      <alignment vertical="center"/>
    </xf>
    <xf numFmtId="182" fontId="31" fillId="36" borderId="263" xfId="0" applyNumberFormat="1" applyFont="1" applyFill="1" applyBorder="1" applyAlignment="1">
      <alignment vertical="center"/>
    </xf>
    <xf numFmtId="182" fontId="31" fillId="36" borderId="268" xfId="0" applyNumberFormat="1" applyFont="1" applyFill="1" applyBorder="1" applyAlignment="1">
      <alignment vertical="center"/>
    </xf>
    <xf numFmtId="182" fontId="31" fillId="36" borderId="275" xfId="0" applyNumberFormat="1" applyFont="1" applyFill="1" applyBorder="1" applyAlignment="1">
      <alignment vertical="center"/>
    </xf>
    <xf numFmtId="182" fontId="35" fillId="36" borderId="313" xfId="0" applyNumberFormat="1" applyFont="1" applyFill="1" applyBorder="1" applyAlignment="1" applyProtection="1">
      <alignment vertical="center"/>
      <protection locked="0"/>
    </xf>
    <xf numFmtId="182" fontId="35" fillId="36" borderId="312" xfId="0" applyNumberFormat="1" applyFont="1" applyFill="1" applyBorder="1" applyAlignment="1" applyProtection="1">
      <alignment vertical="center"/>
      <protection locked="0"/>
    </xf>
    <xf numFmtId="182" fontId="35" fillId="36" borderId="396" xfId="0" applyNumberFormat="1" applyFont="1" applyFill="1" applyBorder="1" applyAlignment="1" applyProtection="1">
      <alignment vertical="center"/>
      <protection locked="0"/>
    </xf>
    <xf numFmtId="182" fontId="35" fillId="36" borderId="325" xfId="0" applyNumberFormat="1" applyFont="1" applyFill="1" applyBorder="1" applyAlignment="1" applyProtection="1">
      <alignment vertical="center"/>
      <protection locked="0"/>
    </xf>
    <xf numFmtId="182" fontId="35" fillId="36" borderId="311" xfId="0" applyNumberFormat="1" applyFont="1" applyFill="1" applyBorder="1" applyAlignment="1" applyProtection="1">
      <alignment vertical="center"/>
      <protection locked="0"/>
    </xf>
    <xf numFmtId="182" fontId="35" fillId="36" borderId="325" xfId="0" applyNumberFormat="1" applyFont="1" applyFill="1" applyBorder="1" applyAlignment="1" applyProtection="1">
      <alignment vertical="center"/>
    </xf>
    <xf numFmtId="182" fontId="35" fillId="36" borderId="504" xfId="0" applyNumberFormat="1" applyFont="1" applyFill="1" applyBorder="1" applyAlignment="1" applyProtection="1">
      <alignment vertical="center"/>
      <protection locked="0"/>
    </xf>
    <xf numFmtId="182" fontId="35" fillId="36" borderId="390" xfId="0" applyNumberFormat="1" applyFont="1" applyFill="1" applyBorder="1" applyAlignment="1" applyProtection="1">
      <alignment vertical="center"/>
      <protection locked="0"/>
    </xf>
    <xf numFmtId="182" fontId="35" fillId="36" borderId="314" xfId="0" applyNumberFormat="1" applyFont="1" applyFill="1" applyBorder="1" applyAlignment="1" applyProtection="1">
      <alignment vertical="center"/>
    </xf>
    <xf numFmtId="182" fontId="31" fillId="0" borderId="133" xfId="54" applyNumberFormat="1" applyFont="1" applyFill="1" applyBorder="1" applyAlignment="1">
      <alignment vertical="center"/>
    </xf>
    <xf numFmtId="182" fontId="31" fillId="0" borderId="47" xfId="54" applyNumberFormat="1" applyFont="1" applyFill="1" applyBorder="1" applyAlignment="1">
      <alignment vertical="center"/>
    </xf>
    <xf numFmtId="182" fontId="31" fillId="0" borderId="163" xfId="54" applyNumberFormat="1" applyFont="1" applyFill="1" applyBorder="1" applyAlignment="1">
      <alignment vertical="center"/>
    </xf>
    <xf numFmtId="182" fontId="31" fillId="0" borderId="491" xfId="54" applyNumberFormat="1" applyFont="1" applyFill="1" applyBorder="1" applyAlignment="1">
      <alignment vertical="center"/>
    </xf>
    <xf numFmtId="182" fontId="31" fillId="0" borderId="17" xfId="54" applyNumberFormat="1" applyFont="1" applyFill="1" applyBorder="1" applyAlignment="1">
      <alignment vertical="center"/>
    </xf>
    <xf numFmtId="182" fontId="35" fillId="36" borderId="399" xfId="0" applyNumberFormat="1" applyFont="1" applyFill="1" applyBorder="1" applyAlignment="1" applyProtection="1">
      <alignment vertical="center"/>
      <protection locked="0"/>
    </xf>
    <xf numFmtId="182" fontId="31" fillId="0" borderId="133" xfId="54" applyNumberFormat="1" applyFont="1" applyFill="1" applyBorder="1" applyAlignment="1" applyProtection="1">
      <alignment vertical="center"/>
      <protection locked="0"/>
    </xf>
    <xf numFmtId="182" fontId="31" fillId="0" borderId="134" xfId="54" applyNumberFormat="1" applyFont="1" applyFill="1" applyBorder="1" applyAlignment="1" applyProtection="1">
      <alignment vertical="center"/>
      <protection locked="0"/>
    </xf>
    <xf numFmtId="182" fontId="31" fillId="0" borderId="18" xfId="54" applyNumberFormat="1" applyFont="1" applyFill="1" applyBorder="1" applyAlignment="1" applyProtection="1">
      <alignment vertical="center"/>
      <protection locked="0"/>
    </xf>
    <xf numFmtId="182" fontId="31" fillId="0" borderId="135" xfId="54" applyNumberFormat="1" applyFont="1" applyFill="1" applyBorder="1" applyAlignment="1" applyProtection="1">
      <alignment vertical="center"/>
      <protection locked="0"/>
    </xf>
    <xf numFmtId="182" fontId="31" fillId="0" borderId="162" xfId="54" applyNumberFormat="1" applyFont="1" applyFill="1" applyBorder="1" applyAlignment="1" applyProtection="1">
      <alignment vertical="center"/>
      <protection locked="0"/>
    </xf>
    <xf numFmtId="182" fontId="31" fillId="0" borderId="492" xfId="54" applyNumberFormat="1" applyFont="1" applyFill="1" applyBorder="1" applyAlignment="1" applyProtection="1">
      <alignment vertical="center"/>
      <protection locked="0"/>
    </xf>
    <xf numFmtId="182" fontId="31" fillId="0" borderId="22" xfId="54" applyNumberFormat="1" applyFont="1" applyFill="1" applyBorder="1" applyAlignment="1" applyProtection="1">
      <alignment vertical="center"/>
      <protection locked="0"/>
    </xf>
    <xf numFmtId="182" fontId="31" fillId="0" borderId="135" xfId="54" applyNumberFormat="1" applyFont="1" applyFill="1" applyBorder="1" applyAlignment="1">
      <alignment vertical="center"/>
    </xf>
    <xf numFmtId="182" fontId="35" fillId="36" borderId="314" xfId="0" applyNumberFormat="1" applyFont="1" applyFill="1" applyBorder="1" applyAlignment="1" applyProtection="1">
      <alignment vertical="center"/>
      <protection locked="0"/>
    </xf>
    <xf numFmtId="182" fontId="31" fillId="0" borderId="24" xfId="53" applyNumberFormat="1" applyFont="1" applyFill="1" applyBorder="1" applyAlignment="1">
      <alignment vertical="center"/>
    </xf>
    <xf numFmtId="182" fontId="31" fillId="0" borderId="12" xfId="53" applyNumberFormat="1" applyFont="1" applyFill="1" applyBorder="1" applyAlignment="1">
      <alignment vertical="center"/>
    </xf>
    <xf numFmtId="182" fontId="31" fillId="0" borderId="20" xfId="53" applyNumberFormat="1" applyFont="1" applyFill="1" applyBorder="1" applyAlignment="1">
      <alignment vertical="center"/>
    </xf>
    <xf numFmtId="182" fontId="31" fillId="0" borderId="491" xfId="53" applyNumberFormat="1" applyFont="1" applyFill="1" applyBorder="1" applyAlignment="1">
      <alignment vertical="center"/>
    </xf>
    <xf numFmtId="182" fontId="31" fillId="0" borderId="43" xfId="53" applyNumberFormat="1" applyFont="1" applyFill="1" applyBorder="1" applyAlignment="1">
      <alignment vertical="center"/>
    </xf>
    <xf numFmtId="182" fontId="35" fillId="36" borderId="252" xfId="0" applyNumberFormat="1" applyFont="1" applyFill="1" applyBorder="1" applyAlignment="1" applyProtection="1">
      <alignment vertical="center"/>
      <protection locked="0"/>
    </xf>
    <xf numFmtId="182" fontId="31" fillId="0" borderId="155" xfId="53" applyNumberFormat="1" applyFont="1" applyFill="1" applyBorder="1" applyAlignment="1">
      <alignment vertical="center"/>
    </xf>
    <xf numFmtId="182" fontId="31" fillId="0" borderId="154" xfId="53" applyNumberFormat="1" applyFont="1" applyFill="1" applyBorder="1" applyAlignment="1">
      <alignment vertical="center"/>
    </xf>
    <xf numFmtId="182" fontId="31" fillId="0" borderId="153" xfId="53" applyNumberFormat="1" applyFont="1" applyFill="1" applyBorder="1" applyAlignment="1">
      <alignment vertical="center"/>
    </xf>
    <xf numFmtId="182" fontId="31" fillId="0" borderId="493" xfId="53" applyNumberFormat="1" applyFont="1" applyFill="1" applyBorder="1" applyAlignment="1">
      <alignment vertical="center"/>
    </xf>
    <xf numFmtId="182" fontId="31" fillId="0" borderId="410" xfId="53" applyNumberFormat="1" applyFont="1" applyFill="1" applyBorder="1" applyAlignment="1">
      <alignment vertical="center"/>
    </xf>
    <xf numFmtId="182" fontId="35" fillId="36" borderId="23" xfId="0" applyNumberFormat="1" applyFont="1" applyFill="1" applyBorder="1" applyAlignment="1" applyProtection="1">
      <alignment vertical="center"/>
      <protection locked="0"/>
    </xf>
    <xf numFmtId="182" fontId="35" fillId="36" borderId="21" xfId="0" applyNumberFormat="1" applyFont="1" applyFill="1" applyBorder="1" applyAlignment="1" applyProtection="1">
      <alignment vertical="center"/>
      <protection locked="0"/>
    </xf>
    <xf numFmtId="182" fontId="35" fillId="36" borderId="15" xfId="0" applyNumberFormat="1" applyFont="1" applyFill="1" applyBorder="1" applyAlignment="1" applyProtection="1">
      <alignment vertical="center"/>
      <protection locked="0"/>
    </xf>
    <xf numFmtId="182" fontId="35" fillId="36" borderId="492" xfId="0" applyNumberFormat="1" applyFont="1" applyFill="1" applyBorder="1" applyAlignment="1" applyProtection="1">
      <alignment vertical="center"/>
      <protection locked="0"/>
    </xf>
    <xf numFmtId="182" fontId="35" fillId="36" borderId="22" xfId="0" applyNumberFormat="1" applyFont="1" applyFill="1" applyBorder="1" applyAlignment="1" applyProtection="1">
      <alignment vertical="center"/>
      <protection locked="0"/>
    </xf>
    <xf numFmtId="182" fontId="35" fillId="36" borderId="259" xfId="0" applyNumberFormat="1" applyFont="1" applyFill="1" applyBorder="1" applyAlignment="1" applyProtection="1">
      <alignment vertical="center"/>
      <protection locked="0"/>
    </xf>
    <xf numFmtId="182" fontId="31" fillId="0" borderId="251" xfId="53" applyNumberFormat="1" applyFont="1" applyFill="1" applyBorder="1" applyAlignment="1">
      <alignment vertical="center"/>
    </xf>
    <xf numFmtId="182" fontId="31" fillId="0" borderId="160" xfId="53" applyNumberFormat="1" applyFont="1" applyFill="1" applyBorder="1" applyAlignment="1">
      <alignment vertical="center"/>
    </xf>
    <xf numFmtId="182" fontId="31" fillId="0" borderId="160" xfId="0" applyNumberFormat="1" applyFont="1" applyFill="1" applyBorder="1" applyAlignment="1" applyProtection="1">
      <alignment vertical="center"/>
      <protection locked="0"/>
    </xf>
    <xf numFmtId="182" fontId="31" fillId="0" borderId="159" xfId="53" applyNumberFormat="1" applyFont="1" applyFill="1" applyBorder="1" applyAlignment="1">
      <alignment vertical="center"/>
    </xf>
    <xf numFmtId="182" fontId="31" fillId="0" borderId="494" xfId="53" applyNumberFormat="1" applyFont="1" applyFill="1" applyBorder="1" applyAlignment="1">
      <alignment vertical="center"/>
    </xf>
    <xf numFmtId="182" fontId="31" fillId="0" borderId="489" xfId="53" applyNumberFormat="1" applyFont="1" applyFill="1" applyBorder="1" applyAlignment="1">
      <alignment vertical="center"/>
    </xf>
    <xf numFmtId="182" fontId="35" fillId="36" borderId="255" xfId="0" applyNumberFormat="1" applyFont="1" applyFill="1" applyBorder="1" applyAlignment="1" applyProtection="1">
      <alignment vertical="center"/>
      <protection locked="0"/>
    </xf>
    <xf numFmtId="182" fontId="31" fillId="0" borderId="152" xfId="53" applyNumberFormat="1" applyFont="1" applyFill="1" applyBorder="1" applyAlignment="1">
      <alignment vertical="center"/>
    </xf>
    <xf numFmtId="182" fontId="31" fillId="0" borderId="150" xfId="53" applyNumberFormat="1" applyFont="1" applyFill="1" applyBorder="1" applyAlignment="1">
      <alignment vertical="center"/>
    </xf>
    <xf numFmtId="182" fontId="31" fillId="0" borderId="150" xfId="0" applyNumberFormat="1" applyFont="1" applyFill="1" applyBorder="1" applyAlignment="1" applyProtection="1">
      <alignment vertical="center"/>
      <protection locked="0"/>
    </xf>
    <xf numFmtId="182" fontId="31" fillId="0" borderId="149" xfId="53" applyNumberFormat="1" applyFont="1" applyFill="1" applyBorder="1" applyAlignment="1">
      <alignment vertical="center"/>
    </xf>
    <xf numFmtId="182" fontId="31" fillId="0" borderId="495" xfId="53" applyNumberFormat="1" applyFont="1" applyFill="1" applyBorder="1" applyAlignment="1">
      <alignment vertical="center"/>
    </xf>
    <xf numFmtId="182" fontId="31" fillId="0" borderId="262" xfId="53" applyNumberFormat="1" applyFont="1" applyFill="1" applyBorder="1" applyAlignment="1">
      <alignment vertical="center"/>
    </xf>
    <xf numFmtId="182" fontId="31" fillId="0" borderId="17" xfId="53" applyNumberFormat="1" applyFont="1" applyFill="1" applyBorder="1" applyAlignment="1">
      <alignment vertical="center"/>
    </xf>
    <xf numFmtId="182" fontId="31" fillId="0" borderId="146" xfId="53" applyNumberFormat="1" applyFont="1" applyFill="1" applyBorder="1" applyAlignment="1">
      <alignment vertical="center"/>
    </xf>
    <xf numFmtId="182" fontId="31" fillId="0" borderId="145" xfId="53" applyNumberFormat="1" applyFont="1" applyFill="1" applyBorder="1" applyAlignment="1">
      <alignment vertical="center"/>
    </xf>
    <xf numFmtId="182" fontId="31" fillId="0" borderId="144" xfId="53" applyNumberFormat="1" applyFont="1" applyFill="1" applyBorder="1" applyAlignment="1">
      <alignment vertical="center"/>
    </xf>
    <xf numFmtId="182" fontId="31" fillId="0" borderId="496" xfId="53" applyNumberFormat="1" applyFont="1" applyFill="1" applyBorder="1" applyAlignment="1">
      <alignment vertical="center"/>
    </xf>
    <xf numFmtId="182" fontId="31" fillId="0" borderId="490" xfId="53" applyNumberFormat="1" applyFont="1" applyFill="1" applyBorder="1" applyAlignment="1">
      <alignment vertical="center"/>
    </xf>
    <xf numFmtId="182" fontId="35" fillId="36" borderId="502" xfId="0" applyNumberFormat="1" applyFont="1" applyFill="1" applyBorder="1" applyAlignment="1" applyProtection="1">
      <alignment vertical="center"/>
      <protection locked="0"/>
    </xf>
    <xf numFmtId="182" fontId="35" fillId="36" borderId="258" xfId="0" applyNumberFormat="1" applyFont="1" applyFill="1" applyBorder="1" applyAlignment="1" applyProtection="1">
      <alignment vertical="center"/>
      <protection locked="0"/>
    </xf>
    <xf numFmtId="182" fontId="31" fillId="33" borderId="21" xfId="53" applyNumberFormat="1" applyFont="1" applyFill="1" applyBorder="1" applyAlignment="1">
      <alignment vertical="center"/>
    </xf>
    <xf numFmtId="182" fontId="31" fillId="33" borderId="492" xfId="53" applyNumberFormat="1" applyFont="1" applyFill="1" applyBorder="1" applyAlignment="1">
      <alignment vertical="center"/>
    </xf>
    <xf numFmtId="182" fontId="31" fillId="33" borderId="43" xfId="53" applyNumberFormat="1" applyFont="1" applyFill="1" applyBorder="1" applyAlignment="1">
      <alignment vertical="center"/>
    </xf>
    <xf numFmtId="182" fontId="35" fillId="36" borderId="23" xfId="0" applyNumberFormat="1" applyFont="1" applyFill="1" applyBorder="1" applyAlignment="1">
      <alignment vertical="center"/>
    </xf>
    <xf numFmtId="182" fontId="35" fillId="36" borderId="21" xfId="0" applyNumberFormat="1" applyFont="1" applyFill="1" applyBorder="1" applyAlignment="1">
      <alignment vertical="center"/>
    </xf>
    <xf numFmtId="182" fontId="35" fillId="36" borderId="15" xfId="0" applyNumberFormat="1" applyFont="1" applyFill="1" applyBorder="1" applyAlignment="1">
      <alignment vertical="center"/>
    </xf>
    <xf numFmtId="182" fontId="35" fillId="36" borderId="492" xfId="0" applyNumberFormat="1" applyFont="1" applyFill="1" applyBorder="1" applyAlignment="1">
      <alignment vertical="center"/>
    </xf>
    <xf numFmtId="182" fontId="35" fillId="36" borderId="22" xfId="0" applyNumberFormat="1" applyFont="1" applyFill="1" applyBorder="1" applyAlignment="1">
      <alignment vertical="center"/>
    </xf>
    <xf numFmtId="182" fontId="31" fillId="33" borderId="152" xfId="53" applyNumberFormat="1" applyFont="1" applyFill="1" applyBorder="1" applyAlignment="1">
      <alignment vertical="center"/>
    </xf>
    <xf numFmtId="182" fontId="31" fillId="33" borderId="150" xfId="53" applyNumberFormat="1" applyFont="1" applyFill="1" applyBorder="1" applyAlignment="1">
      <alignment vertical="center"/>
    </xf>
    <xf numFmtId="182" fontId="31" fillId="33" borderId="149" xfId="53" applyNumberFormat="1" applyFont="1" applyFill="1" applyBorder="1" applyAlignment="1">
      <alignment vertical="center"/>
    </xf>
    <xf numFmtId="182" fontId="31" fillId="33" borderId="495" xfId="53" applyNumberFormat="1" applyFont="1" applyFill="1" applyBorder="1" applyAlignment="1">
      <alignment vertical="center"/>
    </xf>
    <xf numFmtId="182" fontId="31" fillId="33" borderId="262" xfId="53" applyNumberFormat="1" applyFont="1" applyFill="1" applyBorder="1" applyAlignment="1">
      <alignment vertical="center"/>
    </xf>
    <xf numFmtId="182" fontId="35" fillId="36" borderId="253" xfId="0" applyNumberFormat="1" applyFont="1" applyFill="1" applyBorder="1" applyAlignment="1" applyProtection="1">
      <alignment vertical="center"/>
      <protection locked="0"/>
    </xf>
    <xf numFmtId="182" fontId="35" fillId="36" borderId="140" xfId="0" applyNumberFormat="1" applyFont="1" applyFill="1" applyBorder="1" applyAlignment="1">
      <alignment vertical="center"/>
    </xf>
    <xf numFmtId="182" fontId="35" fillId="36" borderId="29" xfId="0" applyNumberFormat="1" applyFont="1" applyFill="1" applyBorder="1" applyAlignment="1">
      <alignment vertical="center"/>
    </xf>
    <xf numFmtId="182" fontId="35" fillId="36" borderId="45" xfId="0" applyNumberFormat="1" applyFont="1" applyFill="1" applyBorder="1" applyAlignment="1">
      <alignment vertical="center"/>
    </xf>
    <xf numFmtId="182" fontId="35" fillId="36" borderId="497" xfId="0" applyNumberFormat="1" applyFont="1" applyFill="1" applyBorder="1" applyAlignment="1">
      <alignment vertical="center"/>
    </xf>
    <xf numFmtId="182" fontId="35" fillId="36" borderId="30" xfId="0" applyNumberFormat="1" applyFont="1" applyFill="1" applyBorder="1" applyAlignment="1">
      <alignment vertical="center"/>
    </xf>
    <xf numFmtId="182" fontId="31" fillId="33" borderId="155" xfId="53" applyNumberFormat="1" applyFont="1" applyFill="1" applyBorder="1" applyAlignment="1">
      <alignment vertical="center"/>
    </xf>
    <xf numFmtId="182" fontId="31" fillId="33" borderId="154" xfId="53" applyNumberFormat="1" applyFont="1" applyFill="1" applyBorder="1" applyAlignment="1">
      <alignment vertical="center"/>
    </xf>
    <xf numFmtId="182" fontId="31" fillId="33" borderId="153" xfId="53" applyNumberFormat="1" applyFont="1" applyFill="1" applyBorder="1" applyAlignment="1">
      <alignment vertical="center"/>
    </xf>
    <xf numFmtId="182" fontId="31" fillId="33" borderId="493" xfId="53" applyNumberFormat="1" applyFont="1" applyFill="1" applyBorder="1" applyAlignment="1">
      <alignment vertical="center"/>
    </xf>
    <xf numFmtId="182" fontId="31" fillId="33" borderId="410" xfId="53" applyNumberFormat="1" applyFont="1" applyFill="1" applyBorder="1" applyAlignment="1">
      <alignment vertical="center"/>
    </xf>
    <xf numFmtId="182" fontId="31" fillId="33" borderId="146" xfId="53" applyNumberFormat="1" applyFont="1" applyFill="1" applyBorder="1" applyAlignment="1">
      <alignment vertical="center"/>
    </xf>
    <xf numFmtId="182" fontId="31" fillId="33" borderId="145" xfId="53" applyNumberFormat="1" applyFont="1" applyFill="1" applyBorder="1" applyAlignment="1">
      <alignment vertical="center"/>
    </xf>
    <xf numFmtId="182" fontId="31" fillId="33" borderId="144" xfId="53" applyNumberFormat="1" applyFont="1" applyFill="1" applyBorder="1" applyAlignment="1">
      <alignment vertical="center"/>
    </xf>
    <xf numFmtId="182" fontId="31" fillId="33" borderId="496" xfId="53" applyNumberFormat="1" applyFont="1" applyFill="1" applyBorder="1" applyAlignment="1">
      <alignment vertical="center"/>
    </xf>
    <xf numFmtId="182" fontId="31" fillId="33" borderId="490" xfId="53" applyNumberFormat="1" applyFont="1" applyFill="1" applyBorder="1" applyAlignment="1">
      <alignment vertical="center"/>
    </xf>
    <xf numFmtId="182" fontId="35" fillId="36" borderId="256" xfId="0" applyNumberFormat="1" applyFont="1" applyFill="1" applyBorder="1" applyAlignment="1" applyProtection="1">
      <alignment vertical="center"/>
      <protection locked="0"/>
    </xf>
    <xf numFmtId="182" fontId="31" fillId="33" borderId="250" xfId="53" applyNumberFormat="1" applyFont="1" applyFill="1" applyBorder="1" applyAlignment="1">
      <alignment vertical="center"/>
    </xf>
    <xf numFmtId="182" fontId="31" fillId="33" borderId="246" xfId="53" applyNumberFormat="1" applyFont="1" applyFill="1" applyBorder="1" applyAlignment="1">
      <alignment vertical="center"/>
    </xf>
    <xf numFmtId="182" fontId="31" fillId="33" borderId="264" xfId="53" applyNumberFormat="1" applyFont="1" applyFill="1" applyBorder="1" applyAlignment="1">
      <alignment vertical="center"/>
    </xf>
    <xf numFmtId="182" fontId="31" fillId="33" borderId="498" xfId="53" applyNumberFormat="1" applyFont="1" applyFill="1" applyBorder="1" applyAlignment="1">
      <alignment vertical="center"/>
    </xf>
    <xf numFmtId="182" fontId="31" fillId="33" borderId="265" xfId="53" applyNumberFormat="1" applyFont="1" applyFill="1" applyBorder="1" applyAlignment="1">
      <alignment vertical="center"/>
    </xf>
    <xf numFmtId="182" fontId="31" fillId="36" borderId="455" xfId="0" applyNumberFormat="1" applyFont="1" applyFill="1" applyBorder="1" applyAlignment="1">
      <alignment vertical="center"/>
    </xf>
    <xf numFmtId="182" fontId="31" fillId="36" borderId="453" xfId="0" applyNumberFormat="1" applyFont="1" applyFill="1" applyBorder="1" applyAlignment="1">
      <alignment vertical="center"/>
    </xf>
    <xf numFmtId="182" fontId="31" fillId="36" borderId="475" xfId="0" applyNumberFormat="1" applyFont="1" applyFill="1" applyBorder="1" applyAlignment="1">
      <alignment vertical="center"/>
    </xf>
    <xf numFmtId="182" fontId="31" fillId="36" borderId="453" xfId="0" applyNumberFormat="1" applyFont="1" applyFill="1" applyBorder="1" applyAlignment="1">
      <alignment vertical="center" shrinkToFit="1"/>
    </xf>
    <xf numFmtId="182" fontId="31" fillId="36" borderId="456" xfId="0" applyNumberFormat="1" applyFont="1" applyFill="1" applyBorder="1" applyAlignment="1">
      <alignment vertical="center"/>
    </xf>
    <xf numFmtId="182" fontId="35" fillId="36" borderId="453" xfId="0" applyNumberFormat="1" applyFont="1" applyFill="1" applyBorder="1" applyAlignment="1">
      <alignment vertical="center"/>
    </xf>
    <xf numFmtId="182" fontId="35" fillId="36" borderId="456" xfId="0" applyNumberFormat="1" applyFont="1" applyFill="1" applyBorder="1" applyAlignment="1">
      <alignment vertical="center"/>
    </xf>
    <xf numFmtId="182" fontId="35" fillId="36" borderId="455" xfId="0" applyNumberFormat="1" applyFont="1" applyFill="1" applyBorder="1" applyAlignment="1">
      <alignment vertical="center"/>
    </xf>
    <xf numFmtId="182" fontId="35" fillId="36" borderId="457" xfId="0" applyNumberFormat="1" applyFont="1" applyFill="1" applyBorder="1" applyAlignment="1">
      <alignment vertical="center"/>
    </xf>
    <xf numFmtId="182" fontId="35" fillId="36" borderId="332" xfId="0" applyNumberFormat="1" applyFont="1" applyFill="1" applyBorder="1" applyAlignment="1">
      <alignment vertical="center"/>
    </xf>
    <xf numFmtId="182" fontId="35" fillId="36" borderId="449" xfId="0" applyNumberFormat="1" applyFont="1" applyFill="1" applyBorder="1" applyAlignment="1">
      <alignment vertical="center"/>
    </xf>
    <xf numFmtId="182" fontId="31" fillId="36" borderId="476" xfId="0" applyNumberFormat="1" applyFont="1" applyFill="1" applyBorder="1" applyAlignment="1">
      <alignment vertical="center"/>
    </xf>
    <xf numFmtId="182" fontId="31" fillId="36" borderId="89" xfId="0" applyNumberFormat="1" applyFont="1" applyFill="1" applyBorder="1" applyAlignment="1">
      <alignment vertical="center"/>
    </xf>
    <xf numFmtId="182" fontId="31" fillId="36" borderId="461" xfId="0" applyNumberFormat="1" applyFont="1" applyFill="1" applyBorder="1" applyAlignment="1">
      <alignment vertical="center"/>
    </xf>
    <xf numFmtId="182" fontId="31" fillId="0" borderId="123" xfId="0" applyNumberFormat="1" applyFont="1" applyFill="1" applyBorder="1" applyAlignment="1">
      <alignment vertical="center"/>
    </xf>
    <xf numFmtId="182" fontId="31" fillId="0" borderId="446" xfId="0" applyNumberFormat="1" applyFont="1" applyFill="1" applyBorder="1" applyAlignment="1">
      <alignment vertical="center"/>
    </xf>
    <xf numFmtId="182" fontId="31" fillId="0" borderId="78" xfId="0" applyNumberFormat="1" applyFont="1" applyFill="1" applyBorder="1" applyAlignment="1">
      <alignment vertical="center"/>
    </xf>
    <xf numFmtId="182" fontId="31" fillId="0" borderId="78" xfId="0" applyNumberFormat="1" applyFont="1" applyFill="1" applyBorder="1" applyAlignment="1">
      <alignment vertical="center" shrinkToFit="1"/>
    </xf>
    <xf numFmtId="182" fontId="31" fillId="0" borderId="77" xfId="0" applyNumberFormat="1" applyFont="1" applyFill="1" applyBorder="1" applyAlignment="1">
      <alignment vertical="center"/>
    </xf>
    <xf numFmtId="182" fontId="31" fillId="0" borderId="471" xfId="0" applyNumberFormat="1" applyFont="1" applyFill="1" applyBorder="1" applyAlignment="1">
      <alignment vertical="center"/>
    </xf>
    <xf numFmtId="182" fontId="31" fillId="0" borderId="535" xfId="0" applyNumberFormat="1" applyFont="1" applyFill="1" applyBorder="1" applyAlignment="1">
      <alignment vertical="center"/>
    </xf>
    <xf numFmtId="182" fontId="31" fillId="0" borderId="536" xfId="0" applyNumberFormat="1" applyFont="1" applyFill="1" applyBorder="1" applyAlignment="1">
      <alignment vertical="center"/>
    </xf>
    <xf numFmtId="182" fontId="31" fillId="0" borderId="472" xfId="0" applyNumberFormat="1" applyFont="1" applyFill="1" applyBorder="1" applyAlignment="1">
      <alignment vertical="center"/>
    </xf>
    <xf numFmtId="182" fontId="31" fillId="36" borderId="100" xfId="0" applyNumberFormat="1" applyFont="1" applyFill="1" applyBorder="1" applyAlignment="1">
      <alignment vertical="center"/>
    </xf>
    <xf numFmtId="182" fontId="31" fillId="36" borderId="99" xfId="0" applyNumberFormat="1" applyFont="1" applyFill="1" applyBorder="1" applyAlignment="1">
      <alignment vertical="center"/>
    </xf>
    <xf numFmtId="182" fontId="31" fillId="36" borderId="463" xfId="0" applyNumberFormat="1" applyFont="1" applyFill="1" applyBorder="1" applyAlignment="1">
      <alignment vertical="center"/>
    </xf>
    <xf numFmtId="182" fontId="31" fillId="0" borderId="289" xfId="0" applyNumberFormat="1" applyFont="1" applyFill="1" applyBorder="1" applyAlignment="1">
      <alignment vertical="center"/>
    </xf>
    <xf numFmtId="182" fontId="31" fillId="0" borderId="85" xfId="0" applyNumberFormat="1" applyFont="1" applyFill="1" applyBorder="1" applyAlignment="1">
      <alignment vertical="center"/>
    </xf>
    <xf numFmtId="182" fontId="31" fillId="0" borderId="85" xfId="0" applyNumberFormat="1" applyFont="1" applyFill="1" applyBorder="1" applyAlignment="1">
      <alignment vertical="center" shrinkToFit="1"/>
    </xf>
    <xf numFmtId="182" fontId="31" fillId="0" borderId="84" xfId="0" applyNumberFormat="1" applyFont="1" applyFill="1" applyBorder="1" applyAlignment="1">
      <alignment vertical="center"/>
    </xf>
    <xf numFmtId="182" fontId="31" fillId="0" borderId="107" xfId="0" applyNumberFormat="1" applyFont="1" applyFill="1" applyBorder="1" applyAlignment="1">
      <alignment vertical="center"/>
    </xf>
    <xf numFmtId="182" fontId="31" fillId="0" borderId="108" xfId="0" applyNumberFormat="1" applyFont="1" applyFill="1" applyBorder="1" applyAlignment="1">
      <alignment vertical="center"/>
    </xf>
    <xf numFmtId="182" fontId="31" fillId="0" borderId="537" xfId="0" applyNumberFormat="1" applyFont="1" applyFill="1" applyBorder="1" applyAlignment="1">
      <alignment vertical="center"/>
    </xf>
    <xf numFmtId="182" fontId="31" fillId="0" borderId="105" xfId="0" applyNumberFormat="1" applyFont="1" applyFill="1" applyBorder="1" applyAlignment="1">
      <alignment vertical="center"/>
    </xf>
    <xf numFmtId="182" fontId="31" fillId="36" borderId="79" xfId="0" applyNumberFormat="1" applyFont="1" applyFill="1" applyBorder="1" applyAlignment="1">
      <alignment vertical="center"/>
    </xf>
    <xf numFmtId="182" fontId="31" fillId="36" borderId="78" xfId="0" applyNumberFormat="1" applyFont="1" applyFill="1" applyBorder="1" applyAlignment="1">
      <alignment vertical="center"/>
    </xf>
    <xf numFmtId="182" fontId="31" fillId="36" borderId="468" xfId="0" applyNumberFormat="1" applyFont="1" applyFill="1" applyBorder="1" applyAlignment="1">
      <alignment vertical="center"/>
    </xf>
    <xf numFmtId="182" fontId="31" fillId="36" borderId="143" xfId="0" applyNumberFormat="1" applyFont="1" applyFill="1" applyBorder="1" applyAlignment="1">
      <alignment vertical="center"/>
    </xf>
    <xf numFmtId="182" fontId="31" fillId="36" borderId="143" xfId="0" applyNumberFormat="1" applyFont="1" applyFill="1" applyBorder="1" applyAlignment="1">
      <alignment vertical="center" shrinkToFit="1"/>
    </xf>
    <xf numFmtId="182" fontId="31" fillId="36" borderId="291" xfId="0" applyNumberFormat="1" applyFont="1" applyFill="1" applyBorder="1" applyAlignment="1">
      <alignment vertical="center"/>
    </xf>
    <xf numFmtId="182" fontId="35" fillId="36" borderId="78" xfId="0" applyNumberFormat="1" applyFont="1" applyFill="1" applyBorder="1" applyAlignment="1">
      <alignment vertical="center"/>
    </xf>
    <xf numFmtId="182" fontId="35" fillId="36" borderId="99" xfId="0" applyNumberFormat="1" applyFont="1" applyFill="1" applyBorder="1" applyAlignment="1">
      <alignment vertical="center"/>
    </xf>
    <xf numFmtId="182" fontId="35" fillId="36" borderId="77" xfId="0" applyNumberFormat="1" applyFont="1" applyFill="1" applyBorder="1" applyAlignment="1">
      <alignment vertical="center"/>
    </xf>
    <xf numFmtId="182" fontId="35" fillId="36" borderId="79" xfId="0" applyNumberFormat="1" applyFont="1" applyFill="1" applyBorder="1" applyAlignment="1">
      <alignment vertical="center"/>
    </xf>
    <xf numFmtId="182" fontId="35" fillId="36" borderId="103" xfId="0" applyNumberFormat="1" applyFont="1" applyFill="1" applyBorder="1" applyAlignment="1">
      <alignment vertical="center"/>
    </xf>
    <xf numFmtId="182" fontId="35" fillId="36" borderId="102" xfId="0" applyNumberFormat="1" applyFont="1" applyFill="1" applyBorder="1" applyAlignment="1">
      <alignment vertical="center"/>
    </xf>
    <xf numFmtId="182" fontId="31" fillId="36" borderId="466" xfId="0" applyNumberFormat="1" applyFont="1" applyFill="1" applyBorder="1" applyAlignment="1">
      <alignment vertical="center"/>
    </xf>
    <xf numFmtId="182" fontId="31" fillId="0" borderId="538" xfId="0" applyNumberFormat="1" applyFont="1" applyFill="1" applyBorder="1" applyAlignment="1">
      <alignment vertical="center"/>
    </xf>
    <xf numFmtId="182" fontId="31" fillId="0" borderId="538" xfId="0" applyNumberFormat="1" applyFont="1" applyFill="1" applyBorder="1" applyAlignment="1">
      <alignment vertical="center" shrinkToFit="1"/>
    </xf>
    <xf numFmtId="182" fontId="31" fillId="0" borderId="395" xfId="0" applyNumberFormat="1" applyFont="1" applyFill="1" applyBorder="1" applyAlignment="1">
      <alignment vertical="center"/>
    </xf>
    <xf numFmtId="182" fontId="31" fillId="0" borderId="111" xfId="0" applyNumberFormat="1" applyFont="1" applyFill="1" applyBorder="1" applyAlignment="1">
      <alignment vertical="center"/>
    </xf>
    <xf numFmtId="182" fontId="31" fillId="0" borderId="539" xfId="0" applyNumberFormat="1" applyFont="1" applyFill="1" applyBorder="1" applyAlignment="1">
      <alignment vertical="center"/>
    </xf>
    <xf numFmtId="182" fontId="31" fillId="0" borderId="156" xfId="0" applyNumberFormat="1" applyFont="1" applyFill="1" applyBorder="1" applyAlignment="1">
      <alignment vertical="center"/>
    </xf>
    <xf numFmtId="182" fontId="31" fillId="0" borderId="115" xfId="0" applyNumberFormat="1" applyFont="1" applyFill="1" applyBorder="1" applyAlignment="1">
      <alignment vertical="center"/>
    </xf>
    <xf numFmtId="182" fontId="31" fillId="0" borderId="80" xfId="0" applyNumberFormat="1" applyFont="1" applyFill="1" applyBorder="1" applyAlignment="1">
      <alignment vertical="center"/>
    </xf>
    <xf numFmtId="182" fontId="31" fillId="0" borderId="114" xfId="0" applyNumberFormat="1" applyFont="1" applyFill="1" applyBorder="1" applyAlignment="1">
      <alignment vertical="center"/>
    </xf>
    <xf numFmtId="182" fontId="31" fillId="0" borderId="540" xfId="0" applyNumberFormat="1" applyFont="1" applyFill="1" applyBorder="1" applyAlignment="1">
      <alignment vertical="center"/>
    </xf>
    <xf numFmtId="182" fontId="31" fillId="0" borderId="541" xfId="0" applyNumberFormat="1" applyFont="1" applyFill="1" applyBorder="1" applyAlignment="1">
      <alignment vertical="center"/>
    </xf>
    <xf numFmtId="182" fontId="31" fillId="36" borderId="96" xfId="0" applyNumberFormat="1" applyFont="1" applyFill="1" applyBorder="1" applyAlignment="1">
      <alignment vertical="center"/>
    </xf>
    <xf numFmtId="182" fontId="31" fillId="36" borderId="95" xfId="0" applyNumberFormat="1" applyFont="1" applyFill="1" applyBorder="1" applyAlignment="1">
      <alignment vertical="center"/>
    </xf>
    <xf numFmtId="182" fontId="31" fillId="36" borderId="464" xfId="0" applyNumberFormat="1" applyFont="1" applyFill="1" applyBorder="1" applyAlignment="1">
      <alignment vertical="center"/>
    </xf>
    <xf numFmtId="182" fontId="31" fillId="0" borderId="93" xfId="0" applyNumberFormat="1" applyFont="1" applyFill="1" applyBorder="1" applyAlignment="1">
      <alignment vertical="center"/>
    </xf>
    <xf numFmtId="182" fontId="31" fillId="0" borderId="97" xfId="0" applyNumberFormat="1" applyFont="1" applyFill="1" applyBorder="1" applyAlignment="1">
      <alignment vertical="center"/>
    </xf>
    <xf numFmtId="182" fontId="31" fillId="0" borderId="97" xfId="0" applyNumberFormat="1" applyFont="1" applyFill="1" applyBorder="1" applyAlignment="1">
      <alignment vertical="center" shrinkToFit="1"/>
    </xf>
    <xf numFmtId="182" fontId="31" fillId="0" borderId="94" xfId="0" applyNumberFormat="1" applyFont="1" applyFill="1" applyBorder="1" applyAlignment="1">
      <alignment vertical="center"/>
    </xf>
    <xf numFmtId="182" fontId="31" fillId="0" borderId="221" xfId="0" applyNumberFormat="1" applyFont="1" applyFill="1" applyBorder="1" applyAlignment="1">
      <alignment vertical="center"/>
    </xf>
    <xf numFmtId="182" fontId="31" fillId="0" borderId="95" xfId="0" applyNumberFormat="1" applyFont="1" applyFill="1" applyBorder="1" applyAlignment="1">
      <alignment vertical="center"/>
    </xf>
    <xf numFmtId="182" fontId="31" fillId="0" borderId="113" xfId="0" applyNumberFormat="1" applyFont="1" applyFill="1" applyBorder="1" applyAlignment="1">
      <alignment vertical="center"/>
    </xf>
    <xf numFmtId="182" fontId="31" fillId="0" borderId="112" xfId="0" applyNumberFormat="1" applyFont="1" applyFill="1" applyBorder="1" applyAlignment="1">
      <alignment vertical="center"/>
    </xf>
    <xf numFmtId="182" fontId="31" fillId="0" borderId="542" xfId="0" applyNumberFormat="1" applyFont="1" applyFill="1" applyBorder="1" applyAlignment="1">
      <alignment vertical="center"/>
    </xf>
    <xf numFmtId="182" fontId="31" fillId="0" borderId="543" xfId="0" applyNumberFormat="1" applyFont="1" applyFill="1" applyBorder="1" applyAlignment="1">
      <alignment vertical="center"/>
    </xf>
    <xf numFmtId="182" fontId="31" fillId="0" borderId="83" xfId="0" applyNumberFormat="1" applyFont="1" applyFill="1" applyBorder="1" applyAlignment="1">
      <alignment vertical="center"/>
    </xf>
    <xf numFmtId="182" fontId="31" fillId="0" borderId="148" xfId="0" applyNumberFormat="1" applyFont="1" applyFill="1" applyBorder="1" applyAlignment="1">
      <alignment vertical="center"/>
    </xf>
    <xf numFmtId="182" fontId="31" fillId="0" borderId="148" xfId="0" applyNumberFormat="1" applyFont="1" applyFill="1" applyBorder="1" applyAlignment="1">
      <alignment vertical="center" shrinkToFit="1"/>
    </xf>
    <xf numFmtId="182" fontId="31" fillId="0" borderId="216" xfId="0" applyNumberFormat="1" applyFont="1" applyFill="1" applyBorder="1" applyAlignment="1">
      <alignment vertical="center"/>
    </xf>
    <xf numFmtId="182" fontId="31" fillId="0" borderId="544" xfId="0" applyNumberFormat="1" applyFont="1" applyFill="1" applyBorder="1" applyAlignment="1">
      <alignment vertical="center"/>
    </xf>
    <xf numFmtId="182" fontId="31" fillId="0" borderId="545" xfId="0" applyNumberFormat="1" applyFont="1" applyFill="1" applyBorder="1" applyAlignment="1">
      <alignment vertical="center"/>
    </xf>
    <xf numFmtId="182" fontId="31" fillId="0" borderId="546" xfId="0" applyNumberFormat="1" applyFont="1" applyFill="1" applyBorder="1" applyAlignment="1">
      <alignment vertical="center"/>
    </xf>
    <xf numFmtId="182" fontId="31" fillId="0" borderId="547" xfId="0" applyNumberFormat="1" applyFont="1" applyFill="1" applyBorder="1" applyAlignment="1">
      <alignment vertical="center"/>
    </xf>
    <xf numFmtId="182" fontId="31" fillId="0" borderId="548" xfId="0" applyNumberFormat="1" applyFont="1" applyFill="1" applyBorder="1" applyAlignment="1">
      <alignment vertical="center"/>
    </xf>
    <xf numFmtId="182" fontId="31" fillId="0" borderId="549" xfId="0" applyNumberFormat="1" applyFont="1" applyFill="1" applyBorder="1" applyAlignment="1">
      <alignment vertical="center"/>
    </xf>
    <xf numFmtId="182" fontId="31" fillId="36" borderId="86" xfId="0" applyNumberFormat="1" applyFont="1" applyFill="1" applyBorder="1" applyAlignment="1">
      <alignment vertical="center"/>
    </xf>
    <xf numFmtId="182" fontId="31" fillId="36" borderId="85" xfId="0" applyNumberFormat="1" applyFont="1" applyFill="1" applyBorder="1" applyAlignment="1">
      <alignment vertical="center"/>
    </xf>
    <xf numFmtId="182" fontId="31" fillId="36" borderId="465" xfId="0" applyNumberFormat="1" applyFont="1" applyFill="1" applyBorder="1" applyAlignment="1">
      <alignment vertical="center"/>
    </xf>
    <xf numFmtId="182" fontId="31" fillId="0" borderId="520" xfId="0" applyNumberFormat="1" applyFont="1" applyFill="1" applyBorder="1" applyAlignment="1">
      <alignment vertical="center"/>
    </xf>
    <xf numFmtId="182" fontId="31" fillId="0" borderId="521" xfId="0" applyNumberFormat="1" applyFont="1" applyFill="1" applyBorder="1" applyAlignment="1">
      <alignment vertical="center"/>
    </xf>
    <xf numFmtId="182" fontId="31" fillId="0" borderId="521" xfId="0" applyNumberFormat="1" applyFont="1" applyFill="1" applyBorder="1" applyAlignment="1">
      <alignment vertical="center" shrinkToFit="1"/>
    </xf>
    <xf numFmtId="182" fontId="31" fillId="0" borderId="274" xfId="0" applyNumberFormat="1" applyFont="1" applyFill="1" applyBorder="1" applyAlignment="1">
      <alignment vertical="center"/>
    </xf>
    <xf numFmtId="182" fontId="31" fillId="0" borderId="550" xfId="0" applyNumberFormat="1" applyFont="1" applyFill="1" applyBorder="1" applyAlignment="1">
      <alignment vertical="center"/>
    </xf>
    <xf numFmtId="182" fontId="31" fillId="0" borderId="551" xfId="0" applyNumberFormat="1" applyFont="1" applyFill="1" applyBorder="1" applyAlignment="1">
      <alignment vertical="center"/>
    </xf>
    <xf numFmtId="182" fontId="31" fillId="0" borderId="552" xfId="0" applyNumberFormat="1" applyFont="1" applyFill="1" applyBorder="1" applyAlignment="1">
      <alignment vertical="center"/>
    </xf>
    <xf numFmtId="3" fontId="31" fillId="0" borderId="553" xfId="0" applyNumberFormat="1" applyFont="1" applyFill="1" applyBorder="1" applyAlignment="1">
      <alignment vertical="center"/>
    </xf>
    <xf numFmtId="182" fontId="31" fillId="0" borderId="554" xfId="0" applyNumberFormat="1" applyFont="1" applyFill="1" applyBorder="1" applyAlignment="1">
      <alignment vertical="center"/>
    </xf>
    <xf numFmtId="182" fontId="31" fillId="0" borderId="555" xfId="0" applyNumberFormat="1" applyFont="1" applyFill="1" applyBorder="1" applyAlignment="1">
      <alignment vertical="center"/>
    </xf>
    <xf numFmtId="182" fontId="31" fillId="0" borderId="556" xfId="0" applyNumberFormat="1" applyFont="1" applyFill="1" applyBorder="1" applyAlignment="1">
      <alignment vertical="center"/>
    </xf>
    <xf numFmtId="182" fontId="31" fillId="0" borderId="557" xfId="0" applyNumberFormat="1" applyFont="1" applyFill="1" applyBorder="1" applyAlignment="1">
      <alignment vertical="center"/>
    </xf>
    <xf numFmtId="182" fontId="31" fillId="0" borderId="558" xfId="0" applyNumberFormat="1" applyFont="1" applyFill="1" applyBorder="1" applyAlignment="1">
      <alignment vertical="center"/>
    </xf>
    <xf numFmtId="182" fontId="31" fillId="0" borderId="559" xfId="0" applyNumberFormat="1" applyFont="1" applyFill="1" applyBorder="1" applyAlignment="1">
      <alignment vertical="center"/>
    </xf>
    <xf numFmtId="182" fontId="31" fillId="36" borderId="78" xfId="0" applyNumberFormat="1" applyFont="1" applyFill="1" applyBorder="1" applyAlignment="1">
      <alignment vertical="center" shrinkToFit="1"/>
    </xf>
    <xf numFmtId="182" fontId="31" fillId="36" borderId="77" xfId="0" applyNumberFormat="1" applyFont="1" applyFill="1" applyBorder="1" applyAlignment="1">
      <alignment vertical="center"/>
    </xf>
    <xf numFmtId="182" fontId="31" fillId="0" borderId="560" xfId="0" applyNumberFormat="1" applyFont="1" applyFill="1" applyBorder="1" applyAlignment="1">
      <alignment vertical="center"/>
    </xf>
    <xf numFmtId="182" fontId="31" fillId="0" borderId="561" xfId="0" applyNumberFormat="1" applyFont="1" applyFill="1" applyBorder="1" applyAlignment="1">
      <alignment vertical="center"/>
    </xf>
    <xf numFmtId="182" fontId="31" fillId="0" borderId="110" xfId="0" applyNumberFormat="1" applyFont="1" applyFill="1" applyBorder="1" applyAlignment="1">
      <alignment vertical="center"/>
    </xf>
    <xf numFmtId="182" fontId="31" fillId="0" borderId="553" xfId="0" applyNumberFormat="1" applyFont="1" applyFill="1" applyBorder="1" applyAlignment="1">
      <alignment vertical="center"/>
    </xf>
    <xf numFmtId="182" fontId="31" fillId="0" borderId="562" xfId="0" applyNumberFormat="1" applyFont="1" applyFill="1" applyBorder="1" applyAlignment="1">
      <alignment vertical="center"/>
    </xf>
    <xf numFmtId="182" fontId="31" fillId="0" borderId="563" xfId="0" applyNumberFormat="1" applyFont="1" applyFill="1" applyBorder="1" applyAlignment="1">
      <alignment vertical="center"/>
    </xf>
    <xf numFmtId="182" fontId="31" fillId="36" borderId="103" xfId="0" applyNumberFormat="1" applyFont="1" applyFill="1" applyBorder="1" applyAlignment="1">
      <alignment vertical="center"/>
    </xf>
    <xf numFmtId="182" fontId="31" fillId="36" borderId="102" xfId="0" applyNumberFormat="1" applyFont="1" applyFill="1" applyBorder="1" applyAlignment="1">
      <alignment vertical="center"/>
    </xf>
    <xf numFmtId="182" fontId="31" fillId="0" borderId="95" xfId="0" applyNumberFormat="1" applyFont="1" applyFill="1" applyBorder="1" applyAlignment="1">
      <alignment vertical="center" shrinkToFit="1"/>
    </xf>
    <xf numFmtId="182" fontId="31" fillId="0" borderId="564" xfId="0" applyNumberFormat="1" applyFont="1" applyFill="1" applyBorder="1" applyAlignment="1">
      <alignment vertical="center"/>
    </xf>
    <xf numFmtId="182" fontId="31" fillId="0" borderId="565" xfId="0" applyNumberFormat="1" applyFont="1" applyFill="1" applyBorder="1" applyAlignment="1">
      <alignment vertical="center"/>
    </xf>
    <xf numFmtId="182" fontId="31" fillId="0" borderId="92" xfId="0" applyNumberFormat="1" applyFont="1" applyFill="1" applyBorder="1" applyAlignment="1">
      <alignment vertical="center"/>
    </xf>
    <xf numFmtId="182" fontId="31" fillId="0" borderId="121" xfId="0" applyNumberFormat="1" applyFont="1" applyFill="1" applyBorder="1" applyAlignment="1">
      <alignment vertical="center"/>
    </xf>
    <xf numFmtId="182" fontId="31" fillId="0" borderId="107" xfId="0" applyNumberFormat="1" applyFont="1" applyFill="1" applyBorder="1" applyAlignment="1">
      <alignment vertical="center" shrinkToFit="1"/>
    </xf>
    <xf numFmtId="182" fontId="31" fillId="0" borderId="106" xfId="0" applyNumberFormat="1" applyFont="1" applyFill="1" applyBorder="1" applyAlignment="1">
      <alignment vertical="center"/>
    </xf>
    <xf numFmtId="182" fontId="31" fillId="0" borderId="87" xfId="0" applyNumberFormat="1" applyFont="1" applyFill="1" applyBorder="1" applyAlignment="1">
      <alignment vertical="center"/>
    </xf>
    <xf numFmtId="182" fontId="35" fillId="36" borderId="463" xfId="0" applyNumberFormat="1" applyFont="1" applyFill="1" applyBorder="1" applyAlignment="1">
      <alignment vertical="center"/>
    </xf>
    <xf numFmtId="182" fontId="35" fillId="36" borderId="78" xfId="0" applyNumberFormat="1" applyFont="1" applyFill="1" applyBorder="1" applyAlignment="1">
      <alignment vertical="center" shrinkToFit="1"/>
    </xf>
    <xf numFmtId="182" fontId="35" fillId="36" borderId="468" xfId="0" applyNumberFormat="1" applyFont="1" applyFill="1" applyBorder="1" applyAlignment="1">
      <alignment vertical="center"/>
    </xf>
    <xf numFmtId="182" fontId="35" fillId="36" borderId="143" xfId="0" applyNumberFormat="1" applyFont="1" applyFill="1" applyBorder="1" applyAlignment="1">
      <alignment vertical="center"/>
    </xf>
    <xf numFmtId="182" fontId="35" fillId="36" borderId="291" xfId="0" applyNumberFormat="1" applyFont="1" applyFill="1" applyBorder="1" applyAlignment="1">
      <alignment vertical="center"/>
    </xf>
    <xf numFmtId="182" fontId="35" fillId="36" borderId="469" xfId="0" applyNumberFormat="1" applyFont="1" applyFill="1" applyBorder="1" applyAlignment="1">
      <alignment vertical="center"/>
    </xf>
    <xf numFmtId="182" fontId="35" fillId="36" borderId="470" xfId="0" applyNumberFormat="1" applyFont="1" applyFill="1" applyBorder="1" applyAlignment="1">
      <alignment vertical="center"/>
    </xf>
    <xf numFmtId="182" fontId="31" fillId="0" borderId="89" xfId="0" applyNumberFormat="1" applyFont="1" applyFill="1" applyBorder="1" applyAlignment="1">
      <alignment vertical="center"/>
    </xf>
    <xf numFmtId="182" fontId="31" fillId="0" borderId="566" xfId="0" applyNumberFormat="1" applyFont="1" applyFill="1" applyBorder="1" applyAlignment="1">
      <alignment vertical="center"/>
    </xf>
    <xf numFmtId="182" fontId="31" fillId="0" borderId="567" xfId="0" applyNumberFormat="1" applyFont="1" applyFill="1" applyBorder="1" applyAlignment="1">
      <alignment vertical="center"/>
    </xf>
    <xf numFmtId="182" fontId="31" fillId="36" borderId="477" xfId="0" applyNumberFormat="1" applyFont="1" applyFill="1" applyBorder="1" applyAlignment="1">
      <alignment vertical="center"/>
    </xf>
    <xf numFmtId="182" fontId="31" fillId="36" borderId="478" xfId="0" applyNumberFormat="1" applyFont="1" applyFill="1" applyBorder="1" applyAlignment="1">
      <alignment vertical="center"/>
    </xf>
    <xf numFmtId="182" fontId="31" fillId="36" borderId="462" xfId="0" applyNumberFormat="1" applyFont="1" applyFill="1" applyBorder="1" applyAlignment="1">
      <alignment vertical="center"/>
    </xf>
    <xf numFmtId="182" fontId="31" fillId="0" borderId="479" xfId="0" applyNumberFormat="1" applyFont="1" applyFill="1" applyBorder="1" applyAlignment="1">
      <alignment vertical="center"/>
    </xf>
    <xf numFmtId="182" fontId="31" fillId="0" borderId="478" xfId="0" applyNumberFormat="1" applyFont="1" applyFill="1" applyBorder="1" applyAlignment="1">
      <alignment vertical="center"/>
    </xf>
    <xf numFmtId="182" fontId="31" fillId="0" borderId="478" xfId="0" applyNumberFormat="1" applyFont="1" applyFill="1" applyBorder="1" applyAlignment="1">
      <alignment vertical="center" shrinkToFit="1"/>
    </xf>
    <xf numFmtId="182" fontId="31" fillId="0" borderId="336" xfId="0" applyNumberFormat="1" applyFont="1" applyFill="1" applyBorder="1" applyAlignment="1">
      <alignment vertical="center"/>
    </xf>
    <xf numFmtId="182" fontId="31" fillId="0" borderId="480" xfId="0" applyNumberFormat="1" applyFont="1" applyFill="1" applyBorder="1" applyAlignment="1">
      <alignment vertical="center"/>
    </xf>
    <xf numFmtId="182" fontId="31" fillId="0" borderId="568" xfId="0" applyNumberFormat="1" applyFont="1" applyFill="1" applyBorder="1" applyAlignment="1">
      <alignment vertical="center"/>
    </xf>
    <xf numFmtId="182" fontId="31" fillId="0" borderId="482" xfId="0" applyNumberFormat="1" applyFont="1" applyFill="1" applyBorder="1" applyAlignment="1">
      <alignment vertical="center"/>
    </xf>
    <xf numFmtId="182" fontId="32" fillId="0" borderId="0" xfId="0" applyNumberFormat="1" applyFont="1" applyFill="1" applyBorder="1" applyAlignment="1">
      <alignment vertical="center"/>
    </xf>
    <xf numFmtId="182" fontId="31" fillId="0" borderId="81" xfId="0" applyNumberFormat="1" applyFont="1" applyFill="1" applyBorder="1" applyAlignment="1">
      <alignment vertical="center"/>
    </xf>
    <xf numFmtId="182" fontId="31" fillId="0" borderId="104" xfId="0" applyNumberFormat="1" applyFont="1" applyFill="1" applyBorder="1" applyAlignment="1">
      <alignment vertical="center"/>
    </xf>
    <xf numFmtId="182" fontId="31" fillId="0" borderId="79" xfId="0" applyNumberFormat="1" applyFont="1" applyFill="1" applyBorder="1" applyAlignment="1">
      <alignment vertical="center"/>
    </xf>
    <xf numFmtId="182" fontId="31" fillId="0" borderId="96" xfId="0" applyNumberFormat="1" applyFont="1" applyFill="1" applyBorder="1" applyAlignment="1">
      <alignment vertical="center"/>
    </xf>
    <xf numFmtId="182" fontId="31" fillId="0" borderId="290" xfId="0" applyNumberFormat="1" applyFont="1" applyFill="1" applyBorder="1" applyAlignment="1">
      <alignment vertical="center"/>
    </xf>
    <xf numFmtId="182" fontId="31" fillId="0" borderId="86" xfId="0" applyNumberFormat="1" applyFont="1" applyFill="1" applyBorder="1" applyAlignment="1">
      <alignment vertical="center"/>
    </xf>
    <xf numFmtId="182" fontId="31" fillId="0" borderId="348" xfId="0" applyNumberFormat="1" applyFont="1" applyFill="1" applyBorder="1" applyAlignment="1">
      <alignment vertical="center"/>
    </xf>
    <xf numFmtId="182" fontId="31" fillId="0" borderId="91" xfId="0" applyNumberFormat="1" applyFont="1" applyFill="1" applyBorder="1" applyAlignment="1">
      <alignment vertical="center"/>
    </xf>
    <xf numFmtId="182" fontId="31" fillId="0" borderId="569" xfId="0" applyNumberFormat="1" applyFont="1" applyFill="1" applyBorder="1" applyAlignment="1">
      <alignment vertical="center"/>
    </xf>
    <xf numFmtId="182" fontId="31" fillId="0" borderId="101" xfId="0" applyNumberFormat="1" applyFont="1" applyFill="1" applyBorder="1" applyAlignment="1">
      <alignment vertical="center"/>
    </xf>
    <xf numFmtId="182" fontId="31" fillId="0" borderId="477" xfId="0" applyNumberFormat="1" applyFont="1" applyFill="1" applyBorder="1" applyAlignment="1">
      <alignment vertical="center"/>
    </xf>
    <xf numFmtId="182" fontId="31" fillId="0" borderId="384" xfId="0" applyNumberFormat="1" applyFont="1" applyFill="1" applyBorder="1" applyAlignment="1">
      <alignment vertical="center"/>
    </xf>
    <xf numFmtId="182" fontId="31" fillId="0" borderId="570" xfId="0" applyNumberFormat="1" applyFont="1" applyFill="1" applyBorder="1" applyAlignment="1">
      <alignment vertical="center"/>
    </xf>
    <xf numFmtId="182" fontId="31" fillId="0" borderId="571" xfId="0" applyNumberFormat="1" applyFont="1" applyFill="1" applyBorder="1" applyAlignment="1">
      <alignment vertical="center"/>
    </xf>
    <xf numFmtId="182" fontId="35" fillId="36" borderId="101" xfId="0" applyNumberFormat="1" applyFont="1" applyFill="1" applyBorder="1" applyAlignment="1">
      <alignment vertical="center"/>
    </xf>
    <xf numFmtId="182" fontId="31" fillId="0" borderId="572" xfId="0" applyNumberFormat="1" applyFont="1" applyFill="1" applyBorder="1" applyAlignment="1">
      <alignment vertical="center"/>
    </xf>
    <xf numFmtId="182" fontId="31" fillId="0" borderId="573" xfId="0" applyNumberFormat="1" applyFont="1" applyFill="1" applyBorder="1" applyAlignment="1">
      <alignment vertical="center"/>
    </xf>
    <xf numFmtId="182" fontId="31" fillId="0" borderId="574" xfId="0" applyNumberFormat="1" applyFont="1" applyFill="1" applyBorder="1" applyAlignment="1">
      <alignment vertical="center"/>
    </xf>
    <xf numFmtId="182" fontId="31" fillId="0" borderId="575" xfId="0" applyNumberFormat="1" applyFont="1" applyFill="1" applyBorder="1" applyAlignment="1">
      <alignment vertical="center"/>
    </xf>
    <xf numFmtId="182" fontId="31" fillId="0" borderId="576" xfId="0" applyNumberFormat="1" applyFont="1" applyFill="1" applyBorder="1" applyAlignment="1">
      <alignment vertical="center"/>
    </xf>
    <xf numFmtId="182" fontId="31" fillId="36" borderId="101" xfId="0" applyNumberFormat="1" applyFont="1" applyFill="1" applyBorder="1" applyAlignment="1">
      <alignment vertical="center"/>
    </xf>
    <xf numFmtId="182" fontId="31" fillId="0" borderId="577" xfId="0" applyNumberFormat="1" applyFont="1" applyFill="1" applyBorder="1" applyAlignment="1">
      <alignment vertical="center"/>
    </xf>
    <xf numFmtId="182" fontId="35" fillId="36" borderId="578" xfId="0" applyNumberFormat="1" applyFont="1" applyFill="1" applyBorder="1" applyAlignment="1">
      <alignment vertical="center"/>
    </xf>
    <xf numFmtId="182" fontId="31" fillId="0" borderId="579" xfId="0" applyNumberFormat="1" applyFont="1" applyFill="1" applyBorder="1" applyAlignment="1">
      <alignment vertical="center"/>
    </xf>
    <xf numFmtId="182" fontId="31" fillId="0" borderId="580" xfId="0" applyNumberFormat="1" applyFont="1" applyFill="1" applyBorder="1" applyAlignment="1">
      <alignment vertical="center"/>
    </xf>
    <xf numFmtId="3" fontId="31" fillId="35" borderId="583" xfId="0" applyNumberFormat="1" applyFont="1" applyFill="1" applyBorder="1" applyAlignment="1">
      <alignment horizontal="center" vertical="center" wrapText="1"/>
    </xf>
    <xf numFmtId="182" fontId="31" fillId="36" borderId="584" xfId="0" applyNumberFormat="1" applyFont="1" applyFill="1" applyBorder="1" applyAlignment="1">
      <alignment vertical="center"/>
    </xf>
    <xf numFmtId="182" fontId="31" fillId="0" borderId="585" xfId="0" applyNumberFormat="1" applyFont="1" applyFill="1" applyBorder="1" applyAlignment="1">
      <alignment vertical="center"/>
    </xf>
    <xf numFmtId="182" fontId="31" fillId="0" borderId="586" xfId="0" applyNumberFormat="1" applyFont="1" applyFill="1" applyBorder="1" applyAlignment="1">
      <alignment vertical="center"/>
    </xf>
    <xf numFmtId="182" fontId="31" fillId="0" borderId="587" xfId="0" applyNumberFormat="1" applyFont="1" applyFill="1" applyBorder="1" applyAlignment="1">
      <alignment vertical="center"/>
    </xf>
    <xf numFmtId="182" fontId="31" fillId="0" borderId="588" xfId="0" applyNumberFormat="1" applyFont="1" applyFill="1" applyBorder="1" applyAlignment="1">
      <alignment vertical="center"/>
    </xf>
    <xf numFmtId="182" fontId="31" fillId="36" borderId="589" xfId="0" applyNumberFormat="1" applyFont="1" applyFill="1" applyBorder="1" applyAlignment="1">
      <alignment vertical="center"/>
    </xf>
    <xf numFmtId="182" fontId="31" fillId="0" borderId="589" xfId="0" applyNumberFormat="1" applyFont="1" applyFill="1" applyBorder="1" applyAlignment="1">
      <alignment vertical="center"/>
    </xf>
    <xf numFmtId="182" fontId="31" fillId="0" borderId="590" xfId="0" applyNumberFormat="1" applyFont="1" applyFill="1" applyBorder="1" applyAlignment="1">
      <alignment vertical="center"/>
    </xf>
    <xf numFmtId="182" fontId="31" fillId="0" borderId="591" xfId="0" applyNumberFormat="1" applyFont="1" applyFill="1" applyBorder="1" applyAlignment="1">
      <alignment vertical="center"/>
    </xf>
    <xf numFmtId="182" fontId="31" fillId="0" borderId="592" xfId="0" applyNumberFormat="1" applyFont="1" applyFill="1" applyBorder="1" applyAlignment="1">
      <alignment vertical="center"/>
    </xf>
    <xf numFmtId="182" fontId="35" fillId="36" borderId="589" xfId="0" applyNumberFormat="1" applyFont="1" applyFill="1" applyBorder="1" applyAlignment="1">
      <alignment vertical="center"/>
    </xf>
    <xf numFmtId="182" fontId="31" fillId="0" borderId="593" xfId="0" applyNumberFormat="1" applyFont="1" applyFill="1" applyBorder="1" applyAlignment="1">
      <alignment vertical="center"/>
    </xf>
    <xf numFmtId="0" fontId="31" fillId="0" borderId="0" xfId="0" applyFont="1" applyFill="1" applyAlignment="1">
      <alignment vertical="center"/>
    </xf>
    <xf numFmtId="0" fontId="32" fillId="0" borderId="0" xfId="0" applyNumberFormat="1" applyFont="1" applyFill="1" applyBorder="1" applyAlignment="1">
      <alignment vertical="center"/>
    </xf>
    <xf numFmtId="3" fontId="25" fillId="33" borderId="1" xfId="0" applyNumberFormat="1" applyFont="1" applyFill="1" applyBorder="1" applyAlignment="1">
      <alignment vertical="center"/>
    </xf>
    <xf numFmtId="38" fontId="25" fillId="0" borderId="0" xfId="33" applyFont="1" applyFill="1" applyBorder="1" applyAlignment="1">
      <alignment vertical="center"/>
    </xf>
    <xf numFmtId="3" fontId="25" fillId="0" borderId="0" xfId="0" applyNumberFormat="1" applyFont="1" applyFill="1" applyBorder="1" applyAlignment="1">
      <alignment vertical="center"/>
    </xf>
    <xf numFmtId="182" fontId="25" fillId="37" borderId="188" xfId="44" applyNumberFormat="1" applyFont="1" applyFill="1" applyBorder="1" applyAlignment="1" applyProtection="1">
      <alignment vertical="center"/>
    </xf>
    <xf numFmtId="3" fontId="25" fillId="35" borderId="238" xfId="0" applyNumberFormat="1" applyFont="1" applyFill="1" applyBorder="1" applyAlignment="1">
      <alignment horizontal="distributed" vertical="center" justifyLastLine="1"/>
    </xf>
    <xf numFmtId="37" fontId="35" fillId="36" borderId="242" xfId="49" applyFont="1" applyFill="1" applyBorder="1" applyAlignment="1">
      <alignment vertical="center"/>
    </xf>
    <xf numFmtId="37" fontId="35" fillId="36" borderId="50" xfId="49" applyFont="1" applyFill="1" applyBorder="1" applyAlignment="1">
      <alignment vertical="center"/>
    </xf>
    <xf numFmtId="0" fontId="31" fillId="35" borderId="51"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38" fontId="31" fillId="34" borderId="0" xfId="33" applyFont="1" applyFill="1" applyBorder="1" applyAlignment="1">
      <alignment vertical="center"/>
    </xf>
    <xf numFmtId="37" fontId="31" fillId="0" borderId="0" xfId="49" applyFont="1" applyBorder="1" applyAlignment="1">
      <alignment horizontal="left" vertical="center"/>
    </xf>
    <xf numFmtId="37" fontId="49" fillId="33" borderId="0" xfId="43" applyFont="1" applyFill="1" applyAlignment="1">
      <alignment vertical="center"/>
    </xf>
    <xf numFmtId="3" fontId="31" fillId="35" borderId="3" xfId="0" applyNumberFormat="1" applyFont="1" applyFill="1" applyBorder="1" applyAlignment="1">
      <alignment horizontal="center" vertical="center" wrapText="1" justifyLastLine="1"/>
    </xf>
    <xf numFmtId="41" fontId="31" fillId="34" borderId="91" xfId="0" quotePrefix="1" applyNumberFormat="1" applyFont="1" applyFill="1" applyBorder="1" applyAlignment="1" applyProtection="1">
      <alignment vertical="center"/>
      <protection locked="0"/>
    </xf>
    <xf numFmtId="1" fontId="25" fillId="0" borderId="171" xfId="57" applyFont="1" applyFill="1" applyBorder="1" applyAlignment="1">
      <alignment vertical="center"/>
    </xf>
    <xf numFmtId="1" fontId="25" fillId="0" borderId="191" xfId="57" applyFont="1" applyFill="1" applyBorder="1" applyAlignment="1">
      <alignment vertical="center"/>
    </xf>
    <xf numFmtId="1" fontId="31" fillId="34" borderId="191" xfId="57" applyFont="1" applyFill="1" applyBorder="1" applyAlignment="1">
      <alignment vertical="center"/>
    </xf>
    <xf numFmtId="1" fontId="31" fillId="33" borderId="154" xfId="0" applyNumberFormat="1" applyFont="1" applyFill="1" applyBorder="1" applyAlignment="1" applyProtection="1">
      <alignment vertical="center"/>
      <protection locked="0" hidden="1"/>
    </xf>
    <xf numFmtId="1" fontId="31" fillId="33" borderId="153" xfId="0" applyNumberFormat="1" applyFont="1" applyFill="1" applyBorder="1" applyAlignment="1" applyProtection="1">
      <alignment vertical="center"/>
      <protection locked="0" hidden="1"/>
    </xf>
    <xf numFmtId="1" fontId="31" fillId="33" borderId="232" xfId="0" applyNumberFormat="1" applyFont="1" applyFill="1" applyBorder="1" applyAlignment="1" applyProtection="1">
      <alignment vertical="center"/>
      <protection locked="0" hidden="1"/>
    </xf>
    <xf numFmtId="1" fontId="31" fillId="33" borderId="152" xfId="0" applyNumberFormat="1" applyFont="1" applyFill="1" applyBorder="1" applyAlignment="1" applyProtection="1">
      <alignment vertical="center"/>
      <protection locked="0" hidden="1"/>
    </xf>
    <xf numFmtId="1" fontId="31" fillId="33" borderId="150" xfId="0" applyNumberFormat="1" applyFont="1" applyFill="1" applyBorder="1" applyAlignment="1" applyProtection="1">
      <alignment vertical="center"/>
      <protection locked="0" hidden="1"/>
    </xf>
    <xf numFmtId="1" fontId="31" fillId="33" borderId="149" xfId="0" applyNumberFormat="1" applyFont="1" applyFill="1" applyBorder="1" applyAlignment="1" applyProtection="1">
      <alignment vertical="center"/>
      <protection locked="0" hidden="1"/>
    </xf>
    <xf numFmtId="1" fontId="31" fillId="33" borderId="233" xfId="0" applyNumberFormat="1" applyFont="1" applyFill="1" applyBorder="1" applyAlignment="1" applyProtection="1">
      <alignment vertical="center"/>
      <protection locked="0" hidden="1"/>
    </xf>
    <xf numFmtId="1" fontId="35" fillId="36" borderId="246" xfId="0" applyNumberFormat="1" applyFont="1" applyFill="1" applyBorder="1" applyAlignment="1">
      <alignment vertical="center"/>
    </xf>
    <xf numFmtId="1" fontId="35" fillId="36" borderId="264" xfId="0" applyNumberFormat="1" applyFont="1" applyFill="1" applyBorder="1" applyAlignment="1">
      <alignment vertical="center"/>
    </xf>
    <xf numFmtId="1" fontId="35" fillId="36" borderId="245" xfId="0" applyNumberFormat="1" applyFont="1" applyFill="1" applyBorder="1" applyAlignment="1">
      <alignment vertical="center"/>
    </xf>
    <xf numFmtId="1" fontId="31" fillId="33" borderId="155" xfId="0" applyNumberFormat="1" applyFont="1" applyFill="1" applyBorder="1" applyAlignment="1" applyProtection="1">
      <alignment vertical="center"/>
      <protection locked="0" hidden="1"/>
    </xf>
    <xf numFmtId="1" fontId="31" fillId="36" borderId="268" xfId="0" applyNumberFormat="1" applyFont="1" applyFill="1" applyBorder="1" applyAlignment="1">
      <alignment vertical="center"/>
    </xf>
    <xf numFmtId="1" fontId="31" fillId="36" borderId="263" xfId="0" applyNumberFormat="1" applyFont="1" applyFill="1" applyBorder="1" applyAlignment="1">
      <alignment vertical="center"/>
    </xf>
    <xf numFmtId="1" fontId="31" fillId="33" borderId="0" xfId="0" applyNumberFormat="1" applyFont="1" applyFill="1" applyAlignment="1">
      <alignment vertical="center"/>
    </xf>
    <xf numFmtId="38" fontId="31" fillId="34" borderId="244" xfId="33" applyFont="1" applyFill="1" applyBorder="1" applyAlignment="1">
      <alignment vertical="center"/>
    </xf>
    <xf numFmtId="38" fontId="31" fillId="34" borderId="260" xfId="33" applyFont="1" applyFill="1" applyBorder="1" applyAlignment="1">
      <alignment vertical="center"/>
    </xf>
    <xf numFmtId="38" fontId="31" fillId="34" borderId="596" xfId="33" applyFont="1" applyFill="1" applyBorder="1" applyAlignment="1">
      <alignment vertical="center"/>
    </xf>
    <xf numFmtId="38" fontId="31" fillId="34" borderId="10" xfId="33" applyFont="1" applyFill="1" applyBorder="1" applyAlignment="1">
      <alignment vertical="center"/>
    </xf>
    <xf numFmtId="38" fontId="31" fillId="34" borderId="43" xfId="33" applyFont="1" applyFill="1" applyBorder="1" applyAlignment="1">
      <alignment vertical="center"/>
    </xf>
    <xf numFmtId="41" fontId="35" fillId="36" borderId="248" xfId="33" applyNumberFormat="1" applyFont="1" applyFill="1" applyBorder="1" applyAlignment="1" applyProtection="1">
      <alignment vertical="center"/>
    </xf>
    <xf numFmtId="38" fontId="31" fillId="34" borderId="246" xfId="33" applyFont="1" applyFill="1" applyBorder="1" applyAlignment="1">
      <alignment vertical="center"/>
    </xf>
    <xf numFmtId="38" fontId="31" fillId="34" borderId="263" xfId="33" applyFont="1" applyFill="1" applyBorder="1" applyAlignment="1">
      <alignment vertical="center"/>
    </xf>
    <xf numFmtId="38" fontId="31" fillId="34" borderId="265" xfId="33" applyFont="1" applyFill="1" applyBorder="1" applyAlignment="1">
      <alignment vertical="center"/>
    </xf>
    <xf numFmtId="37" fontId="31" fillId="36" borderId="450" xfId="49" applyFont="1" applyFill="1" applyBorder="1" applyAlignment="1">
      <alignment horizontal="left" vertical="center" wrapText="1"/>
    </xf>
    <xf numFmtId="41" fontId="35" fillId="36" borderId="486" xfId="33" applyNumberFormat="1" applyFont="1" applyFill="1" applyBorder="1" applyAlignment="1" applyProtection="1">
      <alignment vertical="center"/>
    </xf>
    <xf numFmtId="41" fontId="35" fillId="36" borderId="597" xfId="33" applyNumberFormat="1" applyFont="1" applyFill="1" applyBorder="1" applyAlignment="1">
      <alignment vertical="center"/>
    </xf>
    <xf numFmtId="41" fontId="35" fillId="36" borderId="449" xfId="33" applyNumberFormat="1" applyFont="1" applyFill="1" applyBorder="1" applyAlignment="1">
      <alignment vertical="center"/>
    </xf>
    <xf numFmtId="38" fontId="31" fillId="34" borderId="159" xfId="33" applyFont="1" applyFill="1" applyBorder="1" applyAlignment="1">
      <alignment vertical="center"/>
    </xf>
    <xf numFmtId="38" fontId="31" fillId="34" borderId="160" xfId="33" applyFont="1" applyFill="1" applyBorder="1" applyAlignment="1">
      <alignment vertical="center"/>
    </xf>
    <xf numFmtId="38" fontId="31" fillId="34" borderId="598" xfId="33" applyFont="1" applyFill="1" applyBorder="1" applyAlignment="1">
      <alignment vertical="center"/>
    </xf>
    <xf numFmtId="38" fontId="31" fillId="34" borderId="489" xfId="33" applyFont="1" applyFill="1" applyBorder="1" applyAlignment="1">
      <alignment vertical="center"/>
    </xf>
    <xf numFmtId="38" fontId="31" fillId="34" borderId="149" xfId="33" applyFont="1" applyFill="1" applyBorder="1" applyAlignment="1">
      <alignment vertical="center"/>
    </xf>
    <xf numFmtId="38" fontId="31" fillId="34" borderId="150" xfId="33" applyFont="1" applyFill="1" applyBorder="1" applyAlignment="1">
      <alignment vertical="center"/>
    </xf>
    <xf numFmtId="38" fontId="31" fillId="34" borderId="186" xfId="33" applyFont="1" applyFill="1" applyBorder="1" applyAlignment="1">
      <alignment vertical="center"/>
    </xf>
    <xf numFmtId="38" fontId="31" fillId="34" borderId="262" xfId="33" applyFont="1" applyFill="1" applyBorder="1" applyAlignment="1">
      <alignment vertical="center"/>
    </xf>
    <xf numFmtId="38" fontId="31" fillId="34" borderId="264" xfId="33" applyFont="1" applyFill="1" applyBorder="1" applyAlignment="1">
      <alignment vertical="center"/>
    </xf>
    <xf numFmtId="182" fontId="31" fillId="0" borderId="29" xfId="53" applyNumberFormat="1" applyFont="1" applyFill="1" applyBorder="1" applyAlignment="1">
      <alignment vertical="center"/>
    </xf>
    <xf numFmtId="41" fontId="31" fillId="0" borderId="174" xfId="33" applyNumberFormat="1" applyFont="1" applyFill="1" applyBorder="1" applyAlignment="1">
      <alignment vertical="center"/>
    </xf>
    <xf numFmtId="41" fontId="31" fillId="0" borderId="175" xfId="33" applyNumberFormat="1" applyFont="1" applyFill="1" applyBorder="1" applyAlignment="1">
      <alignment vertical="center"/>
    </xf>
    <xf numFmtId="41" fontId="31" fillId="0" borderId="178" xfId="33" applyNumberFormat="1" applyFont="1" applyFill="1" applyBorder="1" applyAlignment="1">
      <alignment vertical="center"/>
    </xf>
    <xf numFmtId="182" fontId="50" fillId="36" borderId="453" xfId="0" applyNumberFormat="1" applyFont="1" applyFill="1" applyBorder="1" applyAlignment="1">
      <alignment vertical="center"/>
    </xf>
    <xf numFmtId="176" fontId="31" fillId="33" borderId="11" xfId="51" applyFont="1" applyFill="1" applyBorder="1" applyAlignment="1">
      <alignment vertical="center"/>
    </xf>
    <xf numFmtId="176" fontId="31" fillId="33" borderId="14" xfId="51" applyFont="1" applyFill="1" applyBorder="1" applyAlignment="1">
      <alignment vertical="center"/>
    </xf>
    <xf numFmtId="176" fontId="31" fillId="33" borderId="27" xfId="51" applyFont="1" applyFill="1" applyBorder="1" applyAlignment="1">
      <alignment vertical="center"/>
    </xf>
    <xf numFmtId="177" fontId="35" fillId="36" borderId="209" xfId="51" applyNumberFormat="1" applyFont="1" applyFill="1" applyBorder="1" applyAlignment="1">
      <alignment vertical="center"/>
    </xf>
    <xf numFmtId="177" fontId="35" fillId="36" borderId="189" xfId="51" applyNumberFormat="1" applyFont="1" applyFill="1" applyBorder="1" applyAlignment="1">
      <alignment vertical="center"/>
    </xf>
    <xf numFmtId="177" fontId="35" fillId="36" borderId="205" xfId="51" applyNumberFormat="1" applyFont="1" applyFill="1" applyBorder="1" applyAlignment="1">
      <alignment vertical="center"/>
    </xf>
    <xf numFmtId="176" fontId="35" fillId="36" borderId="389" xfId="51" applyFont="1" applyFill="1" applyBorder="1" applyAlignment="1">
      <alignment horizontal="center" vertical="center"/>
    </xf>
    <xf numFmtId="177" fontId="35" fillId="36" borderId="319" xfId="51" applyNumberFormat="1" applyFont="1" applyFill="1" applyBorder="1" applyAlignment="1">
      <alignment vertical="center"/>
    </xf>
    <xf numFmtId="0" fontId="25" fillId="33" borderId="1" xfId="0" applyNumberFormat="1" applyFont="1" applyFill="1" applyBorder="1" applyAlignment="1">
      <alignment horizontal="left" vertical="center"/>
    </xf>
    <xf numFmtId="0" fontId="31" fillId="33" borderId="0" xfId="0" applyFont="1" applyFill="1" applyBorder="1" applyAlignment="1">
      <alignment vertical="center"/>
    </xf>
    <xf numFmtId="176" fontId="31" fillId="0" borderId="191" xfId="51" applyFont="1" applyFill="1" applyBorder="1" applyAlignment="1">
      <alignment vertical="center"/>
    </xf>
    <xf numFmtId="177" fontId="31" fillId="0" borderId="189" xfId="51" applyNumberFormat="1" applyFont="1" applyFill="1" applyBorder="1" applyAlignment="1">
      <alignment vertical="center"/>
    </xf>
    <xf numFmtId="177" fontId="31" fillId="0" borderId="237" xfId="51" applyNumberFormat="1" applyFont="1" applyFill="1" applyBorder="1" applyAlignment="1">
      <alignment vertical="center"/>
    </xf>
    <xf numFmtId="0" fontId="31" fillId="0" borderId="1" xfId="42" quotePrefix="1" applyNumberFormat="1" applyFont="1" applyFill="1" applyBorder="1" applyAlignment="1" applyProtection="1">
      <alignment vertical="center"/>
    </xf>
    <xf numFmtId="0" fontId="31" fillId="0" borderId="0" xfId="0" quotePrefix="1" applyNumberFormat="1" applyFont="1" applyFill="1" applyBorder="1" applyAlignment="1">
      <alignment vertical="center"/>
    </xf>
    <xf numFmtId="0" fontId="27" fillId="39" borderId="0" xfId="48" applyFont="1" applyFill="1" applyAlignment="1">
      <alignment horizontal="left" vertical="center" wrapText="1" indent="1"/>
    </xf>
    <xf numFmtId="0" fontId="25" fillId="39" borderId="0" xfId="47" applyFont="1" applyFill="1" applyAlignment="1">
      <alignment vertical="center" wrapText="1"/>
    </xf>
    <xf numFmtId="41" fontId="31" fillId="0" borderId="22" xfId="33" applyNumberFormat="1" applyFont="1" applyFill="1" applyBorder="1" applyAlignment="1">
      <alignment vertical="center"/>
    </xf>
    <xf numFmtId="41" fontId="31" fillId="0" borderId="21" xfId="52" applyNumberFormat="1" applyFont="1" applyFill="1" applyBorder="1" applyAlignment="1" applyProtection="1">
      <alignment vertical="center"/>
      <protection locked="0"/>
    </xf>
    <xf numFmtId="41" fontId="31" fillId="0" borderId="21" xfId="33" applyNumberFormat="1" applyFont="1" applyFill="1" applyBorder="1" applyAlignment="1">
      <alignment vertical="center"/>
    </xf>
    <xf numFmtId="41" fontId="31" fillId="0" borderId="18" xfId="33" applyNumberFormat="1" applyFont="1" applyFill="1" applyBorder="1" applyAlignment="1">
      <alignment vertical="center"/>
    </xf>
    <xf numFmtId="41" fontId="31" fillId="0" borderId="17" xfId="33" applyNumberFormat="1" applyFont="1" applyFill="1" applyBorder="1" applyAlignment="1">
      <alignment vertical="center"/>
    </xf>
    <xf numFmtId="41" fontId="31" fillId="0" borderId="40" xfId="33" applyNumberFormat="1" applyFont="1" applyFill="1" applyBorder="1" applyAlignment="1">
      <alignment vertical="center"/>
    </xf>
    <xf numFmtId="41" fontId="31" fillId="0" borderId="42" xfId="33" applyNumberFormat="1" applyFont="1" applyFill="1" applyBorder="1" applyAlignment="1">
      <alignment vertical="center"/>
    </xf>
    <xf numFmtId="41" fontId="35" fillId="36" borderId="390" xfId="0" applyNumberFormat="1" applyFont="1" applyFill="1" applyBorder="1" applyAlignment="1">
      <alignment vertical="center"/>
    </xf>
    <xf numFmtId="41" fontId="31" fillId="0" borderId="12" xfId="33" applyNumberFormat="1" applyFont="1" applyFill="1" applyBorder="1" applyAlignment="1">
      <alignment vertical="center"/>
    </xf>
    <xf numFmtId="41" fontId="35" fillId="36" borderId="599" xfId="0" applyNumberFormat="1" applyFont="1" applyFill="1" applyBorder="1" applyAlignment="1">
      <alignment vertical="center"/>
    </xf>
    <xf numFmtId="41" fontId="31" fillId="0" borderId="12" xfId="52" applyNumberFormat="1" applyFont="1" applyFill="1" applyBorder="1" applyAlignment="1" applyProtection="1">
      <alignment horizontal="right" vertical="center"/>
      <protection locked="0"/>
    </xf>
    <xf numFmtId="41" fontId="31" fillId="0" borderId="20" xfId="33" applyNumberFormat="1" applyFont="1" applyFill="1" applyBorder="1" applyAlignment="1">
      <alignment vertical="center"/>
    </xf>
    <xf numFmtId="41" fontId="31" fillId="0" borderId="318" xfId="33" applyNumberFormat="1" applyFont="1" applyFill="1" applyBorder="1" applyAlignment="1">
      <alignment vertical="center"/>
    </xf>
    <xf numFmtId="41" fontId="31" fillId="0" borderId="45" xfId="33" applyNumberFormat="1" applyFont="1" applyFill="1" applyBorder="1" applyAlignment="1">
      <alignment vertical="center"/>
    </xf>
    <xf numFmtId="41" fontId="35" fillId="36" borderId="600" xfId="0" applyNumberFormat="1" applyFont="1" applyFill="1" applyBorder="1" applyAlignment="1">
      <alignment vertical="center"/>
    </xf>
    <xf numFmtId="41" fontId="35" fillId="36" borderId="601" xfId="0" applyNumberFormat="1" applyFont="1" applyFill="1" applyBorder="1" applyAlignment="1">
      <alignment vertical="center"/>
    </xf>
    <xf numFmtId="0" fontId="37" fillId="35" borderId="196" xfId="0" applyFont="1" applyFill="1" applyBorder="1" applyAlignment="1">
      <alignment horizontal="center" vertical="top" textRotation="255" wrapText="1"/>
    </xf>
    <xf numFmtId="41" fontId="35" fillId="36" borderId="602" xfId="0" applyNumberFormat="1" applyFont="1" applyFill="1" applyBorder="1" applyAlignment="1">
      <alignment vertical="center"/>
    </xf>
    <xf numFmtId="41" fontId="35" fillId="36" borderId="603" xfId="0" applyNumberFormat="1" applyFont="1" applyFill="1" applyBorder="1" applyAlignment="1">
      <alignment vertical="center"/>
    </xf>
    <xf numFmtId="38" fontId="31" fillId="0" borderId="21" xfId="33" applyFont="1" applyFill="1" applyBorder="1" applyAlignment="1">
      <alignment vertical="center"/>
    </xf>
    <xf numFmtId="41" fontId="35" fillId="36" borderId="604" xfId="0" applyNumberFormat="1" applyFont="1" applyFill="1" applyBorder="1" applyAlignment="1">
      <alignment vertical="center"/>
    </xf>
    <xf numFmtId="41" fontId="35" fillId="36" borderId="457" xfId="0" applyNumberFormat="1" applyFont="1" applyFill="1" applyBorder="1" applyAlignment="1">
      <alignment vertical="center"/>
    </xf>
    <xf numFmtId="41" fontId="35" fillId="36" borderId="330" xfId="0" applyNumberFormat="1" applyFont="1" applyFill="1" applyBorder="1" applyAlignment="1">
      <alignment vertical="center"/>
    </xf>
    <xf numFmtId="0" fontId="37" fillId="35" borderId="65" xfId="0" applyFont="1" applyFill="1" applyBorder="1" applyAlignment="1">
      <alignment horizontal="center" vertical="top" textRotation="255" wrapText="1"/>
    </xf>
    <xf numFmtId="41" fontId="31" fillId="0" borderId="28" xfId="33" applyNumberFormat="1" applyFont="1" applyFill="1" applyBorder="1" applyAlignment="1">
      <alignment vertical="center"/>
    </xf>
    <xf numFmtId="41" fontId="35" fillId="36" borderId="531" xfId="0" applyNumberFormat="1" applyFont="1" applyFill="1" applyBorder="1" applyAlignment="1">
      <alignment vertical="center"/>
    </xf>
    <xf numFmtId="41" fontId="25" fillId="0" borderId="410" xfId="0" applyNumberFormat="1" applyFont="1" applyFill="1" applyBorder="1" applyAlignment="1">
      <alignment vertical="center"/>
    </xf>
    <xf numFmtId="41" fontId="25" fillId="0" borderId="262" xfId="0" applyNumberFormat="1" applyFont="1" applyFill="1" applyBorder="1" applyAlignment="1">
      <alignment vertical="center"/>
    </xf>
    <xf numFmtId="41" fontId="25" fillId="0" borderId="490" xfId="0" applyNumberFormat="1" applyFont="1" applyFill="1" applyBorder="1" applyAlignment="1">
      <alignment vertical="center"/>
    </xf>
    <xf numFmtId="41" fontId="25" fillId="0" borderId="265" xfId="0" applyNumberFormat="1" applyFont="1" applyFill="1" applyBorder="1" applyAlignment="1">
      <alignment vertical="center"/>
    </xf>
    <xf numFmtId="37" fontId="35" fillId="36" borderId="1" xfId="49" applyFont="1" applyFill="1" applyBorder="1" applyAlignment="1">
      <alignment vertical="center"/>
    </xf>
    <xf numFmtId="37" fontId="25" fillId="0" borderId="17" xfId="49" applyFont="1" applyFill="1" applyBorder="1" applyAlignment="1">
      <alignment vertical="center"/>
    </xf>
    <xf numFmtId="37" fontId="25" fillId="0" borderId="24" xfId="49" applyFont="1" applyFill="1" applyBorder="1" applyAlignment="1">
      <alignment vertical="center"/>
    </xf>
    <xf numFmtId="37" fontId="35" fillId="36" borderId="5" xfId="49" applyFont="1" applyFill="1" applyBorder="1" applyAlignment="1">
      <alignment vertical="center"/>
    </xf>
    <xf numFmtId="38" fontId="35" fillId="36" borderId="235" xfId="33" applyFont="1" applyFill="1" applyBorder="1" applyAlignment="1">
      <alignment vertical="center"/>
    </xf>
    <xf numFmtId="41" fontId="35" fillId="36" borderId="390" xfId="46" applyNumberFormat="1" applyFont="1" applyFill="1" applyBorder="1" applyAlignment="1">
      <alignment vertical="center"/>
    </xf>
    <xf numFmtId="41" fontId="32" fillId="34" borderId="17" xfId="46" applyNumberFormat="1" applyFont="1" applyFill="1" applyBorder="1" applyAlignment="1">
      <alignment vertical="center"/>
    </xf>
    <xf numFmtId="41" fontId="32" fillId="34" borderId="22" xfId="46" applyNumberFormat="1" applyFont="1" applyFill="1" applyBorder="1" applyAlignment="1">
      <alignment vertical="center"/>
    </xf>
    <xf numFmtId="41" fontId="32" fillId="34" borderId="17" xfId="46" applyNumberFormat="1" applyFont="1" applyFill="1" applyBorder="1" applyAlignment="1" applyProtection="1">
      <alignment vertical="center"/>
      <protection locked="0"/>
    </xf>
    <xf numFmtId="41" fontId="32" fillId="34" borderId="410" xfId="46" applyNumberFormat="1" applyFont="1" applyFill="1" applyBorder="1" applyAlignment="1">
      <alignment vertical="center"/>
    </xf>
    <xf numFmtId="41" fontId="35" fillId="36" borderId="22" xfId="46" applyNumberFormat="1" applyFont="1" applyFill="1" applyBorder="1" applyAlignment="1" applyProtection="1">
      <alignment vertical="center"/>
    </xf>
    <xf numFmtId="41" fontId="32" fillId="34" borderId="410" xfId="46" applyNumberFormat="1" applyFont="1" applyFill="1" applyBorder="1" applyAlignment="1" applyProtection="1">
      <alignment vertical="center"/>
      <protection locked="0"/>
    </xf>
    <xf numFmtId="41" fontId="32" fillId="34" borderId="262" xfId="46" applyNumberFormat="1" applyFont="1" applyFill="1" applyBorder="1" applyAlignment="1" applyProtection="1">
      <alignment vertical="center"/>
      <protection locked="0"/>
    </xf>
    <xf numFmtId="41" fontId="32" fillId="34" borderId="490" xfId="46" applyNumberFormat="1" applyFont="1" applyFill="1" applyBorder="1" applyAlignment="1" applyProtection="1">
      <alignment vertical="center"/>
      <protection locked="0"/>
    </xf>
    <xf numFmtId="3" fontId="31" fillId="35" borderId="235" xfId="46" applyNumberFormat="1" applyFont="1" applyFill="1" applyBorder="1" applyAlignment="1">
      <alignment horizontal="distributed" vertical="center" justifyLastLine="1"/>
    </xf>
    <xf numFmtId="41" fontId="35" fillId="36" borderId="311" xfId="46" applyNumberFormat="1" applyFont="1" applyFill="1" applyBorder="1" applyAlignment="1">
      <alignment vertical="center"/>
    </xf>
    <xf numFmtId="41" fontId="32" fillId="34" borderId="12" xfId="46" applyNumberFormat="1" applyFont="1" applyFill="1" applyBorder="1" applyAlignment="1">
      <alignment vertical="center"/>
    </xf>
    <xf numFmtId="41" fontId="32" fillId="34" borderId="12" xfId="46" applyNumberFormat="1" applyFont="1" applyFill="1" applyBorder="1" applyAlignment="1" applyProtection="1">
      <alignment vertical="center"/>
      <protection locked="0"/>
    </xf>
    <xf numFmtId="41" fontId="32" fillId="34" borderId="154" xfId="46" applyNumberFormat="1" applyFont="1" applyFill="1" applyBorder="1" applyAlignment="1">
      <alignment vertical="center"/>
    </xf>
    <xf numFmtId="41" fontId="35" fillId="36" borderId="21" xfId="46" applyNumberFormat="1" applyFont="1" applyFill="1" applyBorder="1" applyAlignment="1" applyProtection="1">
      <alignment vertical="center"/>
    </xf>
    <xf numFmtId="41" fontId="32" fillId="34" borderId="262" xfId="46" applyNumberFormat="1" applyFont="1" applyFill="1" applyBorder="1" applyAlignment="1">
      <alignment vertical="center"/>
    </xf>
    <xf numFmtId="41" fontId="32" fillId="34" borderId="22" xfId="46" applyNumberFormat="1" applyFont="1" applyFill="1" applyBorder="1" applyAlignment="1" applyProtection="1">
      <alignment vertical="center"/>
      <protection locked="0"/>
    </xf>
    <xf numFmtId="41" fontId="35" fillId="36" borderId="30" xfId="46" applyNumberFormat="1" applyFont="1" applyFill="1" applyBorder="1" applyAlignment="1" applyProtection="1">
      <alignment vertical="center"/>
    </xf>
    <xf numFmtId="41" fontId="35" fillId="36" borderId="29" xfId="46" applyNumberFormat="1" applyFont="1" applyFill="1" applyBorder="1" applyAlignment="1" applyProtection="1">
      <alignment vertical="center"/>
    </xf>
    <xf numFmtId="41" fontId="35" fillId="36" borderId="22" xfId="46" applyNumberFormat="1" applyFont="1" applyFill="1" applyBorder="1" applyAlignment="1">
      <alignment vertical="center"/>
    </xf>
    <xf numFmtId="41" fontId="32" fillId="34" borderId="265" xfId="46" applyNumberFormat="1" applyFont="1" applyFill="1" applyBorder="1" applyAlignment="1" applyProtection="1">
      <alignment vertical="center"/>
      <protection locked="0"/>
    </xf>
    <xf numFmtId="41" fontId="35" fillId="36" borderId="21" xfId="46" applyNumberFormat="1" applyFont="1" applyFill="1" applyBorder="1" applyAlignment="1">
      <alignment vertical="center"/>
    </xf>
    <xf numFmtId="0" fontId="35" fillId="36" borderId="445" xfId="43" applyNumberFormat="1" applyFont="1" applyFill="1" applyBorder="1" applyAlignment="1" applyProtection="1">
      <alignment vertical="center"/>
    </xf>
    <xf numFmtId="0" fontId="35" fillId="36" borderId="605" xfId="43" applyNumberFormat="1" applyFont="1" applyFill="1" applyBorder="1" applyAlignment="1" applyProtection="1">
      <alignment vertical="center"/>
    </xf>
    <xf numFmtId="0" fontId="31" fillId="0" borderId="209" xfId="43" applyNumberFormat="1" applyFont="1" applyFill="1" applyBorder="1" applyAlignment="1" applyProtection="1">
      <alignment vertical="center"/>
    </xf>
    <xf numFmtId="0" fontId="31" fillId="0" borderId="189" xfId="43" applyNumberFormat="1" applyFont="1" applyFill="1" applyBorder="1" applyAlignment="1" applyProtection="1">
      <alignment vertical="center"/>
    </xf>
    <xf numFmtId="0" fontId="31" fillId="33" borderId="189" xfId="43" applyNumberFormat="1" applyFont="1" applyFill="1" applyBorder="1" applyAlignment="1" applyProtection="1">
      <alignment vertical="center"/>
    </xf>
    <xf numFmtId="37" fontId="31" fillId="35" borderId="205" xfId="43" quotePrefix="1" applyFont="1" applyFill="1" applyBorder="1" applyAlignment="1" applyProtection="1">
      <alignment horizontal="distributed" vertical="center" justifyLastLine="1"/>
    </xf>
    <xf numFmtId="0" fontId="35" fillId="36" borderId="317" xfId="43" applyNumberFormat="1" applyFont="1" applyFill="1" applyBorder="1" applyAlignment="1" applyProtection="1">
      <alignment vertical="center"/>
    </xf>
    <xf numFmtId="0" fontId="35" fillId="36" borderId="488" xfId="43" applyNumberFormat="1" applyFont="1" applyFill="1" applyBorder="1" applyAlignment="1" applyProtection="1">
      <alignment vertical="center"/>
    </xf>
    <xf numFmtId="0" fontId="31" fillId="0" borderId="13" xfId="43" applyNumberFormat="1" applyFont="1" applyBorder="1" applyAlignment="1" applyProtection="1">
      <alignment vertical="center"/>
    </xf>
    <xf numFmtId="0" fontId="31" fillId="0" borderId="16" xfId="43" applyNumberFormat="1" applyFont="1" applyFill="1" applyBorder="1" applyAlignment="1" applyProtection="1">
      <alignment vertical="center"/>
    </xf>
    <xf numFmtId="0" fontId="31" fillId="0" borderId="16" xfId="43" applyNumberFormat="1" applyFont="1" applyBorder="1" applyAlignment="1" applyProtection="1">
      <alignment vertical="center"/>
    </xf>
    <xf numFmtId="0" fontId="31" fillId="0" borderId="13" xfId="43" applyNumberFormat="1" applyFont="1" applyFill="1" applyBorder="1" applyAlignment="1" applyProtection="1">
      <alignment vertical="center"/>
    </xf>
    <xf numFmtId="0" fontId="35" fillId="36" borderId="445" xfId="43" applyNumberFormat="1" applyFont="1" applyFill="1" applyBorder="1" applyAlignment="1">
      <alignment vertical="center"/>
    </xf>
    <xf numFmtId="0" fontId="31" fillId="33" borderId="209" xfId="43" applyNumberFormat="1" applyFont="1" applyFill="1" applyBorder="1" applyAlignment="1">
      <alignment vertical="center"/>
    </xf>
    <xf numFmtId="0" fontId="31" fillId="33" borderId="189" xfId="43" applyNumberFormat="1" applyFont="1" applyFill="1" applyBorder="1" applyAlignment="1">
      <alignment vertical="center"/>
    </xf>
    <xf numFmtId="0" fontId="35" fillId="36" borderId="317" xfId="43" applyNumberFormat="1" applyFont="1" applyFill="1" applyBorder="1" applyAlignment="1">
      <alignment vertical="center"/>
    </xf>
    <xf numFmtId="0" fontId="31" fillId="33" borderId="205" xfId="43" applyNumberFormat="1" applyFont="1" applyFill="1" applyBorder="1" applyAlignment="1">
      <alignment vertical="center"/>
    </xf>
    <xf numFmtId="0" fontId="31" fillId="0" borderId="33" xfId="43" applyNumberFormat="1" applyFont="1" applyBorder="1" applyAlignment="1" applyProtection="1">
      <alignment vertical="center"/>
    </xf>
    <xf numFmtId="1" fontId="31" fillId="33" borderId="0" xfId="57" applyFont="1" applyFill="1" applyBorder="1" applyAlignment="1">
      <alignment vertical="center"/>
    </xf>
    <xf numFmtId="182" fontId="31" fillId="33" borderId="72" xfId="0" applyNumberFormat="1" applyFont="1" applyFill="1" applyBorder="1" applyAlignment="1">
      <alignment vertical="center"/>
    </xf>
    <xf numFmtId="37" fontId="25" fillId="0" borderId="0" xfId="49" applyFont="1" applyFill="1" applyAlignment="1">
      <alignment vertical="center"/>
    </xf>
    <xf numFmtId="0" fontId="31" fillId="33" borderId="0" xfId="0" applyFont="1" applyFill="1" applyBorder="1" applyAlignment="1">
      <alignment vertical="center"/>
    </xf>
    <xf numFmtId="38" fontId="37" fillId="35" borderId="179" xfId="33" applyFont="1" applyFill="1" applyBorder="1" applyAlignment="1">
      <alignment horizontal="distributed" vertical="center" wrapText="1" justifyLastLine="1"/>
    </xf>
    <xf numFmtId="38" fontId="31" fillId="34" borderId="0" xfId="33" applyFont="1" applyFill="1" applyBorder="1" applyAlignment="1">
      <alignment vertical="center"/>
    </xf>
    <xf numFmtId="38" fontId="31" fillId="0" borderId="0" xfId="33" applyFont="1" applyFill="1" applyBorder="1" applyAlignment="1">
      <alignment vertical="center"/>
    </xf>
    <xf numFmtId="38" fontId="31" fillId="0" borderId="0" xfId="33" applyFont="1" applyFill="1" applyBorder="1" applyAlignment="1">
      <alignment horizontal="right" vertical="center"/>
    </xf>
    <xf numFmtId="0" fontId="31" fillId="0" borderId="0" xfId="0" applyFont="1" applyFill="1" applyBorder="1" applyAlignment="1">
      <alignment vertical="center"/>
    </xf>
    <xf numFmtId="0" fontId="31" fillId="0" borderId="606" xfId="0" applyFont="1" applyBorder="1" applyAlignment="1">
      <alignment horizontal="right" vertical="center"/>
    </xf>
    <xf numFmtId="0" fontId="31" fillId="0" borderId="236" xfId="0" applyFont="1" applyFill="1" applyBorder="1" applyAlignment="1" applyProtection="1">
      <alignment horizontal="right" vertical="center"/>
    </xf>
    <xf numFmtId="0" fontId="31" fillId="0" borderId="318" xfId="0" applyFont="1" applyFill="1" applyBorder="1" applyAlignment="1" applyProtection="1">
      <alignment horizontal="right" vertical="center"/>
    </xf>
    <xf numFmtId="0" fontId="31" fillId="0" borderId="607" xfId="0" applyFont="1" applyFill="1" applyBorder="1" applyAlignment="1" applyProtection="1">
      <alignment horizontal="right" vertical="center"/>
    </xf>
    <xf numFmtId="0" fontId="31" fillId="0" borderId="21" xfId="0" applyFont="1" applyFill="1" applyBorder="1" applyAlignment="1" applyProtection="1">
      <alignment horizontal="right" vertical="center"/>
    </xf>
    <xf numFmtId="0" fontId="31" fillId="0" borderId="16" xfId="0" applyFont="1" applyFill="1" applyBorder="1" applyAlignment="1" applyProtection="1">
      <alignment horizontal="right" vertical="center"/>
    </xf>
    <xf numFmtId="0" fontId="31" fillId="0" borderId="608" xfId="0" applyFont="1" applyFill="1" applyBorder="1" applyAlignment="1" applyProtection="1">
      <alignment horizontal="right" vertical="center"/>
    </xf>
    <xf numFmtId="0" fontId="31" fillId="0" borderId="28" xfId="0" applyFont="1" applyFill="1" applyBorder="1" applyAlignment="1" applyProtection="1">
      <alignment horizontal="right" vertical="center"/>
    </xf>
    <xf numFmtId="0" fontId="31" fillId="0" borderId="33" xfId="0" applyFont="1" applyFill="1" applyBorder="1" applyAlignment="1" applyProtection="1">
      <alignment horizontal="right" vertical="center"/>
    </xf>
    <xf numFmtId="1" fontId="31" fillId="0" borderId="607" xfId="58" applyFont="1" applyBorder="1" applyAlignment="1">
      <alignment vertical="center"/>
    </xf>
    <xf numFmtId="1" fontId="31" fillId="0" borderId="21" xfId="58" applyFont="1" applyBorder="1" applyAlignment="1">
      <alignment vertical="center"/>
    </xf>
    <xf numFmtId="1" fontId="31" fillId="0" borderId="16" xfId="58" applyFont="1" applyBorder="1" applyAlignment="1">
      <alignment vertical="center"/>
    </xf>
    <xf numFmtId="37" fontId="25" fillId="0" borderId="25" xfId="49" applyFont="1" applyFill="1" applyBorder="1" applyAlignment="1">
      <alignment vertical="center"/>
    </xf>
    <xf numFmtId="37" fontId="25" fillId="0" borderId="16" xfId="49" applyFont="1" applyFill="1" applyBorder="1" applyAlignment="1">
      <alignment vertical="center"/>
    </xf>
    <xf numFmtId="37" fontId="25" fillId="0" borderId="23" xfId="49" applyFont="1" applyFill="1" applyBorder="1" applyAlignment="1">
      <alignment vertical="center"/>
    </xf>
    <xf numFmtId="37" fontId="25" fillId="0" borderId="15" xfId="49" applyFont="1" applyFill="1" applyBorder="1" applyAlignment="1">
      <alignment vertical="center"/>
    </xf>
    <xf numFmtId="41" fontId="35" fillId="36" borderId="319" xfId="33" applyNumberFormat="1" applyFont="1" applyFill="1" applyBorder="1" applyAlignment="1">
      <alignment vertical="center"/>
    </xf>
    <xf numFmtId="41" fontId="35" fillId="36" borderId="438" xfId="33" applyNumberFormat="1" applyFont="1" applyFill="1" applyBorder="1" applyAlignment="1">
      <alignment vertical="center"/>
    </xf>
    <xf numFmtId="41" fontId="31" fillId="0" borderId="24" xfId="0" applyNumberFormat="1" applyFont="1" applyBorder="1" applyAlignment="1">
      <alignment vertical="center"/>
    </xf>
    <xf numFmtId="41" fontId="31" fillId="0" borderId="12" xfId="0" applyNumberFormat="1" applyFont="1" applyBorder="1" applyAlignment="1">
      <alignment vertical="center"/>
    </xf>
    <xf numFmtId="41" fontId="31" fillId="34" borderId="12" xfId="0" applyNumberFormat="1" applyFont="1" applyFill="1" applyBorder="1" applyAlignment="1">
      <alignment vertical="center"/>
    </xf>
    <xf numFmtId="41" fontId="31" fillId="34" borderId="21" xfId="0" applyNumberFormat="1" applyFont="1" applyFill="1" applyBorder="1" applyAlignment="1">
      <alignment vertical="center"/>
    </xf>
    <xf numFmtId="41" fontId="35" fillId="36" borderId="191" xfId="33" applyNumberFormat="1" applyFont="1" applyFill="1" applyBorder="1" applyAlignment="1">
      <alignment vertical="center"/>
    </xf>
    <xf numFmtId="41" fontId="31" fillId="34" borderId="24" xfId="0" applyNumberFormat="1" applyFont="1" applyFill="1" applyBorder="1" applyAlignment="1">
      <alignment vertical="center"/>
    </xf>
    <xf numFmtId="41" fontId="31" fillId="34" borderId="12" xfId="33" applyNumberFormat="1" applyFont="1" applyFill="1" applyBorder="1" applyAlignment="1">
      <alignment vertical="center"/>
    </xf>
    <xf numFmtId="41" fontId="31" fillId="34" borderId="21" xfId="33" applyNumberFormat="1" applyFont="1" applyFill="1" applyBorder="1" applyAlignment="1">
      <alignment vertical="center"/>
    </xf>
    <xf numFmtId="41" fontId="35" fillId="36" borderId="191" xfId="33" applyNumberFormat="1" applyFont="1" applyFill="1" applyBorder="1" applyAlignment="1">
      <alignment horizontal="right" vertical="center"/>
    </xf>
    <xf numFmtId="41" fontId="31" fillId="34" borderId="12" xfId="0" applyNumberFormat="1" applyFont="1" applyFill="1" applyBorder="1" applyAlignment="1">
      <alignment horizontal="right" vertical="center"/>
    </xf>
    <xf numFmtId="41" fontId="31" fillId="34" borderId="21" xfId="0" applyNumberFormat="1" applyFont="1" applyFill="1" applyBorder="1" applyAlignment="1">
      <alignment horizontal="right" vertical="center"/>
    </xf>
    <xf numFmtId="41" fontId="31" fillId="0" borderId="21" xfId="52" applyNumberFormat="1" applyFont="1" applyFill="1" applyBorder="1" applyAlignment="1" applyProtection="1">
      <alignment horizontal="right" vertical="center"/>
      <protection locked="0"/>
    </xf>
    <xf numFmtId="41" fontId="31" fillId="0" borderId="21" xfId="33" applyNumberFormat="1" applyFont="1" applyFill="1" applyBorder="1" applyAlignment="1">
      <alignment horizontal="right" vertical="center"/>
    </xf>
    <xf numFmtId="41" fontId="31" fillId="34" borderId="20" xfId="52" applyNumberFormat="1" applyFont="1" applyFill="1" applyBorder="1" applyAlignment="1">
      <alignment horizontal="right" vertical="center" wrapText="1"/>
    </xf>
    <xf numFmtId="41" fontId="31" fillId="34" borderId="21" xfId="52" applyNumberFormat="1" applyFont="1" applyFill="1" applyBorder="1" applyAlignment="1">
      <alignment horizontal="right" vertical="center" wrapText="1"/>
    </xf>
    <xf numFmtId="41" fontId="31" fillId="0" borderId="22" xfId="33" applyNumberFormat="1" applyFont="1" applyFill="1" applyBorder="1" applyAlignment="1">
      <alignment horizontal="right" vertical="center"/>
    </xf>
    <xf numFmtId="41" fontId="31" fillId="34" borderId="21" xfId="52" applyNumberFormat="1" applyFont="1" applyFill="1" applyBorder="1">
      <alignment vertical="center"/>
    </xf>
    <xf numFmtId="41" fontId="31" fillId="34" borderId="12" xfId="33" applyNumberFormat="1" applyFont="1" applyFill="1" applyBorder="1" applyAlignment="1">
      <alignment horizontal="right" vertical="center"/>
    </xf>
    <xf numFmtId="41" fontId="31" fillId="34" borderId="21" xfId="33" applyNumberFormat="1" applyFont="1" applyFill="1" applyBorder="1" applyAlignment="1">
      <alignment horizontal="right" vertical="center"/>
    </xf>
    <xf numFmtId="41" fontId="31" fillId="34" borderId="21" xfId="52" applyNumberFormat="1" applyFont="1" applyFill="1" applyBorder="1" applyAlignment="1">
      <alignment horizontal="right" vertical="center"/>
    </xf>
    <xf numFmtId="41" fontId="31" fillId="0" borderId="12" xfId="0" applyNumberFormat="1" applyFont="1" applyFill="1" applyBorder="1" applyAlignment="1">
      <alignment horizontal="right" vertical="center"/>
    </xf>
    <xf numFmtId="41" fontId="31" fillId="0" borderId="21" xfId="0" applyNumberFormat="1" applyFont="1" applyFill="1" applyBorder="1" applyAlignment="1">
      <alignment horizontal="right" vertical="center"/>
    </xf>
    <xf numFmtId="41" fontId="31" fillId="0" borderId="12" xfId="0" applyNumberFormat="1" applyFont="1" applyFill="1" applyBorder="1" applyAlignment="1">
      <alignment vertical="center"/>
    </xf>
    <xf numFmtId="41" fontId="31" fillId="0" borderId="21" xfId="0" applyNumberFormat="1" applyFont="1" applyFill="1" applyBorder="1" applyAlignment="1">
      <alignment vertical="center"/>
    </xf>
    <xf numFmtId="41" fontId="31" fillId="34" borderId="25" xfId="0" applyNumberFormat="1" applyFont="1" applyFill="1" applyBorder="1" applyAlignment="1">
      <alignment horizontal="right" vertical="center"/>
    </xf>
    <xf numFmtId="41" fontId="31" fillId="0" borderId="188" xfId="33" applyNumberFormat="1" applyFont="1" applyFill="1" applyBorder="1" applyAlignment="1">
      <alignment horizontal="right" vertical="center"/>
    </xf>
    <xf numFmtId="41" fontId="31" fillId="0" borderId="74" xfId="33" applyNumberFormat="1" applyFont="1" applyFill="1" applyBorder="1" applyAlignment="1">
      <alignment horizontal="right" vertical="center"/>
    </xf>
    <xf numFmtId="41" fontId="31" fillId="34" borderId="29" xfId="0" applyNumberFormat="1" applyFont="1" applyFill="1" applyBorder="1" applyAlignment="1">
      <alignment vertical="center"/>
    </xf>
    <xf numFmtId="0" fontId="31" fillId="36" borderId="328" xfId="0" applyFont="1" applyFill="1" applyBorder="1" applyAlignment="1">
      <alignment horizontal="distributed" vertical="center" justifyLastLine="1"/>
    </xf>
    <xf numFmtId="41" fontId="35" fillId="36" borderId="328" xfId="33" applyNumberFormat="1" applyFont="1" applyFill="1" applyBorder="1" applyAlignment="1">
      <alignment horizontal="right" vertical="center"/>
    </xf>
    <xf numFmtId="41" fontId="35" fillId="36" borderId="457" xfId="0" applyNumberFormat="1" applyFont="1" applyFill="1" applyBorder="1" applyAlignment="1">
      <alignment horizontal="right" vertical="center"/>
    </xf>
    <xf numFmtId="41" fontId="35" fillId="36" borderId="330" xfId="0" applyNumberFormat="1" applyFont="1" applyFill="1" applyBorder="1" applyAlignment="1">
      <alignment horizontal="right" vertical="center"/>
    </xf>
    <xf numFmtId="41" fontId="35" fillId="36" borderId="451" xfId="0" applyNumberFormat="1" applyFont="1" applyFill="1" applyBorder="1" applyAlignment="1">
      <alignment horizontal="right" vertical="center"/>
    </xf>
    <xf numFmtId="0" fontId="31" fillId="36" borderId="609" xfId="0" applyFont="1" applyFill="1" applyBorder="1" applyAlignment="1">
      <alignment horizontal="distributed" vertical="center" justifyLastLine="1"/>
    </xf>
    <xf numFmtId="41" fontId="31" fillId="36" borderId="610" xfId="52" applyNumberFormat="1" applyFont="1" applyFill="1" applyBorder="1">
      <alignment vertical="center"/>
    </xf>
    <xf numFmtId="41" fontId="35" fillId="36" borderId="611" xfId="0" applyNumberFormat="1" applyFont="1" applyFill="1" applyBorder="1" applyAlignment="1">
      <alignment vertical="center"/>
    </xf>
    <xf numFmtId="41" fontId="35" fillId="36" borderId="612" xfId="0" applyNumberFormat="1" applyFont="1" applyFill="1" applyBorder="1" applyAlignment="1">
      <alignment vertical="center"/>
    </xf>
    <xf numFmtId="41" fontId="35" fillId="36" borderId="613" xfId="0" applyNumberFormat="1" applyFont="1" applyFill="1" applyBorder="1" applyAlignment="1">
      <alignment vertical="center"/>
    </xf>
    <xf numFmtId="41" fontId="35" fillId="36" borderId="614" xfId="0" applyNumberFormat="1" applyFont="1" applyFill="1" applyBorder="1" applyAlignment="1">
      <alignment vertical="center"/>
    </xf>
    <xf numFmtId="41" fontId="35" fillId="36" borderId="610" xfId="0" applyNumberFormat="1" applyFont="1" applyFill="1" applyBorder="1" applyAlignment="1">
      <alignment vertical="center"/>
    </xf>
    <xf numFmtId="41" fontId="35" fillId="36" borderId="171" xfId="33" applyNumberFormat="1" applyFont="1" applyFill="1" applyBorder="1" applyAlignment="1">
      <alignment horizontal="right" vertical="center"/>
    </xf>
    <xf numFmtId="41" fontId="31" fillId="0" borderId="12" xfId="33" applyNumberFormat="1" applyFont="1" applyFill="1" applyBorder="1" applyAlignment="1">
      <alignment horizontal="right" vertical="center"/>
    </xf>
    <xf numFmtId="41" fontId="31" fillId="0" borderId="208" xfId="33" applyNumberFormat="1" applyFont="1" applyFill="1" applyBorder="1" applyAlignment="1">
      <alignment horizontal="right" vertical="center"/>
    </xf>
    <xf numFmtId="41" fontId="31" fillId="0" borderId="18" xfId="52" applyNumberFormat="1" applyFont="1" applyFill="1" applyBorder="1" applyAlignment="1" applyProtection="1">
      <alignment horizontal="right" vertical="center"/>
      <protection locked="0"/>
    </xf>
    <xf numFmtId="41" fontId="31" fillId="34" borderId="20" xfId="52" applyNumberFormat="1" applyFont="1" applyFill="1" applyBorder="1" applyAlignment="1">
      <alignment horizontal="right" vertical="center"/>
    </xf>
    <xf numFmtId="41" fontId="35" fillId="36" borderId="192" xfId="33" applyNumberFormat="1" applyFont="1" applyFill="1" applyBorder="1" applyAlignment="1">
      <alignment horizontal="right" vertical="center"/>
    </xf>
    <xf numFmtId="41" fontId="31" fillId="0" borderId="42" xfId="52" applyNumberFormat="1" applyFont="1" applyFill="1" applyBorder="1" applyAlignment="1" applyProtection="1">
      <alignment horizontal="right" vertical="center"/>
      <protection locked="0"/>
    </xf>
    <xf numFmtId="41" fontId="31" fillId="0" borderId="28" xfId="52" applyNumberFormat="1" applyFont="1" applyFill="1" applyBorder="1" applyAlignment="1" applyProtection="1">
      <alignment horizontal="right" vertical="center"/>
      <protection locked="0"/>
    </xf>
    <xf numFmtId="41" fontId="31" fillId="0" borderId="28" xfId="33" applyNumberFormat="1" applyFont="1" applyFill="1" applyBorder="1" applyAlignment="1">
      <alignment horizontal="right" vertical="center"/>
    </xf>
    <xf numFmtId="41" fontId="31" fillId="0" borderId="40" xfId="33" applyNumberFormat="1" applyFont="1" applyFill="1" applyBorder="1" applyAlignment="1">
      <alignment horizontal="right" vertical="center"/>
    </xf>
    <xf numFmtId="41" fontId="31" fillId="34" borderId="28" xfId="0" applyNumberFormat="1" applyFont="1" applyFill="1" applyBorder="1" applyAlignment="1">
      <alignment vertical="center"/>
    </xf>
    <xf numFmtId="0" fontId="41" fillId="0" borderId="0" xfId="0" applyFont="1" applyFill="1" applyAlignment="1">
      <alignment vertical="center"/>
    </xf>
    <xf numFmtId="37" fontId="25" fillId="0" borderId="192" xfId="49" applyFont="1" applyFill="1" applyBorder="1" applyAlignment="1">
      <alignment vertical="center"/>
    </xf>
    <xf numFmtId="37" fontId="25" fillId="0" borderId="31" xfId="49" applyFont="1" applyFill="1" applyBorder="1" applyAlignment="1">
      <alignment horizontal="center" vertical="center"/>
    </xf>
    <xf numFmtId="37" fontId="25" fillId="0" borderId="28" xfId="49" applyFont="1" applyFill="1" applyBorder="1" applyAlignment="1">
      <alignment horizontal="center" vertical="center"/>
    </xf>
    <xf numFmtId="37" fontId="25" fillId="0" borderId="28" xfId="49" applyFont="1" applyFill="1" applyBorder="1" applyAlignment="1">
      <alignment vertical="center"/>
    </xf>
    <xf numFmtId="37" fontId="25" fillId="0" borderId="33" xfId="49" applyFont="1" applyFill="1" applyBorder="1" applyAlignment="1">
      <alignment vertical="center"/>
    </xf>
    <xf numFmtId="37" fontId="25" fillId="0" borderId="32" xfId="49" applyFont="1" applyFill="1" applyBorder="1" applyAlignment="1">
      <alignment vertical="center"/>
    </xf>
    <xf numFmtId="38" fontId="31" fillId="0" borderId="0" xfId="33" applyFont="1" applyFill="1" applyBorder="1" applyAlignment="1">
      <alignment horizontal="right" vertical="center"/>
    </xf>
    <xf numFmtId="0" fontId="31" fillId="0" borderId="0" xfId="62" applyNumberFormat="1" applyFont="1" applyAlignment="1">
      <alignment vertical="center" wrapText="1"/>
    </xf>
    <xf numFmtId="0" fontId="31" fillId="36" borderId="72" xfId="62" applyNumberFormat="1" applyFont="1" applyFill="1" applyBorder="1" applyAlignment="1">
      <alignment vertical="center" wrapText="1"/>
    </xf>
    <xf numFmtId="0" fontId="31" fillId="36" borderId="166" xfId="62" applyNumberFormat="1" applyFont="1" applyFill="1" applyBorder="1" applyAlignment="1">
      <alignment vertical="center" wrapText="1"/>
    </xf>
    <xf numFmtId="0" fontId="31" fillId="36" borderId="615" xfId="62" applyNumberFormat="1" applyFont="1" applyFill="1" applyBorder="1" applyAlignment="1">
      <alignment horizontal="center" vertical="center" wrapText="1"/>
    </xf>
    <xf numFmtId="0" fontId="31" fillId="36" borderId="616" xfId="62" applyNumberFormat="1" applyFont="1" applyFill="1" applyBorder="1" applyAlignment="1">
      <alignment vertical="center" wrapText="1"/>
    </xf>
    <xf numFmtId="0" fontId="31" fillId="35" borderId="615" xfId="62" applyNumberFormat="1" applyFont="1" applyFill="1" applyBorder="1" applyAlignment="1">
      <alignment vertical="center" wrapText="1"/>
    </xf>
    <xf numFmtId="0" fontId="31" fillId="35" borderId="616" xfId="62" applyNumberFormat="1" applyFont="1" applyFill="1" applyBorder="1" applyAlignment="1">
      <alignment vertical="center" wrapText="1"/>
    </xf>
    <xf numFmtId="0" fontId="31" fillId="35" borderId="617" xfId="62" applyNumberFormat="1" applyFont="1" applyFill="1" applyBorder="1" applyAlignment="1">
      <alignment vertical="center" wrapText="1"/>
    </xf>
    <xf numFmtId="0" fontId="31" fillId="35" borderId="618" xfId="62" applyNumberFormat="1" applyFont="1" applyFill="1" applyBorder="1" applyAlignment="1">
      <alignment vertical="center" wrapText="1"/>
    </xf>
    <xf numFmtId="0" fontId="31" fillId="35" borderId="615" xfId="62" applyNumberFormat="1" applyFont="1" applyFill="1" applyBorder="1" applyAlignment="1">
      <alignment vertical="top" wrapText="1"/>
    </xf>
    <xf numFmtId="0" fontId="31" fillId="35" borderId="1" xfId="62" applyNumberFormat="1" applyFont="1" applyFill="1" applyBorder="1" applyAlignment="1">
      <alignment vertical="top" wrapText="1"/>
    </xf>
    <xf numFmtId="0" fontId="31" fillId="35" borderId="619" xfId="62" applyNumberFormat="1" applyFont="1" applyFill="1" applyBorder="1" applyAlignment="1">
      <alignment vertical="center" wrapText="1"/>
    </xf>
    <xf numFmtId="41" fontId="31" fillId="36" borderId="391" xfId="60" applyNumberFormat="1" applyFont="1" applyFill="1" applyBorder="1" applyAlignment="1">
      <alignment vertical="center" wrapText="1"/>
    </xf>
    <xf numFmtId="41" fontId="35" fillId="36" borderId="408" xfId="60" applyNumberFormat="1" applyFont="1" applyFill="1" applyBorder="1" applyAlignment="1">
      <alignment vertical="center" wrapText="1"/>
    </xf>
    <xf numFmtId="41" fontId="31" fillId="36" borderId="396" xfId="60" applyNumberFormat="1" applyFont="1" applyFill="1" applyBorder="1" applyAlignment="1">
      <alignment vertical="center" wrapText="1"/>
    </xf>
    <xf numFmtId="41" fontId="35" fillId="36" borderId="396" xfId="60" applyNumberFormat="1" applyFont="1" applyFill="1" applyBorder="1" applyAlignment="1">
      <alignment vertical="center" wrapText="1"/>
    </xf>
    <xf numFmtId="41" fontId="35" fillId="36" borderId="325" xfId="60" applyNumberFormat="1" applyFont="1" applyFill="1" applyBorder="1" applyAlignment="1">
      <alignment vertical="center" wrapText="1"/>
    </xf>
    <xf numFmtId="41" fontId="35" fillId="36" borderId="409" xfId="60" applyNumberFormat="1" applyFont="1" applyFill="1" applyBorder="1" applyAlignment="1">
      <alignment vertical="center" wrapText="1"/>
    </xf>
    <xf numFmtId="0" fontId="31" fillId="36" borderId="0" xfId="62" applyNumberFormat="1" applyFont="1" applyFill="1" applyAlignment="1">
      <alignment vertical="center" wrapText="1"/>
    </xf>
    <xf numFmtId="0" fontId="31" fillId="34" borderId="24" xfId="62" applyNumberFormat="1" applyFont="1" applyFill="1" applyBorder="1" applyAlignment="1">
      <alignment vertical="center" wrapText="1"/>
    </xf>
    <xf numFmtId="176" fontId="31" fillId="36" borderId="12" xfId="60" applyNumberFormat="1" applyFont="1" applyFill="1" applyBorder="1" applyAlignment="1">
      <alignment horizontal="right" vertical="center"/>
    </xf>
    <xf numFmtId="41" fontId="31" fillId="0" borderId="12" xfId="60" applyNumberFormat="1" applyFont="1" applyFill="1" applyBorder="1" applyAlignment="1">
      <alignment vertical="center" wrapText="1"/>
    </xf>
    <xf numFmtId="41" fontId="31" fillId="0" borderId="13" xfId="60" applyNumberFormat="1" applyFont="1" applyFill="1" applyBorder="1" applyAlignment="1">
      <alignment vertical="center" wrapText="1"/>
    </xf>
    <xf numFmtId="0" fontId="31" fillId="34" borderId="47" xfId="62" applyNumberFormat="1" applyFont="1" applyFill="1" applyBorder="1" applyAlignment="1">
      <alignment vertical="center" wrapText="1"/>
    </xf>
    <xf numFmtId="176" fontId="31" fillId="36" borderId="21" xfId="60" applyNumberFormat="1" applyFont="1" applyFill="1" applyBorder="1" applyAlignment="1">
      <alignment horizontal="right" vertical="center"/>
    </xf>
    <xf numFmtId="41" fontId="31" fillId="0" borderId="21" xfId="60" applyNumberFormat="1" applyFont="1" applyFill="1" applyBorder="1" applyAlignment="1">
      <alignment vertical="center" wrapText="1"/>
    </xf>
    <xf numFmtId="41" fontId="31" fillId="0" borderId="16" xfId="60" applyNumberFormat="1" applyFont="1" applyFill="1" applyBorder="1" applyAlignment="1">
      <alignment vertical="center" wrapText="1"/>
    </xf>
    <xf numFmtId="41" fontId="31" fillId="36" borderId="21" xfId="60" applyNumberFormat="1" applyFont="1" applyFill="1" applyBorder="1" applyAlignment="1">
      <alignment vertical="center" wrapText="1"/>
    </xf>
    <xf numFmtId="41" fontId="35" fillId="36" borderId="21" xfId="60" applyNumberFormat="1" applyFont="1" applyFill="1" applyBorder="1" applyAlignment="1">
      <alignment vertical="center" wrapText="1"/>
    </xf>
    <xf numFmtId="0" fontId="31" fillId="36" borderId="47" xfId="62" applyNumberFormat="1" applyFont="1" applyFill="1" applyBorder="1" applyAlignment="1">
      <alignment horizontal="distributed" vertical="center" wrapText="1" justifyLastLine="1"/>
    </xf>
    <xf numFmtId="0" fontId="31" fillId="34" borderId="621" xfId="62" applyNumberFormat="1" applyFont="1" applyFill="1" applyBorder="1" applyAlignment="1">
      <alignment vertical="center" wrapText="1"/>
    </xf>
    <xf numFmtId="0" fontId="31" fillId="34" borderId="144" xfId="62" applyNumberFormat="1" applyFont="1" applyFill="1" applyBorder="1" applyAlignment="1">
      <alignment vertical="center" wrapText="1"/>
    </xf>
    <xf numFmtId="0" fontId="31" fillId="34" borderId="345" xfId="62" applyNumberFormat="1" applyFont="1" applyFill="1" applyBorder="1" applyAlignment="1">
      <alignment vertical="center" wrapText="1"/>
    </xf>
    <xf numFmtId="0" fontId="31" fillId="36" borderId="15" xfId="62" applyNumberFormat="1" applyFont="1" applyFill="1" applyBorder="1" applyAlignment="1">
      <alignment horizontal="distributed" vertical="center" wrapText="1" justifyLastLine="1"/>
    </xf>
    <xf numFmtId="41" fontId="31" fillId="0" borderId="0" xfId="62" applyNumberFormat="1" applyFont="1" applyAlignment="1">
      <alignment vertical="center" wrapText="1"/>
    </xf>
    <xf numFmtId="0" fontId="31" fillId="0" borderId="621" xfId="62" applyNumberFormat="1" applyFont="1" applyFill="1" applyBorder="1" applyAlignment="1">
      <alignment vertical="center" wrapText="1"/>
    </xf>
    <xf numFmtId="0" fontId="31" fillId="0" borderId="0" xfId="62" applyNumberFormat="1" applyFont="1" applyFill="1" applyBorder="1" applyAlignment="1">
      <alignment vertical="center" wrapText="1"/>
    </xf>
    <xf numFmtId="0" fontId="31" fillId="36" borderId="18" xfId="62" applyNumberFormat="1" applyFont="1" applyFill="1" applyBorder="1" applyAlignment="1">
      <alignment horizontal="distributed" vertical="center" wrapText="1" justifyLastLine="1"/>
    </xf>
    <xf numFmtId="41" fontId="31" fillId="36" borderId="0" xfId="62" applyNumberFormat="1" applyFont="1" applyFill="1" applyAlignment="1">
      <alignment vertical="center" wrapText="1"/>
    </xf>
    <xf numFmtId="0" fontId="31" fillId="34" borderId="0" xfId="62" applyNumberFormat="1" applyFont="1" applyFill="1" applyBorder="1" applyAlignment="1">
      <alignment vertical="center" wrapText="1"/>
    </xf>
    <xf numFmtId="41" fontId="31" fillId="36" borderId="29" xfId="60" applyNumberFormat="1" applyFont="1" applyFill="1" applyBorder="1" applyAlignment="1">
      <alignment vertical="center" wrapText="1"/>
    </xf>
    <xf numFmtId="41" fontId="31" fillId="0" borderId="29" xfId="60" applyNumberFormat="1" applyFont="1" applyFill="1" applyBorder="1" applyAlignment="1">
      <alignment vertical="center" wrapText="1"/>
    </xf>
    <xf numFmtId="41" fontId="31" fillId="0" borderId="73" xfId="60" applyNumberFormat="1" applyFont="1" applyFill="1" applyBorder="1" applyAlignment="1">
      <alignment vertical="center" wrapText="1"/>
    </xf>
    <xf numFmtId="0" fontId="31" fillId="34" borderId="21" xfId="62" applyNumberFormat="1" applyFont="1" applyFill="1" applyBorder="1" applyAlignment="1">
      <alignment vertical="center" wrapText="1"/>
    </xf>
    <xf numFmtId="0" fontId="31" fillId="0" borderId="0" xfId="62" applyNumberFormat="1" applyFont="1" applyBorder="1" applyAlignment="1">
      <alignment vertical="center" wrapText="1"/>
    </xf>
    <xf numFmtId="0" fontId="54" fillId="0" borderId="0" xfId="47" applyNumberFormat="1" applyFont="1" applyFill="1" applyAlignment="1">
      <alignment vertical="center"/>
    </xf>
    <xf numFmtId="3" fontId="31" fillId="0" borderId="1" xfId="0" applyNumberFormat="1" applyFont="1" applyFill="1" applyBorder="1" applyAlignment="1">
      <alignment horizontal="right" vertical="center"/>
    </xf>
    <xf numFmtId="3" fontId="31" fillId="35" borderId="5" xfId="46" applyNumberFormat="1" applyFont="1" applyFill="1" applyBorder="1" applyAlignment="1">
      <alignment horizontal="distributed" vertical="center" justifyLastLine="1"/>
    </xf>
    <xf numFmtId="182" fontId="31" fillId="0" borderId="0" xfId="57" applyNumberFormat="1" applyFont="1" applyFill="1" applyAlignment="1">
      <alignment horizontal="right" vertical="center"/>
    </xf>
    <xf numFmtId="181" fontId="31" fillId="35" borderId="40" xfId="49" applyNumberFormat="1" applyFont="1" applyFill="1" applyBorder="1" applyAlignment="1">
      <alignment horizontal="center" vertical="center"/>
    </xf>
    <xf numFmtId="0" fontId="31" fillId="35" borderId="71" xfId="0" applyFont="1" applyFill="1" applyBorder="1" applyAlignment="1">
      <alignment horizontal="distributed" vertical="center" justifyLastLine="1"/>
    </xf>
    <xf numFmtId="3" fontId="31" fillId="33" borderId="1" xfId="0" applyNumberFormat="1" applyFont="1" applyFill="1" applyBorder="1" applyAlignment="1">
      <alignment horizontal="right" vertical="center"/>
    </xf>
    <xf numFmtId="3" fontId="31" fillId="0" borderId="0" xfId="0" applyNumberFormat="1" applyFont="1" applyFill="1" applyBorder="1" applyAlignment="1">
      <alignment horizontal="right" vertical="center"/>
    </xf>
    <xf numFmtId="182" fontId="35" fillId="37" borderId="24" xfId="44" applyNumberFormat="1" applyFont="1" applyFill="1" applyBorder="1" applyAlignment="1" applyProtection="1">
      <alignment vertical="center"/>
    </xf>
    <xf numFmtId="182" fontId="35" fillId="37" borderId="23" xfId="44" applyNumberFormat="1" applyFont="1" applyFill="1" applyBorder="1" applyAlignment="1" applyProtection="1">
      <alignment vertical="center"/>
    </xf>
    <xf numFmtId="182" fontId="35" fillId="37" borderId="140" xfId="44" applyNumberFormat="1" applyFont="1" applyFill="1" applyBorder="1" applyAlignment="1" applyProtection="1">
      <alignment vertical="center"/>
    </xf>
    <xf numFmtId="182" fontId="35" fillId="36" borderId="242" xfId="44" applyNumberFormat="1" applyFont="1" applyFill="1" applyBorder="1" applyAlignment="1" applyProtection="1">
      <alignment vertical="center"/>
    </xf>
    <xf numFmtId="182" fontId="35" fillId="37" borderId="46" xfId="44" applyNumberFormat="1" applyFont="1" applyFill="1" applyBorder="1" applyAlignment="1" applyProtection="1">
      <alignment vertical="center"/>
    </xf>
    <xf numFmtId="182" fontId="35" fillId="37" borderId="25" xfId="44" applyNumberFormat="1" applyFont="1" applyFill="1" applyBorder="1" applyAlignment="1" applyProtection="1">
      <alignment vertical="center"/>
    </xf>
    <xf numFmtId="182" fontId="35" fillId="37" borderId="44" xfId="44" applyNumberFormat="1" applyFont="1" applyFill="1" applyBorder="1" applyAlignment="1" applyProtection="1">
      <alignment vertical="center"/>
    </xf>
    <xf numFmtId="182" fontId="35" fillId="36" borderId="215" xfId="44" applyNumberFormat="1" applyFont="1" applyFill="1" applyBorder="1" applyAlignment="1" applyProtection="1">
      <alignment vertical="center"/>
    </xf>
    <xf numFmtId="182" fontId="35" fillId="37" borderId="19" xfId="44" applyNumberFormat="1" applyFont="1" applyFill="1" applyBorder="1" applyAlignment="1" applyProtection="1">
      <alignment vertical="center"/>
    </xf>
    <xf numFmtId="182" fontId="35" fillId="37" borderId="36" xfId="44" applyNumberFormat="1" applyFont="1" applyFill="1" applyBorder="1" applyAlignment="1" applyProtection="1">
      <alignment vertical="center"/>
    </xf>
    <xf numFmtId="182" fontId="35" fillId="37" borderId="21" xfId="44" applyNumberFormat="1" applyFont="1" applyFill="1" applyBorder="1" applyAlignment="1" applyProtection="1">
      <alignment vertical="center"/>
    </xf>
    <xf numFmtId="182" fontId="35" fillId="37" borderId="29" xfId="44" applyNumberFormat="1" applyFont="1" applyFill="1" applyBorder="1" applyAlignment="1" applyProtection="1">
      <alignment vertical="center"/>
    </xf>
    <xf numFmtId="182" fontId="35" fillId="36" borderId="235" xfId="44" applyNumberFormat="1" applyFont="1" applyFill="1" applyBorder="1" applyAlignment="1" applyProtection="1">
      <alignment vertical="center"/>
    </xf>
    <xf numFmtId="182" fontId="35" fillId="37" borderId="12" xfId="44" applyNumberFormat="1" applyFont="1" applyFill="1" applyBorder="1" applyAlignment="1" applyProtection="1">
      <alignment vertical="center"/>
    </xf>
    <xf numFmtId="182" fontId="35" fillId="37" borderId="167" xfId="44" applyNumberFormat="1" applyFont="1" applyFill="1" applyBorder="1" applyAlignment="1" applyProtection="1">
      <alignment vertical="center"/>
    </xf>
    <xf numFmtId="182" fontId="35" fillId="37" borderId="34" xfId="44" applyNumberFormat="1" applyFont="1" applyFill="1" applyBorder="1" applyAlignment="1" applyProtection="1">
      <alignment vertical="center"/>
    </xf>
    <xf numFmtId="182" fontId="55" fillId="37" borderId="36" xfId="44" applyNumberFormat="1" applyFont="1" applyFill="1" applyBorder="1" applyAlignment="1" applyProtection="1">
      <alignment vertical="center"/>
    </xf>
    <xf numFmtId="182" fontId="55" fillId="37" borderId="21" xfId="44" applyNumberFormat="1" applyFont="1" applyFill="1" applyBorder="1" applyAlignment="1" applyProtection="1">
      <alignment vertical="center"/>
    </xf>
    <xf numFmtId="182" fontId="55" fillId="37" borderId="29" xfId="44" applyNumberFormat="1" applyFont="1" applyFill="1" applyBorder="1" applyAlignment="1" applyProtection="1">
      <alignment vertical="center"/>
    </xf>
    <xf numFmtId="182" fontId="55" fillId="36" borderId="235" xfId="44" applyNumberFormat="1" applyFont="1" applyFill="1" applyBorder="1" applyAlignment="1" applyProtection="1">
      <alignment vertical="center"/>
    </xf>
    <xf numFmtId="182" fontId="55" fillId="37" borderId="23" xfId="44" applyNumberFormat="1" applyFont="1" applyFill="1" applyBorder="1" applyAlignment="1" applyProtection="1">
      <alignment vertical="center"/>
    </xf>
    <xf numFmtId="182" fontId="55" fillId="37" borderId="140" xfId="44" applyNumberFormat="1" applyFont="1" applyFill="1" applyBorder="1" applyAlignment="1" applyProtection="1">
      <alignment vertical="center"/>
    </xf>
    <xf numFmtId="182" fontId="55" fillId="36" borderId="242" xfId="44" applyNumberFormat="1" applyFont="1" applyFill="1" applyBorder="1" applyAlignment="1" applyProtection="1">
      <alignment vertical="center"/>
    </xf>
    <xf numFmtId="182" fontId="55" fillId="37" borderId="24" xfId="44" applyNumberFormat="1" applyFont="1" applyFill="1" applyBorder="1" applyAlignment="1" applyProtection="1">
      <alignment vertical="center"/>
    </xf>
    <xf numFmtId="182" fontId="35" fillId="36" borderId="46" xfId="44" applyNumberFormat="1" applyFont="1" applyFill="1" applyBorder="1" applyAlignment="1" applyProtection="1">
      <alignment vertical="center"/>
    </xf>
    <xf numFmtId="182" fontId="35" fillId="36" borderId="25" xfId="44" applyNumberFormat="1" applyFont="1" applyFill="1" applyBorder="1" applyAlignment="1" applyProtection="1">
      <alignment vertical="center"/>
    </xf>
    <xf numFmtId="182" fontId="35" fillId="36" borderId="31" xfId="44" applyNumberFormat="1" applyFont="1" applyFill="1" applyBorder="1" applyAlignment="1" applyProtection="1">
      <alignment vertical="center"/>
    </xf>
    <xf numFmtId="182" fontId="55" fillId="36" borderId="167" xfId="44" applyNumberFormat="1" applyFont="1" applyFill="1" applyBorder="1" applyAlignment="1" applyProtection="1">
      <alignment vertical="center"/>
    </xf>
    <xf numFmtId="182" fontId="55" fillId="36" borderId="23" xfId="44" applyNumberFormat="1" applyFont="1" applyFill="1" applyBorder="1" applyAlignment="1" applyProtection="1">
      <alignment vertical="center"/>
    </xf>
    <xf numFmtId="182" fontId="55" fillId="36" borderId="34" xfId="44" applyNumberFormat="1" applyFont="1" applyFill="1" applyBorder="1" applyAlignment="1" applyProtection="1">
      <alignment vertical="center"/>
    </xf>
    <xf numFmtId="182" fontId="35" fillId="36" borderId="36" xfId="44" applyNumberFormat="1" applyFont="1" applyFill="1" applyBorder="1" applyAlignment="1" applyProtection="1">
      <alignment vertical="center"/>
    </xf>
    <xf numFmtId="182" fontId="35" fillId="36" borderId="21" xfId="44" applyNumberFormat="1" applyFont="1" applyFill="1" applyBorder="1" applyAlignment="1" applyProtection="1">
      <alignment vertical="center"/>
    </xf>
    <xf numFmtId="182" fontId="35" fillId="36" borderId="28" xfId="44" applyNumberFormat="1" applyFont="1" applyFill="1" applyBorder="1" applyAlignment="1" applyProtection="1">
      <alignment vertical="center"/>
    </xf>
    <xf numFmtId="182" fontId="35" fillId="36" borderId="167" xfId="44" applyNumberFormat="1" applyFont="1" applyFill="1" applyBorder="1" applyAlignment="1" applyProtection="1">
      <alignment vertical="center"/>
    </xf>
    <xf numFmtId="182" fontId="35" fillId="36" borderId="23" xfId="44" applyNumberFormat="1" applyFont="1" applyFill="1" applyBorder="1" applyAlignment="1" applyProtection="1">
      <alignment vertical="center"/>
    </xf>
    <xf numFmtId="182" fontId="35" fillId="36" borderId="34" xfId="44" applyNumberFormat="1" applyFont="1" applyFill="1" applyBorder="1" applyAlignment="1" applyProtection="1">
      <alignment vertical="center"/>
    </xf>
    <xf numFmtId="37" fontId="31" fillId="0" borderId="1" xfId="42" applyFont="1" applyFill="1" applyBorder="1" applyAlignment="1" applyProtection="1">
      <alignment horizontal="right" vertical="center"/>
    </xf>
    <xf numFmtId="37" fontId="31" fillId="35" borderId="190" xfId="42" applyFont="1" applyFill="1" applyBorder="1" applyAlignment="1" applyProtection="1">
      <alignment horizontal="distributed" vertical="center" justifyLastLine="1"/>
    </xf>
    <xf numFmtId="37" fontId="31" fillId="35" borderId="191" xfId="42" applyFont="1" applyFill="1" applyBorder="1" applyAlignment="1" applyProtection="1">
      <alignment horizontal="distributed" vertical="center" justifyLastLine="1"/>
    </xf>
    <xf numFmtId="37" fontId="31" fillId="35" borderId="192" xfId="42" applyFont="1" applyFill="1" applyBorder="1" applyAlignment="1" applyProtection="1">
      <alignment horizontal="distributed" vertical="center" justifyLastLine="1"/>
    </xf>
    <xf numFmtId="37" fontId="31" fillId="35" borderId="72" xfId="42" applyFont="1" applyFill="1" applyBorder="1" applyAlignment="1">
      <alignment horizontal="center" vertical="center"/>
    </xf>
    <xf numFmtId="37" fontId="31" fillId="35" borderId="9" xfId="42" applyFont="1" applyFill="1" applyBorder="1" applyAlignment="1">
      <alignment horizontal="center" vertical="center"/>
    </xf>
    <xf numFmtId="37" fontId="31" fillId="35" borderId="72" xfId="42" applyFont="1" applyFill="1" applyBorder="1" applyAlignment="1" applyProtection="1">
      <alignment horizontal="center" vertical="center"/>
    </xf>
    <xf numFmtId="37" fontId="31" fillId="35" borderId="9" xfId="42" applyFont="1" applyFill="1" applyBorder="1" applyAlignment="1" applyProtection="1">
      <alignment horizontal="center" vertical="center"/>
    </xf>
    <xf numFmtId="37" fontId="31" fillId="35" borderId="72" xfId="42" applyFont="1" applyFill="1" applyBorder="1" applyAlignment="1">
      <alignment horizontal="distributed" vertical="center" indent="16"/>
    </xf>
    <xf numFmtId="37" fontId="31" fillId="35" borderId="9" xfId="42" applyFont="1" applyFill="1" applyBorder="1" applyAlignment="1">
      <alignment horizontal="distributed" vertical="center" indent="16"/>
    </xf>
    <xf numFmtId="37" fontId="31" fillId="35" borderId="29" xfId="44" quotePrefix="1" applyFont="1" applyFill="1" applyBorder="1" applyAlignment="1" applyProtection="1">
      <alignment horizontal="center" vertical="center" justifyLastLine="1"/>
    </xf>
    <xf numFmtId="37" fontId="31" fillId="35" borderId="50" xfId="44" quotePrefix="1" applyFont="1" applyFill="1" applyBorder="1" applyAlignment="1" applyProtection="1">
      <alignment horizontal="center" vertical="center" justifyLastLine="1"/>
    </xf>
    <xf numFmtId="37" fontId="31" fillId="35" borderId="188" xfId="44" quotePrefix="1" applyFont="1" applyFill="1" applyBorder="1" applyAlignment="1" applyProtection="1">
      <alignment horizontal="distributed" vertical="center" justifyLastLine="1"/>
    </xf>
    <xf numFmtId="37" fontId="31" fillId="35" borderId="71" xfId="44" quotePrefix="1" applyFont="1" applyFill="1" applyBorder="1" applyAlignment="1" applyProtection="1">
      <alignment horizontal="distributed" vertical="center" justifyLastLine="1"/>
    </xf>
    <xf numFmtId="37" fontId="31" fillId="35" borderId="187" xfId="42" quotePrefix="1" applyFont="1" applyFill="1" applyBorder="1" applyAlignment="1">
      <alignment horizontal="distributed" vertical="center" justifyLastLine="1"/>
    </xf>
    <xf numFmtId="37" fontId="31" fillId="35" borderId="69" xfId="42" quotePrefix="1" applyFont="1" applyFill="1" applyBorder="1" applyAlignment="1">
      <alignment horizontal="distributed" vertical="center" justifyLastLine="1"/>
    </xf>
    <xf numFmtId="37" fontId="31" fillId="35" borderId="74" xfId="42" quotePrefix="1" applyFont="1" applyFill="1" applyBorder="1" applyAlignment="1">
      <alignment horizontal="distributed" vertical="center" justifyLastLine="1"/>
    </xf>
    <xf numFmtId="0" fontId="31" fillId="33" borderId="1" xfId="43" quotePrefix="1" applyNumberFormat="1" applyFont="1" applyFill="1" applyBorder="1" applyAlignment="1">
      <alignment vertical="center"/>
    </xf>
    <xf numFmtId="37" fontId="31" fillId="33" borderId="1" xfId="43" applyFont="1" applyFill="1" applyBorder="1" applyAlignment="1" applyProtection="1">
      <alignment horizontal="right" vertical="center"/>
    </xf>
    <xf numFmtId="37" fontId="31" fillId="35" borderId="190" xfId="43" applyFont="1" applyFill="1" applyBorder="1" applyAlignment="1" applyProtection="1">
      <alignment horizontal="distributed" vertical="center" justifyLastLine="1"/>
    </xf>
    <xf numFmtId="37" fontId="31" fillId="35" borderId="192" xfId="43" applyFont="1" applyFill="1" applyBorder="1" applyAlignment="1">
      <alignment horizontal="distributed" vertical="center" justifyLastLine="1"/>
    </xf>
    <xf numFmtId="37" fontId="31" fillId="35" borderId="7" xfId="43" quotePrefix="1" applyFont="1" applyFill="1" applyBorder="1" applyAlignment="1" applyProtection="1">
      <alignment horizontal="center" vertical="center" justifyLastLine="1"/>
    </xf>
    <xf numFmtId="37" fontId="31" fillId="35" borderId="50" xfId="43" quotePrefix="1" applyFont="1" applyFill="1" applyBorder="1" applyAlignment="1" applyProtection="1">
      <alignment horizontal="center" vertical="center" justifyLastLine="1"/>
    </xf>
    <xf numFmtId="37" fontId="31" fillId="35" borderId="48" xfId="43" quotePrefix="1" applyFont="1" applyFill="1" applyBorder="1" applyAlignment="1" applyProtection="1">
      <alignment horizontal="distributed" vertical="center" justifyLastLine="1"/>
    </xf>
    <xf numFmtId="37" fontId="31" fillId="35" borderId="32" xfId="43" quotePrefix="1" applyFont="1" applyFill="1" applyBorder="1" applyAlignment="1" applyProtection="1">
      <alignment horizontal="distributed" vertical="center" justifyLastLine="1"/>
    </xf>
    <xf numFmtId="37" fontId="31" fillId="35" borderId="167" xfId="43" quotePrefix="1" applyFont="1" applyFill="1" applyBorder="1" applyAlignment="1" applyProtection="1">
      <alignment horizontal="distributed" vertical="center" justifyLastLine="1"/>
    </xf>
    <xf numFmtId="37" fontId="31" fillId="35" borderId="36" xfId="43" applyFont="1" applyFill="1" applyBorder="1" applyAlignment="1" applyProtection="1">
      <alignment horizontal="distributed" vertical="center" justifyLastLine="1"/>
    </xf>
    <xf numFmtId="37" fontId="31" fillId="35" borderId="37" xfId="43" applyFont="1" applyFill="1" applyBorder="1" applyAlignment="1" applyProtection="1">
      <alignment horizontal="distributed" vertical="center" justifyLastLine="1"/>
    </xf>
    <xf numFmtId="37" fontId="31" fillId="35" borderId="37" xfId="43" quotePrefix="1" applyFont="1" applyFill="1" applyBorder="1" applyAlignment="1" applyProtection="1">
      <alignment horizontal="distributed" vertical="center" justifyLastLine="1"/>
    </xf>
    <xf numFmtId="37" fontId="31" fillId="35" borderId="33" xfId="43" quotePrefix="1" applyFont="1" applyFill="1" applyBorder="1" applyAlignment="1" applyProtection="1">
      <alignment horizontal="distributed" vertical="center" justifyLastLine="1"/>
    </xf>
    <xf numFmtId="3" fontId="31" fillId="34" borderId="335" xfId="0" applyNumberFormat="1" applyFont="1" applyFill="1" applyBorder="1" applyAlignment="1">
      <alignment horizontal="distributed" vertical="center" wrapText="1" justifyLastLine="1"/>
    </xf>
    <xf numFmtId="41" fontId="31" fillId="34" borderId="1" xfId="0" applyNumberFormat="1" applyFont="1" applyFill="1" applyBorder="1" applyAlignment="1">
      <alignment horizontal="right" vertical="center"/>
    </xf>
    <xf numFmtId="3" fontId="31" fillId="35" borderId="3" xfId="0" applyNumberFormat="1" applyFont="1" applyFill="1" applyBorder="1" applyAlignment="1">
      <alignment horizontal="distributed" vertical="center" justifyLastLine="1"/>
    </xf>
    <xf numFmtId="3" fontId="31" fillId="35" borderId="242" xfId="0" applyNumberFormat="1" applyFont="1" applyFill="1" applyBorder="1" applyAlignment="1">
      <alignment horizontal="distributed" vertical="center" justifyLastLine="1"/>
    </xf>
    <xf numFmtId="3" fontId="31" fillId="35" borderId="172" xfId="0" applyNumberFormat="1" applyFont="1" applyFill="1" applyBorder="1" applyAlignment="1">
      <alignment horizontal="distributed" vertical="center" justifyLastLine="1"/>
    </xf>
    <xf numFmtId="3" fontId="31" fillId="35" borderId="5" xfId="0" applyNumberFormat="1" applyFont="1" applyFill="1" applyBorder="1" applyAlignment="1">
      <alignment horizontal="distributed" vertical="center" justifyLastLine="1"/>
    </xf>
    <xf numFmtId="3" fontId="31" fillId="36" borderId="389" xfId="0" applyNumberFormat="1" applyFont="1" applyFill="1" applyBorder="1" applyAlignment="1" applyProtection="1">
      <alignment horizontal="distributed" vertical="center" justifyLastLine="1"/>
      <protection locked="0"/>
    </xf>
    <xf numFmtId="3" fontId="31" fillId="36" borderId="390" xfId="0" applyNumberFormat="1" applyFont="1" applyFill="1" applyBorder="1" applyAlignment="1" applyProtection="1">
      <alignment horizontal="distributed" vertical="center" justifyLastLine="1"/>
      <protection locked="0"/>
    </xf>
    <xf numFmtId="3" fontId="31" fillId="0" borderId="594" xfId="0" applyNumberFormat="1" applyFont="1" applyFill="1" applyBorder="1" applyAlignment="1">
      <alignment horizontal="center" vertical="center" wrapText="1"/>
    </xf>
    <xf numFmtId="3" fontId="31" fillId="0" borderId="90" xfId="0" applyNumberFormat="1" applyFont="1" applyFill="1" applyBorder="1" applyAlignment="1">
      <alignment horizontal="center" vertical="center" wrapText="1"/>
    </xf>
    <xf numFmtId="3" fontId="31" fillId="0" borderId="81" xfId="0" applyNumberFormat="1" applyFont="1" applyFill="1" applyBorder="1" applyAlignment="1">
      <alignment horizontal="center" vertical="center" wrapText="1"/>
    </xf>
    <xf numFmtId="0" fontId="31" fillId="36" borderId="338" xfId="0" applyNumberFormat="1" applyFont="1" applyFill="1" applyBorder="1" applyAlignment="1">
      <alignment horizontal="center" vertical="center" wrapText="1"/>
    </xf>
    <xf numFmtId="0" fontId="31" fillId="36" borderId="339" xfId="0" applyNumberFormat="1" applyFont="1" applyFill="1" applyBorder="1" applyAlignment="1">
      <alignment horizontal="center" vertical="center" wrapText="1"/>
    </xf>
    <xf numFmtId="3" fontId="31" fillId="34" borderId="370" xfId="0" applyNumberFormat="1" applyFont="1" applyFill="1" applyBorder="1" applyAlignment="1">
      <alignment horizontal="center" vertical="center" wrapText="1"/>
    </xf>
    <xf numFmtId="3" fontId="31" fillId="34" borderId="337" xfId="0" applyNumberFormat="1" applyFont="1" applyFill="1" applyBorder="1" applyAlignment="1">
      <alignment horizontal="center" vertical="center" wrapText="1"/>
    </xf>
    <xf numFmtId="3" fontId="31" fillId="34" borderId="72" xfId="0" applyNumberFormat="1" applyFont="1" applyFill="1" applyBorder="1" applyAlignment="1">
      <alignment vertical="center"/>
    </xf>
    <xf numFmtId="3" fontId="31" fillId="34" borderId="0" xfId="0" applyNumberFormat="1" applyFont="1" applyFill="1" applyBorder="1" applyAlignment="1">
      <alignment vertical="center"/>
    </xf>
    <xf numFmtId="3" fontId="31" fillId="34" borderId="379" xfId="0" applyNumberFormat="1" applyFont="1" applyFill="1" applyBorder="1" applyAlignment="1">
      <alignment horizontal="distributed" vertical="center" wrapText="1" justifyLastLine="1"/>
    </xf>
    <xf numFmtId="3" fontId="31" fillId="34" borderId="380" xfId="0" applyNumberFormat="1" applyFont="1" applyFill="1" applyBorder="1" applyAlignment="1">
      <alignment horizontal="distributed" vertical="center" wrapText="1" justifyLastLine="1"/>
    </xf>
    <xf numFmtId="3" fontId="31" fillId="34" borderId="292" xfId="0" applyNumberFormat="1" applyFont="1" applyFill="1" applyBorder="1" applyAlignment="1">
      <alignment horizontal="distributed" vertical="center" wrapText="1" justifyLastLine="1"/>
    </xf>
    <xf numFmtId="3" fontId="31" fillId="0" borderId="379" xfId="0" applyNumberFormat="1" applyFont="1" applyFill="1" applyBorder="1" applyAlignment="1">
      <alignment horizontal="distributed" vertical="center" wrapText="1" justifyLastLine="1"/>
    </xf>
    <xf numFmtId="3" fontId="31" fillId="0" borderId="90" xfId="0" applyNumberFormat="1" applyFont="1" applyFill="1" applyBorder="1" applyAlignment="1">
      <alignment horizontal="distributed" vertical="center" wrapText="1" justifyLastLine="1"/>
    </xf>
    <xf numFmtId="3" fontId="31" fillId="0" borderId="380" xfId="0" applyNumberFormat="1" applyFont="1" applyFill="1" applyBorder="1" applyAlignment="1">
      <alignment horizontal="distributed" vertical="center" wrapText="1" justifyLastLine="1"/>
    </xf>
    <xf numFmtId="0" fontId="31" fillId="0" borderId="1" xfId="0" applyNumberFormat="1" applyFont="1" applyFill="1" applyBorder="1" applyAlignment="1">
      <alignment vertical="center"/>
    </xf>
    <xf numFmtId="3" fontId="31" fillId="36" borderId="389" xfId="0" applyNumberFormat="1" applyFont="1" applyFill="1" applyBorder="1" applyAlignment="1">
      <alignment horizontal="distributed" vertical="center" justifyLastLine="1"/>
    </xf>
    <xf numFmtId="3" fontId="31" fillId="36" borderId="390" xfId="0" applyNumberFormat="1" applyFont="1" applyFill="1" applyBorder="1" applyAlignment="1">
      <alignment horizontal="distributed" vertical="center" justifyLastLine="1"/>
    </xf>
    <xf numFmtId="3" fontId="31" fillId="0" borderId="594" xfId="0" applyNumberFormat="1" applyFont="1" applyFill="1" applyBorder="1" applyAlignment="1">
      <alignment horizontal="left" vertical="center"/>
    </xf>
    <xf numFmtId="3" fontId="31" fillId="0" borderId="90" xfId="0" applyNumberFormat="1" applyFont="1" applyFill="1" applyBorder="1" applyAlignment="1">
      <alignment horizontal="left" vertical="center"/>
    </xf>
    <xf numFmtId="3" fontId="31" fillId="0" borderId="177" xfId="0" applyNumberFormat="1" applyFont="1" applyFill="1" applyBorder="1" applyAlignment="1">
      <alignment horizontal="left" vertical="center"/>
    </xf>
    <xf numFmtId="3" fontId="31" fillId="36" borderId="389" xfId="0" applyNumberFormat="1" applyFont="1" applyFill="1" applyBorder="1" applyAlignment="1">
      <alignment vertical="center" wrapText="1"/>
    </xf>
    <xf numFmtId="3" fontId="31" fillId="36" borderId="390" xfId="0" applyNumberFormat="1" applyFont="1" applyFill="1" applyBorder="1" applyAlignment="1">
      <alignment vertical="center" wrapText="1"/>
    </xf>
    <xf numFmtId="3" fontId="31" fillId="0" borderId="26" xfId="0" applyNumberFormat="1" applyFont="1" applyFill="1" applyBorder="1" applyAlignment="1">
      <alignment horizontal="distributed" vertical="center" justifyLastLine="1"/>
    </xf>
    <xf numFmtId="3" fontId="31" fillId="0" borderId="90" xfId="0" applyNumberFormat="1" applyFont="1" applyFill="1" applyBorder="1" applyAlignment="1">
      <alignment horizontal="distributed" vertical="center" justifyLastLine="1"/>
    </xf>
    <xf numFmtId="3" fontId="31" fillId="0" borderId="380" xfId="0" applyNumberFormat="1" applyFont="1" applyFill="1" applyBorder="1" applyAlignment="1">
      <alignment horizontal="distributed" vertical="center" justifyLastLine="1"/>
    </xf>
    <xf numFmtId="3" fontId="31" fillId="0" borderId="72" xfId="0" applyNumberFormat="1" applyFont="1" applyFill="1" applyBorder="1" applyAlignment="1">
      <alignment vertical="center"/>
    </xf>
    <xf numFmtId="3" fontId="31" fillId="0" borderId="379" xfId="0" applyNumberFormat="1" applyFont="1" applyFill="1" applyBorder="1" applyAlignment="1">
      <alignment horizontal="distributed" vertical="center" justifyLastLine="1"/>
    </xf>
    <xf numFmtId="3" fontId="31" fillId="0" borderId="177" xfId="0" applyNumberFormat="1" applyFont="1" applyFill="1" applyBorder="1" applyAlignment="1">
      <alignment horizontal="distributed" vertical="center" wrapText="1" justifyLastLine="1"/>
    </xf>
    <xf numFmtId="3" fontId="32" fillId="34" borderId="44" xfId="46" applyNumberFormat="1" applyFont="1" applyFill="1" applyBorder="1" applyAlignment="1">
      <alignment horizontal="distributed" vertical="center" justifyLastLine="1"/>
    </xf>
    <xf numFmtId="3" fontId="32" fillId="34" borderId="66" xfId="46" applyNumberFormat="1" applyFont="1" applyFill="1" applyBorder="1" applyAlignment="1">
      <alignment horizontal="distributed" vertical="center" justifyLastLine="1"/>
    </xf>
    <xf numFmtId="3" fontId="32" fillId="34" borderId="19" xfId="46" applyNumberFormat="1" applyFont="1" applyFill="1" applyBorder="1" applyAlignment="1">
      <alignment horizontal="distributed" vertical="center" justifyLastLine="1"/>
    </xf>
    <xf numFmtId="3" fontId="32" fillId="36" borderId="310" xfId="46" applyNumberFormat="1" applyFont="1" applyFill="1" applyBorder="1" applyAlignment="1">
      <alignment horizontal="distributed" vertical="center" justifyLastLine="1"/>
    </xf>
    <xf numFmtId="3" fontId="32" fillId="36" borderId="317" xfId="46" applyNumberFormat="1" applyFont="1" applyFill="1" applyBorder="1" applyAlignment="1">
      <alignment horizontal="distributed" vertical="center" justifyLastLine="1"/>
    </xf>
    <xf numFmtId="3" fontId="32" fillId="34" borderId="595" xfId="46" applyNumberFormat="1" applyFont="1" applyFill="1" applyBorder="1" applyAlignment="1">
      <alignment horizontal="center" vertical="center"/>
    </xf>
    <xf numFmtId="3" fontId="32" fillId="34" borderId="66" xfId="46" applyNumberFormat="1" applyFont="1" applyFill="1" applyBorder="1" applyAlignment="1">
      <alignment horizontal="center" vertical="center"/>
    </xf>
    <xf numFmtId="3" fontId="32" fillId="34" borderId="165" xfId="46" applyNumberFormat="1" applyFont="1" applyFill="1" applyBorder="1" applyAlignment="1">
      <alignment horizontal="center" vertical="center"/>
    </xf>
    <xf numFmtId="3" fontId="32" fillId="34" borderId="44" xfId="46" applyNumberFormat="1" applyFont="1" applyFill="1" applyBorder="1" applyAlignment="1">
      <alignment horizontal="distributed" vertical="center" wrapText="1" justifyLastLine="1"/>
    </xf>
    <xf numFmtId="3" fontId="32" fillId="34" borderId="66" xfId="46" applyNumberFormat="1" applyFont="1" applyFill="1" applyBorder="1" applyAlignment="1">
      <alignment horizontal="distributed" vertical="center" wrapText="1" justifyLastLine="1"/>
    </xf>
    <xf numFmtId="3" fontId="32" fillId="34" borderId="165" xfId="46" applyNumberFormat="1" applyFont="1" applyFill="1" applyBorder="1" applyAlignment="1">
      <alignment horizontal="distributed" vertical="center" wrapText="1" justifyLastLine="1"/>
    </xf>
    <xf numFmtId="3" fontId="32" fillId="34" borderId="19" xfId="46" applyNumberFormat="1" applyFont="1" applyFill="1" applyBorder="1" applyAlignment="1">
      <alignment horizontal="distributed" vertical="center" wrapText="1" justifyLastLine="1"/>
    </xf>
    <xf numFmtId="0" fontId="31" fillId="0" borderId="0" xfId="62" applyNumberFormat="1" applyFont="1" applyBorder="1" applyAlignment="1">
      <alignment vertical="center" wrapText="1"/>
    </xf>
    <xf numFmtId="0" fontId="31" fillId="34" borderId="44" xfId="62" applyNumberFormat="1" applyFont="1" applyFill="1" applyBorder="1" applyAlignment="1">
      <alignment horizontal="center" vertical="center" wrapText="1" justifyLastLine="1"/>
    </xf>
    <xf numFmtId="0" fontId="31" fillId="34" borderId="66" xfId="62" applyNumberFormat="1" applyFont="1" applyFill="1" applyBorder="1" applyAlignment="1">
      <alignment horizontal="center" vertical="center" wrapText="1" justifyLastLine="1"/>
    </xf>
    <xf numFmtId="0" fontId="31" fillId="34" borderId="19" xfId="62" applyNumberFormat="1" applyFont="1" applyFill="1" applyBorder="1" applyAlignment="1">
      <alignment horizontal="center" vertical="center" wrapText="1" justifyLastLine="1"/>
    </xf>
    <xf numFmtId="0" fontId="31" fillId="34" borderId="25" xfId="62" applyNumberFormat="1" applyFont="1" applyFill="1" applyBorder="1" applyAlignment="1">
      <alignment horizontal="distributed" vertical="center" wrapText="1" justifyLastLine="1"/>
    </xf>
    <xf numFmtId="0" fontId="31" fillId="34" borderId="25" xfId="62" applyNumberFormat="1" applyFont="1" applyFill="1" applyBorder="1" applyAlignment="1">
      <alignment horizontal="distributed" vertical="center" wrapText="1" justifyLastLine="1" shrinkToFit="1"/>
    </xf>
    <xf numFmtId="0" fontId="31" fillId="34" borderId="44" xfId="62" applyNumberFormat="1" applyFont="1" applyFill="1" applyBorder="1" applyAlignment="1">
      <alignment horizontal="distributed" vertical="center" wrapText="1" justifyLastLine="1" shrinkToFit="1"/>
    </xf>
    <xf numFmtId="0" fontId="31" fillId="34" borderId="44" xfId="62" applyNumberFormat="1" applyFont="1" applyFill="1" applyBorder="1" applyAlignment="1">
      <alignment horizontal="distributed" vertical="center" wrapText="1" justifyLastLine="1"/>
    </xf>
    <xf numFmtId="0" fontId="31" fillId="34" borderId="21" xfId="62" applyNumberFormat="1" applyFont="1" applyFill="1" applyBorder="1" applyAlignment="1">
      <alignment horizontal="center" vertical="center" wrapText="1" justifyLastLine="1"/>
    </xf>
    <xf numFmtId="0" fontId="31" fillId="36" borderId="14" xfId="62" applyNumberFormat="1" applyFont="1" applyFill="1" applyBorder="1" applyAlignment="1">
      <alignment vertical="center" wrapText="1" shrinkToFit="1"/>
    </xf>
    <xf numFmtId="0" fontId="31" fillId="36" borderId="18" xfId="62" applyNumberFormat="1" applyFont="1" applyFill="1" applyBorder="1" applyAlignment="1">
      <alignment vertical="center" wrapText="1" shrinkToFit="1"/>
    </xf>
    <xf numFmtId="0" fontId="31" fillId="35" borderId="45" xfId="62" applyNumberFormat="1" applyFont="1" applyFill="1" applyBorder="1" applyAlignment="1">
      <alignment horizontal="distributed" vertical="center" justifyLastLine="1"/>
    </xf>
    <xf numFmtId="0" fontId="0" fillId="35" borderId="140" xfId="0" applyFill="1" applyBorder="1" applyAlignment="1">
      <alignment horizontal="distributed" vertical="center" justifyLastLine="1"/>
    </xf>
    <xf numFmtId="0" fontId="0" fillId="35" borderId="307" xfId="0" applyFill="1" applyBorder="1" applyAlignment="1">
      <alignment horizontal="distributed" vertical="center" justifyLastLine="1"/>
    </xf>
    <xf numFmtId="0" fontId="0" fillId="35" borderId="38" xfId="0" applyFill="1" applyBorder="1" applyAlignment="1">
      <alignment horizontal="distributed" vertical="center" justifyLastLine="1"/>
    </xf>
    <xf numFmtId="0" fontId="31" fillId="36" borderId="389" xfId="62" applyNumberFormat="1" applyFont="1" applyFill="1" applyBorder="1" applyAlignment="1">
      <alignment horizontal="distributed" vertical="center" wrapText="1" justifyLastLine="1"/>
    </xf>
    <xf numFmtId="0" fontId="31" fillId="36" borderId="467" xfId="62" applyNumberFormat="1" applyFont="1" applyFill="1" applyBorder="1" applyAlignment="1">
      <alignment horizontal="distributed" vertical="center" wrapText="1" justifyLastLine="1"/>
    </xf>
    <xf numFmtId="0" fontId="31" fillId="0" borderId="620" xfId="62" applyNumberFormat="1" applyFont="1" applyFill="1" applyBorder="1" applyAlignment="1">
      <alignment vertical="center" wrapText="1"/>
    </xf>
    <xf numFmtId="0" fontId="31" fillId="0" borderId="230" xfId="62" applyNumberFormat="1" applyFont="1" applyFill="1" applyBorder="1" applyAlignment="1">
      <alignment vertical="center" wrapText="1"/>
    </xf>
    <xf numFmtId="0" fontId="31" fillId="0" borderId="1" xfId="62" applyNumberFormat="1" applyFont="1" applyBorder="1" applyAlignment="1">
      <alignment vertical="center" wrapText="1"/>
    </xf>
    <xf numFmtId="0" fontId="31" fillId="0" borderId="1" xfId="62" quotePrefix="1" applyNumberFormat="1" applyFont="1" applyBorder="1" applyAlignment="1">
      <alignment vertical="center" wrapText="1"/>
    </xf>
    <xf numFmtId="0" fontId="31" fillId="0" borderId="1" xfId="62" applyNumberFormat="1" applyFont="1" applyBorder="1" applyAlignment="1">
      <alignment horizontal="right" vertical="center" wrapText="1"/>
    </xf>
    <xf numFmtId="0" fontId="31" fillId="35" borderId="164" xfId="62" applyNumberFormat="1" applyFont="1" applyFill="1" applyBorder="1" applyAlignment="1">
      <alignment horizontal="distributed" vertical="center" wrapText="1" justifyLastLine="1"/>
    </xf>
    <xf numFmtId="0" fontId="0" fillId="35" borderId="66" xfId="0" applyFill="1" applyBorder="1" applyAlignment="1">
      <alignment horizontal="distributed" vertical="center" wrapText="1" justifyLastLine="1"/>
    </xf>
    <xf numFmtId="0" fontId="0" fillId="35" borderId="165" xfId="0" applyFill="1" applyBorder="1" applyAlignment="1">
      <alignment horizontal="distributed" vertical="center" wrapText="1" justifyLastLine="1"/>
    </xf>
    <xf numFmtId="0" fontId="31" fillId="35" borderId="7" xfId="62" applyNumberFormat="1" applyFont="1" applyFill="1" applyBorder="1" applyAlignment="1">
      <alignment horizontal="distributed" vertical="center" wrapText="1" justifyLastLine="1"/>
    </xf>
    <xf numFmtId="0" fontId="0" fillId="35" borderId="10" xfId="0" applyFill="1" applyBorder="1" applyAlignment="1">
      <alignment horizontal="distributed" vertical="center" wrapText="1" justifyLastLine="1"/>
    </xf>
    <xf numFmtId="0" fontId="0" fillId="35" borderId="50" xfId="0" applyFill="1" applyBorder="1" applyAlignment="1">
      <alignment horizontal="distributed" vertical="center" wrapText="1" justifyLastLine="1"/>
    </xf>
    <xf numFmtId="0" fontId="31" fillId="35" borderId="48" xfId="62" applyNumberFormat="1" applyFont="1" applyFill="1" applyBorder="1" applyAlignment="1">
      <alignment horizontal="left" vertical="center" wrapText="1" indent="2"/>
    </xf>
    <xf numFmtId="0" fontId="31" fillId="35" borderId="53" xfId="62" applyNumberFormat="1" applyFont="1" applyFill="1" applyBorder="1" applyAlignment="1">
      <alignment horizontal="left" vertical="center" wrapText="1" indent="2"/>
    </xf>
    <xf numFmtId="0" fontId="31" fillId="35" borderId="167" xfId="62" applyNumberFormat="1" applyFont="1" applyFill="1" applyBorder="1" applyAlignment="1">
      <alignment horizontal="left" vertical="center" wrapText="1" indent="2"/>
    </xf>
    <xf numFmtId="0" fontId="31" fillId="35" borderId="54" xfId="62" applyNumberFormat="1" applyFont="1" applyFill="1" applyBorder="1" applyAlignment="1">
      <alignment horizontal="left" vertical="center" wrapText="1" indent="2"/>
    </xf>
    <xf numFmtId="0" fontId="31" fillId="36" borderId="307" xfId="62" applyNumberFormat="1" applyFont="1" applyFill="1" applyBorder="1" applyAlignment="1">
      <alignment horizontal="distributed" vertical="center" wrapText="1" justifyLastLine="1"/>
    </xf>
    <xf numFmtId="0" fontId="0" fillId="36" borderId="38" xfId="0" applyFill="1" applyBorder="1" applyAlignment="1">
      <alignment horizontal="distributed" vertical="center" justifyLastLine="1"/>
    </xf>
    <xf numFmtId="0" fontId="0" fillId="36" borderId="307" xfId="0" applyFill="1" applyBorder="1" applyAlignment="1">
      <alignment horizontal="distributed" vertical="center" justifyLastLine="1"/>
    </xf>
    <xf numFmtId="0" fontId="31" fillId="35" borderId="15" xfId="62" applyNumberFormat="1" applyFont="1" applyFill="1" applyBorder="1" applyAlignment="1">
      <alignment vertical="center" wrapText="1"/>
    </xf>
    <xf numFmtId="0" fontId="31" fillId="35" borderId="18" xfId="62" applyNumberFormat="1" applyFont="1" applyFill="1" applyBorder="1" applyAlignment="1">
      <alignment vertical="center" wrapText="1"/>
    </xf>
    <xf numFmtId="0" fontId="31" fillId="35" borderId="22" xfId="62" applyNumberFormat="1" applyFont="1" applyFill="1" applyBorder="1" applyAlignment="1">
      <alignment vertical="center" wrapText="1"/>
    </xf>
    <xf numFmtId="0" fontId="36" fillId="35" borderId="45" xfId="62" applyNumberFormat="1" applyFont="1" applyFill="1" applyBorder="1" applyAlignment="1">
      <alignment horizontal="distributed" vertical="center" justifyLastLine="1"/>
    </xf>
    <xf numFmtId="0" fontId="36" fillId="35" borderId="140" xfId="62" applyNumberFormat="1" applyFont="1" applyFill="1" applyBorder="1" applyAlignment="1">
      <alignment horizontal="distributed" vertical="center" justifyLastLine="1"/>
    </xf>
    <xf numFmtId="0" fontId="31" fillId="35" borderId="30" xfId="62" applyNumberFormat="1" applyFont="1" applyFill="1" applyBorder="1" applyAlignment="1">
      <alignment horizontal="distributed" vertical="center" justifyLastLine="1"/>
    </xf>
    <xf numFmtId="1" fontId="31" fillId="35" borderId="32" xfId="57" applyFont="1" applyFill="1" applyBorder="1" applyAlignment="1">
      <alignment horizontal="distributed" vertical="center" wrapText="1" justifyLastLine="1"/>
    </xf>
    <xf numFmtId="1" fontId="31" fillId="35" borderId="34" xfId="57" applyFont="1" applyFill="1" applyBorder="1" applyAlignment="1">
      <alignment horizontal="distributed" vertical="center" wrapText="1" justifyLastLine="1"/>
    </xf>
    <xf numFmtId="1" fontId="31" fillId="35" borderId="40" xfId="57" applyFont="1" applyFill="1" applyBorder="1" applyAlignment="1">
      <alignment horizontal="distributed" vertical="center" wrapText="1" justifyLastLine="1"/>
    </xf>
    <xf numFmtId="1" fontId="31" fillId="33" borderId="0" xfId="57" applyFont="1" applyFill="1" applyBorder="1" applyAlignment="1">
      <alignment vertical="center"/>
    </xf>
    <xf numFmtId="182" fontId="31" fillId="33" borderId="1" xfId="57" applyNumberFormat="1" applyFont="1" applyFill="1" applyBorder="1" applyAlignment="1">
      <alignment horizontal="right" vertical="center"/>
    </xf>
    <xf numFmtId="1" fontId="31" fillId="35" borderId="53" xfId="57" applyFont="1" applyFill="1" applyBorder="1" applyAlignment="1">
      <alignment vertical="center"/>
    </xf>
    <xf numFmtId="1" fontId="31" fillId="35" borderId="54" xfId="57" applyFont="1" applyFill="1" applyBorder="1" applyAlignment="1">
      <alignment vertical="center"/>
    </xf>
    <xf numFmtId="183" fontId="31" fillId="35" borderId="42" xfId="61" applyFont="1" applyFill="1" applyBorder="1" applyAlignment="1">
      <alignment horizontal="distributed" vertical="center" wrapText="1" justifyLastLine="1"/>
    </xf>
    <xf numFmtId="183" fontId="31" fillId="35" borderId="34" xfId="61" applyFont="1" applyFill="1" applyBorder="1" applyAlignment="1">
      <alignment horizontal="distributed" vertical="center" wrapText="1" justifyLastLine="1"/>
    </xf>
    <xf numFmtId="0" fontId="31" fillId="35" borderId="32" xfId="57" applyNumberFormat="1" applyFont="1" applyFill="1" applyBorder="1" applyAlignment="1">
      <alignment vertical="center" wrapText="1"/>
    </xf>
    <xf numFmtId="0" fontId="31" fillId="35" borderId="34" xfId="57" applyNumberFormat="1" applyFont="1" applyFill="1" applyBorder="1" applyAlignment="1">
      <alignment vertical="center" wrapText="1"/>
    </xf>
    <xf numFmtId="0" fontId="31" fillId="35" borderId="32" xfId="57" applyNumberFormat="1" applyFont="1" applyFill="1" applyBorder="1" applyAlignment="1">
      <alignment horizontal="distributed" vertical="center" wrapText="1" justifyLastLine="1"/>
    </xf>
    <xf numFmtId="0" fontId="31" fillId="35" borderId="40" xfId="57" applyNumberFormat="1" applyFont="1" applyFill="1" applyBorder="1" applyAlignment="1">
      <alignment horizontal="distributed" vertical="center" wrapText="1" justifyLastLine="1"/>
    </xf>
    <xf numFmtId="1" fontId="31" fillId="35" borderId="179" xfId="57" applyFont="1" applyFill="1" applyBorder="1" applyAlignment="1">
      <alignment horizontal="center" vertical="center"/>
    </xf>
    <xf numFmtId="1" fontId="31" fillId="35" borderId="178" xfId="57" applyFont="1" applyFill="1" applyBorder="1" applyAlignment="1">
      <alignment horizontal="center" vertical="center"/>
    </xf>
    <xf numFmtId="0" fontId="31" fillId="35" borderId="6" xfId="57" applyNumberFormat="1" applyFont="1" applyFill="1" applyBorder="1" applyAlignment="1">
      <alignment horizontal="center" vertical="center" wrapText="1" justifyLastLine="1"/>
    </xf>
    <xf numFmtId="0" fontId="31" fillId="35" borderId="404" xfId="57" applyNumberFormat="1" applyFont="1" applyFill="1" applyBorder="1" applyAlignment="1">
      <alignment horizontal="center" vertical="center" wrapText="1" justifyLastLine="1"/>
    </xf>
    <xf numFmtId="0" fontId="31" fillId="35" borderId="49" xfId="57" applyNumberFormat="1" applyFont="1" applyFill="1" applyBorder="1" applyAlignment="1">
      <alignment horizontal="center" vertical="center" wrapText="1" justifyLastLine="1"/>
    </xf>
    <xf numFmtId="0" fontId="31" fillId="35" borderId="405" xfId="57" applyNumberFormat="1" applyFont="1" applyFill="1" applyBorder="1" applyAlignment="1">
      <alignment horizontal="center" vertical="center" wrapText="1" justifyLastLine="1"/>
    </xf>
    <xf numFmtId="0" fontId="31" fillId="35" borderId="42" xfId="57" applyNumberFormat="1" applyFont="1" applyFill="1" applyBorder="1" applyAlignment="1">
      <alignment vertical="center" wrapText="1"/>
    </xf>
    <xf numFmtId="0" fontId="31" fillId="0" borderId="66" xfId="0" applyNumberFormat="1" applyFont="1" applyFill="1" applyBorder="1" applyAlignment="1">
      <alignment vertical="center" wrapText="1"/>
    </xf>
    <xf numFmtId="0" fontId="31" fillId="0" borderId="19" xfId="0" applyNumberFormat="1" applyFont="1" applyFill="1" applyBorder="1" applyAlignment="1">
      <alignment vertical="center" wrapText="1"/>
    </xf>
    <xf numFmtId="0" fontId="31" fillId="0" borderId="44" xfId="0" applyNumberFormat="1" applyFont="1" applyFill="1" applyBorder="1" applyAlignment="1">
      <alignment vertical="center" wrapText="1"/>
    </xf>
    <xf numFmtId="0" fontId="31" fillId="33" borderId="44" xfId="0" applyNumberFormat="1" applyFont="1" applyFill="1" applyBorder="1" applyAlignment="1">
      <alignment vertical="center" wrapText="1"/>
    </xf>
    <xf numFmtId="0" fontId="31" fillId="33" borderId="66" xfId="0" applyNumberFormat="1" applyFont="1" applyFill="1" applyBorder="1" applyAlignment="1">
      <alignment vertical="center" wrapText="1"/>
    </xf>
    <xf numFmtId="0" fontId="31" fillId="33" borderId="165" xfId="0" applyNumberFormat="1" applyFont="1" applyFill="1" applyBorder="1" applyAlignment="1">
      <alignment vertical="center" wrapText="1"/>
    </xf>
    <xf numFmtId="0" fontId="31" fillId="35" borderId="6" xfId="0" applyNumberFormat="1" applyFont="1" applyFill="1" applyBorder="1" applyAlignment="1">
      <alignment horizontal="distributed" vertical="center" wrapText="1" justifyLastLine="1"/>
    </xf>
    <xf numFmtId="0" fontId="31" fillId="35" borderId="9" xfId="0" applyNumberFormat="1" applyFont="1" applyFill="1" applyBorder="1" applyAlignment="1">
      <alignment horizontal="distributed" vertical="center" wrapText="1" justifyLastLine="1"/>
    </xf>
    <xf numFmtId="0" fontId="31" fillId="35" borderId="39" xfId="0" applyNumberFormat="1" applyFont="1" applyFill="1" applyBorder="1" applyAlignment="1">
      <alignment horizontal="distributed" vertical="center" wrapText="1" justifyLastLine="1"/>
    </xf>
    <xf numFmtId="0" fontId="31" fillId="35" borderId="43" xfId="0" applyNumberFormat="1" applyFont="1" applyFill="1" applyBorder="1" applyAlignment="1">
      <alignment horizontal="distributed" vertical="center" wrapText="1" justifyLastLine="1"/>
    </xf>
    <xf numFmtId="0" fontId="31" fillId="35" borderId="49" xfId="0" applyNumberFormat="1" applyFont="1" applyFill="1" applyBorder="1" applyAlignment="1">
      <alignment horizontal="distributed" vertical="center" wrapText="1" justifyLastLine="1"/>
    </xf>
    <xf numFmtId="0" fontId="31" fillId="35" borderId="168" xfId="0" applyNumberFormat="1" applyFont="1" applyFill="1" applyBorder="1" applyAlignment="1">
      <alignment horizontal="distributed" vertical="center" wrapText="1" justifyLastLine="1"/>
    </xf>
    <xf numFmtId="0" fontId="31" fillId="35" borderId="179" xfId="0" applyNumberFormat="1" applyFont="1" applyFill="1" applyBorder="1" applyAlignment="1">
      <alignment horizontal="distributed" vertical="center" wrapText="1" justifyLastLine="1"/>
    </xf>
    <xf numFmtId="0" fontId="31" fillId="35" borderId="175" xfId="0" applyNumberFormat="1" applyFont="1" applyFill="1" applyBorder="1" applyAlignment="1">
      <alignment horizontal="distributed" vertical="center" wrapText="1" justifyLastLine="1"/>
    </xf>
    <xf numFmtId="0" fontId="31" fillId="35" borderId="53" xfId="0" applyNumberFormat="1" applyFont="1" applyFill="1" applyBorder="1" applyAlignment="1">
      <alignment horizontal="distributed" vertical="center" wrapText="1" justifyLastLine="1"/>
    </xf>
    <xf numFmtId="0" fontId="31" fillId="35" borderId="52" xfId="0" applyNumberFormat="1" applyFont="1" applyFill="1" applyBorder="1" applyAlignment="1">
      <alignment horizontal="distributed" vertical="center" wrapText="1" justifyLastLine="1"/>
    </xf>
    <xf numFmtId="0" fontId="31" fillId="35" borderId="54" xfId="0" applyNumberFormat="1" applyFont="1" applyFill="1" applyBorder="1" applyAlignment="1">
      <alignment horizontal="distributed" vertical="center" wrapText="1" justifyLastLine="1"/>
    </xf>
    <xf numFmtId="0" fontId="31" fillId="35" borderId="72" xfId="0" applyNumberFormat="1" applyFont="1" applyFill="1" applyBorder="1" applyAlignment="1">
      <alignment horizontal="distributed" vertical="center" wrapText="1" justifyLastLine="1"/>
    </xf>
    <xf numFmtId="0" fontId="31" fillId="36" borderId="164" xfId="0" applyNumberFormat="1" applyFont="1" applyFill="1" applyBorder="1" applyAlignment="1">
      <alignment horizontal="distributed" vertical="center" justifyLastLine="1"/>
    </xf>
    <xf numFmtId="0" fontId="31" fillId="36" borderId="66" xfId="0" applyNumberFormat="1" applyFont="1" applyFill="1" applyBorder="1" applyAlignment="1">
      <alignment horizontal="distributed" vertical="center" justifyLastLine="1"/>
    </xf>
    <xf numFmtId="0" fontId="31" fillId="36" borderId="329" xfId="0" applyNumberFormat="1" applyFont="1" applyFill="1" applyBorder="1" applyAlignment="1">
      <alignment horizontal="distributed" vertical="center" justifyLastLine="1"/>
    </xf>
    <xf numFmtId="182" fontId="31" fillId="33" borderId="72" xfId="0" applyNumberFormat="1" applyFont="1" applyFill="1" applyBorder="1" applyAlignment="1">
      <alignment vertical="center"/>
    </xf>
    <xf numFmtId="0" fontId="31" fillId="35" borderId="128" xfId="0" applyNumberFormat="1" applyFont="1" applyFill="1" applyBorder="1" applyAlignment="1">
      <alignment horizontal="distributed" vertical="center" wrapText="1" justifyLastLine="1"/>
    </xf>
    <xf numFmtId="0" fontId="31" fillId="35" borderId="126" xfId="0" applyNumberFormat="1" applyFont="1" applyFill="1" applyBorder="1" applyAlignment="1">
      <alignment horizontal="distributed" vertical="center" wrapText="1" justifyLastLine="1"/>
    </xf>
    <xf numFmtId="0" fontId="31" fillId="35" borderId="125" xfId="0" applyNumberFormat="1" applyFont="1" applyFill="1" applyBorder="1" applyAlignment="1">
      <alignment horizontal="distributed" vertical="center" wrapText="1" justifyLastLine="1"/>
    </xf>
    <xf numFmtId="0" fontId="31" fillId="35" borderId="6" xfId="0" applyNumberFormat="1" applyFont="1" applyFill="1" applyBorder="1" applyAlignment="1">
      <alignment horizontal="distributed" vertical="center" justifyLastLine="1"/>
    </xf>
    <xf numFmtId="0" fontId="31" fillId="35" borderId="9" xfId="0" applyNumberFormat="1" applyFont="1" applyFill="1" applyBorder="1" applyAlignment="1">
      <alignment horizontal="distributed" vertical="center" justifyLastLine="1"/>
    </xf>
    <xf numFmtId="0" fontId="31" fillId="35" borderId="39" xfId="0" applyNumberFormat="1" applyFont="1" applyFill="1" applyBorder="1" applyAlignment="1">
      <alignment horizontal="distributed" vertical="center" justifyLastLine="1"/>
    </xf>
    <xf numFmtId="0" fontId="31" fillId="35" borderId="43" xfId="0" applyNumberFormat="1" applyFont="1" applyFill="1" applyBorder="1" applyAlignment="1">
      <alignment horizontal="distributed" vertical="center" justifyLastLine="1"/>
    </xf>
    <xf numFmtId="0" fontId="31" fillId="35" borderId="49" xfId="0" applyNumberFormat="1" applyFont="1" applyFill="1" applyBorder="1" applyAlignment="1">
      <alignment horizontal="distributed" vertical="center" justifyLastLine="1"/>
    </xf>
    <xf numFmtId="0" fontId="31" fillId="35" borderId="168" xfId="0" applyNumberFormat="1" applyFont="1" applyFill="1" applyBorder="1" applyAlignment="1">
      <alignment horizontal="distributed" vertical="center" justifyLastLine="1"/>
    </xf>
    <xf numFmtId="0" fontId="31" fillId="35" borderId="0" xfId="0" applyNumberFormat="1" applyFont="1" applyFill="1" applyBorder="1" applyAlignment="1">
      <alignment horizontal="distributed" vertical="center" wrapText="1" justifyLastLine="1"/>
    </xf>
    <xf numFmtId="3" fontId="25" fillId="35" borderId="190" xfId="0" applyNumberFormat="1" applyFont="1" applyFill="1" applyBorder="1" applyAlignment="1">
      <alignment horizontal="distributed" vertical="center" justifyLastLine="1"/>
    </xf>
    <xf numFmtId="3" fontId="25" fillId="35" borderId="191" xfId="0" applyNumberFormat="1" applyFont="1" applyFill="1" applyBorder="1" applyAlignment="1">
      <alignment horizontal="distributed" vertical="center" justifyLastLine="1"/>
    </xf>
    <xf numFmtId="3" fontId="25" fillId="35" borderId="192" xfId="0" applyNumberFormat="1" applyFont="1" applyFill="1" applyBorder="1" applyAlignment="1">
      <alignment horizontal="distributed" vertical="center" justifyLastLine="1"/>
    </xf>
    <xf numFmtId="3" fontId="25" fillId="35" borderId="36" xfId="0" applyNumberFormat="1" applyFont="1" applyFill="1" applyBorder="1" applyAlignment="1">
      <alignment horizontal="center" vertical="center"/>
    </xf>
    <xf numFmtId="3" fontId="25" fillId="35" borderId="48" xfId="0" applyNumberFormat="1" applyFont="1" applyFill="1" applyBorder="1" applyAlignment="1">
      <alignment horizontal="center" vertical="center"/>
    </xf>
    <xf numFmtId="3" fontId="25" fillId="35" borderId="36" xfId="0" applyNumberFormat="1" applyFont="1" applyFill="1" applyBorder="1" applyAlignment="1">
      <alignment horizontal="distributed" vertical="center" justifyLastLine="1"/>
    </xf>
    <xf numFmtId="3" fontId="25" fillId="35" borderId="48" xfId="0" applyNumberFormat="1" applyFont="1" applyFill="1" applyBorder="1" applyAlignment="1">
      <alignment horizontal="distributed" vertical="center" justifyLastLine="1"/>
    </xf>
    <xf numFmtId="3" fontId="25" fillId="35" borderId="37" xfId="0" applyNumberFormat="1" applyFont="1" applyFill="1" applyBorder="1" applyAlignment="1">
      <alignment horizontal="distributed" vertical="center" justifyLastLine="1"/>
    </xf>
    <xf numFmtId="3" fontId="31" fillId="35" borderId="21" xfId="0" applyNumberFormat="1" applyFont="1" applyFill="1" applyBorder="1" applyAlignment="1">
      <alignment horizontal="distributed" vertical="center" justifyLastLine="1"/>
    </xf>
    <xf numFmtId="3" fontId="31" fillId="35" borderId="15" xfId="0" applyNumberFormat="1" applyFont="1" applyFill="1" applyBorder="1" applyAlignment="1">
      <alignment horizontal="distributed" vertical="center" justifyLastLine="1"/>
    </xf>
    <xf numFmtId="3" fontId="31" fillId="35" borderId="21" xfId="0" applyNumberFormat="1" applyFont="1" applyFill="1" applyBorder="1" applyAlignment="1">
      <alignment horizontal="distributed" vertical="center" wrapText="1" justifyLastLine="1"/>
    </xf>
    <xf numFmtId="3" fontId="31" fillId="35" borderId="28" xfId="0" applyNumberFormat="1" applyFont="1" applyFill="1" applyBorder="1" applyAlignment="1">
      <alignment horizontal="distributed" vertical="center" wrapText="1" justifyLastLine="1"/>
    </xf>
    <xf numFmtId="3" fontId="31" fillId="35" borderId="18" xfId="0" applyNumberFormat="1" applyFont="1" applyFill="1" applyBorder="1" applyAlignment="1">
      <alignment horizontal="distributed" vertical="center" wrapText="1" justifyLastLine="1"/>
    </xf>
    <xf numFmtId="3" fontId="31" fillId="35" borderId="42" xfId="0" applyNumberFormat="1" applyFont="1" applyFill="1" applyBorder="1" applyAlignment="1">
      <alignment horizontal="distributed" vertical="center" wrapText="1" justifyLastLine="1"/>
    </xf>
    <xf numFmtId="3" fontId="31" fillId="35" borderId="16" xfId="0" applyNumberFormat="1" applyFont="1" applyFill="1" applyBorder="1" applyAlignment="1">
      <alignment horizontal="distributed" vertical="center" wrapText="1" justifyLastLine="1"/>
    </xf>
    <xf numFmtId="3" fontId="31" fillId="35" borderId="33" xfId="0" applyNumberFormat="1" applyFont="1" applyFill="1" applyBorder="1" applyAlignment="1">
      <alignment horizontal="distributed" vertical="center" wrapText="1" justifyLastLine="1"/>
    </xf>
    <xf numFmtId="3" fontId="31" fillId="33" borderId="505" xfId="0" applyNumberFormat="1" applyFont="1" applyFill="1" applyBorder="1" applyAlignment="1">
      <alignment horizontal="center" vertical="center"/>
    </xf>
    <xf numFmtId="0" fontId="31" fillId="33" borderId="0" xfId="49" quotePrefix="1" applyNumberFormat="1" applyFont="1" applyFill="1" applyBorder="1" applyAlignment="1">
      <alignment vertical="center"/>
    </xf>
    <xf numFmtId="3" fontId="31" fillId="33" borderId="594" xfId="0" applyNumberFormat="1" applyFont="1" applyFill="1" applyBorder="1" applyAlignment="1">
      <alignment horizontal="center" vertical="center"/>
    </xf>
    <xf numFmtId="3" fontId="31" fillId="33" borderId="90" xfId="0" applyNumberFormat="1" applyFont="1" applyFill="1" applyBorder="1" applyAlignment="1">
      <alignment horizontal="center" vertical="center"/>
    </xf>
    <xf numFmtId="3" fontId="31" fillId="33" borderId="177" xfId="0" applyNumberFormat="1" applyFont="1" applyFill="1" applyBorder="1" applyAlignment="1">
      <alignment horizontal="center" vertical="center"/>
    </xf>
    <xf numFmtId="3" fontId="31" fillId="33" borderId="379" xfId="0" applyNumberFormat="1" applyFont="1" applyFill="1" applyBorder="1" applyAlignment="1">
      <alignment horizontal="distributed" vertical="center" justifyLastLine="1"/>
    </xf>
    <xf numFmtId="3" fontId="31" fillId="33" borderId="90" xfId="0" applyNumberFormat="1" applyFont="1" applyFill="1" applyBorder="1" applyAlignment="1">
      <alignment horizontal="distributed" vertical="center" justifyLastLine="1"/>
    </xf>
    <xf numFmtId="3" fontId="31" fillId="33" borderId="380" xfId="0" applyNumberFormat="1" applyFont="1" applyFill="1" applyBorder="1" applyAlignment="1">
      <alignment horizontal="distributed" vertical="center" justifyLastLine="1"/>
    </xf>
    <xf numFmtId="3" fontId="31" fillId="33" borderId="379" xfId="0" applyNumberFormat="1" applyFont="1" applyFill="1" applyBorder="1" applyAlignment="1">
      <alignment horizontal="distributed" vertical="center" wrapText="1" justifyLastLine="1"/>
    </xf>
    <xf numFmtId="3" fontId="31" fillId="33" borderId="90" xfId="0" applyNumberFormat="1" applyFont="1" applyFill="1" applyBorder="1" applyAlignment="1">
      <alignment horizontal="distributed" vertical="center" wrapText="1" justifyLastLine="1"/>
    </xf>
    <xf numFmtId="3" fontId="31" fillId="33" borderId="177" xfId="0" applyNumberFormat="1" applyFont="1" applyFill="1" applyBorder="1" applyAlignment="1">
      <alignment horizontal="distributed" vertical="center" wrapText="1" justifyLastLine="1"/>
    </xf>
    <xf numFmtId="3" fontId="31" fillId="33" borderId="25" xfId="0" applyNumberFormat="1" applyFont="1" applyFill="1" applyBorder="1" applyAlignment="1">
      <alignment horizontal="distributed" vertical="center" wrapText="1" justifyLastLine="1"/>
    </xf>
    <xf numFmtId="3" fontId="31" fillId="33" borderId="335" xfId="0" applyNumberFormat="1" applyFont="1" applyFill="1" applyBorder="1" applyAlignment="1">
      <alignment horizontal="distributed" vertical="center" justifyLastLine="1"/>
    </xf>
    <xf numFmtId="37" fontId="31" fillId="0" borderId="0" xfId="49" applyFont="1" applyBorder="1" applyAlignment="1">
      <alignment horizontal="left" vertical="center"/>
    </xf>
    <xf numFmtId="37" fontId="31" fillId="0" borderId="1" xfId="49" applyFont="1" applyBorder="1" applyAlignment="1">
      <alignment horizontal="right" vertical="center"/>
    </xf>
    <xf numFmtId="37" fontId="31" fillId="35" borderId="179" xfId="49" applyFont="1" applyFill="1" applyBorder="1" applyAlignment="1">
      <alignment horizontal="center" vertical="center"/>
    </xf>
    <xf numFmtId="37" fontId="31" fillId="35" borderId="178" xfId="49" applyFont="1" applyFill="1" applyBorder="1" applyAlignment="1">
      <alignment horizontal="center" vertical="center"/>
    </xf>
    <xf numFmtId="0" fontId="31" fillId="35" borderId="484" xfId="49" applyNumberFormat="1" applyFont="1" applyFill="1" applyBorder="1" applyAlignment="1">
      <alignment horizontal="distributed" vertical="center" justifyLastLine="1"/>
    </xf>
    <xf numFmtId="37" fontId="31" fillId="35" borderId="316" xfId="49" applyFont="1" applyFill="1" applyBorder="1" applyAlignment="1">
      <alignment horizontal="distributed" vertical="center" justifyLastLine="1"/>
    </xf>
    <xf numFmtId="0" fontId="31" fillId="35" borderId="204" xfId="49" applyNumberFormat="1" applyFont="1" applyFill="1" applyBorder="1" applyAlignment="1">
      <alignment horizontal="distributed" vertical="center" justifyLastLine="1"/>
    </xf>
    <xf numFmtId="0" fontId="31" fillId="35" borderId="201" xfId="49" applyNumberFormat="1" applyFont="1" applyFill="1" applyBorder="1" applyAlignment="1">
      <alignment horizontal="distributed" vertical="center" justifyLastLine="1"/>
    </xf>
    <xf numFmtId="0" fontId="31" fillId="35" borderId="202" xfId="49" applyNumberFormat="1" applyFont="1" applyFill="1" applyBorder="1" applyAlignment="1">
      <alignment horizontal="distributed" vertical="center" justifyLastLine="1"/>
    </xf>
    <xf numFmtId="0" fontId="31" fillId="35" borderId="203" xfId="49" applyNumberFormat="1" applyFont="1" applyFill="1" applyBorder="1" applyAlignment="1">
      <alignment horizontal="distributed" vertical="center" justifyLastLine="1"/>
    </xf>
    <xf numFmtId="37" fontId="25" fillId="0" borderId="0" xfId="49" applyFont="1" applyFill="1" applyBorder="1" applyAlignment="1">
      <alignment vertical="center"/>
    </xf>
    <xf numFmtId="37" fontId="25" fillId="0" borderId="0" xfId="49" quotePrefix="1" applyFont="1" applyFill="1" applyAlignment="1">
      <alignment vertical="center"/>
    </xf>
    <xf numFmtId="37" fontId="25" fillId="0" borderId="0" xfId="49" applyFont="1" applyFill="1" applyAlignment="1">
      <alignment vertical="center"/>
    </xf>
    <xf numFmtId="0" fontId="25" fillId="0" borderId="1" xfId="49" quotePrefix="1" applyNumberFormat="1" applyFont="1" applyFill="1" applyBorder="1" applyAlignment="1">
      <alignment vertical="center"/>
    </xf>
    <xf numFmtId="37" fontId="25" fillId="0" borderId="1" xfId="49" applyFont="1" applyFill="1" applyBorder="1" applyAlignment="1">
      <alignment horizontal="right" vertical="center"/>
    </xf>
    <xf numFmtId="37" fontId="25" fillId="35" borderId="6" xfId="49" applyFont="1" applyFill="1" applyBorder="1" applyAlignment="1">
      <alignment horizontal="distributed" vertical="center" justifyLastLine="1"/>
    </xf>
    <xf numFmtId="37" fontId="25" fillId="35" borderId="49" xfId="49" applyFont="1" applyFill="1" applyBorder="1" applyAlignment="1">
      <alignment horizontal="distributed" vertical="center" justifyLastLine="1"/>
    </xf>
    <xf numFmtId="37" fontId="25" fillId="35" borderId="36" xfId="49" applyFont="1" applyFill="1" applyBorder="1" applyAlignment="1">
      <alignment horizontal="distributed" vertical="center" wrapText="1" indent="5"/>
    </xf>
    <xf numFmtId="37" fontId="25" fillId="35" borderId="48" xfId="49" applyFont="1" applyFill="1" applyBorder="1" applyAlignment="1">
      <alignment horizontal="distributed" vertical="center" wrapText="1" indent="5"/>
    </xf>
    <xf numFmtId="37" fontId="25" fillId="35" borderId="37" xfId="49" applyFont="1" applyFill="1" applyBorder="1" applyAlignment="1">
      <alignment horizontal="distributed" vertical="center" wrapText="1" indent="5"/>
    </xf>
    <xf numFmtId="37" fontId="25" fillId="35" borderId="36" xfId="49" applyFont="1" applyFill="1" applyBorder="1" applyAlignment="1">
      <alignment horizontal="distributed" vertical="center" indent="5"/>
    </xf>
    <xf numFmtId="37" fontId="25" fillId="35" borderId="48" xfId="49" applyFont="1" applyFill="1" applyBorder="1" applyAlignment="1">
      <alignment horizontal="distributed" vertical="center" indent="5"/>
    </xf>
    <xf numFmtId="37" fontId="25" fillId="35" borderId="37" xfId="49" applyFont="1" applyFill="1" applyBorder="1" applyAlignment="1">
      <alignment horizontal="distributed" vertical="center" indent="5"/>
    </xf>
    <xf numFmtId="0" fontId="25" fillId="36" borderId="389" xfId="0" applyFont="1" applyFill="1" applyBorder="1" applyAlignment="1">
      <alignment horizontal="distributed" vertical="center" wrapText="1" justifyLastLine="1"/>
    </xf>
    <xf numFmtId="0" fontId="25" fillId="36" borderId="390" xfId="0" applyFont="1" applyFill="1" applyBorder="1" applyAlignment="1">
      <alignment horizontal="distributed" vertical="center" wrapText="1" justifyLastLine="1"/>
    </xf>
    <xf numFmtId="0" fontId="25" fillId="0" borderId="1" xfId="0" quotePrefix="1" applyNumberFormat="1" applyFont="1" applyFill="1" applyBorder="1" applyAlignment="1">
      <alignment vertical="center"/>
    </xf>
    <xf numFmtId="0" fontId="25" fillId="35" borderId="6" xfId="0" applyFont="1" applyFill="1" applyBorder="1" applyAlignment="1">
      <alignment horizontal="distributed" vertical="center" justifyLastLine="1"/>
    </xf>
    <xf numFmtId="0" fontId="25" fillId="35" borderId="9" xfId="0" applyFont="1" applyFill="1" applyBorder="1" applyAlignment="1">
      <alignment horizontal="distributed" vertical="center" justifyLastLine="1"/>
    </xf>
    <xf numFmtId="0" fontId="25" fillId="35" borderId="39" xfId="0" applyFont="1" applyFill="1" applyBorder="1" applyAlignment="1">
      <alignment horizontal="distributed" vertical="center" justifyLastLine="1"/>
    </xf>
    <xf numFmtId="0" fontId="25" fillId="35" borderId="43" xfId="0" applyFont="1" applyFill="1" applyBorder="1" applyAlignment="1">
      <alignment horizontal="distributed" vertical="center" justifyLastLine="1"/>
    </xf>
    <xf numFmtId="0" fontId="25" fillId="35" borderId="49" xfId="0" applyFont="1" applyFill="1" applyBorder="1" applyAlignment="1">
      <alignment horizontal="distributed" vertical="center" justifyLastLine="1"/>
    </xf>
    <xf numFmtId="0" fontId="25" fillId="35" borderId="168" xfId="0" applyFont="1" applyFill="1" applyBorder="1" applyAlignment="1">
      <alignment horizontal="distributed" vertical="center" justifyLastLine="1"/>
    </xf>
    <xf numFmtId="0" fontId="25" fillId="35" borderId="53" xfId="0" applyFont="1" applyFill="1" applyBorder="1" applyAlignment="1">
      <alignment horizontal="distributed" vertical="center" justifyLastLine="1"/>
    </xf>
    <xf numFmtId="0" fontId="25" fillId="35" borderId="54" xfId="0" applyFont="1" applyFill="1" applyBorder="1" applyAlignment="1">
      <alignment horizontal="distributed" vertical="center" justifyLastLine="1"/>
    </xf>
    <xf numFmtId="0" fontId="25" fillId="35" borderId="24" xfId="0" applyFont="1" applyFill="1" applyBorder="1" applyAlignment="1">
      <alignment horizontal="distributed" vertical="center" justifyLastLine="1"/>
    </xf>
    <xf numFmtId="0" fontId="25" fillId="35" borderId="12" xfId="0" applyFont="1" applyFill="1" applyBorder="1" applyAlignment="1">
      <alignment horizontal="distributed" vertical="center" justifyLastLine="1"/>
    </xf>
    <xf numFmtId="0" fontId="25" fillId="35" borderId="47" xfId="0" applyFont="1" applyFill="1" applyBorder="1" applyAlignment="1">
      <alignment horizontal="distributed" vertical="center" justifyLastLine="1"/>
    </xf>
    <xf numFmtId="0" fontId="25" fillId="35" borderId="17" xfId="0" applyFont="1" applyFill="1" applyBorder="1" applyAlignment="1">
      <alignment horizontal="distributed" vertical="center" justifyLastLine="1"/>
    </xf>
    <xf numFmtId="37" fontId="25" fillId="0" borderId="39" xfId="0" applyNumberFormat="1" applyFont="1" applyFill="1" applyBorder="1" applyAlignment="1">
      <alignment vertical="center"/>
    </xf>
    <xf numFmtId="37" fontId="25" fillId="0" borderId="17" xfId="0" applyNumberFormat="1" applyFont="1" applyFill="1" applyBorder="1" applyAlignment="1">
      <alignment vertical="center"/>
    </xf>
    <xf numFmtId="0" fontId="25" fillId="0" borderId="66" xfId="0" applyFont="1" applyFill="1" applyBorder="1" applyAlignment="1">
      <alignment horizontal="center" vertical="center"/>
    </xf>
    <xf numFmtId="0" fontId="25" fillId="0" borderId="19" xfId="0" applyFont="1" applyFill="1" applyBorder="1" applyAlignment="1">
      <alignment horizontal="center" vertical="center"/>
    </xf>
    <xf numFmtId="37" fontId="25" fillId="0" borderId="26" xfId="0" applyNumberFormat="1" applyFont="1" applyFill="1" applyBorder="1" applyAlignment="1">
      <alignment vertical="center"/>
    </xf>
    <xf numFmtId="37" fontId="25" fillId="0" borderId="22" xfId="0" applyNumberFormat="1" applyFont="1" applyFill="1" applyBorder="1" applyAlignment="1">
      <alignment vertical="center"/>
    </xf>
    <xf numFmtId="0" fontId="25" fillId="0" borderId="165" xfId="0" applyFont="1" applyFill="1" applyBorder="1" applyAlignment="1">
      <alignment horizontal="center" vertical="center"/>
    </xf>
    <xf numFmtId="37" fontId="25" fillId="0" borderId="411" xfId="0" applyNumberFormat="1" applyFont="1" applyFill="1" applyBorder="1" applyAlignment="1">
      <alignment vertical="center"/>
    </xf>
    <xf numFmtId="37" fontId="25" fillId="0" borderId="372" xfId="0" applyNumberFormat="1" applyFont="1" applyFill="1" applyBorder="1" applyAlignment="1">
      <alignment vertical="center"/>
    </xf>
    <xf numFmtId="37" fontId="25" fillId="0" borderId="39" xfId="0" applyNumberFormat="1" applyFont="1" applyFill="1" applyBorder="1" applyAlignment="1">
      <alignment vertical="center" wrapText="1"/>
    </xf>
    <xf numFmtId="37" fontId="25" fillId="0" borderId="17" xfId="0" applyNumberFormat="1" applyFont="1" applyFill="1" applyBorder="1" applyAlignment="1">
      <alignment vertical="center" wrapText="1"/>
    </xf>
    <xf numFmtId="0" fontId="31" fillId="33" borderId="72" xfId="0" applyFont="1" applyFill="1" applyBorder="1" applyAlignment="1">
      <alignment vertical="center"/>
    </xf>
    <xf numFmtId="0" fontId="31" fillId="33" borderId="0" xfId="0" applyFont="1" applyFill="1" applyBorder="1" applyAlignment="1">
      <alignment vertical="center"/>
    </xf>
    <xf numFmtId="0" fontId="31" fillId="33" borderId="1" xfId="0" applyFont="1" applyFill="1" applyBorder="1" applyAlignment="1">
      <alignment horizontal="right" vertical="center"/>
    </xf>
    <xf numFmtId="0" fontId="31" fillId="35" borderId="179" xfId="0" applyFont="1" applyFill="1" applyBorder="1" applyAlignment="1">
      <alignment horizontal="distributed" vertical="center" wrapText="1" justifyLastLine="1"/>
    </xf>
    <xf numFmtId="0" fontId="31" fillId="35" borderId="178" xfId="0" applyFont="1" applyFill="1" applyBorder="1" applyAlignment="1">
      <alignment horizontal="distributed" vertical="center" wrapText="1" justifyLastLine="1"/>
    </xf>
    <xf numFmtId="0" fontId="31" fillId="35" borderId="166" xfId="0" applyFont="1" applyFill="1" applyBorder="1" applyAlignment="1">
      <alignment horizontal="distributed" vertical="center" wrapText="1" justifyLastLine="1"/>
    </xf>
    <xf numFmtId="0" fontId="31" fillId="35" borderId="51" xfId="0" applyFont="1" applyFill="1" applyBorder="1" applyAlignment="1">
      <alignment horizontal="distributed" vertical="center" wrapText="1" justifyLastLine="1"/>
    </xf>
    <xf numFmtId="0" fontId="31" fillId="35" borderId="7" xfId="0" applyFont="1" applyFill="1" applyBorder="1" applyAlignment="1">
      <alignment horizontal="distributed" vertical="center" wrapText="1" justifyLastLine="1"/>
    </xf>
    <xf numFmtId="0" fontId="31" fillId="35" borderId="50" xfId="0" applyFont="1" applyFill="1" applyBorder="1" applyAlignment="1">
      <alignment horizontal="distributed" vertical="center" wrapText="1" justifyLastLine="1"/>
    </xf>
    <xf numFmtId="0" fontId="31" fillId="35" borderId="48" xfId="0" applyFont="1" applyFill="1" applyBorder="1" applyAlignment="1">
      <alignment horizontal="distributed" vertical="center" wrapText="1" justifyLastLine="1"/>
    </xf>
    <xf numFmtId="0" fontId="31" fillId="35" borderId="53" xfId="0" applyFont="1" applyFill="1" applyBorder="1" applyAlignment="1">
      <alignment horizontal="distributed" vertical="center" wrapText="1" justifyLastLine="1"/>
    </xf>
    <xf numFmtId="0" fontId="31" fillId="35" borderId="167" xfId="0" applyFont="1" applyFill="1" applyBorder="1" applyAlignment="1">
      <alignment horizontal="distributed" vertical="center" wrapText="1" justifyLastLine="1"/>
    </xf>
    <xf numFmtId="0" fontId="32" fillId="35" borderId="7" xfId="0" applyFont="1" applyFill="1" applyBorder="1" applyAlignment="1">
      <alignment horizontal="distributed" vertical="center" wrapText="1" justifyLastLine="1"/>
    </xf>
    <xf numFmtId="0" fontId="32" fillId="35" borderId="50" xfId="0" applyFont="1" applyFill="1" applyBorder="1" applyAlignment="1">
      <alignment horizontal="distributed" vertical="center" wrapText="1" justifyLastLine="1"/>
    </xf>
    <xf numFmtId="0" fontId="32" fillId="35" borderId="8" xfId="0" applyFont="1" applyFill="1" applyBorder="1" applyAlignment="1">
      <alignment horizontal="distributed" vertical="center" wrapText="1" justifyLastLine="1"/>
    </xf>
    <xf numFmtId="0" fontId="32" fillId="35" borderId="41" xfId="0" applyFont="1" applyFill="1" applyBorder="1" applyAlignment="1">
      <alignment horizontal="distributed" vertical="center" wrapText="1" justifyLastLine="1"/>
    </xf>
    <xf numFmtId="3" fontId="31" fillId="33" borderId="100" xfId="0" applyNumberFormat="1" applyFont="1" applyFill="1" applyBorder="1" applyAlignment="1">
      <alignment horizontal="distributed" vertical="center" wrapText="1" justifyLastLine="1"/>
    </xf>
    <xf numFmtId="3" fontId="31" fillId="35" borderId="8" xfId="0" applyNumberFormat="1" applyFont="1" applyFill="1" applyBorder="1" applyAlignment="1">
      <alignment horizontal="distributed" vertical="center" wrapText="1" justifyLastLine="1"/>
    </xf>
    <xf numFmtId="3" fontId="31" fillId="35" borderId="41" xfId="0" applyNumberFormat="1" applyFont="1" applyFill="1" applyBorder="1" applyAlignment="1">
      <alignment horizontal="distributed" vertical="center" wrapText="1" justifyLastLine="1"/>
    </xf>
    <xf numFmtId="3" fontId="31" fillId="33" borderId="81" xfId="0" applyNumberFormat="1" applyFont="1" applyFill="1" applyBorder="1" applyAlignment="1">
      <alignment horizontal="distributed" vertical="center" justifyLastLine="1"/>
    </xf>
    <xf numFmtId="3" fontId="31" fillId="35" borderId="72" xfId="0" applyNumberFormat="1" applyFont="1" applyFill="1" applyBorder="1" applyAlignment="1">
      <alignment horizontal="left" vertical="center" wrapText="1"/>
    </xf>
    <xf numFmtId="3" fontId="31" fillId="35" borderId="9" xfId="0" applyNumberFormat="1" applyFont="1" applyFill="1" applyBorder="1" applyAlignment="1">
      <alignment horizontal="left" vertical="center" wrapText="1"/>
    </xf>
    <xf numFmtId="3" fontId="31" fillId="35" borderId="164" xfId="0" applyNumberFormat="1" applyFont="1" applyFill="1" applyBorder="1" applyAlignment="1">
      <alignment horizontal="left" vertical="center" wrapText="1" justifyLastLine="1"/>
    </xf>
    <xf numFmtId="3" fontId="31" fillId="35" borderId="165" xfId="0" applyNumberFormat="1" applyFont="1" applyFill="1" applyBorder="1" applyAlignment="1">
      <alignment horizontal="left" vertical="center" wrapText="1" justifyLastLine="1"/>
    </xf>
    <xf numFmtId="3" fontId="25" fillId="35" borderId="128" xfId="0" applyNumberFormat="1" applyFont="1" applyFill="1" applyBorder="1" applyAlignment="1">
      <alignment horizontal="left" vertical="center" wrapText="1" justifyLastLine="1"/>
    </xf>
    <xf numFmtId="3" fontId="25" fillId="35" borderId="126" xfId="0" applyNumberFormat="1" applyFont="1" applyFill="1" applyBorder="1" applyAlignment="1">
      <alignment horizontal="left" vertical="center" wrapText="1" justifyLastLine="1"/>
    </xf>
    <xf numFmtId="3" fontId="25" fillId="35" borderId="125" xfId="0" applyNumberFormat="1" applyFont="1" applyFill="1" applyBorder="1" applyAlignment="1">
      <alignment horizontal="left" vertical="center" wrapText="1" justifyLastLine="1"/>
    </xf>
    <xf numFmtId="3" fontId="31" fillId="33" borderId="499" xfId="0" applyNumberFormat="1" applyFont="1" applyFill="1" applyBorder="1" applyAlignment="1">
      <alignment horizontal="distributed" vertical="center" justifyLastLine="1"/>
    </xf>
    <xf numFmtId="3" fontId="31" fillId="33" borderId="100" xfId="0" applyNumberFormat="1" applyFont="1" applyFill="1" applyBorder="1" applyAlignment="1">
      <alignment horizontal="distributed" vertical="center" justifyLastLine="1"/>
    </xf>
    <xf numFmtId="3" fontId="31" fillId="33" borderId="286" xfId="0" applyNumberFormat="1" applyFont="1" applyFill="1" applyBorder="1" applyAlignment="1">
      <alignment horizontal="center" vertical="center"/>
    </xf>
    <xf numFmtId="3" fontId="31" fillId="33" borderId="161" xfId="0" applyNumberFormat="1" applyFont="1" applyFill="1" applyBorder="1" applyAlignment="1">
      <alignment horizontal="center" vertical="center"/>
    </xf>
    <xf numFmtId="3" fontId="31" fillId="33" borderId="370" xfId="0" applyNumberFormat="1" applyFont="1" applyFill="1" applyBorder="1" applyAlignment="1">
      <alignment horizontal="center" vertical="center"/>
    </xf>
    <xf numFmtId="3" fontId="31" fillId="33" borderId="503" xfId="0" applyNumberFormat="1" applyFont="1" applyFill="1" applyBorder="1" applyAlignment="1">
      <alignment horizontal="center" vertical="center"/>
    </xf>
    <xf numFmtId="38" fontId="31" fillId="34" borderId="0" xfId="33" applyFont="1" applyFill="1" applyBorder="1" applyAlignment="1">
      <alignment vertical="center"/>
    </xf>
    <xf numFmtId="38" fontId="31" fillId="0" borderId="0" xfId="33" applyFont="1" applyFill="1" applyBorder="1" applyAlignment="1">
      <alignment vertical="center"/>
    </xf>
    <xf numFmtId="38" fontId="31" fillId="34" borderId="174" xfId="33" applyFont="1" applyFill="1" applyBorder="1" applyAlignment="1">
      <alignment vertical="center"/>
    </xf>
    <xf numFmtId="38" fontId="31" fillId="34" borderId="297" xfId="33" applyFont="1" applyFill="1" applyBorder="1" applyAlignment="1">
      <alignment vertical="center"/>
    </xf>
    <xf numFmtId="38" fontId="31" fillId="34" borderId="178" xfId="33" applyFont="1" applyFill="1" applyBorder="1" applyAlignment="1">
      <alignment vertical="center"/>
    </xf>
    <xf numFmtId="38" fontId="31" fillId="34" borderId="175" xfId="33" applyFont="1" applyFill="1" applyBorder="1" applyAlignment="1">
      <alignment vertical="center"/>
    </xf>
    <xf numFmtId="38" fontId="31" fillId="36" borderId="175" xfId="33" applyFont="1" applyFill="1" applyBorder="1" applyAlignment="1">
      <alignment horizontal="distributed" vertical="center" justifyLastLine="1"/>
    </xf>
    <xf numFmtId="38" fontId="31" fillId="36" borderId="328" xfId="33" applyFont="1" applyFill="1" applyBorder="1" applyAlignment="1">
      <alignment horizontal="distributed" vertical="center" justifyLastLine="1"/>
    </xf>
    <xf numFmtId="38" fontId="31" fillId="36" borderId="298" xfId="33" applyFont="1" applyFill="1" applyBorder="1" applyAlignment="1">
      <alignment horizontal="distributed" vertical="center" justifyLastLine="1"/>
    </xf>
    <xf numFmtId="38" fontId="37" fillId="35" borderId="140" xfId="33" applyFont="1" applyFill="1" applyBorder="1" applyAlignment="1">
      <alignment horizontal="center" vertical="top" wrapText="1"/>
    </xf>
    <xf numFmtId="38" fontId="37" fillId="35" borderId="38" xfId="33" applyFont="1" applyFill="1" applyBorder="1" applyAlignment="1">
      <alignment horizontal="center" vertical="top" wrapText="1"/>
    </xf>
    <xf numFmtId="38" fontId="37" fillId="35" borderId="29" xfId="33" applyFont="1" applyFill="1" applyBorder="1" applyAlignment="1">
      <alignment horizontal="center" vertical="top" wrapText="1"/>
    </xf>
    <xf numFmtId="38" fontId="37" fillId="35" borderId="10" xfId="33" applyFont="1" applyFill="1" applyBorder="1" applyAlignment="1">
      <alignment horizontal="center" vertical="top" wrapText="1"/>
    </xf>
    <xf numFmtId="38" fontId="37" fillId="35" borderId="29" xfId="33" applyFont="1" applyFill="1" applyBorder="1" applyAlignment="1">
      <alignment horizontal="center" vertical="top" textRotation="255" wrapText="1"/>
    </xf>
    <xf numFmtId="38" fontId="37" fillId="35" borderId="10" xfId="33" applyFont="1" applyFill="1" applyBorder="1" applyAlignment="1">
      <alignment horizontal="center" vertical="top" textRotation="255" wrapText="1"/>
    </xf>
    <xf numFmtId="38" fontId="44" fillId="35" borderId="29" xfId="33" applyFont="1" applyFill="1" applyBorder="1" applyAlignment="1">
      <alignment horizontal="center" vertical="top" textRotation="255" wrapText="1"/>
    </xf>
    <xf numFmtId="38" fontId="44" fillId="35" borderId="50" xfId="33" applyFont="1" applyFill="1" applyBorder="1" applyAlignment="1">
      <alignment horizontal="center" vertical="top" textRotation="255" wrapText="1"/>
    </xf>
    <xf numFmtId="38" fontId="45" fillId="35" borderId="29" xfId="33" applyFont="1" applyFill="1" applyBorder="1" applyAlignment="1">
      <alignment horizontal="center" vertical="top" textRotation="255" wrapText="1"/>
    </xf>
    <xf numFmtId="38" fontId="45" fillId="35" borderId="50" xfId="33" applyFont="1" applyFill="1" applyBorder="1" applyAlignment="1">
      <alignment horizontal="center" vertical="top" textRotation="255" wrapText="1"/>
    </xf>
    <xf numFmtId="38" fontId="39" fillId="35" borderId="29" xfId="33" applyFont="1" applyFill="1" applyBorder="1" applyAlignment="1">
      <alignment horizontal="center" vertical="top" textRotation="255" wrapText="1"/>
    </xf>
    <xf numFmtId="38" fontId="39" fillId="35" borderId="10" xfId="33" applyFont="1" applyFill="1" applyBorder="1" applyAlignment="1">
      <alignment horizontal="center" vertical="top" textRotation="255" wrapText="1"/>
    </xf>
    <xf numFmtId="38" fontId="37" fillId="35" borderId="303" xfId="33" applyFont="1" applyFill="1" applyBorder="1" applyAlignment="1">
      <alignment horizontal="distributed" vertical="center" wrapText="1" justifyLastLine="1"/>
    </xf>
    <xf numFmtId="38" fontId="37" fillId="35" borderId="182" xfId="33" applyFont="1" applyFill="1" applyBorder="1" applyAlignment="1">
      <alignment horizontal="distributed" vertical="center" wrapText="1" justifyLastLine="1"/>
    </xf>
    <xf numFmtId="38" fontId="37" fillId="35" borderId="109" xfId="33" applyFont="1" applyFill="1" applyBorder="1" applyAlignment="1">
      <alignment horizontal="distributed" vertical="center" wrapText="1" justifyLastLine="1"/>
    </xf>
    <xf numFmtId="38" fontId="37" fillId="35" borderId="294" xfId="33" applyFont="1" applyFill="1" applyBorder="1" applyAlignment="1">
      <alignment horizontal="distributed" vertical="center" wrapText="1" justifyLastLine="1"/>
    </xf>
    <xf numFmtId="38" fontId="37" fillId="35" borderId="469" xfId="33" applyFont="1" applyFill="1" applyBorder="1" applyAlignment="1">
      <alignment horizontal="distributed" vertical="center" wrapText="1" justifyLastLine="1"/>
    </xf>
    <xf numFmtId="38" fontId="44" fillId="35" borderId="21" xfId="33" applyFont="1" applyFill="1" applyBorder="1" applyAlignment="1">
      <alignment horizontal="distributed" vertical="center" wrapText="1" justifyLastLine="1"/>
    </xf>
    <xf numFmtId="38" fontId="44" fillId="35" borderId="15" xfId="33" applyFont="1" applyFill="1" applyBorder="1" applyAlignment="1">
      <alignment horizontal="distributed" vertical="center" wrapText="1" justifyLastLine="1"/>
    </xf>
    <xf numFmtId="38" fontId="44" fillId="35" borderId="195" xfId="33" applyFont="1" applyFill="1" applyBorder="1" applyAlignment="1">
      <alignment horizontal="center" vertical="center" textRotation="255" wrapText="1" justifyLastLine="1"/>
    </xf>
    <xf numFmtId="38" fontId="44" fillId="35" borderId="178" xfId="33" applyFont="1" applyFill="1" applyBorder="1" applyAlignment="1">
      <alignment horizontal="center" vertical="center" textRotation="255" wrapText="1" justifyLastLine="1"/>
    </xf>
    <xf numFmtId="38" fontId="37" fillId="35" borderId="44" xfId="33" applyFont="1" applyFill="1" applyBorder="1" applyAlignment="1">
      <alignment horizontal="center" vertical="top" textRotation="255" wrapText="1"/>
    </xf>
    <xf numFmtId="38" fontId="37" fillId="35" borderId="66" xfId="33" applyFont="1" applyFill="1" applyBorder="1" applyAlignment="1">
      <alignment horizontal="center" vertical="top" textRotation="255" wrapText="1"/>
    </xf>
    <xf numFmtId="38" fontId="46" fillId="35" borderId="29" xfId="33" applyFont="1" applyFill="1" applyBorder="1" applyAlignment="1">
      <alignment horizontal="center" vertical="top" textRotation="255" wrapText="1"/>
    </xf>
    <xf numFmtId="38" fontId="46" fillId="35" borderId="50" xfId="33" applyFont="1" applyFill="1" applyBorder="1" applyAlignment="1">
      <alignment horizontal="center" vertical="top" textRotation="255" wrapText="1"/>
    </xf>
    <xf numFmtId="38" fontId="31" fillId="36" borderId="179" xfId="33" applyFont="1" applyFill="1" applyBorder="1" applyAlignment="1">
      <alignment horizontal="distributed" vertical="center" justifyLastLine="1"/>
    </xf>
    <xf numFmtId="38" fontId="47" fillId="35" borderId="73" xfId="33" applyFont="1" applyFill="1" applyBorder="1" applyAlignment="1">
      <alignment horizontal="center" vertical="top" textRotation="255" wrapText="1"/>
    </xf>
    <xf numFmtId="38" fontId="47" fillId="35" borderId="35" xfId="33" applyFont="1" applyFill="1" applyBorder="1" applyAlignment="1">
      <alignment horizontal="center" vertical="top" textRotation="255" wrapText="1"/>
    </xf>
    <xf numFmtId="38" fontId="37" fillId="35" borderId="120" xfId="33" applyFont="1" applyFill="1" applyBorder="1" applyAlignment="1">
      <alignment horizontal="distributed" vertical="top" textRotation="255" wrapText="1"/>
    </xf>
    <xf numFmtId="38" fontId="37" fillId="35" borderId="118" xfId="33" applyFont="1" applyFill="1" applyBorder="1" applyAlignment="1">
      <alignment horizontal="distributed" vertical="top" textRotation="255" wrapText="1"/>
    </xf>
    <xf numFmtId="38" fontId="37" fillId="35" borderId="293" xfId="33" applyFont="1" applyFill="1" applyBorder="1" applyAlignment="1">
      <alignment horizontal="center" vertical="top" textRotation="255" wrapText="1"/>
    </xf>
    <xf numFmtId="38" fontId="37" fillId="35" borderId="118" xfId="33" applyFont="1" applyFill="1" applyBorder="1" applyAlignment="1">
      <alignment horizontal="center" vertical="top" textRotation="255" wrapText="1"/>
    </xf>
    <xf numFmtId="38" fontId="37" fillId="35" borderId="46" xfId="33" applyFont="1" applyFill="1" applyBorder="1" applyAlignment="1">
      <alignment horizontal="distributed" vertical="center" wrapText="1" justifyLastLine="1"/>
    </xf>
    <xf numFmtId="38" fontId="37" fillId="35" borderId="25" xfId="33" applyFont="1" applyFill="1" applyBorder="1" applyAlignment="1">
      <alignment horizontal="distributed" vertical="center" wrapText="1" justifyLastLine="1"/>
    </xf>
    <xf numFmtId="38" fontId="37" fillId="35" borderId="44" xfId="33" applyFont="1" applyFill="1" applyBorder="1" applyAlignment="1">
      <alignment horizontal="distributed" vertical="center" wrapText="1" justifyLastLine="1"/>
    </xf>
    <xf numFmtId="38" fontId="37" fillId="35" borderId="37" xfId="33" applyFont="1" applyFill="1" applyBorder="1" applyAlignment="1">
      <alignment horizontal="distributed" vertical="center" wrapText="1" justifyLastLine="1"/>
    </xf>
    <xf numFmtId="38" fontId="37" fillId="35" borderId="16" xfId="33" applyFont="1" applyFill="1" applyBorder="1" applyAlignment="1">
      <alignment horizontal="distributed" vertical="center" wrapText="1" justifyLastLine="1"/>
    </xf>
    <xf numFmtId="38" fontId="37" fillId="35" borderId="73" xfId="33" applyFont="1" applyFill="1" applyBorder="1" applyAlignment="1">
      <alignment horizontal="distributed" vertical="center" wrapText="1" justifyLastLine="1"/>
    </xf>
    <xf numFmtId="38" fontId="37" fillId="35" borderId="182" xfId="33" applyFont="1" applyFill="1" applyBorder="1" applyAlignment="1">
      <alignment horizontal="distributed" vertical="top" textRotation="255" wrapText="1"/>
    </xf>
    <xf numFmtId="38" fontId="37" fillId="35" borderId="181" xfId="33" applyFont="1" applyFill="1" applyBorder="1" applyAlignment="1">
      <alignment horizontal="distributed" vertical="top" textRotation="255" wrapText="1"/>
    </xf>
    <xf numFmtId="38" fontId="37" fillId="35" borderId="99" xfId="33" applyFont="1" applyFill="1" applyBorder="1" applyAlignment="1">
      <alignment horizontal="distributed" vertical="top" textRotation="255" wrapText="1"/>
    </xf>
    <xf numFmtId="38" fontId="37" fillId="35" borderId="88" xfId="33" applyFont="1" applyFill="1" applyBorder="1" applyAlignment="1">
      <alignment horizontal="distributed" vertical="top" textRotation="255" wrapText="1"/>
    </xf>
    <xf numFmtId="38" fontId="37" fillId="35" borderId="179" xfId="33" applyFont="1" applyFill="1" applyBorder="1" applyAlignment="1">
      <alignment horizontal="distributed" vertical="center" wrapText="1" justifyLastLine="1"/>
    </xf>
    <xf numFmtId="38" fontId="37" fillId="35" borderId="175" xfId="33" applyFont="1" applyFill="1" applyBorder="1" applyAlignment="1">
      <alignment horizontal="distributed" vertical="center" wrapText="1" justifyLastLine="1"/>
    </xf>
    <xf numFmtId="38" fontId="37" fillId="35" borderId="53" xfId="33" applyFont="1" applyFill="1" applyBorder="1" applyAlignment="1">
      <alignment horizontal="distributed" vertical="center" wrapText="1" justifyLastLine="1"/>
    </xf>
    <xf numFmtId="38" fontId="37" fillId="35" borderId="167" xfId="33" applyFont="1" applyFill="1" applyBorder="1" applyAlignment="1">
      <alignment horizontal="distributed" vertical="center" wrapText="1" justifyLastLine="1"/>
    </xf>
    <xf numFmtId="38" fontId="37" fillId="35" borderId="301" xfId="33" applyFont="1" applyFill="1" applyBorder="1" applyAlignment="1">
      <alignment horizontal="center" vertical="top" textRotation="255" wrapText="1"/>
    </xf>
    <xf numFmtId="38" fontId="37" fillId="35" borderId="139" xfId="33" applyFont="1" applyFill="1" applyBorder="1" applyAlignment="1">
      <alignment horizontal="center" vertical="top" textRotation="255" wrapText="1"/>
    </xf>
    <xf numFmtId="38" fontId="37" fillId="35" borderId="131" xfId="33" applyFont="1" applyFill="1" applyBorder="1" applyAlignment="1">
      <alignment horizontal="center" vertical="top" textRotation="255" wrapText="1"/>
    </xf>
    <xf numFmtId="38" fontId="37" fillId="35" borderId="88" xfId="33" applyFont="1" applyFill="1" applyBorder="1" applyAlignment="1">
      <alignment horizontal="center" vertical="top" textRotation="255" wrapText="1"/>
    </xf>
    <xf numFmtId="38" fontId="37" fillId="35" borderId="137" xfId="33" applyFont="1" applyFill="1" applyBorder="1" applyAlignment="1">
      <alignment horizontal="center" vertical="top" textRotation="255" wrapText="1"/>
    </xf>
    <xf numFmtId="38" fontId="43" fillId="35" borderId="29" xfId="33" applyFont="1" applyFill="1" applyBorder="1" applyAlignment="1">
      <alignment horizontal="center" vertical="top" textRotation="255" wrapText="1"/>
    </xf>
    <xf numFmtId="38" fontId="43" fillId="35" borderId="10" xfId="33" applyFont="1" applyFill="1" applyBorder="1" applyAlignment="1">
      <alignment horizontal="center" vertical="top" textRotation="255" wrapText="1"/>
    </xf>
    <xf numFmtId="38" fontId="47" fillId="35" borderId="29" xfId="33" applyFont="1" applyFill="1" applyBorder="1" applyAlignment="1">
      <alignment horizontal="center" vertical="top" textRotation="255" wrapText="1"/>
    </xf>
    <xf numFmtId="38" fontId="47" fillId="35" borderId="10" xfId="33" applyFont="1" applyFill="1" applyBorder="1" applyAlignment="1">
      <alignment horizontal="center" vertical="top" textRotation="255" wrapText="1"/>
    </xf>
    <xf numFmtId="38" fontId="37" fillId="35" borderId="7" xfId="33" applyFont="1" applyFill="1" applyBorder="1" applyAlignment="1">
      <alignment horizontal="center" vertical="top" textRotation="255" wrapText="1"/>
    </xf>
    <xf numFmtId="38" fontId="37" fillId="35" borderId="50" xfId="33" applyFont="1" applyFill="1" applyBorder="1" applyAlignment="1">
      <alignment horizontal="center" vertical="top" textRotation="255" wrapText="1"/>
    </xf>
    <xf numFmtId="38" fontId="44" fillId="35" borderId="126" xfId="33" applyFont="1" applyFill="1" applyBorder="1" applyAlignment="1">
      <alignment horizontal="distributed" vertical="center" wrapText="1" justifyLastLine="1"/>
    </xf>
    <xf numFmtId="38" fontId="44" fillId="35" borderId="299" xfId="33" applyFont="1" applyFill="1" applyBorder="1" applyAlignment="1">
      <alignment horizontal="distributed" vertical="center" wrapText="1" justifyLastLine="1"/>
    </xf>
    <xf numFmtId="38" fontId="31" fillId="0" borderId="1" xfId="33" applyFont="1" applyFill="1" applyBorder="1" applyAlignment="1">
      <alignment horizontal="center" vertical="center"/>
    </xf>
    <xf numFmtId="38" fontId="31" fillId="0" borderId="0" xfId="33" applyFont="1" applyFill="1" applyBorder="1" applyAlignment="1">
      <alignment horizontal="right" vertical="center"/>
    </xf>
    <xf numFmtId="38" fontId="37" fillId="35" borderId="484" xfId="33" applyFont="1" applyFill="1" applyBorder="1" applyAlignment="1">
      <alignment horizontal="distributed" vertical="center" wrapText="1" justifyLastLine="1"/>
    </xf>
    <xf numFmtId="38" fontId="37" fillId="35" borderId="253" xfId="33" applyFont="1" applyFill="1" applyBorder="1" applyAlignment="1">
      <alignment horizontal="distributed" vertical="center" wrapText="1" justifyLastLine="1"/>
    </xf>
    <xf numFmtId="38" fontId="37" fillId="35" borderId="126" xfId="33" applyFont="1" applyFill="1" applyBorder="1" applyAlignment="1">
      <alignment horizontal="distributed" vertical="center" wrapText="1" justifyLastLine="1"/>
    </xf>
    <xf numFmtId="38" fontId="37" fillId="35" borderId="299" xfId="33" applyFont="1" applyFill="1" applyBorder="1" applyAlignment="1">
      <alignment horizontal="distributed" vertical="center" wrapText="1" justifyLastLine="1"/>
    </xf>
    <xf numFmtId="38" fontId="37" fillId="35" borderId="127" xfId="33" applyFont="1" applyFill="1" applyBorder="1" applyAlignment="1">
      <alignment horizontal="distributed" vertical="center" wrapText="1" justifyLastLine="1"/>
    </xf>
    <xf numFmtId="38" fontId="37" fillId="35" borderId="300" xfId="33" applyFont="1" applyFill="1" applyBorder="1" applyAlignment="1">
      <alignment horizontal="distributed" vertical="center" wrapText="1" justifyLastLine="1"/>
    </xf>
    <xf numFmtId="38" fontId="37" fillId="35" borderId="48" xfId="33" applyFont="1" applyFill="1" applyBorder="1" applyAlignment="1">
      <alignment horizontal="distributed" vertical="center" wrapText="1" justifyLastLine="1"/>
    </xf>
    <xf numFmtId="38" fontId="37" fillId="35" borderId="125" xfId="33" applyFont="1" applyFill="1" applyBorder="1" applyAlignment="1">
      <alignment horizontal="distributed" vertical="center" wrapText="1" justifyLastLine="1"/>
    </xf>
    <xf numFmtId="38" fontId="37" fillId="35" borderId="128" xfId="33" applyFont="1" applyFill="1" applyBorder="1" applyAlignment="1">
      <alignment horizontal="distributed" vertical="center" wrapText="1" justifyLastLine="1"/>
    </xf>
    <xf numFmtId="38" fontId="37" fillId="35" borderId="72" xfId="33" applyFont="1" applyFill="1" applyBorder="1" applyAlignment="1">
      <alignment horizontal="distributed" vertical="center" wrapText="1" justifyLastLine="1"/>
    </xf>
    <xf numFmtId="38" fontId="37" fillId="35" borderId="52" xfId="33" applyFont="1" applyFill="1" applyBorder="1" applyAlignment="1">
      <alignment horizontal="distributed" vertical="center" wrapText="1" justifyLastLine="1"/>
    </xf>
    <xf numFmtId="38" fontId="37" fillId="35" borderId="54" xfId="33" applyFont="1" applyFill="1" applyBorder="1" applyAlignment="1">
      <alignment horizontal="distributed" vertical="center" wrapText="1" justifyLastLine="1"/>
    </xf>
    <xf numFmtId="38" fontId="37" fillId="35" borderId="99" xfId="33" applyFont="1" applyFill="1" applyBorder="1" applyAlignment="1">
      <alignment horizontal="center" vertical="top" textRotation="255" wrapText="1"/>
    </xf>
    <xf numFmtId="38" fontId="37" fillId="35" borderId="120" xfId="33" applyFont="1" applyFill="1" applyBorder="1" applyAlignment="1">
      <alignment horizontal="center" vertical="top" textRotation="255" wrapText="1"/>
    </xf>
    <xf numFmtId="38" fontId="37" fillId="35" borderId="302" xfId="33" applyFont="1" applyFill="1" applyBorder="1" applyAlignment="1">
      <alignment horizontal="center" vertical="top" textRotation="255" wrapText="1"/>
    </xf>
    <xf numFmtId="38" fontId="37" fillId="35" borderId="35" xfId="33" applyFont="1" applyFill="1" applyBorder="1" applyAlignment="1">
      <alignment horizontal="center" vertical="top" textRotation="255" wrapText="1"/>
    </xf>
    <xf numFmtId="0" fontId="31" fillId="34" borderId="0" xfId="33" applyNumberFormat="1" applyFont="1" applyFill="1" applyBorder="1" applyAlignment="1">
      <alignment vertical="center"/>
    </xf>
    <xf numFmtId="38" fontId="31" fillId="0" borderId="0" xfId="33" applyFont="1" applyFill="1" applyBorder="1" applyAlignment="1">
      <alignment horizontal="center" vertical="center"/>
    </xf>
    <xf numFmtId="38" fontId="42" fillId="35" borderId="293" xfId="33" applyFont="1" applyFill="1" applyBorder="1" applyAlignment="1">
      <alignment horizontal="center" vertical="top" textRotation="255" wrapText="1"/>
    </xf>
    <xf numFmtId="38" fontId="42" fillId="35" borderId="118" xfId="33" applyFont="1" applyFill="1" applyBorder="1" applyAlignment="1">
      <alignment horizontal="center" vertical="top" textRotation="255" wrapText="1"/>
    </xf>
    <xf numFmtId="38" fontId="44" fillId="35" borderId="522" xfId="33" applyFont="1" applyFill="1" applyBorder="1" applyAlignment="1">
      <alignment horizontal="center" vertical="top" textRotation="255" wrapText="1"/>
    </xf>
    <xf numFmtId="38" fontId="44" fillId="35" borderId="523" xfId="33" applyFont="1" applyFill="1" applyBorder="1" applyAlignment="1">
      <alignment horizontal="center" vertical="top" textRotation="255" wrapText="1"/>
    </xf>
    <xf numFmtId="38" fontId="44" fillId="35" borderId="99" xfId="33" applyFont="1" applyFill="1" applyBorder="1" applyAlignment="1">
      <alignment horizontal="left" vertical="top" textRotation="255" wrapText="1"/>
    </xf>
    <xf numFmtId="38" fontId="44" fillId="35" borderId="524" xfId="33" applyFont="1" applyFill="1" applyBorder="1" applyAlignment="1">
      <alignment horizontal="left" vertical="top" textRotation="255" wrapText="1"/>
    </xf>
    <xf numFmtId="38" fontId="37" fillId="35" borderId="138" xfId="33" applyFont="1" applyFill="1" applyBorder="1" applyAlignment="1">
      <alignment horizontal="center" vertical="top" textRotation="255" wrapText="1"/>
    </xf>
    <xf numFmtId="38" fontId="37" fillId="35" borderId="307" xfId="33" applyFont="1" applyFill="1" applyBorder="1" applyAlignment="1">
      <alignment horizontal="center" vertical="top" textRotation="255" wrapText="1"/>
    </xf>
    <xf numFmtId="38" fontId="37" fillId="35" borderId="179" xfId="33" applyFont="1" applyFill="1" applyBorder="1" applyAlignment="1">
      <alignment horizontal="center" vertical="center" wrapText="1" justifyLastLine="1"/>
    </xf>
    <xf numFmtId="38" fontId="37" fillId="35" borderId="178" xfId="33" applyFont="1" applyFill="1" applyBorder="1" applyAlignment="1">
      <alignment horizontal="center" vertical="center" wrapText="1" justifyLastLine="1"/>
    </xf>
    <xf numFmtId="0" fontId="37" fillId="35" borderId="204" xfId="0" applyFont="1" applyFill="1" applyBorder="1" applyAlignment="1">
      <alignment vertical="center"/>
    </xf>
    <xf numFmtId="0" fontId="37" fillId="35" borderId="200" xfId="0" applyFont="1" applyFill="1" applyBorder="1" applyAlignment="1">
      <alignment vertical="center"/>
    </xf>
    <xf numFmtId="0" fontId="37" fillId="35" borderId="201" xfId="0" applyFont="1" applyFill="1" applyBorder="1" applyAlignment="1">
      <alignment vertical="center"/>
    </xf>
    <xf numFmtId="0" fontId="37" fillId="35" borderId="202" xfId="0" applyFont="1" applyFill="1" applyBorder="1" applyAlignment="1">
      <alignment vertical="center"/>
    </xf>
    <xf numFmtId="0" fontId="37" fillId="35" borderId="202" xfId="0" applyFont="1" applyFill="1" applyBorder="1" applyAlignment="1">
      <alignment vertical="center" wrapText="1"/>
    </xf>
    <xf numFmtId="0" fontId="37" fillId="35" borderId="203" xfId="0" applyFont="1" applyFill="1" applyBorder="1" applyAlignment="1">
      <alignment vertical="center" wrapText="1"/>
    </xf>
    <xf numFmtId="38" fontId="37" fillId="35" borderId="164" xfId="33" applyFont="1" applyFill="1" applyBorder="1" applyAlignment="1">
      <alignment horizontal="center" vertical="center" wrapText="1" justifyLastLine="1"/>
    </xf>
    <xf numFmtId="38" fontId="37" fillId="35" borderId="165" xfId="33" applyFont="1" applyFill="1" applyBorder="1" applyAlignment="1">
      <alignment horizontal="center" vertical="center" wrapText="1" justifyLastLine="1"/>
    </xf>
    <xf numFmtId="38" fontId="37" fillId="35" borderId="8" xfId="33" applyFont="1" applyFill="1" applyBorder="1" applyAlignment="1">
      <alignment horizontal="center" vertical="center" wrapText="1" justifyLastLine="1"/>
    </xf>
    <xf numFmtId="38" fontId="37" fillId="35" borderId="41" xfId="33" applyFont="1" applyFill="1" applyBorder="1" applyAlignment="1">
      <alignment horizontal="center" vertical="center" wrapText="1" justifyLastLine="1"/>
    </xf>
    <xf numFmtId="0" fontId="37" fillId="35" borderId="203" xfId="0" applyFont="1" applyFill="1" applyBorder="1" applyAlignment="1">
      <alignment vertical="center"/>
    </xf>
    <xf numFmtId="0" fontId="31" fillId="0" borderId="0" xfId="0" applyFont="1" applyFill="1" applyBorder="1" applyAlignment="1">
      <alignment vertical="center"/>
    </xf>
    <xf numFmtId="3" fontId="32" fillId="0" borderId="335" xfId="0" applyNumberFormat="1" applyFont="1" applyFill="1" applyBorder="1" applyAlignment="1">
      <alignment horizontal="distributed" vertical="center" wrapText="1" justifyLastLine="1"/>
    </xf>
    <xf numFmtId="3" fontId="32" fillId="0" borderId="292" xfId="0" applyNumberFormat="1" applyFont="1" applyFill="1" applyBorder="1" applyAlignment="1">
      <alignment horizontal="distributed" vertical="center" wrapText="1" justifyLastLine="1"/>
    </xf>
    <xf numFmtId="3" fontId="31" fillId="0" borderId="335" xfId="0" applyNumberFormat="1" applyFont="1" applyFill="1" applyBorder="1" applyAlignment="1">
      <alignment horizontal="distributed" vertical="center" wrapText="1" justifyLastLine="1"/>
    </xf>
    <xf numFmtId="3" fontId="31" fillId="36" borderId="389" xfId="0" applyNumberFormat="1" applyFont="1" applyFill="1" applyBorder="1" applyAlignment="1">
      <alignment horizontal="center" vertical="center"/>
    </xf>
    <xf numFmtId="3" fontId="31" fillId="36" borderId="390" xfId="0" applyNumberFormat="1" applyFont="1" applyFill="1" applyBorder="1" applyAlignment="1">
      <alignment horizontal="center" vertical="center"/>
    </xf>
    <xf numFmtId="3" fontId="31" fillId="36" borderId="450" xfId="0" applyNumberFormat="1" applyFont="1" applyFill="1" applyBorder="1" applyAlignment="1">
      <alignment horizontal="center" vertical="center"/>
    </xf>
    <xf numFmtId="3" fontId="31" fillId="36" borderId="451" xfId="0" applyNumberFormat="1" applyFont="1" applyFill="1" applyBorder="1" applyAlignment="1">
      <alignment horizontal="center" vertical="center"/>
    </xf>
    <xf numFmtId="3" fontId="32" fillId="35" borderId="108" xfId="0" applyNumberFormat="1" applyFont="1" applyFill="1" applyBorder="1" applyAlignment="1">
      <alignment horizontal="distributed" vertical="center" justifyLastLine="1"/>
    </xf>
    <xf numFmtId="3" fontId="32" fillId="35" borderId="103" xfId="0" applyNumberFormat="1" applyFont="1" applyFill="1" applyBorder="1" applyAlignment="1">
      <alignment horizontal="distributed" vertical="center" justifyLastLine="1"/>
    </xf>
    <xf numFmtId="3" fontId="32" fillId="35" borderId="121" xfId="0" applyNumberFormat="1" applyFont="1" applyFill="1" applyBorder="1" applyAlignment="1">
      <alignment horizontal="distributed" vertical="center" justifyLastLine="1"/>
    </xf>
    <xf numFmtId="3" fontId="32" fillId="35" borderId="101" xfId="0" applyNumberFormat="1" applyFont="1" applyFill="1" applyBorder="1" applyAlignment="1">
      <alignment horizontal="distributed" vertical="center" justifyLastLine="1"/>
    </xf>
    <xf numFmtId="3" fontId="32" fillId="35" borderId="447" xfId="0" applyNumberFormat="1" applyFont="1" applyFill="1" applyBorder="1" applyAlignment="1">
      <alignment horizontal="distributed" vertical="center" justifyLastLine="1"/>
    </xf>
    <xf numFmtId="3" fontId="32" fillId="35" borderId="117" xfId="0" applyNumberFormat="1" applyFont="1" applyFill="1" applyBorder="1" applyAlignment="1">
      <alignment horizontal="distributed" vertical="center" justifyLastLine="1"/>
    </xf>
    <xf numFmtId="3" fontId="32" fillId="35" borderId="176" xfId="0" applyNumberFormat="1" applyFont="1" applyFill="1" applyBorder="1" applyAlignment="1">
      <alignment horizontal="distributed" vertical="center" justifyLastLine="1"/>
    </xf>
    <xf numFmtId="3" fontId="32" fillId="35" borderId="127" xfId="0" applyNumberFormat="1" applyFont="1" applyFill="1" applyBorder="1" applyAlignment="1">
      <alignment horizontal="center" vertical="center" justifyLastLine="1"/>
    </xf>
    <xf numFmtId="3" fontId="32" fillId="35" borderId="126" xfId="0" applyNumberFormat="1" applyFont="1" applyFill="1" applyBorder="1" applyAlignment="1">
      <alignment horizontal="center" vertical="center" justifyLastLine="1"/>
    </xf>
    <xf numFmtId="3" fontId="32" fillId="35" borderId="125" xfId="0" applyNumberFormat="1" applyFont="1" applyFill="1" applyBorder="1" applyAlignment="1">
      <alignment horizontal="center" vertical="center" justifyLastLine="1"/>
    </xf>
    <xf numFmtId="0" fontId="31" fillId="35" borderId="6" xfId="0" applyFont="1" applyFill="1" applyBorder="1" applyAlignment="1">
      <alignment horizontal="distributed" vertical="center" justifyLastLine="1"/>
    </xf>
    <xf numFmtId="0" fontId="31" fillId="35" borderId="72" xfId="0" applyFont="1" applyFill="1" applyBorder="1" applyAlignment="1">
      <alignment horizontal="distributed" vertical="center" justifyLastLine="1"/>
    </xf>
    <xf numFmtId="0" fontId="31" fillId="35" borderId="9" xfId="0" applyFont="1" applyFill="1" applyBorder="1" applyAlignment="1">
      <alignment horizontal="distributed" vertical="center" justifyLastLine="1"/>
    </xf>
    <xf numFmtId="0" fontId="31" fillId="35" borderId="169" xfId="0" applyFont="1" applyFill="1" applyBorder="1" applyAlignment="1">
      <alignment horizontal="distributed" vertical="center" justifyLastLine="1"/>
    </xf>
    <xf numFmtId="0" fontId="31" fillId="35" borderId="124" xfId="0" applyFont="1" applyFill="1" applyBorder="1" applyAlignment="1">
      <alignment horizontal="distributed" vertical="center" justifyLastLine="1"/>
    </xf>
    <xf numFmtId="0" fontId="31" fillId="35" borderId="104" xfId="0" applyFont="1" applyFill="1" applyBorder="1" applyAlignment="1">
      <alignment horizontal="distributed" vertical="center" justifyLastLine="1"/>
    </xf>
    <xf numFmtId="3" fontId="32" fillId="35" borderId="582" xfId="0" applyNumberFormat="1" applyFont="1" applyFill="1" applyBorder="1" applyAlignment="1">
      <alignment horizontal="distributed" vertical="center" justifyLastLine="1"/>
    </xf>
    <xf numFmtId="3" fontId="32" fillId="35" borderId="122" xfId="0" applyNumberFormat="1" applyFont="1" applyFill="1" applyBorder="1" applyAlignment="1">
      <alignment horizontal="distributed" vertical="center" justifyLastLine="1"/>
    </xf>
    <xf numFmtId="3" fontId="32" fillId="35" borderId="128" xfId="0" applyNumberFormat="1" applyFont="1" applyFill="1" applyBorder="1" applyAlignment="1">
      <alignment horizontal="center" vertical="center" justifyLastLine="1"/>
    </xf>
    <xf numFmtId="3" fontId="32" fillId="35" borderId="132" xfId="0" applyNumberFormat="1" applyFont="1" applyFill="1" applyBorder="1" applyAlignment="1">
      <alignment horizontal="left" vertical="center" wrapText="1"/>
    </xf>
    <xf numFmtId="3" fontId="32" fillId="35" borderId="90" xfId="0" applyNumberFormat="1" applyFont="1" applyFill="1" applyBorder="1" applyAlignment="1">
      <alignment horizontal="left" vertical="center" wrapText="1"/>
    </xf>
    <xf numFmtId="3" fontId="32" fillId="35" borderId="177" xfId="0" applyNumberFormat="1" applyFont="1" applyFill="1" applyBorder="1" applyAlignment="1">
      <alignment horizontal="left" vertical="center" wrapText="1"/>
    </xf>
    <xf numFmtId="3" fontId="32" fillId="35" borderId="6" xfId="0" applyNumberFormat="1" applyFont="1" applyFill="1" applyBorder="1" applyAlignment="1">
      <alignment horizontal="distributed" vertical="center" justifyLastLine="1"/>
    </xf>
    <xf numFmtId="3" fontId="32" fillId="35" borderId="72" xfId="0" applyNumberFormat="1" applyFont="1" applyFill="1" applyBorder="1" applyAlignment="1">
      <alignment horizontal="distributed" vertical="center" justifyLastLine="1"/>
    </xf>
    <xf numFmtId="3" fontId="32" fillId="35" borderId="404" xfId="0" applyNumberFormat="1" applyFont="1" applyFill="1" applyBorder="1" applyAlignment="1">
      <alignment horizontal="distributed" vertical="center" justifyLastLine="1"/>
    </xf>
    <xf numFmtId="3" fontId="32" fillId="35" borderId="169" xfId="0" applyNumberFormat="1" applyFont="1" applyFill="1" applyBorder="1" applyAlignment="1">
      <alignment horizontal="distributed" vertical="center" justifyLastLine="1"/>
    </xf>
    <xf numFmtId="3" fontId="32" fillId="35" borderId="124" xfId="0" applyNumberFormat="1" applyFont="1" applyFill="1" applyBorder="1" applyAlignment="1">
      <alignment horizontal="distributed" vertical="center" justifyLastLine="1"/>
    </xf>
    <xf numFmtId="3" fontId="32" fillId="35" borderId="473" xfId="0" applyNumberFormat="1" applyFont="1" applyFill="1" applyBorder="1" applyAlignment="1">
      <alignment horizontal="distributed" vertical="center" justifyLastLine="1"/>
    </xf>
    <xf numFmtId="3" fontId="32" fillId="35" borderId="581" xfId="0" applyNumberFormat="1" applyFont="1" applyFill="1" applyBorder="1" applyAlignment="1">
      <alignment horizontal="center" vertical="center" justifyLastLine="1"/>
    </xf>
    <xf numFmtId="176" fontId="31" fillId="35" borderId="15" xfId="51" applyFont="1" applyFill="1" applyBorder="1" applyAlignment="1">
      <alignment horizontal="distributed" vertical="center" wrapText="1" justifyLastLine="1"/>
    </xf>
    <xf numFmtId="176" fontId="31" fillId="35" borderId="22" xfId="51" applyFont="1" applyFill="1" applyBorder="1" applyAlignment="1">
      <alignment horizontal="distributed" vertical="center" wrapText="1" justifyLastLine="1"/>
    </xf>
    <xf numFmtId="176" fontId="31" fillId="35" borderId="175" xfId="51" applyFont="1" applyFill="1" applyBorder="1" applyAlignment="1">
      <alignment horizontal="center" vertical="center" wrapText="1"/>
    </xf>
    <xf numFmtId="176" fontId="31" fillId="35" borderId="178" xfId="51" applyFont="1" applyFill="1" applyBorder="1" applyAlignment="1">
      <alignment horizontal="center" vertical="center" wrapText="1"/>
    </xf>
    <xf numFmtId="176" fontId="31" fillId="35" borderId="11" xfId="51" applyFont="1" applyFill="1" applyBorder="1" applyAlignment="1">
      <alignment horizontal="distributed" vertical="center" wrapText="1" indent="20"/>
    </xf>
    <xf numFmtId="176" fontId="31" fillId="35" borderId="47" xfId="51" applyFont="1" applyFill="1" applyBorder="1" applyAlignment="1">
      <alignment horizontal="distributed" vertical="center" wrapText="1" indent="20"/>
    </xf>
    <xf numFmtId="176" fontId="31" fillId="35" borderId="17" xfId="51" applyFont="1" applyFill="1" applyBorder="1" applyAlignment="1">
      <alignment horizontal="distributed" vertical="center" wrapText="1" indent="20"/>
    </xf>
    <xf numFmtId="176" fontId="31" fillId="35" borderId="18" xfId="51" applyFont="1" applyFill="1" applyBorder="1" applyAlignment="1">
      <alignment horizontal="center" vertical="center" justifyLastLine="1"/>
    </xf>
    <xf numFmtId="176" fontId="31" fillId="35" borderId="406" xfId="51" applyFont="1" applyFill="1" applyBorder="1" applyAlignment="1">
      <alignment horizontal="center" vertical="center" justifyLastLine="1"/>
    </xf>
    <xf numFmtId="176" fontId="31" fillId="35" borderId="14" xfId="51" applyFont="1" applyFill="1" applyBorder="1" applyAlignment="1">
      <alignment horizontal="center" vertical="center" justifyLastLine="1"/>
    </xf>
    <xf numFmtId="176" fontId="31" fillId="35" borderId="442" xfId="51" applyFont="1" applyFill="1" applyBorder="1" applyAlignment="1">
      <alignment horizontal="distributed" vertical="center" wrapText="1" justifyLastLine="1"/>
    </xf>
    <xf numFmtId="176" fontId="31" fillId="35" borderId="23" xfId="51" applyFont="1" applyFill="1" applyBorder="1" applyAlignment="1">
      <alignment horizontal="distributed" vertical="center" wrapText="1" justifyLastLine="1"/>
    </xf>
    <xf numFmtId="176" fontId="31" fillId="35" borderId="18" xfId="51" applyFont="1" applyFill="1" applyBorder="1" applyAlignment="1">
      <alignment horizontal="distributed" vertical="center" justifyLastLine="1"/>
    </xf>
    <xf numFmtId="176" fontId="31" fillId="35" borderId="23" xfId="51" applyFont="1" applyFill="1" applyBorder="1" applyAlignment="1">
      <alignment horizontal="distributed" vertical="center" justifyLastLine="1"/>
    </xf>
    <xf numFmtId="176" fontId="31" fillId="35" borderId="3" xfId="51" applyFont="1" applyFill="1" applyBorder="1" applyAlignment="1">
      <alignment horizontal="center" vertical="center"/>
    </xf>
    <xf numFmtId="176" fontId="31" fillId="35" borderId="4" xfId="51" applyFont="1" applyFill="1" applyBorder="1" applyAlignment="1">
      <alignment horizontal="center" vertical="center"/>
    </xf>
    <xf numFmtId="176" fontId="31" fillId="35" borderId="5" xfId="51" applyFont="1" applyFill="1" applyBorder="1" applyAlignment="1">
      <alignment horizontal="center" vertical="center"/>
    </xf>
    <xf numFmtId="176" fontId="31" fillId="35" borderId="6" xfId="51" applyFont="1" applyFill="1" applyBorder="1" applyAlignment="1">
      <alignment horizontal="center" vertical="center" justifyLastLine="1"/>
    </xf>
    <xf numFmtId="176" fontId="31" fillId="35" borderId="39" xfId="51" applyFont="1" applyFill="1" applyBorder="1" applyAlignment="1">
      <alignment horizontal="center" vertical="center" justifyLastLine="1"/>
    </xf>
    <xf numFmtId="176" fontId="31" fillId="35" borderId="49" xfId="51" applyFont="1" applyFill="1" applyBorder="1" applyAlignment="1">
      <alignment horizontal="center" vertical="center" justifyLastLine="1"/>
    </xf>
    <xf numFmtId="176" fontId="31" fillId="35" borderId="179" xfId="51" applyFont="1" applyFill="1" applyBorder="1" applyAlignment="1">
      <alignment horizontal="center" vertical="center" wrapText="1"/>
    </xf>
    <xf numFmtId="176" fontId="31" fillId="35" borderId="53" xfId="51" applyFont="1" applyFill="1" applyBorder="1" applyAlignment="1">
      <alignment horizontal="distributed" vertical="center" wrapText="1" indent="20"/>
    </xf>
    <xf numFmtId="176" fontId="31" fillId="35" borderId="54" xfId="51" applyFont="1" applyFill="1" applyBorder="1" applyAlignment="1">
      <alignment horizontal="distributed" vertical="center" wrapText="1" indent="20"/>
    </xf>
    <xf numFmtId="176" fontId="31" fillId="35" borderId="175" xfId="51" applyFont="1" applyFill="1" applyBorder="1" applyAlignment="1">
      <alignment horizontal="center" vertical="center" justifyLastLine="1"/>
    </xf>
    <xf numFmtId="176" fontId="31" fillId="35" borderId="178" xfId="51" applyFont="1" applyFill="1" applyBorder="1" applyAlignment="1">
      <alignment horizontal="center" vertical="center" justifyLastLine="1"/>
    </xf>
    <xf numFmtId="0" fontId="31" fillId="0" borderId="0" xfId="49" quotePrefix="1" applyNumberFormat="1" applyFont="1" applyAlignment="1">
      <alignment vertical="center"/>
    </xf>
  </cellXfs>
  <cellStyles count="6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60"/>
    <cellStyle name="桁区切り 3" xfId="5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59"/>
    <cellStyle name="通貨 2 2" xfId="61"/>
    <cellStyle name="入力" xfId="41" builtinId="20" customBuiltin="1"/>
    <cellStyle name="標準" xfId="0" builtinId="0"/>
    <cellStyle name="標準 2" xfId="46"/>
    <cellStyle name="標準 2 2" xfId="52"/>
    <cellStyle name="標準 2 3" xfId="55"/>
    <cellStyle name="標準 3" xfId="49"/>
    <cellStyle name="標準 4" xfId="47"/>
    <cellStyle name="標準 5" xfId="51"/>
    <cellStyle name="標準 6" xfId="56"/>
    <cellStyle name="標準 7" xfId="57"/>
    <cellStyle name="標準_423807（回答形式案）" xfId="62"/>
    <cellStyle name="標準_5-1" xfId="42"/>
    <cellStyle name="標準_5-10" xfId="58"/>
    <cellStyle name="標準_5-2" xfId="43"/>
    <cellStyle name="標準_5-21" xfId="54"/>
    <cellStyle name="標準_5-3" xfId="44"/>
    <cellStyle name="標準_Sheet" xfId="53"/>
    <cellStyle name="良い" xfId="45" builtinId="26" customBuiltin="1"/>
  </cellStyles>
  <dxfs count="277">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numFmt numFmtId="33" formatCode="_ * #,##0_ ;_ * \-#,##0_ ;_ * &quot;-&quot;_ ;_ @_ "/>
    </dxf>
  </dxfs>
  <tableStyles count="0" defaultTableStyle="TableStyleMedium2" defaultPivotStyle="PivotStyleLight16"/>
  <colors>
    <mruColors>
      <color rgb="FFFF6699"/>
      <color rgb="FFFF9999"/>
      <color rgb="FFFEF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externalLink" Target="externalLinks/externalLink16.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externalLink" Target="externalLinks/externalLink1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1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hiho159803\&#20849;&#26377;\&#20445;&#20581;&#31119;&#31049;&#24773;&#22577;&#29677;\&#31038;&#20250;&#31119;&#31049;&#32113;&#35336;&#31561;\&#30740;&#20462;&#21729;&#12501;&#12457;&#12523;&#12480;\18&#24180;&#24230;&#20998;&#25285;&#20107;&#21209;\&#20874;&#23376;&#38306;&#20418;\H18&#31119;&#31049;&#32113;&#35336;(H17&#20998;)\&#38556;&#23475;&#31119;&#31049;&#35506;\05&#32113;&#35336;\17&#24180;&#24230;\H17&#30693;&#30340;&#38556;&#23475;&#32773;&#65288;&#38598;&#35336;&#12522;&#12531;&#12463;&#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6&#12304;&#20013;&#20117;&#30010;&#12305;R3&#31119;&#31049;&#34892;&#25919;&#22577;&#21578;&#20363;\&#12304;&#20013;&#20117;&#30010;&#12305;&#65288;&#65297;&#65289;180&#65288;&#20870;&#21336;&#20301;&#65289;&#65288;&#20196;&#21644;&#65299;&#24180;&#24230;&#12539;&#20445;&#35703;&#12394;&#12375;&#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7&#12304;&#22823;&#20117;&#30010;&#12305;R3&#31119;&#31049;&#34892;&#25919;&#22577;&#21578;&#20363;\&#12304;&#22823;&#20117;&#30010;&#12305;&#65288;&#65297;&#65289;180&#65288;&#20870;&#21336;&#20301;&#65289;&#65288;&#20196;&#21644;&#65299;&#24180;&#24230;&#12539;&#20445;&#35703;&#12394;&#12375;&#6528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8&#12304;&#26494;&#30000;&#30010;&#12305;R3&#31119;&#31049;&#34892;&#25919;&#22577;&#21578;&#20363;\&#12304;&#26494;&#30000;&#30010;&#12305;&#65288;&#65297;&#65289;180&#65288;&#20870;&#21336;&#20301;&#65289;&#65288;&#20196;&#21644;&#65299;&#24180;&#24230;&#12539;&#20445;&#35703;&#12394;&#12375;&#6528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9&#12304;&#23665;&#21271;&#30010;&#12305;R3&#31119;&#31049;&#34892;&#25919;&#22577;&#21578;&#20363;\&#12304;&#23665;&#21271;&#30010;&#12305;&#65288;&#65297;&#65289;180&#65288;&#20870;&#21336;&#20301;&#65289;&#65288;&#20196;&#21644;&#65299;&#24180;&#24230;&#12539;&#20445;&#35703;&#12394;&#12375;&#6528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0&#12304;&#38283;&#25104;&#30010;&#12305;R3&#31119;&#31049;&#34892;&#25919;&#22577;&#21578;&#20363;\&#12304;&#38283;&#25104;&#30010;&#12305;&#65288;&#65297;&#65289;180&#65288;&#20870;&#21336;&#20301;&#65289;&#65288;&#20196;&#21644;&#65299;&#24180;&#24230;&#12539;&#20445;&#35703;&#12394;&#12375;&#6528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1&#12304;&#31665;&#26681;&#30010;&#12305;R3&#31119;&#31049;&#34892;&#25919;&#22577;&#21578;&#20363;\&#12304;&#31665;&#26681;&#30010;&#12305;&#65288;&#65297;&#65289;180&#65288;&#20870;&#21336;&#20301;&#65289;&#65288;&#20196;&#21644;&#65299;&#24180;&#24230;&#12539;&#20445;&#35703;&#12394;&#12375;&#65289;.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2&#12304;&#30495;&#40372;&#30010;&#12305;R3&#31119;&#31049;&#34892;&#25919;&#22577;&#21578;&#20363;\&#12304;&#30495;&#40372;&#30010;&#12305;&#65288;&#65297;&#65289;180&#65288;&#20870;&#21336;&#20301;&#65289;&#65288;&#20196;&#21644;&#65299;&#24180;&#24230;&#12539;&#20445;&#35703;&#12394;&#12375;&#65289;.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3&#12304;&#28271;&#27827;&#21407;&#30010;&#12305;R3&#31119;&#31049;&#34892;&#25919;&#22577;&#21578;&#20363;\&#12304;&#28271;&#27827;&#21407;&#30010;&#12305;&#65288;&#65297;&#65289;180&#65288;&#20870;&#21336;&#20301;&#65289;&#65288;&#20196;&#21644;&#65299;&#24180;&#24230;&#12539;&#20445;&#35703;&#12394;&#12375;&#65289;&#22238;&#3157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9&#12304;&#24859;&#24029;&#30010;&#12305;R3&#31119;&#31049;&#34892;&#25919;&#22577;&#21578;&#20363;\&#12304;&#24859;&#24029;&#30010;&#12305;&#65288;&#65297;&#65289;180&#65288;&#20870;&#21336;&#20301;&#65289;&#65288;&#20196;&#21644;&#65299;&#24180;&#24230;&#12539;&#20445;&#35703;&#12394;&#12375;&#6528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0&#12304;&#28165;&#24029;&#26449;&#12305;R3&#31119;&#31049;&#34892;&#25919;&#22577;&#21578;&#20363;\&#12304;&#28165;&#24029;&#26449;&#12305;&#65288;&#65297;&#65289;180&#65288;&#20870;&#21336;&#20301;&#65289;&#65288;&#20196;&#21644;&#65299;&#24180;&#24230;&#12539;&#20445;&#35703;&#12394;&#1237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iho159803\&#20849;&#26377;\My%20Documents\07&#31572;&#24321;\02&#32113;&#35336;\2-1-5&#37325;&#24515;&#33258;&#382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38556;&#23475;&#31119;&#31049;&#35506;&#65297;&#65295;&#65298;\2-1-5&#37325;&#24515;&#33258;&#382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6x4kyuc99s0\&#22823;&#33251;&#23448;&#25151;&#32113;&#35336;&#24773;&#22577;&#37096;&#31038;&#20250;&#32113;&#35336;&#35506;\ktq\&#31119;&#31049;&#65299;&#65288;&#31038;&#20250;&#31119;&#31049;&#32113;&#35336;&#31532;&#65299;&#20418;&#65289;\h17&#12456;&#12463;&#12475;&#12523;&#12471;&#12540;&#12488;\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8&#12304;&#32190;&#28716;&#24066;&#12305;R3&#31119;&#31049;&#34892;&#25919;&#22577;&#21578;&#20363;\&#12304;&#32190;&#28716;&#24066;&#12305;&#65288;&#65297;&#65289;180&#65288;&#20870;&#21336;&#20301;&#65289;&#65288;&#20196;&#21644;&#65299;&#24180;&#24230;&#12539;&#20445;&#35703;&#12394;&#12375;&#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5&#12304;&#33865;&#23665;&#30010;&#12305;R3&#31119;&#31049;&#34892;&#25919;&#22577;&#21578;&#20363;\&#12304;&#33865;&#23665;&#30010;&#12305;&#65288;&#65297;&#65289;180&#65288;&#20870;&#21336;&#20301;&#65289;&#65288;&#20196;&#21644;&#65299;&#24180;&#24230;&#12539;&#20445;&#35703;&#12394;&#12375;&#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1&#12304;&#23506;&#24029;&#30010;&#12305;R3&#31119;&#31049;&#34892;&#25919;&#22577;&#21578;&#20363;\&#12304;&#23506;&#24029;&#30010;&#12305;&#65288;&#65297;&#65289;180&#65288;&#20870;&#21336;&#20301;&#65289;&#65288;&#20196;&#21644;&#65299;&#24180;&#24230;&#12539;&#20445;&#35703;&#12394;&#12375;&#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2&#12304;&#22823;&#30959;&#30010;&#12305;R3&#31119;&#31049;&#34892;&#25919;&#22577;&#21578;&#20363;\&#12304;&#22823;&#30959;&#30010;&#12305;&#65288;&#65297;&#65289;180&#65288;&#20870;&#21336;&#20301;&#65289;&#65288;&#20196;&#21644;&#65299;&#24180;&#24230;&#12539;&#20445;&#35703;&#12394;&#12375;&#65289;.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3&#12304;&#20108;&#23470;&#30010;&#12305;R3&#31119;&#31049;&#34892;&#25919;&#22577;&#21578;&#20363;\&#12304;&#20108;&#23470;&#30010;&#12305;&#65288;&#65297;&#65289;180&#65288;&#20870;&#21336;&#20301;&#65289;&#65288;&#20196;&#21644;&#65299;&#24180;&#24230;&#12539;&#20445;&#3570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知的障害者把握数（基礎データ入力ファイル）"/>
      <sheetName val="2-(1)-1"/>
      <sheetName val="重心自閉2-(1)-2"/>
      <sheetName val="推移表2-（1）-3"/>
      <sheetName val="部長答弁"/>
      <sheetName val="作業用親の会"/>
      <sheetName val="福祉行政の概要（知的）"/>
      <sheetName val="5ｰ1（児）表(福祉統計)"/>
      <sheetName val="5ｰ2（重心）表 (福祉統計)"/>
      <sheetName val="5ｰ3（者）表 (福祉統計) "/>
      <sheetName val="厚生労働調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6中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7大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8松田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9山北18"/>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0開成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1箱根18"/>
    </sheetNames>
    <sheetDataSet>
      <sheetData sheetId="0"/>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2真鶴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都道府県・指定都市・中核市"/>
      <sheetName val="02180"/>
      <sheetName val="33湯河原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9愛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10清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重心自閉(H13)"/>
      <sheetName val="重心自閉(H14)"/>
      <sheetName val="作業用親の会"/>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作業用親の会"/>
      <sheetName val="重心自閉(H13)"/>
      <sheetName val="重心自閉(H13) (福祉統計用)"/>
      <sheetName val="5ｰ2表 (13年度)"/>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表"/>
      <sheetName val="130"/>
      <sheetName val="都道府県・指定都市・中核市"/>
    </sheetNames>
    <sheetDataSet>
      <sheetData sheetId="0">
        <row r="13">
          <cell r="E13">
            <v>0</v>
          </cell>
          <cell r="F13">
            <v>0</v>
          </cell>
          <cell r="G13">
            <v>4</v>
          </cell>
          <cell r="H13">
            <v>0</v>
          </cell>
          <cell r="I13">
            <v>0</v>
          </cell>
          <cell r="J13">
            <v>0</v>
          </cell>
        </row>
        <row r="14">
          <cell r="E14">
            <v>0</v>
          </cell>
          <cell r="F14">
            <v>4</v>
          </cell>
          <cell r="G14">
            <v>4</v>
          </cell>
          <cell r="H14">
            <v>0</v>
          </cell>
          <cell r="I14">
            <v>0</v>
          </cell>
          <cell r="J14">
            <v>0</v>
          </cell>
        </row>
        <row r="15">
          <cell r="E15">
            <v>0</v>
          </cell>
          <cell r="F15">
            <v>0</v>
          </cell>
          <cell r="G15">
            <v>4</v>
          </cell>
          <cell r="H15">
            <v>0</v>
          </cell>
          <cell r="I15">
            <v>0</v>
          </cell>
          <cell r="J15">
            <v>0</v>
          </cell>
        </row>
        <row r="16">
          <cell r="E16">
            <v>0</v>
          </cell>
          <cell r="F16">
            <v>0</v>
          </cell>
          <cell r="G16">
            <v>4</v>
          </cell>
          <cell r="H16">
            <v>0</v>
          </cell>
          <cell r="I16">
            <v>0</v>
          </cell>
          <cell r="J16">
            <v>0</v>
          </cell>
        </row>
        <row r="17">
          <cell r="E17">
            <v>0</v>
          </cell>
          <cell r="F17">
            <v>0</v>
          </cell>
          <cell r="G17">
            <v>4</v>
          </cell>
          <cell r="H17">
            <v>0</v>
          </cell>
          <cell r="I17">
            <v>0</v>
          </cell>
          <cell r="J17">
            <v>0</v>
          </cell>
        </row>
        <row r="18">
          <cell r="E18">
            <v>0</v>
          </cell>
          <cell r="F18">
            <v>0</v>
          </cell>
          <cell r="G18">
            <v>20</v>
          </cell>
          <cell r="H18">
            <v>0</v>
          </cell>
          <cell r="I18">
            <v>0</v>
          </cell>
          <cell r="J18">
            <v>0</v>
          </cell>
        </row>
      </sheetData>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8綾瀬18"/>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都道府県・指定都市・中核市"/>
      <sheetName val="15葉山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1寒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2大磯18"/>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3二宮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C26"/>
  <sheetViews>
    <sheetView view="pageBreakPreview" zoomScaleSheetLayoutView="100" workbookViewId="0">
      <selection activeCell="B1" sqref="B1"/>
    </sheetView>
  </sheetViews>
  <sheetFormatPr defaultColWidth="9" defaultRowHeight="17.399999999999999"/>
  <cols>
    <col min="1" max="1" width="79.44140625" style="70" customWidth="1"/>
    <col min="2" max="2" width="47.88671875" style="70" customWidth="1"/>
    <col min="3" max="16384" width="9" style="70"/>
  </cols>
  <sheetData>
    <row r="1" spans="1:3" ht="26.4">
      <c r="A1" s="1593" t="s">
        <v>598</v>
      </c>
      <c r="B1" s="85"/>
      <c r="C1" s="85"/>
    </row>
    <row r="2" spans="1:3">
      <c r="A2" s="69"/>
      <c r="B2" s="69"/>
    </row>
    <row r="3" spans="1:3">
      <c r="A3" s="69" t="s">
        <v>358</v>
      </c>
      <c r="B3" s="69" t="s">
        <v>42</v>
      </c>
    </row>
    <row r="4" spans="1:3">
      <c r="A4" s="84" t="s">
        <v>325</v>
      </c>
      <c r="B4" s="69" t="s">
        <v>41</v>
      </c>
    </row>
    <row r="5" spans="1:3">
      <c r="A5" s="84" t="s">
        <v>326</v>
      </c>
      <c r="B5" s="69" t="s">
        <v>41</v>
      </c>
    </row>
    <row r="6" spans="1:3">
      <c r="A6" s="84" t="s">
        <v>327</v>
      </c>
      <c r="B6" s="69" t="s">
        <v>41</v>
      </c>
    </row>
    <row r="7" spans="1:3">
      <c r="A7" s="84" t="s">
        <v>328</v>
      </c>
      <c r="B7" s="69" t="s">
        <v>41</v>
      </c>
    </row>
    <row r="8" spans="1:3">
      <c r="A8" s="84" t="s">
        <v>329</v>
      </c>
      <c r="B8" s="69" t="s">
        <v>41</v>
      </c>
    </row>
    <row r="9" spans="1:3">
      <c r="A9" s="84" t="s">
        <v>438</v>
      </c>
      <c r="B9" s="69" t="s">
        <v>456</v>
      </c>
    </row>
    <row r="10" spans="1:3">
      <c r="A10" s="84" t="s">
        <v>330</v>
      </c>
      <c r="B10" s="69" t="s">
        <v>41</v>
      </c>
    </row>
    <row r="11" spans="1:3">
      <c r="A11" s="84" t="s">
        <v>331</v>
      </c>
      <c r="B11" s="69" t="s">
        <v>41</v>
      </c>
    </row>
    <row r="12" spans="1:3">
      <c r="A12" s="84" t="s">
        <v>332</v>
      </c>
      <c r="B12" s="69" t="s">
        <v>41</v>
      </c>
    </row>
    <row r="13" spans="1:3">
      <c r="A13" s="84" t="s">
        <v>333</v>
      </c>
      <c r="B13" s="69" t="s">
        <v>41</v>
      </c>
    </row>
    <row r="14" spans="1:3">
      <c r="A14" s="84" t="s">
        <v>334</v>
      </c>
      <c r="B14" s="69" t="s">
        <v>41</v>
      </c>
    </row>
    <row r="15" spans="1:3" ht="34.799999999999997">
      <c r="A15" s="1385" t="s">
        <v>335</v>
      </c>
      <c r="B15" s="1386" t="s">
        <v>498</v>
      </c>
    </row>
    <row r="16" spans="1:3">
      <c r="A16" s="84" t="s">
        <v>336</v>
      </c>
      <c r="B16" s="69" t="s">
        <v>41</v>
      </c>
    </row>
    <row r="17" spans="1:2">
      <c r="A17" s="84" t="s">
        <v>337</v>
      </c>
      <c r="B17" s="69" t="s">
        <v>41</v>
      </c>
    </row>
    <row r="18" spans="1:2">
      <c r="A18" s="84" t="s">
        <v>338</v>
      </c>
      <c r="B18" s="69" t="s">
        <v>41</v>
      </c>
    </row>
    <row r="19" spans="1:2">
      <c r="A19" s="84" t="s">
        <v>339</v>
      </c>
      <c r="B19" s="69" t="s">
        <v>41</v>
      </c>
    </row>
    <row r="20" spans="1:2">
      <c r="A20" s="84" t="s">
        <v>340</v>
      </c>
      <c r="B20" s="69" t="s">
        <v>41</v>
      </c>
    </row>
    <row r="21" spans="1:2" ht="34.799999999999997">
      <c r="A21" s="84" t="s">
        <v>341</v>
      </c>
      <c r="B21" s="69" t="s">
        <v>41</v>
      </c>
    </row>
    <row r="22" spans="1:2">
      <c r="A22" s="84" t="s">
        <v>342</v>
      </c>
      <c r="B22" s="69" t="s">
        <v>41</v>
      </c>
    </row>
    <row r="23" spans="1:2">
      <c r="A23" s="84" t="s">
        <v>343</v>
      </c>
      <c r="B23" s="69" t="s">
        <v>41</v>
      </c>
    </row>
    <row r="24" spans="1:2">
      <c r="A24" s="84" t="s">
        <v>344</v>
      </c>
      <c r="B24" s="69" t="s">
        <v>41</v>
      </c>
    </row>
    <row r="25" spans="1:2">
      <c r="A25" s="84" t="s">
        <v>345</v>
      </c>
      <c r="B25" s="69" t="s">
        <v>41</v>
      </c>
    </row>
    <row r="26" spans="1:2">
      <c r="A26" s="84" t="s">
        <v>346</v>
      </c>
      <c r="B26" s="69" t="s">
        <v>41</v>
      </c>
    </row>
  </sheetData>
  <customSheetViews>
    <customSheetView guid="{C27FC36F-7DA4-4822-860B-0B3D8B2EC982}" showPageBreaks="1" printArea="1" view="pageBreakPreview" topLeftCell="A7">
      <selection activeCell="A25" sqref="A25"/>
      <pageMargins left="0.78740157480314965" right="0.59055118110236227" top="0.78740157480314965" bottom="0.59055118110236227" header="0.39370078740157483" footer="0.39370078740157483"/>
      <pageSetup paperSize="9" orientation="landscape" r:id="rId1"/>
    </customSheetView>
  </customSheetViews>
  <phoneticPr fontId="9"/>
  <hyperlinks>
    <hyperlink ref="A4" location="'5ｰ1'!A1" display="５－１表　知的障害児者把握数"/>
    <hyperlink ref="A5" location="'5ｰ2'!A1" display="５－２表　重症心身障害児者把握数"/>
    <hyperlink ref="A6" location="'5-3'!A1" display="５－３表　身体障害者手帳交付者数（等級別）"/>
    <hyperlink ref="A7" location="'5-4'!A1" display="５－４表　身体障害者手帳交付者数（障害別）"/>
    <hyperlink ref="A8" location="'5-5'!A1" display="５－５表　身体障害者手帳交付者数の推移"/>
    <hyperlink ref="A10" location="'5-7'!A1" display="５－７表　市町村における相談支援（相談支援を利用している障害者等の人数）"/>
    <hyperlink ref="A11" location="'5-8'!A1" display="５－８表　市町村における相談支援（支援内容別件数）"/>
    <hyperlink ref="A12" location="'5-9'!A1" display="５－９表　身体障害者更生相談所における処理状況"/>
    <hyperlink ref="A13" location="'5-10'!A1" display="５－10表　知的障害者更正相談所における処理状況"/>
    <hyperlink ref="A14" location="'5-11'!A1" display="５－11表　特別障害者手当等受給者数"/>
    <hyperlink ref="A15" location="'5-12'!A1" display="５－12表　障害児地域訓練会在籍児童数"/>
    <hyperlink ref="A16" location="'5-13'!A1" display="5-13表　療育手帳交付数"/>
    <hyperlink ref="A18" location="'5-15'!A1" display="５－15表　重症心身障害児訪問指導の状況"/>
    <hyperlink ref="A19" location="'5-16'!A1" display="５－16表　重症心身障害児援護状況"/>
    <hyperlink ref="A20" location="'5-17'!A1" display="５－17表　心身障害者扶養共済制度加入状況"/>
    <hyperlink ref="A21" location="'5-18'!A1" display="５－18表　身体障害者福祉法に基づく指定医師及び障害者自立支援法に基づく指定自立支援医療機関一覧"/>
    <hyperlink ref="A22" location="'5-19'!A1" display="５－19表　身体障害者・児の補装具交付及び修理実績状況（障害者自立支援法）"/>
    <hyperlink ref="A23" location="'5-20 '!A1" display="５－20表　日常生活用具給付等状況"/>
    <hyperlink ref="A24" location="'5-21 '!A1" display="5-21表　自立支援医療（更生医療）の給付状況"/>
    <hyperlink ref="A25" location="'5-22'!A1" display="５－22表　重度障害者医療費給付補助状況"/>
    <hyperlink ref="A26" location="'5-23'!A1" display="5-23表　精神障害者保健福祉手帳交付者数"/>
    <hyperlink ref="A17" location="'5-14'!A1" display="5-14表　療育手帳交付数（区分別内訳）"/>
    <hyperlink ref="A9" location="'5-6'!A1" display="5-6表　障害児施設への入所状況"/>
  </hyperlinks>
  <pageMargins left="0.59055118110236227" right="0.59055118110236227" top="0.59055118110236227" bottom="0.59055118110236227" header="0.39370078740157483" footer="0.39370078740157483"/>
  <pageSetup paperSize="9" scale="72" orientation="portrait" r:id="rId2"/>
  <headerFooter>
    <oddHeader>&amp;R&amp;A</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activeCell="V1" sqref="V1"/>
    </sheetView>
  </sheetViews>
  <sheetFormatPr defaultColWidth="10" defaultRowHeight="15.75" customHeight="1"/>
  <cols>
    <col min="1" max="1" width="14.21875" style="19" customWidth="1"/>
    <col min="2" max="2" width="5.44140625" style="19" bestFit="1" customWidth="1"/>
    <col min="3" max="3" width="9.77734375" style="19" customWidth="1"/>
    <col min="4" max="4" width="11" style="19" customWidth="1"/>
    <col min="5" max="11" width="9" style="19" customWidth="1"/>
    <col min="12" max="16" width="8.44140625" style="19" customWidth="1"/>
    <col min="17" max="22" width="8.77734375" style="19" customWidth="1"/>
    <col min="23" max="16384" width="10" style="19"/>
  </cols>
  <sheetData>
    <row r="1" spans="1:24" ht="18" thickBot="1">
      <c r="A1" s="390" t="s">
        <v>507</v>
      </c>
      <c r="B1" s="390"/>
      <c r="C1" s="390"/>
      <c r="D1" s="929"/>
      <c r="E1" s="390"/>
      <c r="F1" s="390"/>
      <c r="G1" s="930"/>
      <c r="H1" s="930"/>
      <c r="I1" s="929"/>
      <c r="J1" s="929"/>
      <c r="K1" s="929"/>
      <c r="L1" s="929"/>
      <c r="M1" s="929"/>
      <c r="N1" s="929"/>
      <c r="O1" s="929"/>
      <c r="P1" s="929"/>
      <c r="Q1" s="931"/>
      <c r="R1" s="929"/>
      <c r="S1" s="929"/>
      <c r="V1" s="931" t="s">
        <v>542</v>
      </c>
    </row>
    <row r="2" spans="1:24" s="176" customFormat="1" ht="18.75" customHeight="1">
      <c r="A2" s="1783" t="s">
        <v>224</v>
      </c>
      <c r="B2" s="1784"/>
      <c r="C2" s="1789" t="s">
        <v>374</v>
      </c>
      <c r="D2" s="1791" t="s">
        <v>223</v>
      </c>
      <c r="E2" s="1791"/>
      <c r="F2" s="1791"/>
      <c r="G2" s="1791"/>
      <c r="H2" s="1791"/>
      <c r="I2" s="1791"/>
      <c r="J2" s="1791"/>
      <c r="K2" s="1791"/>
      <c r="L2" s="1792" t="s">
        <v>222</v>
      </c>
      <c r="M2" s="1791"/>
      <c r="N2" s="1791"/>
      <c r="O2" s="1791"/>
      <c r="P2" s="1793"/>
      <c r="Q2" s="1783" t="s">
        <v>221</v>
      </c>
      <c r="R2" s="1794"/>
      <c r="S2" s="1794"/>
      <c r="T2" s="1794"/>
      <c r="U2" s="1794"/>
      <c r="V2" s="1784"/>
    </row>
    <row r="3" spans="1:24" s="176" customFormat="1" ht="57.75" customHeight="1">
      <c r="A3" s="1785"/>
      <c r="B3" s="1786"/>
      <c r="C3" s="1790"/>
      <c r="D3" s="511" t="s">
        <v>4</v>
      </c>
      <c r="E3" s="197" t="s">
        <v>379</v>
      </c>
      <c r="F3" s="179" t="s">
        <v>225</v>
      </c>
      <c r="G3" s="190" t="s">
        <v>380</v>
      </c>
      <c r="H3" s="179" t="s">
        <v>231</v>
      </c>
      <c r="I3" s="179" t="s">
        <v>230</v>
      </c>
      <c r="J3" s="179" t="s">
        <v>229</v>
      </c>
      <c r="K3" s="495" t="s">
        <v>137</v>
      </c>
      <c r="L3" s="290" t="s">
        <v>4</v>
      </c>
      <c r="M3" s="496" t="s">
        <v>228</v>
      </c>
      <c r="N3" s="179" t="s">
        <v>227</v>
      </c>
      <c r="O3" s="179" t="s">
        <v>226</v>
      </c>
      <c r="P3" s="291" t="s">
        <v>311</v>
      </c>
      <c r="Q3" s="494" t="s">
        <v>4</v>
      </c>
      <c r="R3" s="493" t="s">
        <v>379</v>
      </c>
      <c r="S3" s="179" t="s">
        <v>225</v>
      </c>
      <c r="T3" s="190" t="s">
        <v>491</v>
      </c>
      <c r="U3" s="190" t="s">
        <v>381</v>
      </c>
      <c r="V3" s="291" t="s">
        <v>81</v>
      </c>
    </row>
    <row r="4" spans="1:24" s="176" customFormat="1" ht="18" thickBot="1">
      <c r="A4" s="1787"/>
      <c r="B4" s="1788"/>
      <c r="C4" s="513">
        <v>1</v>
      </c>
      <c r="D4" s="512">
        <v>2</v>
      </c>
      <c r="E4" s="497">
        <v>3</v>
      </c>
      <c r="F4" s="498">
        <v>4</v>
      </c>
      <c r="G4" s="498">
        <v>5</v>
      </c>
      <c r="H4" s="498">
        <v>6</v>
      </c>
      <c r="I4" s="498">
        <v>7</v>
      </c>
      <c r="J4" s="498">
        <v>8</v>
      </c>
      <c r="K4" s="499">
        <v>9</v>
      </c>
      <c r="L4" s="500">
        <v>10</v>
      </c>
      <c r="M4" s="497">
        <v>11</v>
      </c>
      <c r="N4" s="498">
        <v>12</v>
      </c>
      <c r="O4" s="498">
        <v>13</v>
      </c>
      <c r="P4" s="501">
        <v>14</v>
      </c>
      <c r="Q4" s="500">
        <v>15</v>
      </c>
      <c r="R4" s="497">
        <v>16</v>
      </c>
      <c r="S4" s="498">
        <v>17</v>
      </c>
      <c r="T4" s="498">
        <v>18</v>
      </c>
      <c r="U4" s="498">
        <v>19</v>
      </c>
      <c r="V4" s="501">
        <v>20</v>
      </c>
    </row>
    <row r="5" spans="1:24" ht="17.399999999999999">
      <c r="A5" s="1795" t="s">
        <v>478</v>
      </c>
      <c r="B5" s="180" t="s">
        <v>214</v>
      </c>
      <c r="C5" s="932">
        <f t="shared" ref="C5:V7" si="0">SUM(C8,C11,C14,C17)</f>
        <v>10213</v>
      </c>
      <c r="D5" s="933">
        <f>SUM(D8,D11,D14,D17)</f>
        <v>11797</v>
      </c>
      <c r="E5" s="934">
        <f>SUM(E8,E11,E14,E17)</f>
        <v>2600</v>
      </c>
      <c r="F5" s="935">
        <f t="shared" si="0"/>
        <v>7147</v>
      </c>
      <c r="G5" s="935">
        <f t="shared" si="0"/>
        <v>42</v>
      </c>
      <c r="H5" s="935">
        <f t="shared" si="0"/>
        <v>21</v>
      </c>
      <c r="I5" s="935">
        <f t="shared" si="0"/>
        <v>12</v>
      </c>
      <c r="J5" s="935">
        <f t="shared" si="0"/>
        <v>6</v>
      </c>
      <c r="K5" s="936">
        <f t="shared" si="0"/>
        <v>1969</v>
      </c>
      <c r="L5" s="937">
        <f>SUM(L8,L11,L14,L17)</f>
        <v>9775</v>
      </c>
      <c r="M5" s="934">
        <f>SUM(M8,M11,M14,M17)</f>
        <v>9740</v>
      </c>
      <c r="N5" s="935">
        <f t="shared" si="0"/>
        <v>0</v>
      </c>
      <c r="O5" s="935">
        <f t="shared" si="0"/>
        <v>0</v>
      </c>
      <c r="P5" s="938">
        <f t="shared" si="0"/>
        <v>35</v>
      </c>
      <c r="Q5" s="937">
        <f>SUM(Q8,Q11,Q14,Q17)</f>
        <v>9209</v>
      </c>
      <c r="R5" s="934">
        <f t="shared" si="0"/>
        <v>2585</v>
      </c>
      <c r="S5" s="935">
        <f t="shared" si="0"/>
        <v>6571</v>
      </c>
      <c r="T5" s="935">
        <f t="shared" si="0"/>
        <v>30</v>
      </c>
      <c r="U5" s="935">
        <f t="shared" si="0"/>
        <v>0</v>
      </c>
      <c r="V5" s="938">
        <f t="shared" si="0"/>
        <v>23</v>
      </c>
    </row>
    <row r="6" spans="1:24" ht="17.399999999999999">
      <c r="A6" s="1796"/>
      <c r="B6" s="181" t="s">
        <v>213</v>
      </c>
      <c r="C6" s="939">
        <f t="shared" si="0"/>
        <v>787</v>
      </c>
      <c r="D6" s="940">
        <f>SUM(D9,D12,D15,D18)</f>
        <v>1582</v>
      </c>
      <c r="E6" s="941">
        <f t="shared" si="0"/>
        <v>0</v>
      </c>
      <c r="F6" s="942">
        <f t="shared" si="0"/>
        <v>1199</v>
      </c>
      <c r="G6" s="942">
        <f t="shared" si="0"/>
        <v>3</v>
      </c>
      <c r="H6" s="942">
        <f t="shared" si="0"/>
        <v>0</v>
      </c>
      <c r="I6" s="942">
        <f t="shared" si="0"/>
        <v>0</v>
      </c>
      <c r="J6" s="942">
        <f t="shared" si="0"/>
        <v>0</v>
      </c>
      <c r="K6" s="943">
        <f t="shared" si="0"/>
        <v>380</v>
      </c>
      <c r="L6" s="944">
        <f>SUM(L9,L12,L15,L18)</f>
        <v>896</v>
      </c>
      <c r="M6" s="941">
        <f>SUM(M9,M12,M15,M17)</f>
        <v>3349</v>
      </c>
      <c r="N6" s="942">
        <f t="shared" si="0"/>
        <v>0</v>
      </c>
      <c r="O6" s="942">
        <f t="shared" si="0"/>
        <v>0</v>
      </c>
      <c r="P6" s="945">
        <f t="shared" si="0"/>
        <v>107</v>
      </c>
      <c r="Q6" s="944">
        <f>SUM(Q9,Q12,Q15,Q18)</f>
        <v>335</v>
      </c>
      <c r="R6" s="941">
        <f t="shared" si="0"/>
        <v>0</v>
      </c>
      <c r="S6" s="942">
        <f t="shared" si="0"/>
        <v>237</v>
      </c>
      <c r="T6" s="942">
        <f t="shared" si="0"/>
        <v>3</v>
      </c>
      <c r="U6" s="942">
        <f t="shared" si="0"/>
        <v>0</v>
      </c>
      <c r="V6" s="945">
        <f t="shared" si="0"/>
        <v>95</v>
      </c>
    </row>
    <row r="7" spans="1:24" ht="18" thickBot="1">
      <c r="A7" s="1797"/>
      <c r="B7" s="506" t="s">
        <v>4</v>
      </c>
      <c r="C7" s="946">
        <f t="shared" si="0"/>
        <v>11000</v>
      </c>
      <c r="D7" s="947">
        <f>SUM(D10,D13,D16,D19)</f>
        <v>13379</v>
      </c>
      <c r="E7" s="948">
        <f t="shared" si="0"/>
        <v>2600</v>
      </c>
      <c r="F7" s="949">
        <f t="shared" si="0"/>
        <v>8346</v>
      </c>
      <c r="G7" s="949">
        <f t="shared" si="0"/>
        <v>45</v>
      </c>
      <c r="H7" s="949">
        <f t="shared" si="0"/>
        <v>21</v>
      </c>
      <c r="I7" s="949">
        <f t="shared" si="0"/>
        <v>12</v>
      </c>
      <c r="J7" s="949">
        <f t="shared" si="0"/>
        <v>6</v>
      </c>
      <c r="K7" s="950">
        <f t="shared" si="0"/>
        <v>2349</v>
      </c>
      <c r="L7" s="951">
        <f>SUM(L10,L13,L16,L19)</f>
        <v>9971</v>
      </c>
      <c r="M7" s="948">
        <f t="shared" si="0"/>
        <v>9829</v>
      </c>
      <c r="N7" s="949">
        <f t="shared" si="0"/>
        <v>0</v>
      </c>
      <c r="O7" s="949">
        <f t="shared" si="0"/>
        <v>0</v>
      </c>
      <c r="P7" s="952">
        <f t="shared" si="0"/>
        <v>142</v>
      </c>
      <c r="Q7" s="951">
        <f>SUM(Q10,Q13,Q16,Q19)</f>
        <v>9544</v>
      </c>
      <c r="R7" s="948">
        <f t="shared" si="0"/>
        <v>2585</v>
      </c>
      <c r="S7" s="949">
        <f t="shared" si="0"/>
        <v>6808</v>
      </c>
      <c r="T7" s="949">
        <f t="shared" si="0"/>
        <v>33</v>
      </c>
      <c r="U7" s="949">
        <f t="shared" si="0"/>
        <v>0</v>
      </c>
      <c r="V7" s="952">
        <f t="shared" si="0"/>
        <v>118</v>
      </c>
    </row>
    <row r="8" spans="1:24" ht="18.75" customHeight="1" thickTop="1">
      <c r="A8" s="1777" t="s">
        <v>375</v>
      </c>
      <c r="B8" s="182" t="s">
        <v>214</v>
      </c>
      <c r="C8" s="953">
        <v>4167</v>
      </c>
      <c r="D8" s="954">
        <f>SUM(E8:K8)</f>
        <v>4275</v>
      </c>
      <c r="E8" s="955">
        <v>1291</v>
      </c>
      <c r="F8" s="956">
        <v>2046</v>
      </c>
      <c r="G8" s="956">
        <v>11</v>
      </c>
      <c r="H8" s="956">
        <v>20</v>
      </c>
      <c r="I8" s="956">
        <v>12</v>
      </c>
      <c r="J8" s="956">
        <v>0</v>
      </c>
      <c r="K8" s="957">
        <v>895</v>
      </c>
      <c r="L8" s="958">
        <f>SUM(M8:P8)</f>
        <v>4135</v>
      </c>
      <c r="M8" s="955">
        <v>4135</v>
      </c>
      <c r="N8" s="956">
        <v>0</v>
      </c>
      <c r="O8" s="956">
        <v>0</v>
      </c>
      <c r="P8" s="959">
        <v>0</v>
      </c>
      <c r="Q8" s="958">
        <f>SUM(R8:V8)</f>
        <v>4135</v>
      </c>
      <c r="R8" s="955">
        <v>1303</v>
      </c>
      <c r="S8" s="956">
        <v>2832</v>
      </c>
      <c r="T8" s="956">
        <v>0</v>
      </c>
      <c r="U8" s="956">
        <v>0</v>
      </c>
      <c r="V8" s="959">
        <v>0</v>
      </c>
    </row>
    <row r="9" spans="1:24" ht="17.399999999999999">
      <c r="A9" s="1777"/>
      <c r="B9" s="183" t="s">
        <v>213</v>
      </c>
      <c r="C9" s="960">
        <v>48</v>
      </c>
      <c r="D9" s="940">
        <f>SUM(E9:K9)</f>
        <v>48</v>
      </c>
      <c r="E9" s="961">
        <v>0</v>
      </c>
      <c r="F9" s="962">
        <v>48</v>
      </c>
      <c r="G9" s="962">
        <v>0</v>
      </c>
      <c r="H9" s="962">
        <v>0</v>
      </c>
      <c r="I9" s="962">
        <v>0</v>
      </c>
      <c r="J9" s="962">
        <v>0</v>
      </c>
      <c r="K9" s="963">
        <v>0</v>
      </c>
      <c r="L9" s="964">
        <f t="shared" ref="L9:L19" si="1">SUM(M9:P9)</f>
        <v>17</v>
      </c>
      <c r="M9" s="961">
        <v>17</v>
      </c>
      <c r="N9" s="962">
        <v>0</v>
      </c>
      <c r="O9" s="962">
        <v>0</v>
      </c>
      <c r="P9" s="965">
        <v>0</v>
      </c>
      <c r="Q9" s="944">
        <f t="shared" ref="Q9:Q19" si="2">SUM(R9:V9)</f>
        <v>15</v>
      </c>
      <c r="R9" s="961">
        <v>0</v>
      </c>
      <c r="S9" s="962">
        <v>15</v>
      </c>
      <c r="T9" s="962">
        <v>0</v>
      </c>
      <c r="U9" s="962">
        <v>0</v>
      </c>
      <c r="V9" s="965">
        <v>0</v>
      </c>
    </row>
    <row r="10" spans="1:24" ht="17.399999999999999">
      <c r="A10" s="1778"/>
      <c r="B10" s="184" t="s">
        <v>4</v>
      </c>
      <c r="C10" s="966">
        <f t="shared" ref="C10:V10" si="3">SUM(C8:C9)</f>
        <v>4215</v>
      </c>
      <c r="D10" s="967">
        <f>SUM(D8:D9)</f>
        <v>4323</v>
      </c>
      <c r="E10" s="968">
        <f t="shared" si="3"/>
        <v>1291</v>
      </c>
      <c r="F10" s="969">
        <f t="shared" si="3"/>
        <v>2094</v>
      </c>
      <c r="G10" s="969">
        <f t="shared" si="3"/>
        <v>11</v>
      </c>
      <c r="H10" s="969">
        <f t="shared" si="3"/>
        <v>20</v>
      </c>
      <c r="I10" s="969">
        <f t="shared" si="3"/>
        <v>12</v>
      </c>
      <c r="J10" s="969">
        <f t="shared" si="3"/>
        <v>0</v>
      </c>
      <c r="K10" s="970">
        <f t="shared" si="3"/>
        <v>895</v>
      </c>
      <c r="L10" s="971">
        <f t="shared" si="1"/>
        <v>4152</v>
      </c>
      <c r="M10" s="968">
        <f t="shared" si="3"/>
        <v>4152</v>
      </c>
      <c r="N10" s="969">
        <f t="shared" si="3"/>
        <v>0</v>
      </c>
      <c r="O10" s="969">
        <f t="shared" si="3"/>
        <v>0</v>
      </c>
      <c r="P10" s="972">
        <f t="shared" si="3"/>
        <v>0</v>
      </c>
      <c r="Q10" s="971">
        <f t="shared" si="2"/>
        <v>4150</v>
      </c>
      <c r="R10" s="968">
        <f t="shared" si="3"/>
        <v>1303</v>
      </c>
      <c r="S10" s="969">
        <f t="shared" si="3"/>
        <v>2847</v>
      </c>
      <c r="T10" s="969">
        <f t="shared" si="3"/>
        <v>0</v>
      </c>
      <c r="U10" s="969">
        <f t="shared" si="3"/>
        <v>0</v>
      </c>
      <c r="V10" s="972">
        <f t="shared" si="3"/>
        <v>0</v>
      </c>
    </row>
    <row r="11" spans="1:24" ht="18.75" customHeight="1">
      <c r="A11" s="1779" t="s">
        <v>376</v>
      </c>
      <c r="B11" s="185" t="s">
        <v>214</v>
      </c>
      <c r="C11" s="973">
        <v>1888</v>
      </c>
      <c r="D11" s="954">
        <f>SUM(E11:K11)</f>
        <v>3353</v>
      </c>
      <c r="E11" s="974">
        <v>181</v>
      </c>
      <c r="F11" s="975">
        <v>2060</v>
      </c>
      <c r="G11" s="975">
        <v>31</v>
      </c>
      <c r="H11" s="975">
        <v>1</v>
      </c>
      <c r="I11" s="975">
        <v>0</v>
      </c>
      <c r="J11" s="975">
        <v>6</v>
      </c>
      <c r="K11" s="976">
        <v>1074</v>
      </c>
      <c r="L11" s="977">
        <f t="shared" si="1"/>
        <v>1516</v>
      </c>
      <c r="M11" s="974">
        <v>1510</v>
      </c>
      <c r="N11" s="975">
        <v>0</v>
      </c>
      <c r="O11" s="975">
        <v>0</v>
      </c>
      <c r="P11" s="978">
        <v>6</v>
      </c>
      <c r="Q11" s="977">
        <f t="shared" si="2"/>
        <v>1504</v>
      </c>
      <c r="R11" s="974">
        <v>214</v>
      </c>
      <c r="S11" s="975">
        <v>1237</v>
      </c>
      <c r="T11" s="975">
        <v>30</v>
      </c>
      <c r="U11" s="975">
        <v>0</v>
      </c>
      <c r="V11" s="978">
        <v>23</v>
      </c>
      <c r="W11" s="1310"/>
      <c r="X11" s="1310"/>
    </row>
    <row r="12" spans="1:24" ht="17.399999999999999">
      <c r="A12" s="1777"/>
      <c r="B12" s="186" t="s">
        <v>213</v>
      </c>
      <c r="C12" s="960">
        <v>219</v>
      </c>
      <c r="D12" s="940">
        <f>SUM(E12:K12)</f>
        <v>723</v>
      </c>
      <c r="E12" s="961">
        <v>0</v>
      </c>
      <c r="F12" s="962">
        <v>340</v>
      </c>
      <c r="G12" s="962">
        <v>3</v>
      </c>
      <c r="H12" s="962">
        <v>0</v>
      </c>
      <c r="I12" s="962">
        <v>0</v>
      </c>
      <c r="J12" s="962">
        <v>0</v>
      </c>
      <c r="K12" s="963">
        <v>380</v>
      </c>
      <c r="L12" s="944">
        <f t="shared" si="1"/>
        <v>167</v>
      </c>
      <c r="M12" s="961">
        <v>72</v>
      </c>
      <c r="N12" s="962">
        <v>0</v>
      </c>
      <c r="O12" s="962">
        <v>0</v>
      </c>
      <c r="P12" s="965">
        <v>95</v>
      </c>
      <c r="Q12" s="944">
        <f t="shared" si="2"/>
        <v>132</v>
      </c>
      <c r="R12" s="961">
        <v>0</v>
      </c>
      <c r="S12" s="962">
        <v>34</v>
      </c>
      <c r="T12" s="962">
        <v>3</v>
      </c>
      <c r="U12" s="962">
        <v>0</v>
      </c>
      <c r="V12" s="965">
        <v>95</v>
      </c>
      <c r="W12" s="1310"/>
      <c r="X12" s="1310"/>
    </row>
    <row r="13" spans="1:24" ht="17.399999999999999">
      <c r="A13" s="1778"/>
      <c r="B13" s="187" t="s">
        <v>4</v>
      </c>
      <c r="C13" s="979">
        <f t="shared" ref="C13:V13" si="4">SUM(C11:C12)</f>
        <v>2107</v>
      </c>
      <c r="D13" s="967">
        <f>SUM(D11:D12)</f>
        <v>4076</v>
      </c>
      <c r="E13" s="968">
        <f t="shared" si="4"/>
        <v>181</v>
      </c>
      <c r="F13" s="969">
        <f t="shared" si="4"/>
        <v>2400</v>
      </c>
      <c r="G13" s="969">
        <f t="shared" si="4"/>
        <v>34</v>
      </c>
      <c r="H13" s="969">
        <f t="shared" si="4"/>
        <v>1</v>
      </c>
      <c r="I13" s="969">
        <f t="shared" si="4"/>
        <v>0</v>
      </c>
      <c r="J13" s="969">
        <f t="shared" si="4"/>
        <v>6</v>
      </c>
      <c r="K13" s="970">
        <f t="shared" si="4"/>
        <v>1454</v>
      </c>
      <c r="L13" s="971">
        <f t="shared" si="1"/>
        <v>1683</v>
      </c>
      <c r="M13" s="968">
        <f t="shared" si="4"/>
        <v>1582</v>
      </c>
      <c r="N13" s="969">
        <f t="shared" si="4"/>
        <v>0</v>
      </c>
      <c r="O13" s="969">
        <f t="shared" si="4"/>
        <v>0</v>
      </c>
      <c r="P13" s="972">
        <f t="shared" si="4"/>
        <v>101</v>
      </c>
      <c r="Q13" s="971">
        <f t="shared" si="2"/>
        <v>1636</v>
      </c>
      <c r="R13" s="968">
        <f t="shared" si="4"/>
        <v>214</v>
      </c>
      <c r="S13" s="969">
        <f t="shared" si="4"/>
        <v>1271</v>
      </c>
      <c r="T13" s="969">
        <f t="shared" si="4"/>
        <v>33</v>
      </c>
      <c r="U13" s="969">
        <f t="shared" si="4"/>
        <v>0</v>
      </c>
      <c r="V13" s="972">
        <f t="shared" si="4"/>
        <v>118</v>
      </c>
      <c r="W13" s="1310"/>
      <c r="X13" s="1310"/>
    </row>
    <row r="14" spans="1:24" s="1310" customFormat="1" ht="18.75" customHeight="1">
      <c r="A14" s="1779" t="s">
        <v>377</v>
      </c>
      <c r="B14" s="188" t="s">
        <v>214</v>
      </c>
      <c r="C14" s="973">
        <v>1005</v>
      </c>
      <c r="D14" s="954">
        <f>SUM(E14:K14)</f>
        <v>1005</v>
      </c>
      <c r="E14" s="974">
        <v>71</v>
      </c>
      <c r="F14" s="975">
        <v>934</v>
      </c>
      <c r="G14" s="975">
        <v>0</v>
      </c>
      <c r="H14" s="975">
        <v>0</v>
      </c>
      <c r="I14" s="975">
        <v>0</v>
      </c>
      <c r="J14" s="975">
        <v>0</v>
      </c>
      <c r="K14" s="976">
        <v>0</v>
      </c>
      <c r="L14" s="977">
        <f t="shared" si="1"/>
        <v>835</v>
      </c>
      <c r="M14" s="974">
        <v>835</v>
      </c>
      <c r="N14" s="975">
        <v>0</v>
      </c>
      <c r="O14" s="975">
        <v>0</v>
      </c>
      <c r="P14" s="978">
        <v>0</v>
      </c>
      <c r="Q14" s="977">
        <f t="shared" si="2"/>
        <v>620</v>
      </c>
      <c r="R14" s="974">
        <v>71</v>
      </c>
      <c r="S14" s="975">
        <v>549</v>
      </c>
      <c r="T14" s="975">
        <v>0</v>
      </c>
      <c r="U14" s="975">
        <v>0</v>
      </c>
      <c r="V14" s="978">
        <v>0</v>
      </c>
    </row>
    <row r="15" spans="1:24" s="1310" customFormat="1" ht="17.399999999999999">
      <c r="A15" s="1777"/>
      <c r="B15" s="183" t="s">
        <v>213</v>
      </c>
      <c r="C15" s="960">
        <v>0</v>
      </c>
      <c r="D15" s="940">
        <f>SUM(E15:K15)</f>
        <v>0</v>
      </c>
      <c r="E15" s="961">
        <v>0</v>
      </c>
      <c r="F15" s="962">
        <v>0</v>
      </c>
      <c r="G15" s="962">
        <v>0</v>
      </c>
      <c r="H15" s="962">
        <v>0</v>
      </c>
      <c r="I15" s="962">
        <v>0</v>
      </c>
      <c r="J15" s="962">
        <v>0</v>
      </c>
      <c r="K15" s="963">
        <v>0</v>
      </c>
      <c r="L15" s="944">
        <f t="shared" si="1"/>
        <v>0</v>
      </c>
      <c r="M15" s="961">
        <v>0</v>
      </c>
      <c r="N15" s="962">
        <v>0</v>
      </c>
      <c r="O15" s="962">
        <v>0</v>
      </c>
      <c r="P15" s="965">
        <v>0</v>
      </c>
      <c r="Q15" s="964">
        <f t="shared" si="2"/>
        <v>0</v>
      </c>
      <c r="R15" s="961">
        <v>0</v>
      </c>
      <c r="S15" s="962">
        <v>0</v>
      </c>
      <c r="T15" s="962">
        <v>0</v>
      </c>
      <c r="U15" s="962">
        <v>0</v>
      </c>
      <c r="V15" s="965">
        <v>0</v>
      </c>
      <c r="W15" s="1470"/>
    </row>
    <row r="16" spans="1:24" s="1310" customFormat="1" ht="17.399999999999999">
      <c r="A16" s="1778"/>
      <c r="B16" s="184" t="s">
        <v>4</v>
      </c>
      <c r="C16" s="979">
        <f t="shared" ref="C16:V16" si="5">SUM(C14:C15)</f>
        <v>1005</v>
      </c>
      <c r="D16" s="967">
        <f>SUM(D14:D15)</f>
        <v>1005</v>
      </c>
      <c r="E16" s="968">
        <f t="shared" si="5"/>
        <v>71</v>
      </c>
      <c r="F16" s="969">
        <f t="shared" si="5"/>
        <v>934</v>
      </c>
      <c r="G16" s="969">
        <f t="shared" si="5"/>
        <v>0</v>
      </c>
      <c r="H16" s="969">
        <f t="shared" si="5"/>
        <v>0</v>
      </c>
      <c r="I16" s="969">
        <f t="shared" si="5"/>
        <v>0</v>
      </c>
      <c r="J16" s="969">
        <f t="shared" si="5"/>
        <v>0</v>
      </c>
      <c r="K16" s="970">
        <f t="shared" si="5"/>
        <v>0</v>
      </c>
      <c r="L16" s="971">
        <f t="shared" si="1"/>
        <v>835</v>
      </c>
      <c r="M16" s="968">
        <f t="shared" si="5"/>
        <v>835</v>
      </c>
      <c r="N16" s="969">
        <f t="shared" si="5"/>
        <v>0</v>
      </c>
      <c r="O16" s="969">
        <f t="shared" si="5"/>
        <v>0</v>
      </c>
      <c r="P16" s="972">
        <f t="shared" si="5"/>
        <v>0</v>
      </c>
      <c r="Q16" s="971">
        <f t="shared" si="2"/>
        <v>620</v>
      </c>
      <c r="R16" s="968">
        <f t="shared" si="5"/>
        <v>71</v>
      </c>
      <c r="S16" s="969">
        <f t="shared" si="5"/>
        <v>549</v>
      </c>
      <c r="T16" s="969">
        <f t="shared" si="5"/>
        <v>0</v>
      </c>
      <c r="U16" s="969">
        <f t="shared" si="5"/>
        <v>0</v>
      </c>
      <c r="V16" s="972">
        <f t="shared" si="5"/>
        <v>0</v>
      </c>
    </row>
    <row r="17" spans="1:22" ht="18.75" customHeight="1">
      <c r="A17" s="1780" t="s">
        <v>378</v>
      </c>
      <c r="B17" s="185" t="s">
        <v>214</v>
      </c>
      <c r="C17" s="980">
        <v>3153</v>
      </c>
      <c r="D17" s="954">
        <f>SUM(E17:K17)</f>
        <v>3164</v>
      </c>
      <c r="E17" s="981">
        <v>1057</v>
      </c>
      <c r="F17" s="982">
        <v>2107</v>
      </c>
      <c r="G17" s="1329">
        <v>0</v>
      </c>
      <c r="H17" s="1329">
        <v>0</v>
      </c>
      <c r="I17" s="1329">
        <v>0</v>
      </c>
      <c r="J17" s="1329">
        <v>0</v>
      </c>
      <c r="K17" s="1330">
        <v>0</v>
      </c>
      <c r="L17" s="977">
        <f>SUM(M17:P17)</f>
        <v>3289</v>
      </c>
      <c r="M17" s="984">
        <v>3260</v>
      </c>
      <c r="N17" s="1329">
        <v>0</v>
      </c>
      <c r="O17" s="1329">
        <v>0</v>
      </c>
      <c r="P17" s="985">
        <v>29</v>
      </c>
      <c r="Q17" s="977">
        <f t="shared" si="2"/>
        <v>2950</v>
      </c>
      <c r="R17" s="981">
        <v>997</v>
      </c>
      <c r="S17" s="982">
        <v>1953</v>
      </c>
      <c r="T17" s="1329">
        <v>0</v>
      </c>
      <c r="U17" s="1329">
        <v>0</v>
      </c>
      <c r="V17" s="1331">
        <v>0</v>
      </c>
    </row>
    <row r="18" spans="1:22" ht="17.399999999999999">
      <c r="A18" s="1781"/>
      <c r="B18" s="186" t="s">
        <v>213</v>
      </c>
      <c r="C18" s="986">
        <v>520</v>
      </c>
      <c r="D18" s="940">
        <f>SUM(E18:K18)</f>
        <v>811</v>
      </c>
      <c r="E18" s="1332">
        <v>0</v>
      </c>
      <c r="F18" s="987">
        <v>811</v>
      </c>
      <c r="G18" s="1333">
        <v>0</v>
      </c>
      <c r="H18" s="1333">
        <v>0</v>
      </c>
      <c r="I18" s="1333">
        <v>0</v>
      </c>
      <c r="J18" s="1333">
        <v>0</v>
      </c>
      <c r="K18" s="1334">
        <v>0</v>
      </c>
      <c r="L18" s="944">
        <f t="shared" si="1"/>
        <v>712</v>
      </c>
      <c r="M18" s="995">
        <v>700</v>
      </c>
      <c r="N18" s="1333">
        <v>0</v>
      </c>
      <c r="O18" s="1333">
        <v>0</v>
      </c>
      <c r="P18" s="988">
        <v>12</v>
      </c>
      <c r="Q18" s="944">
        <f t="shared" si="2"/>
        <v>188</v>
      </c>
      <c r="R18" s="1332">
        <v>0</v>
      </c>
      <c r="S18" s="987">
        <v>188</v>
      </c>
      <c r="T18" s="1333">
        <v>0</v>
      </c>
      <c r="U18" s="1333">
        <v>0</v>
      </c>
      <c r="V18" s="1335">
        <v>0</v>
      </c>
    </row>
    <row r="19" spans="1:22" ht="18" thickBot="1">
      <c r="A19" s="1782"/>
      <c r="B19" s="189" t="s">
        <v>4</v>
      </c>
      <c r="C19" s="989">
        <f t="shared" ref="C19:V19" si="6">SUM(C17:C18)</f>
        <v>3673</v>
      </c>
      <c r="D19" s="990">
        <f>SUM(D17:D18)</f>
        <v>3975</v>
      </c>
      <c r="E19" s="991">
        <f t="shared" si="6"/>
        <v>1057</v>
      </c>
      <c r="F19" s="992">
        <f t="shared" si="6"/>
        <v>2918</v>
      </c>
      <c r="G19" s="1336">
        <f t="shared" si="6"/>
        <v>0</v>
      </c>
      <c r="H19" s="1336">
        <f t="shared" si="6"/>
        <v>0</v>
      </c>
      <c r="I19" s="1336">
        <f t="shared" si="6"/>
        <v>0</v>
      </c>
      <c r="J19" s="1336">
        <f t="shared" si="6"/>
        <v>0</v>
      </c>
      <c r="K19" s="1337">
        <f>SUM(K17:K18)</f>
        <v>0</v>
      </c>
      <c r="L19" s="993">
        <f t="shared" si="1"/>
        <v>3301</v>
      </c>
      <c r="M19" s="991">
        <f>SUM(M17:M17)</f>
        <v>3260</v>
      </c>
      <c r="N19" s="1336">
        <f t="shared" si="6"/>
        <v>0</v>
      </c>
      <c r="O19" s="1336">
        <f t="shared" si="6"/>
        <v>0</v>
      </c>
      <c r="P19" s="994">
        <f t="shared" si="6"/>
        <v>41</v>
      </c>
      <c r="Q19" s="993">
        <f t="shared" si="2"/>
        <v>3138</v>
      </c>
      <c r="R19" s="991">
        <f t="shared" si="6"/>
        <v>997</v>
      </c>
      <c r="S19" s="992">
        <f t="shared" si="6"/>
        <v>2141</v>
      </c>
      <c r="T19" s="1336">
        <f t="shared" si="6"/>
        <v>0</v>
      </c>
      <c r="U19" s="1336">
        <f t="shared" si="6"/>
        <v>0</v>
      </c>
      <c r="V19" s="1338">
        <f t="shared" si="6"/>
        <v>0</v>
      </c>
    </row>
    <row r="20" spans="1:22" ht="17.399999999999999">
      <c r="A20" s="1463" t="s">
        <v>291</v>
      </c>
      <c r="B20" s="1463"/>
      <c r="C20" s="995"/>
      <c r="D20" s="995"/>
      <c r="E20" s="995"/>
      <c r="F20" s="995"/>
      <c r="G20" s="995"/>
      <c r="H20" s="995"/>
      <c r="I20" s="995"/>
      <c r="J20" s="995"/>
      <c r="K20" s="995"/>
      <c r="L20" s="995"/>
      <c r="M20" s="995"/>
      <c r="N20" s="995"/>
      <c r="O20" s="995"/>
      <c r="P20" s="995"/>
      <c r="Q20" s="1463"/>
      <c r="R20" s="995"/>
      <c r="S20" s="995"/>
      <c r="T20" s="995"/>
      <c r="U20" s="995"/>
      <c r="V20" s="995"/>
    </row>
    <row r="21" spans="1:22" ht="15.75" customHeight="1">
      <c r="A21" s="45"/>
      <c r="B21" s="45"/>
      <c r="C21" s="45"/>
      <c r="D21" s="45"/>
      <c r="E21" s="45"/>
      <c r="F21" s="45"/>
      <c r="G21" s="45"/>
      <c r="H21" s="45"/>
      <c r="I21" s="45"/>
      <c r="J21" s="45"/>
      <c r="K21" s="45"/>
      <c r="L21" s="45"/>
      <c r="M21" s="45"/>
      <c r="N21" s="45"/>
      <c r="O21" s="45"/>
      <c r="P21" s="45"/>
      <c r="Q21" s="46"/>
      <c r="R21" s="45"/>
      <c r="S21" s="45"/>
      <c r="T21" s="45"/>
      <c r="U21" s="45"/>
      <c r="V21" s="46"/>
    </row>
    <row r="22" spans="1:22" ht="17.399999999999999">
      <c r="A22" s="45"/>
      <c r="B22" s="45"/>
      <c r="C22" s="45"/>
      <c r="D22" s="45"/>
      <c r="E22" s="45"/>
      <c r="F22" s="45"/>
      <c r="G22" s="45"/>
      <c r="H22" s="45"/>
      <c r="I22" s="45"/>
      <c r="J22" s="45"/>
      <c r="K22" s="45"/>
      <c r="L22" s="45"/>
      <c r="M22" s="45"/>
      <c r="N22" s="45"/>
      <c r="O22" s="45"/>
      <c r="P22" s="45"/>
      <c r="Q22" s="45"/>
      <c r="R22" s="45"/>
      <c r="S22" s="45"/>
      <c r="T22" s="45"/>
      <c r="U22" s="45"/>
      <c r="V22" s="45"/>
    </row>
    <row r="23" spans="1:22" ht="17.399999999999999">
      <c r="A23" s="45"/>
      <c r="B23" s="45"/>
      <c r="C23" s="45"/>
      <c r="D23" s="45"/>
      <c r="E23" s="45"/>
      <c r="F23" s="45"/>
      <c r="G23" s="45"/>
      <c r="H23" s="45"/>
      <c r="I23" s="45"/>
      <c r="J23" s="45"/>
      <c r="K23" s="45"/>
      <c r="L23" s="45"/>
      <c r="M23" s="45"/>
      <c r="N23" s="45"/>
      <c r="O23" s="45"/>
      <c r="P23" s="45"/>
      <c r="Q23" s="45"/>
      <c r="R23" s="45"/>
      <c r="S23" s="45"/>
      <c r="T23" s="45"/>
      <c r="U23" s="45"/>
      <c r="V23" s="45"/>
    </row>
    <row r="24" spans="1:22" ht="17.399999999999999">
      <c r="A24" s="45"/>
      <c r="B24" s="45"/>
      <c r="C24" s="45"/>
      <c r="D24" s="45"/>
      <c r="E24" s="45"/>
      <c r="F24" s="45"/>
      <c r="G24" s="45"/>
      <c r="H24" s="45"/>
      <c r="I24" s="45"/>
      <c r="J24" s="45"/>
      <c r="K24" s="45"/>
      <c r="L24" s="45"/>
      <c r="M24" s="45"/>
      <c r="N24" s="45"/>
      <c r="O24" s="45"/>
      <c r="P24" s="45"/>
      <c r="Q24" s="45"/>
      <c r="R24" s="45"/>
      <c r="S24" s="45"/>
      <c r="T24" s="45"/>
      <c r="U24" s="45"/>
      <c r="V24" s="45"/>
    </row>
    <row r="25" spans="1:22" ht="17.399999999999999">
      <c r="A25" s="45"/>
      <c r="B25" s="45"/>
      <c r="C25" s="45"/>
      <c r="D25" s="45"/>
      <c r="E25" s="45"/>
      <c r="F25" s="45"/>
      <c r="G25" s="45"/>
      <c r="H25" s="45"/>
      <c r="I25" s="45"/>
      <c r="J25" s="45"/>
      <c r="K25" s="45"/>
      <c r="L25" s="45"/>
      <c r="M25" s="45"/>
      <c r="N25" s="45"/>
      <c r="O25" s="45"/>
      <c r="P25" s="45"/>
      <c r="Q25" s="45"/>
      <c r="R25" s="45"/>
      <c r="S25" s="45"/>
      <c r="T25" s="45"/>
      <c r="U25" s="45"/>
      <c r="V25" s="45"/>
    </row>
    <row r="26" spans="1:22" ht="17.399999999999999">
      <c r="A26" s="45"/>
      <c r="B26" s="45"/>
      <c r="C26" s="45"/>
      <c r="D26" s="45"/>
      <c r="E26" s="45"/>
      <c r="F26" s="45"/>
      <c r="G26" s="45"/>
      <c r="H26" s="45"/>
      <c r="I26" s="45"/>
      <c r="J26" s="45"/>
      <c r="K26" s="45"/>
      <c r="L26" s="45"/>
      <c r="M26" s="45"/>
      <c r="N26" s="45"/>
      <c r="O26" s="45"/>
      <c r="P26" s="45"/>
      <c r="Q26" s="45"/>
      <c r="R26" s="45"/>
      <c r="S26" s="45"/>
      <c r="T26" s="45"/>
      <c r="U26" s="45"/>
      <c r="V26" s="45"/>
    </row>
    <row r="27" spans="1:22" ht="17.399999999999999">
      <c r="A27" s="45"/>
      <c r="B27" s="45"/>
      <c r="C27" s="45"/>
      <c r="D27" s="45"/>
      <c r="E27" s="45"/>
      <c r="F27" s="45"/>
      <c r="G27" s="45"/>
      <c r="H27" s="45"/>
      <c r="I27" s="45"/>
      <c r="J27" s="45"/>
      <c r="K27" s="45"/>
      <c r="L27" s="45"/>
      <c r="M27" s="45"/>
      <c r="N27" s="45"/>
      <c r="O27" s="45"/>
      <c r="P27" s="45"/>
      <c r="Q27" s="45"/>
      <c r="R27" s="45"/>
      <c r="S27" s="45"/>
      <c r="T27" s="45"/>
      <c r="U27" s="45"/>
      <c r="V27" s="45"/>
    </row>
    <row r="28" spans="1:22" ht="17.399999999999999">
      <c r="A28" s="45"/>
      <c r="B28" s="45"/>
      <c r="C28" s="45"/>
      <c r="D28" s="45"/>
      <c r="E28" s="45"/>
      <c r="F28" s="45"/>
      <c r="G28" s="45"/>
      <c r="H28" s="45"/>
      <c r="I28" s="45"/>
      <c r="J28" s="45"/>
      <c r="K28" s="45"/>
      <c r="L28" s="45"/>
      <c r="M28" s="45"/>
      <c r="N28" s="45"/>
      <c r="O28" s="45"/>
      <c r="P28" s="45"/>
      <c r="Q28" s="45"/>
      <c r="R28" s="45"/>
      <c r="S28" s="45"/>
      <c r="T28" s="45"/>
      <c r="U28" s="45"/>
      <c r="V28" s="45"/>
    </row>
    <row r="29" spans="1:22" ht="17.399999999999999">
      <c r="A29" s="45"/>
      <c r="B29" s="45"/>
      <c r="C29" s="45"/>
      <c r="D29" s="45"/>
      <c r="E29" s="45"/>
      <c r="F29" s="45"/>
      <c r="G29" s="45"/>
      <c r="H29" s="45"/>
      <c r="I29" s="45"/>
      <c r="J29" s="45"/>
      <c r="K29" s="45"/>
      <c r="L29" s="45"/>
      <c r="M29" s="45"/>
      <c r="N29" s="45"/>
      <c r="O29" s="45"/>
      <c r="P29" s="45"/>
      <c r="Q29" s="45"/>
      <c r="R29" s="45"/>
      <c r="S29" s="45"/>
      <c r="T29" s="45"/>
      <c r="U29" s="45"/>
      <c r="V29" s="45"/>
    </row>
    <row r="30" spans="1:22" ht="17.399999999999999">
      <c r="A30" s="45"/>
      <c r="B30" s="45"/>
      <c r="C30" s="45"/>
      <c r="D30" s="45"/>
      <c r="E30" s="45"/>
      <c r="F30" s="45"/>
      <c r="G30" s="45"/>
      <c r="H30" s="45"/>
      <c r="I30" s="45"/>
      <c r="J30" s="45"/>
      <c r="K30" s="45"/>
      <c r="L30" s="45"/>
      <c r="M30" s="45"/>
      <c r="N30" s="45"/>
      <c r="O30" s="45"/>
      <c r="P30" s="45"/>
      <c r="Q30" s="45"/>
      <c r="R30" s="45"/>
      <c r="S30" s="45"/>
      <c r="T30" s="45"/>
      <c r="U30" s="45"/>
      <c r="V30" s="45"/>
    </row>
    <row r="31" spans="1:22" ht="17.399999999999999">
      <c r="A31" s="45"/>
      <c r="B31" s="45"/>
      <c r="C31" s="45"/>
      <c r="D31" s="45"/>
      <c r="E31" s="45"/>
      <c r="F31" s="45"/>
      <c r="G31" s="45"/>
      <c r="H31" s="45"/>
      <c r="I31" s="45"/>
      <c r="J31" s="45"/>
      <c r="K31" s="45"/>
      <c r="L31" s="45"/>
      <c r="M31" s="45"/>
      <c r="N31" s="45"/>
      <c r="O31" s="45"/>
      <c r="P31" s="45"/>
      <c r="Q31" s="45"/>
      <c r="R31" s="45"/>
      <c r="S31" s="45"/>
      <c r="T31" s="45"/>
      <c r="U31" s="45"/>
      <c r="V31" s="45"/>
    </row>
    <row r="32" spans="1:22" ht="17.399999999999999">
      <c r="A32" s="45"/>
      <c r="B32" s="45"/>
      <c r="C32" s="45"/>
      <c r="D32" s="45"/>
      <c r="E32" s="45"/>
      <c r="F32" s="45"/>
      <c r="G32" s="45"/>
      <c r="H32" s="45"/>
      <c r="I32" s="45"/>
      <c r="J32" s="45"/>
      <c r="K32" s="45"/>
      <c r="L32" s="45"/>
      <c r="M32" s="45"/>
      <c r="N32" s="45"/>
      <c r="O32" s="45"/>
      <c r="P32" s="45"/>
      <c r="Q32" s="45"/>
      <c r="R32" s="45"/>
      <c r="S32" s="45"/>
      <c r="T32" s="45"/>
      <c r="U32" s="45"/>
      <c r="V32" s="45"/>
    </row>
    <row r="33" spans="1:22" ht="17.399999999999999">
      <c r="A33" s="45"/>
      <c r="B33" s="45"/>
      <c r="C33" s="45"/>
      <c r="D33" s="45"/>
      <c r="E33" s="45"/>
      <c r="F33" s="45"/>
      <c r="G33" s="45"/>
      <c r="H33" s="45"/>
      <c r="I33" s="45"/>
      <c r="J33" s="45"/>
      <c r="K33" s="45"/>
      <c r="L33" s="45"/>
      <c r="M33" s="45"/>
      <c r="N33" s="45"/>
      <c r="O33" s="45"/>
      <c r="P33" s="45"/>
      <c r="Q33" s="45"/>
      <c r="R33" s="45"/>
      <c r="S33" s="45"/>
      <c r="T33" s="45"/>
      <c r="U33" s="45"/>
      <c r="V33" s="45"/>
    </row>
    <row r="34" spans="1:22" ht="17.399999999999999">
      <c r="A34" s="45"/>
      <c r="B34" s="45"/>
      <c r="C34" s="45"/>
      <c r="D34" s="45"/>
      <c r="E34" s="45"/>
      <c r="F34" s="45"/>
      <c r="G34" s="45"/>
      <c r="H34" s="45"/>
      <c r="I34" s="45"/>
      <c r="J34" s="45"/>
      <c r="K34" s="45"/>
      <c r="L34" s="45"/>
      <c r="M34" s="45"/>
      <c r="N34" s="45"/>
      <c r="O34" s="45"/>
      <c r="P34" s="45"/>
      <c r="Q34" s="45"/>
      <c r="R34" s="45"/>
      <c r="S34" s="45"/>
      <c r="T34" s="45"/>
      <c r="U34" s="45"/>
      <c r="V34" s="45"/>
    </row>
  </sheetData>
  <mergeCells count="10">
    <mergeCell ref="C2:C3"/>
    <mergeCell ref="D2:K2"/>
    <mergeCell ref="L2:P2"/>
    <mergeCell ref="Q2:V2"/>
    <mergeCell ref="A5:A7"/>
    <mergeCell ref="A8:A10"/>
    <mergeCell ref="A11:A13"/>
    <mergeCell ref="A14:A16"/>
    <mergeCell ref="A17:A19"/>
    <mergeCell ref="A2:B4"/>
  </mergeCells>
  <phoneticPr fontId="9"/>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ください！！_x000a_">
          <x14:formula1>
            <xm:f>0</xm:f>
          </x14:formula1>
          <x14:formula2>
            <xm:f>9999999999</xm:f>
          </x14:formula2>
          <xm:sqref>E65553:K65554 R17:V18 C14:C15 C65553:C65554 C131089:C131090 C196625:C196626 C262161:C262162 C327697:C327698 C393233:C393234 C458769:C458770 C524305:C524306 C589841:C589842 C655377:C655378 C720913:C720914 C786449:C786450 C851985:C851986 C917521:C917522 C983057:C983058 C11:C12 C65550:C65551 C131086:C131087 C196622:C196623 C262158:C262159 C327694:C327695 C393230:C393231 C458766:C458767 C524302:C524303 C589838:C589839 C655374:C655375 C720910:C720911 C786446:C786447 C851982:C851983 C917518:C917519 C983054:C983055 C5:C9 C65547:C65548 C131083:C131084 C196619:C196620 C262155:C262156 C327691:C327692 C393227:C393228 C458763:C458764 C524299:C524300 C589835:C589836 C655371:C655372 C720907:C720908 C786443:C786444 C851979:C851980 C917515:C917516 C983051:C983052 E14:K15 C65541:C65545 C131077:C131081 C196613:C196617 C262149:C262153 C327685:C327689 C393221:C393225 C458757:C458761 C524293:C524297 C589829:C589833 C655365:C655369 C720901:C720905 C786437:C786441 C851973:C851977 C917509:C917513 C983045:C983049 E917509:P917513 Q851973:V851975 E851973:P851977 Q786437:V786439 E786437:P786441 Q720901:V720903 E720901:P720905 Q655365:V655367 E655365:P655369 Q589829:V589831 E589829:P589833 Q524293:V524295 E524293:P524297 Q458757:V458759 E458757:P458761 Q393221:V393223 E393221:P393225 Q327685:V327687 E327685:P327689 Q262149:V262151 E262149:P262153 Q196613:V196615 E196613:P196617 Q131077:V131079 E131077:P131081 Q65541:V65543 E65541:P65545 Q5:V7 C17:C18 Q983045:V983047 E983045:P983049 D983045:D983047 D917509:D917511 D851973:D851975 D786437:D786439 D720901:D720903 D655365:D655367 D589829:D589831 D524293:D524295 D458757:D458759 D393221:D393223 D327685:D327687 D262149:D262151 D196613:D196615 D131077:D131079 D65541:D65543 D5:D7 IY17:JF18 WLO983045:WLV983049 WBS983045:WBZ983049 VRW983045:VSD983049 VIA983045:VIH983049 UYE983045:UYL983049 UOI983045:UOP983049 UEM983045:UET983049 TUQ983045:TUX983049 TKU983045:TLB983049 TAY983045:TBF983049 SRC983045:SRJ983049 SHG983045:SHN983049 RXK983045:RXR983049 RNO983045:RNV983049 RDS983045:RDZ983049 QTW983045:QUD983049 QKA983045:QKH983049 QAE983045:QAL983049 PQI983045:PQP983049 PGM983045:PGT983049 OWQ983045:OWX983049 OMU983045:ONB983049 OCY983045:ODF983049 NTC983045:NTJ983049 NJG983045:NJN983049 MZK983045:MZR983049 MPO983045:MPV983049 MFS983045:MFZ983049 LVW983045:LWD983049 LMA983045:LMH983049 LCE983045:LCL983049 KSI983045:KSP983049 KIM983045:KIT983049 JYQ983045:JYX983049 JOU983045:JPB983049 JEY983045:JFF983049 IVC983045:IVJ983049 ILG983045:ILN983049 IBK983045:IBR983049 HRO983045:HRV983049 HHS983045:HHZ983049 GXW983045:GYD983049 GOA983045:GOH983049 GEE983045:GEL983049 FUI983045:FUP983049 FKM983045:FKT983049 FAQ983045:FAX983049 EQU983045:ERB983049 EGY983045:EHF983049 DXC983045:DXJ983049 DNG983045:DNN983049 DDK983045:DDR983049 CTO983045:CTV983049 CJS983045:CJZ983049 BZW983045:CAD983049 BQA983045:BQH983049 BGE983045:BGL983049 AWI983045:AWP983049 AMM983045:AMT983049 ACQ983045:ACX983049 SU983045:TB983049 IY983045:JF983049 Q917509:V917511 WVK917509:WVR917513 WLO917509:WLV917513 WBS917509:WBZ917513 VRW917509:VSD917513 VIA917509:VIH917513 UYE917509:UYL917513 UOI917509:UOP917513 UEM917509:UET917513 TUQ917509:TUX917513 TKU917509:TLB917513 TAY917509:TBF917513 SRC917509:SRJ917513 SHG917509:SHN917513 RXK917509:RXR917513 RNO917509:RNV917513 RDS917509:RDZ917513 QTW917509:QUD917513 QKA917509:QKH917513 QAE917509:QAL917513 PQI917509:PQP917513 PGM917509:PGT917513 OWQ917509:OWX917513 OMU917509:ONB917513 OCY917509:ODF917513 NTC917509:NTJ917513 NJG917509:NJN917513 MZK917509:MZR917513 MPO917509:MPV917513 MFS917509:MFZ917513 LVW917509:LWD917513 LMA917509:LMH917513 LCE917509:LCL917513 KSI917509:KSP917513 KIM917509:KIT917513 JYQ917509:JYX917513 JOU917509:JPB917513 JEY917509:JFF917513 IVC917509:IVJ917513 ILG917509:ILN917513 IBK917509:IBR917513 HRO917509:HRV917513 HHS917509:HHZ917513 GXW917509:GYD917513 GOA917509:GOH917513 GEE917509:GEL917513 FUI917509:FUP917513 FKM917509:FKT917513 FAQ917509:FAX917513 EQU917509:ERB917513 EGY917509:EHF917513 DXC917509:DXJ917513 DNG917509:DNN917513 DDK917509:DDR917513 CTO917509:CTV917513 CJS917509:CJZ917513 BZW917509:CAD917513 BQA917509:BQH917513 BGE917509:BGL917513 AWI917509:AWP917513 AMM917509:AMT917513 ACQ917509:ACX917513 SU917509:TB917513 IY917509:JF917513 WVK851973:WVR851977 WLO851973:WLV851977 WBS851973:WBZ851977 VRW851973:VSD851977 VIA851973:VIH851977 UYE851973:UYL851977 UOI851973:UOP851977 UEM851973:UET851977 TUQ851973:TUX851977 TKU851973:TLB851977 TAY851973:TBF851977 SRC851973:SRJ851977 SHG851973:SHN851977 RXK851973:RXR851977 RNO851973:RNV851977 RDS851973:RDZ851977 QTW851973:QUD851977 QKA851973:QKH851977 QAE851973:QAL851977 PQI851973:PQP851977 PGM851973:PGT851977 OWQ851973:OWX851977 OMU851973:ONB851977 OCY851973:ODF851977 NTC851973:NTJ851977 NJG851973:NJN851977 MZK851973:MZR851977 MPO851973:MPV851977 MFS851973:MFZ851977 LVW851973:LWD851977 LMA851973:LMH851977 LCE851973:LCL851977 KSI851973:KSP851977 KIM851973:KIT851977 JYQ851973:JYX851977 JOU851973:JPB851977 JEY851973:JFF851977 IVC851973:IVJ851977 ILG851973:ILN851977 IBK851973:IBR851977 HRO851973:HRV851977 HHS851973:HHZ851977 GXW851973:GYD851977 GOA851973:GOH851977 GEE851973:GEL851977 FUI851973:FUP851977 FKM851973:FKT851977 FAQ851973:FAX851977 EQU851973:ERB851977 EGY851973:EHF851977 DXC851973:DXJ851977 DNG851973:DNN851977 DDK851973:DDR851977 CTO851973:CTV851977 CJS851973:CJZ851977 BZW851973:CAD851977 BQA851973:BQH851977 BGE851973:BGL851977 AWI851973:AWP851977 AMM851973:AMT851977 ACQ851973:ACX851977 SU851973:TB851977 IY851973:JF851977 WVK786437:WVR786441 WLO786437:WLV786441 WBS786437:WBZ786441 VRW786437:VSD786441 VIA786437:VIH786441 UYE786437:UYL786441 UOI786437:UOP786441 UEM786437:UET786441 TUQ786437:TUX786441 TKU786437:TLB786441 TAY786437:TBF786441 SRC786437:SRJ786441 SHG786437:SHN786441 RXK786437:RXR786441 RNO786437:RNV786441 RDS786437:RDZ786441 QTW786437:QUD786441 QKA786437:QKH786441 QAE786437:QAL786441 PQI786437:PQP786441 PGM786437:PGT786441 OWQ786437:OWX786441 OMU786437:ONB786441 OCY786437:ODF786441 NTC786437:NTJ786441 NJG786437:NJN786441 MZK786437:MZR786441 MPO786437:MPV786441 MFS786437:MFZ786441 LVW786437:LWD786441 LMA786437:LMH786441 LCE786437:LCL786441 KSI786437:KSP786441 KIM786437:KIT786441 JYQ786437:JYX786441 JOU786437:JPB786441 JEY786437:JFF786441 IVC786437:IVJ786441 ILG786437:ILN786441 IBK786437:IBR786441 HRO786437:HRV786441 HHS786437:HHZ786441 GXW786437:GYD786441 GOA786437:GOH786441 GEE786437:GEL786441 FUI786437:FUP786441 FKM786437:FKT786441 FAQ786437:FAX786441 EQU786437:ERB786441 EGY786437:EHF786441 DXC786437:DXJ786441 DNG786437:DNN786441 DDK786437:DDR786441 CTO786437:CTV786441 CJS786437:CJZ786441 BZW786437:CAD786441 BQA786437:BQH786441 BGE786437:BGL786441 AWI786437:AWP786441 AMM786437:AMT786441 ACQ786437:ACX786441 SU786437:TB786441 IY786437:JF786441 WVK720901:WVR720905 WLO720901:WLV720905 WBS720901:WBZ720905 VRW720901:VSD720905 VIA720901:VIH720905 UYE720901:UYL720905 UOI720901:UOP720905 UEM720901:UET720905 TUQ720901:TUX720905 TKU720901:TLB720905 TAY720901:TBF720905 SRC720901:SRJ720905 SHG720901:SHN720905 RXK720901:RXR720905 RNO720901:RNV720905 RDS720901:RDZ720905 QTW720901:QUD720905 QKA720901:QKH720905 QAE720901:QAL720905 PQI720901:PQP720905 PGM720901:PGT720905 OWQ720901:OWX720905 OMU720901:ONB720905 OCY720901:ODF720905 NTC720901:NTJ720905 NJG720901:NJN720905 MZK720901:MZR720905 MPO720901:MPV720905 MFS720901:MFZ720905 LVW720901:LWD720905 LMA720901:LMH720905 LCE720901:LCL720905 KSI720901:KSP720905 KIM720901:KIT720905 JYQ720901:JYX720905 JOU720901:JPB720905 JEY720901:JFF720905 IVC720901:IVJ720905 ILG720901:ILN720905 IBK720901:IBR720905 HRO720901:HRV720905 HHS720901:HHZ720905 GXW720901:GYD720905 GOA720901:GOH720905 GEE720901:GEL720905 FUI720901:FUP720905 FKM720901:FKT720905 FAQ720901:FAX720905 EQU720901:ERB720905 EGY720901:EHF720905 DXC720901:DXJ720905 DNG720901:DNN720905 DDK720901:DDR720905 CTO720901:CTV720905 CJS720901:CJZ720905 BZW720901:CAD720905 BQA720901:BQH720905 BGE720901:BGL720905 AWI720901:AWP720905 AMM720901:AMT720905 ACQ720901:ACX720905 SU720901:TB720905 IY720901:JF720905 WVK655365:WVR655369 WLO655365:WLV655369 WBS655365:WBZ655369 VRW655365:VSD655369 VIA655365:VIH655369 UYE655365:UYL655369 UOI655365:UOP655369 UEM655365:UET655369 TUQ655365:TUX655369 TKU655365:TLB655369 TAY655365:TBF655369 SRC655365:SRJ655369 SHG655365:SHN655369 RXK655365:RXR655369 RNO655365:RNV655369 RDS655365:RDZ655369 QTW655365:QUD655369 QKA655365:QKH655369 QAE655365:QAL655369 PQI655365:PQP655369 PGM655365:PGT655369 OWQ655365:OWX655369 OMU655365:ONB655369 OCY655365:ODF655369 NTC655365:NTJ655369 NJG655365:NJN655369 MZK655365:MZR655369 MPO655365:MPV655369 MFS655365:MFZ655369 LVW655365:LWD655369 LMA655365:LMH655369 LCE655365:LCL655369 KSI655365:KSP655369 KIM655365:KIT655369 JYQ655365:JYX655369 JOU655365:JPB655369 JEY655365:JFF655369 IVC655365:IVJ655369 ILG655365:ILN655369 IBK655365:IBR655369 HRO655365:HRV655369 HHS655365:HHZ655369 GXW655365:GYD655369 GOA655365:GOH655369 GEE655365:GEL655369 FUI655365:FUP655369 FKM655365:FKT655369 FAQ655365:FAX655369 EQU655365:ERB655369 EGY655365:EHF655369 DXC655365:DXJ655369 DNG655365:DNN655369 DDK655365:DDR655369 CTO655365:CTV655369 CJS655365:CJZ655369 BZW655365:CAD655369 BQA655365:BQH655369 BGE655365:BGL655369 AWI655365:AWP655369 AMM655365:AMT655369 ACQ655365:ACX655369 SU655365:TB655369 IY655365:JF655369 WVK589829:WVR589833 WLO589829:WLV589833 WBS589829:WBZ589833 VRW589829:VSD589833 VIA589829:VIH589833 UYE589829:UYL589833 UOI589829:UOP589833 UEM589829:UET589833 TUQ589829:TUX589833 TKU589829:TLB589833 TAY589829:TBF589833 SRC589829:SRJ589833 SHG589829:SHN589833 RXK589829:RXR589833 RNO589829:RNV589833 RDS589829:RDZ589833 QTW589829:QUD589833 QKA589829:QKH589833 QAE589829:QAL589833 PQI589829:PQP589833 PGM589829:PGT589833 OWQ589829:OWX589833 OMU589829:ONB589833 OCY589829:ODF589833 NTC589829:NTJ589833 NJG589829:NJN589833 MZK589829:MZR589833 MPO589829:MPV589833 MFS589829:MFZ589833 LVW589829:LWD589833 LMA589829:LMH589833 LCE589829:LCL589833 KSI589829:KSP589833 KIM589829:KIT589833 JYQ589829:JYX589833 JOU589829:JPB589833 JEY589829:JFF589833 IVC589829:IVJ589833 ILG589829:ILN589833 IBK589829:IBR589833 HRO589829:HRV589833 HHS589829:HHZ589833 GXW589829:GYD589833 GOA589829:GOH589833 GEE589829:GEL589833 FUI589829:FUP589833 FKM589829:FKT589833 FAQ589829:FAX589833 EQU589829:ERB589833 EGY589829:EHF589833 DXC589829:DXJ589833 DNG589829:DNN589833 DDK589829:DDR589833 CTO589829:CTV589833 CJS589829:CJZ589833 BZW589829:CAD589833 BQA589829:BQH589833 BGE589829:BGL589833 AWI589829:AWP589833 AMM589829:AMT589833 ACQ589829:ACX589833 SU589829:TB589833 IY589829:JF589833 WVK524293:WVR524297 WLO524293:WLV524297 WBS524293:WBZ524297 VRW524293:VSD524297 VIA524293:VIH524297 UYE524293:UYL524297 UOI524293:UOP524297 UEM524293:UET524297 TUQ524293:TUX524297 TKU524293:TLB524297 TAY524293:TBF524297 SRC524293:SRJ524297 SHG524293:SHN524297 RXK524293:RXR524297 RNO524293:RNV524297 RDS524293:RDZ524297 QTW524293:QUD524297 QKA524293:QKH524297 QAE524293:QAL524297 PQI524293:PQP524297 PGM524293:PGT524297 OWQ524293:OWX524297 OMU524293:ONB524297 OCY524293:ODF524297 NTC524293:NTJ524297 NJG524293:NJN524297 MZK524293:MZR524297 MPO524293:MPV524297 MFS524293:MFZ524297 LVW524293:LWD524297 LMA524293:LMH524297 LCE524293:LCL524297 KSI524293:KSP524297 KIM524293:KIT524297 JYQ524293:JYX524297 JOU524293:JPB524297 JEY524293:JFF524297 IVC524293:IVJ524297 ILG524293:ILN524297 IBK524293:IBR524297 HRO524293:HRV524297 HHS524293:HHZ524297 GXW524293:GYD524297 GOA524293:GOH524297 GEE524293:GEL524297 FUI524293:FUP524297 FKM524293:FKT524297 FAQ524293:FAX524297 EQU524293:ERB524297 EGY524293:EHF524297 DXC524293:DXJ524297 DNG524293:DNN524297 DDK524293:DDR524297 CTO524293:CTV524297 CJS524293:CJZ524297 BZW524293:CAD524297 BQA524293:BQH524297 BGE524293:BGL524297 AWI524293:AWP524297 AMM524293:AMT524297 ACQ524293:ACX524297 SU524293:TB524297 IY524293:JF524297 WVK458757:WVR458761 WLO458757:WLV458761 WBS458757:WBZ458761 VRW458757:VSD458761 VIA458757:VIH458761 UYE458757:UYL458761 UOI458757:UOP458761 UEM458757:UET458761 TUQ458757:TUX458761 TKU458757:TLB458761 TAY458757:TBF458761 SRC458757:SRJ458761 SHG458757:SHN458761 RXK458757:RXR458761 RNO458757:RNV458761 RDS458757:RDZ458761 QTW458757:QUD458761 QKA458757:QKH458761 QAE458757:QAL458761 PQI458757:PQP458761 PGM458757:PGT458761 OWQ458757:OWX458761 OMU458757:ONB458761 OCY458757:ODF458761 NTC458757:NTJ458761 NJG458757:NJN458761 MZK458757:MZR458761 MPO458757:MPV458761 MFS458757:MFZ458761 LVW458757:LWD458761 LMA458757:LMH458761 LCE458757:LCL458761 KSI458757:KSP458761 KIM458757:KIT458761 JYQ458757:JYX458761 JOU458757:JPB458761 JEY458757:JFF458761 IVC458757:IVJ458761 ILG458757:ILN458761 IBK458757:IBR458761 HRO458757:HRV458761 HHS458757:HHZ458761 GXW458757:GYD458761 GOA458757:GOH458761 GEE458757:GEL458761 FUI458757:FUP458761 FKM458757:FKT458761 FAQ458757:FAX458761 EQU458757:ERB458761 EGY458757:EHF458761 DXC458757:DXJ458761 DNG458757:DNN458761 DDK458757:DDR458761 CTO458757:CTV458761 CJS458757:CJZ458761 BZW458757:CAD458761 BQA458757:BQH458761 BGE458757:BGL458761 AWI458757:AWP458761 AMM458757:AMT458761 ACQ458757:ACX458761 SU458757:TB458761 IY458757:JF458761 WVK393221:WVR393225 WLO393221:WLV393225 WBS393221:WBZ393225 VRW393221:VSD393225 VIA393221:VIH393225 UYE393221:UYL393225 UOI393221:UOP393225 UEM393221:UET393225 TUQ393221:TUX393225 TKU393221:TLB393225 TAY393221:TBF393225 SRC393221:SRJ393225 SHG393221:SHN393225 RXK393221:RXR393225 RNO393221:RNV393225 RDS393221:RDZ393225 QTW393221:QUD393225 QKA393221:QKH393225 QAE393221:QAL393225 PQI393221:PQP393225 PGM393221:PGT393225 OWQ393221:OWX393225 OMU393221:ONB393225 OCY393221:ODF393225 NTC393221:NTJ393225 NJG393221:NJN393225 MZK393221:MZR393225 MPO393221:MPV393225 MFS393221:MFZ393225 LVW393221:LWD393225 LMA393221:LMH393225 LCE393221:LCL393225 KSI393221:KSP393225 KIM393221:KIT393225 JYQ393221:JYX393225 JOU393221:JPB393225 JEY393221:JFF393225 IVC393221:IVJ393225 ILG393221:ILN393225 IBK393221:IBR393225 HRO393221:HRV393225 HHS393221:HHZ393225 GXW393221:GYD393225 GOA393221:GOH393225 GEE393221:GEL393225 FUI393221:FUP393225 FKM393221:FKT393225 FAQ393221:FAX393225 EQU393221:ERB393225 EGY393221:EHF393225 DXC393221:DXJ393225 DNG393221:DNN393225 DDK393221:DDR393225 CTO393221:CTV393225 CJS393221:CJZ393225 BZW393221:CAD393225 BQA393221:BQH393225 BGE393221:BGL393225 AWI393221:AWP393225 AMM393221:AMT393225 ACQ393221:ACX393225 SU393221:TB393225 IY393221:JF393225 WVK327685:WVR327689 WLO327685:WLV327689 WBS327685:WBZ327689 VRW327685:VSD327689 VIA327685:VIH327689 UYE327685:UYL327689 UOI327685:UOP327689 UEM327685:UET327689 TUQ327685:TUX327689 TKU327685:TLB327689 TAY327685:TBF327689 SRC327685:SRJ327689 SHG327685:SHN327689 RXK327685:RXR327689 RNO327685:RNV327689 RDS327685:RDZ327689 QTW327685:QUD327689 QKA327685:QKH327689 QAE327685:QAL327689 PQI327685:PQP327689 PGM327685:PGT327689 OWQ327685:OWX327689 OMU327685:ONB327689 OCY327685:ODF327689 NTC327685:NTJ327689 NJG327685:NJN327689 MZK327685:MZR327689 MPO327685:MPV327689 MFS327685:MFZ327689 LVW327685:LWD327689 LMA327685:LMH327689 LCE327685:LCL327689 KSI327685:KSP327689 KIM327685:KIT327689 JYQ327685:JYX327689 JOU327685:JPB327689 JEY327685:JFF327689 IVC327685:IVJ327689 ILG327685:ILN327689 IBK327685:IBR327689 HRO327685:HRV327689 HHS327685:HHZ327689 GXW327685:GYD327689 GOA327685:GOH327689 GEE327685:GEL327689 FUI327685:FUP327689 FKM327685:FKT327689 FAQ327685:FAX327689 EQU327685:ERB327689 EGY327685:EHF327689 DXC327685:DXJ327689 DNG327685:DNN327689 DDK327685:DDR327689 CTO327685:CTV327689 CJS327685:CJZ327689 BZW327685:CAD327689 BQA327685:BQH327689 BGE327685:BGL327689 AWI327685:AWP327689 AMM327685:AMT327689 ACQ327685:ACX327689 SU327685:TB327689 IY327685:JF327689 WVK262149:WVR262153 WLO262149:WLV262153 WBS262149:WBZ262153 VRW262149:VSD262153 VIA262149:VIH262153 UYE262149:UYL262153 UOI262149:UOP262153 UEM262149:UET262153 TUQ262149:TUX262153 TKU262149:TLB262153 TAY262149:TBF262153 SRC262149:SRJ262153 SHG262149:SHN262153 RXK262149:RXR262153 RNO262149:RNV262153 RDS262149:RDZ262153 QTW262149:QUD262153 QKA262149:QKH262153 QAE262149:QAL262153 PQI262149:PQP262153 PGM262149:PGT262153 OWQ262149:OWX262153 OMU262149:ONB262153 OCY262149:ODF262153 NTC262149:NTJ262153 NJG262149:NJN262153 MZK262149:MZR262153 MPO262149:MPV262153 MFS262149:MFZ262153 LVW262149:LWD262153 LMA262149:LMH262153 LCE262149:LCL262153 KSI262149:KSP262153 KIM262149:KIT262153 JYQ262149:JYX262153 JOU262149:JPB262153 JEY262149:JFF262153 IVC262149:IVJ262153 ILG262149:ILN262153 IBK262149:IBR262153 HRO262149:HRV262153 HHS262149:HHZ262153 GXW262149:GYD262153 GOA262149:GOH262153 GEE262149:GEL262153 FUI262149:FUP262153 FKM262149:FKT262153 FAQ262149:FAX262153 EQU262149:ERB262153 EGY262149:EHF262153 DXC262149:DXJ262153 DNG262149:DNN262153 DDK262149:DDR262153 CTO262149:CTV262153 CJS262149:CJZ262153 BZW262149:CAD262153 BQA262149:BQH262153 BGE262149:BGL262153 AWI262149:AWP262153 AMM262149:AMT262153 ACQ262149:ACX262153 SU262149:TB262153 IY262149:JF262153 WVK196613:WVR196617 WLO196613:WLV196617 WBS196613:WBZ196617 VRW196613:VSD196617 VIA196613:VIH196617 UYE196613:UYL196617 UOI196613:UOP196617 UEM196613:UET196617 TUQ196613:TUX196617 TKU196613:TLB196617 TAY196613:TBF196617 SRC196613:SRJ196617 SHG196613:SHN196617 RXK196613:RXR196617 RNO196613:RNV196617 RDS196613:RDZ196617 QTW196613:QUD196617 QKA196613:QKH196617 QAE196613:QAL196617 PQI196613:PQP196617 PGM196613:PGT196617 OWQ196613:OWX196617 OMU196613:ONB196617 OCY196613:ODF196617 NTC196613:NTJ196617 NJG196613:NJN196617 MZK196613:MZR196617 MPO196613:MPV196617 MFS196613:MFZ196617 LVW196613:LWD196617 LMA196613:LMH196617 LCE196613:LCL196617 KSI196613:KSP196617 KIM196613:KIT196617 JYQ196613:JYX196617 JOU196613:JPB196617 JEY196613:JFF196617 IVC196613:IVJ196617 ILG196613:ILN196617 IBK196613:IBR196617 HRO196613:HRV196617 HHS196613:HHZ196617 GXW196613:GYD196617 GOA196613:GOH196617 GEE196613:GEL196617 FUI196613:FUP196617 FKM196613:FKT196617 FAQ196613:FAX196617 EQU196613:ERB196617 EGY196613:EHF196617 DXC196613:DXJ196617 DNG196613:DNN196617 DDK196613:DDR196617 CTO196613:CTV196617 CJS196613:CJZ196617 BZW196613:CAD196617 BQA196613:BQH196617 BGE196613:BGL196617 AWI196613:AWP196617 AMM196613:AMT196617 ACQ196613:ACX196617 SU196613:TB196617 IY196613:JF196617 WVK131077:WVR131081 WLO131077:WLV131081 WBS131077:WBZ131081 VRW131077:VSD131081 VIA131077:VIH131081 UYE131077:UYL131081 UOI131077:UOP131081 UEM131077:UET131081 TUQ131077:TUX131081 TKU131077:TLB131081 TAY131077:TBF131081 SRC131077:SRJ131081 SHG131077:SHN131081 RXK131077:RXR131081 RNO131077:RNV131081 RDS131077:RDZ131081 QTW131077:QUD131081 QKA131077:QKH131081 QAE131077:QAL131081 PQI131077:PQP131081 PGM131077:PGT131081 OWQ131077:OWX131081 OMU131077:ONB131081 OCY131077:ODF131081 NTC131077:NTJ131081 NJG131077:NJN131081 MZK131077:MZR131081 MPO131077:MPV131081 MFS131077:MFZ131081 LVW131077:LWD131081 LMA131077:LMH131081 LCE131077:LCL131081 KSI131077:KSP131081 KIM131077:KIT131081 JYQ131077:JYX131081 JOU131077:JPB131081 JEY131077:JFF131081 IVC131077:IVJ131081 ILG131077:ILN131081 IBK131077:IBR131081 HRO131077:HRV131081 HHS131077:HHZ131081 GXW131077:GYD131081 GOA131077:GOH131081 GEE131077:GEL131081 FUI131077:FUP131081 FKM131077:FKT131081 FAQ131077:FAX131081 EQU131077:ERB131081 EGY131077:EHF131081 DXC131077:DXJ131081 DNG131077:DNN131081 DDK131077:DDR131081 CTO131077:CTV131081 CJS131077:CJZ131081 BZW131077:CAD131081 BQA131077:BQH131081 BGE131077:BGL131081 AWI131077:AWP131081 AMM131077:AMT131081 ACQ131077:ACX131081 SU131077:TB131081 IY131077:JF131081 WVK65541:WVR65545 WLO65541:WLV65545 WBS65541:WBZ65545 VRW65541:VSD65545 VIA65541:VIH65545 UYE65541:UYL65545 UOI65541:UOP65545 UEM65541:UET65545 TUQ65541:TUX65545 TKU65541:TLB65545 TAY65541:TBF65545 SRC65541:SRJ65545 SHG65541:SHN65545 RXK65541:RXR65545 RNO65541:RNV65545 RDS65541:RDZ65545 QTW65541:QUD65545 QKA65541:QKH65545 QAE65541:QAL65545 PQI65541:PQP65545 PGM65541:PGT65545 OWQ65541:OWX65545 OMU65541:ONB65545 OCY65541:ODF65545 NTC65541:NTJ65545 NJG65541:NJN65545 MZK65541:MZR65545 MPO65541:MPV65545 MFS65541:MFZ65545 LVW65541:LWD65545 LMA65541:LMH65545 LCE65541:LCL65545 KSI65541:KSP65545 KIM65541:KIT65545 JYQ65541:JYX65545 JOU65541:JPB65545 JEY65541:JFF65545 IVC65541:IVJ65545 ILG65541:ILN65545 IBK65541:IBR65545 HRO65541:HRV65545 HHS65541:HHZ65545 GXW65541:GYD65545 GOA65541:GOH65545 GEE65541:GEL65545 FUI65541:FUP65545 FKM65541:FKT65545 FAQ65541:FAX65545 EQU65541:ERB65545 EGY65541:EHF65545 DXC65541:DXJ65545 DNG65541:DNN65545 DDK65541:DDR65545 CTO65541:CTV65545 CJS65541:CJZ65545 BZW65541:CAD65545 BQA65541:BQH65545 BGE65541:BGL65545 AWI65541:AWP65545 AMM65541:AMT65545 ACQ65541:ACX65545 SU65541:TB65545 IY65541:JF65545 WVK5:WVR9 WLO5:WLV9 WBS5:WBZ9 VRW5:VSD9 VIA5:VIH9 UYE5:UYL9 UOI5:UOP9 UEM5:UET9 TUQ5:TUX9 TKU5:TLB9 TAY5:TBF9 SRC5:SRJ9 SHG5:SHN9 RXK5:RXR9 RNO5:RNV9 RDS5:RDZ9 QTW5:QUD9 QKA5:QKH9 QAE5:QAL9 PQI5:PQP9 PGM5:PGT9 OWQ5:OWX9 OMU5:ONB9 OCY5:ODF9 NTC5:NTJ9 NJG5:NJN9 MZK5:MZR9 MPO5:MPV9 MFS5:MFZ9 LVW5:LWD9 LMA5:LMH9 LCE5:LCL9 KSI5:KSP9 KIM5:KIT9 JYQ5:JYX9 JOU5:JPB9 JEY5:JFF9 IVC5:IVJ9 ILG5:ILN9 IBK5:IBR9 HRO5:HRV9 HHS5:HHZ9 GXW5:GYD9 GOA5:GOH9 GEE5:GEL9 FUI5:FUP9 FKM5:FKT9 FAQ5:FAX9 EQU5:ERB9 EGY5:EHF9 DXC5:DXJ9 DNG5:DNN9 DDK5:DDR9 CTO5:CTV9 CJS5:CJZ9 BZW5:CAD9 BQA5:BQH9 BGE5:BGL9 AWI5:AWP9 AMM5:AMT9 ACQ5:ACX9 SU5:TB9 IY5:JF9 WVS983045:WWD983047 WLW983045:WMH983047 WCA983045:WCL983047 VSE983045:VSP983047 VII983045:VIT983047 UYM983045:UYX983047 UOQ983045:UPB983047 UEU983045:UFF983047 TUY983045:TVJ983047 TLC983045:TLN983047 TBG983045:TBR983047 SRK983045:SRV983047 SHO983045:SHZ983047 RXS983045:RYD983047 RNW983045:ROH983047 REA983045:REL983047 QUE983045:QUP983047 QKI983045:QKT983047 QAM983045:QAX983047 PQQ983045:PRB983047 PGU983045:PHF983047 OWY983045:OXJ983047 ONC983045:ONN983047 ODG983045:ODR983047 NTK983045:NTV983047 NJO983045:NJZ983047 MZS983045:NAD983047 MPW983045:MQH983047 MGA983045:MGL983047 LWE983045:LWP983047 LMI983045:LMT983047 LCM983045:LCX983047 KSQ983045:KTB983047 KIU983045:KJF983047 JYY983045:JZJ983047 JPC983045:JPN983047 JFG983045:JFR983047 IVK983045:IVV983047 ILO983045:ILZ983047 IBS983045:ICD983047 HRW983045:HSH983047 HIA983045:HIL983047 GYE983045:GYP983047 GOI983045:GOT983047 GEM983045:GEX983047 FUQ983045:FVB983047 FKU983045:FLF983047 FAY983045:FBJ983047 ERC983045:ERN983047 EHG983045:EHR983047 DXK983045:DXV983047 DNO983045:DNZ983047 DDS983045:DED983047 CTW983045:CUH983047 CKA983045:CKL983047 CAE983045:CAP983047 BQI983045:BQT983047 BGM983045:BGX983047 AWQ983045:AXB983047 AMU983045:ANF983047 ACY983045:ADJ983047 TC983045:TN983047 JG983045:JR983047 WVK983045:WVR983049 WVS917509:WWD917511 WLW917509:WMH917511 WCA917509:WCL917511 VSE917509:VSP917511 VII917509:VIT917511 UYM917509:UYX917511 UOQ917509:UPB917511 UEU917509:UFF917511 TUY917509:TVJ917511 TLC917509:TLN917511 TBG917509:TBR917511 SRK917509:SRV917511 SHO917509:SHZ917511 RXS917509:RYD917511 RNW917509:ROH917511 REA917509:REL917511 QUE917509:QUP917511 QKI917509:QKT917511 QAM917509:QAX917511 PQQ917509:PRB917511 PGU917509:PHF917511 OWY917509:OXJ917511 ONC917509:ONN917511 ODG917509:ODR917511 NTK917509:NTV917511 NJO917509:NJZ917511 MZS917509:NAD917511 MPW917509:MQH917511 MGA917509:MGL917511 LWE917509:LWP917511 LMI917509:LMT917511 LCM917509:LCX917511 KSQ917509:KTB917511 KIU917509:KJF917511 JYY917509:JZJ917511 JPC917509:JPN917511 JFG917509:JFR917511 IVK917509:IVV917511 ILO917509:ILZ917511 IBS917509:ICD917511 HRW917509:HSH917511 HIA917509:HIL917511 GYE917509:GYP917511 GOI917509:GOT917511 GEM917509:GEX917511 FUQ917509:FVB917511 FKU917509:FLF917511 FAY917509:FBJ917511 ERC917509:ERN917511 EHG917509:EHR917511 DXK917509:DXV917511 DNO917509:DNZ917511 DDS917509:DED917511 CTW917509:CUH917511 CKA917509:CKL917511 CAE917509:CAP917511 BQI917509:BQT917511 BGM917509:BGX917511 AWQ917509:AXB917511 AMU917509:ANF917511 ACY917509:ADJ917511 TC917509:TN917511 JG917509:JR917511 WVS851973:WWD851975 WLW851973:WMH851975 WCA851973:WCL851975 VSE851973:VSP851975 VII851973:VIT851975 UYM851973:UYX851975 UOQ851973:UPB851975 UEU851973:UFF851975 TUY851973:TVJ851975 TLC851973:TLN851975 TBG851973:TBR851975 SRK851973:SRV851975 SHO851973:SHZ851975 RXS851973:RYD851975 RNW851973:ROH851975 REA851973:REL851975 QUE851973:QUP851975 QKI851973:QKT851975 QAM851973:QAX851975 PQQ851973:PRB851975 PGU851973:PHF851975 OWY851973:OXJ851975 ONC851973:ONN851975 ODG851973:ODR851975 NTK851973:NTV851975 NJO851973:NJZ851975 MZS851973:NAD851975 MPW851973:MQH851975 MGA851973:MGL851975 LWE851973:LWP851975 LMI851973:LMT851975 LCM851973:LCX851975 KSQ851973:KTB851975 KIU851973:KJF851975 JYY851973:JZJ851975 JPC851973:JPN851975 JFG851973:JFR851975 IVK851973:IVV851975 ILO851973:ILZ851975 IBS851973:ICD851975 HRW851973:HSH851975 HIA851973:HIL851975 GYE851973:GYP851975 GOI851973:GOT851975 GEM851973:GEX851975 FUQ851973:FVB851975 FKU851973:FLF851975 FAY851973:FBJ851975 ERC851973:ERN851975 EHG851973:EHR851975 DXK851973:DXV851975 DNO851973:DNZ851975 DDS851973:DED851975 CTW851973:CUH851975 CKA851973:CKL851975 CAE851973:CAP851975 BQI851973:BQT851975 BGM851973:BGX851975 AWQ851973:AXB851975 AMU851973:ANF851975 ACY851973:ADJ851975 TC851973:TN851975 JG851973:JR851975 WVS786437:WWD786439 WLW786437:WMH786439 WCA786437:WCL786439 VSE786437:VSP786439 VII786437:VIT786439 UYM786437:UYX786439 UOQ786437:UPB786439 UEU786437:UFF786439 TUY786437:TVJ786439 TLC786437:TLN786439 TBG786437:TBR786439 SRK786437:SRV786439 SHO786437:SHZ786439 RXS786437:RYD786439 RNW786437:ROH786439 REA786437:REL786439 QUE786437:QUP786439 QKI786437:QKT786439 QAM786437:QAX786439 PQQ786437:PRB786439 PGU786437:PHF786439 OWY786437:OXJ786439 ONC786437:ONN786439 ODG786437:ODR786439 NTK786437:NTV786439 NJO786437:NJZ786439 MZS786437:NAD786439 MPW786437:MQH786439 MGA786437:MGL786439 LWE786437:LWP786439 LMI786437:LMT786439 LCM786437:LCX786439 KSQ786437:KTB786439 KIU786437:KJF786439 JYY786437:JZJ786439 JPC786437:JPN786439 JFG786437:JFR786439 IVK786437:IVV786439 ILO786437:ILZ786439 IBS786437:ICD786439 HRW786437:HSH786439 HIA786437:HIL786439 GYE786437:GYP786439 GOI786437:GOT786439 GEM786437:GEX786439 FUQ786437:FVB786439 FKU786437:FLF786439 FAY786437:FBJ786439 ERC786437:ERN786439 EHG786437:EHR786439 DXK786437:DXV786439 DNO786437:DNZ786439 DDS786437:DED786439 CTW786437:CUH786439 CKA786437:CKL786439 CAE786437:CAP786439 BQI786437:BQT786439 BGM786437:BGX786439 AWQ786437:AXB786439 AMU786437:ANF786439 ACY786437:ADJ786439 TC786437:TN786439 JG786437:JR786439 WVS720901:WWD720903 WLW720901:WMH720903 WCA720901:WCL720903 VSE720901:VSP720903 VII720901:VIT720903 UYM720901:UYX720903 UOQ720901:UPB720903 UEU720901:UFF720903 TUY720901:TVJ720903 TLC720901:TLN720903 TBG720901:TBR720903 SRK720901:SRV720903 SHO720901:SHZ720903 RXS720901:RYD720903 RNW720901:ROH720903 REA720901:REL720903 QUE720901:QUP720903 QKI720901:QKT720903 QAM720901:QAX720903 PQQ720901:PRB720903 PGU720901:PHF720903 OWY720901:OXJ720903 ONC720901:ONN720903 ODG720901:ODR720903 NTK720901:NTV720903 NJO720901:NJZ720903 MZS720901:NAD720903 MPW720901:MQH720903 MGA720901:MGL720903 LWE720901:LWP720903 LMI720901:LMT720903 LCM720901:LCX720903 KSQ720901:KTB720903 KIU720901:KJF720903 JYY720901:JZJ720903 JPC720901:JPN720903 JFG720901:JFR720903 IVK720901:IVV720903 ILO720901:ILZ720903 IBS720901:ICD720903 HRW720901:HSH720903 HIA720901:HIL720903 GYE720901:GYP720903 GOI720901:GOT720903 GEM720901:GEX720903 FUQ720901:FVB720903 FKU720901:FLF720903 FAY720901:FBJ720903 ERC720901:ERN720903 EHG720901:EHR720903 DXK720901:DXV720903 DNO720901:DNZ720903 DDS720901:DED720903 CTW720901:CUH720903 CKA720901:CKL720903 CAE720901:CAP720903 BQI720901:BQT720903 BGM720901:BGX720903 AWQ720901:AXB720903 AMU720901:ANF720903 ACY720901:ADJ720903 TC720901:TN720903 JG720901:JR720903 WVS655365:WWD655367 WLW655365:WMH655367 WCA655365:WCL655367 VSE655365:VSP655367 VII655365:VIT655367 UYM655365:UYX655367 UOQ655365:UPB655367 UEU655365:UFF655367 TUY655365:TVJ655367 TLC655365:TLN655367 TBG655365:TBR655367 SRK655365:SRV655367 SHO655365:SHZ655367 RXS655365:RYD655367 RNW655365:ROH655367 REA655365:REL655367 QUE655365:QUP655367 QKI655365:QKT655367 QAM655365:QAX655367 PQQ655365:PRB655367 PGU655365:PHF655367 OWY655365:OXJ655367 ONC655365:ONN655367 ODG655365:ODR655367 NTK655365:NTV655367 NJO655365:NJZ655367 MZS655365:NAD655367 MPW655365:MQH655367 MGA655365:MGL655367 LWE655365:LWP655367 LMI655365:LMT655367 LCM655365:LCX655367 KSQ655365:KTB655367 KIU655365:KJF655367 JYY655365:JZJ655367 JPC655365:JPN655367 JFG655365:JFR655367 IVK655365:IVV655367 ILO655365:ILZ655367 IBS655365:ICD655367 HRW655365:HSH655367 HIA655365:HIL655367 GYE655365:GYP655367 GOI655365:GOT655367 GEM655365:GEX655367 FUQ655365:FVB655367 FKU655365:FLF655367 FAY655365:FBJ655367 ERC655365:ERN655367 EHG655365:EHR655367 DXK655365:DXV655367 DNO655365:DNZ655367 DDS655365:DED655367 CTW655365:CUH655367 CKA655365:CKL655367 CAE655365:CAP655367 BQI655365:BQT655367 BGM655365:BGX655367 AWQ655365:AXB655367 AMU655365:ANF655367 ACY655365:ADJ655367 TC655365:TN655367 JG655365:JR655367 WVS589829:WWD589831 WLW589829:WMH589831 WCA589829:WCL589831 VSE589829:VSP589831 VII589829:VIT589831 UYM589829:UYX589831 UOQ589829:UPB589831 UEU589829:UFF589831 TUY589829:TVJ589831 TLC589829:TLN589831 TBG589829:TBR589831 SRK589829:SRV589831 SHO589829:SHZ589831 RXS589829:RYD589831 RNW589829:ROH589831 REA589829:REL589831 QUE589829:QUP589831 QKI589829:QKT589831 QAM589829:QAX589831 PQQ589829:PRB589831 PGU589829:PHF589831 OWY589829:OXJ589831 ONC589829:ONN589831 ODG589829:ODR589831 NTK589829:NTV589831 NJO589829:NJZ589831 MZS589829:NAD589831 MPW589829:MQH589831 MGA589829:MGL589831 LWE589829:LWP589831 LMI589829:LMT589831 LCM589829:LCX589831 KSQ589829:KTB589831 KIU589829:KJF589831 JYY589829:JZJ589831 JPC589829:JPN589831 JFG589829:JFR589831 IVK589829:IVV589831 ILO589829:ILZ589831 IBS589829:ICD589831 HRW589829:HSH589831 HIA589829:HIL589831 GYE589829:GYP589831 GOI589829:GOT589831 GEM589829:GEX589831 FUQ589829:FVB589831 FKU589829:FLF589831 FAY589829:FBJ589831 ERC589829:ERN589831 EHG589829:EHR589831 DXK589829:DXV589831 DNO589829:DNZ589831 DDS589829:DED589831 CTW589829:CUH589831 CKA589829:CKL589831 CAE589829:CAP589831 BQI589829:BQT589831 BGM589829:BGX589831 AWQ589829:AXB589831 AMU589829:ANF589831 ACY589829:ADJ589831 TC589829:TN589831 JG589829:JR589831 WVS524293:WWD524295 WLW524293:WMH524295 WCA524293:WCL524295 VSE524293:VSP524295 VII524293:VIT524295 UYM524293:UYX524295 UOQ524293:UPB524295 UEU524293:UFF524295 TUY524293:TVJ524295 TLC524293:TLN524295 TBG524293:TBR524295 SRK524293:SRV524295 SHO524293:SHZ524295 RXS524293:RYD524295 RNW524293:ROH524295 REA524293:REL524295 QUE524293:QUP524295 QKI524293:QKT524295 QAM524293:QAX524295 PQQ524293:PRB524295 PGU524293:PHF524295 OWY524293:OXJ524295 ONC524293:ONN524295 ODG524293:ODR524295 NTK524293:NTV524295 NJO524293:NJZ524295 MZS524293:NAD524295 MPW524293:MQH524295 MGA524293:MGL524295 LWE524293:LWP524295 LMI524293:LMT524295 LCM524293:LCX524295 KSQ524293:KTB524295 KIU524293:KJF524295 JYY524293:JZJ524295 JPC524293:JPN524295 JFG524293:JFR524295 IVK524293:IVV524295 ILO524293:ILZ524295 IBS524293:ICD524295 HRW524293:HSH524295 HIA524293:HIL524295 GYE524293:GYP524295 GOI524293:GOT524295 GEM524293:GEX524295 FUQ524293:FVB524295 FKU524293:FLF524295 FAY524293:FBJ524295 ERC524293:ERN524295 EHG524293:EHR524295 DXK524293:DXV524295 DNO524293:DNZ524295 DDS524293:DED524295 CTW524293:CUH524295 CKA524293:CKL524295 CAE524293:CAP524295 BQI524293:BQT524295 BGM524293:BGX524295 AWQ524293:AXB524295 AMU524293:ANF524295 ACY524293:ADJ524295 TC524293:TN524295 JG524293:JR524295 WVS458757:WWD458759 WLW458757:WMH458759 WCA458757:WCL458759 VSE458757:VSP458759 VII458757:VIT458759 UYM458757:UYX458759 UOQ458757:UPB458759 UEU458757:UFF458759 TUY458757:TVJ458759 TLC458757:TLN458759 TBG458757:TBR458759 SRK458757:SRV458759 SHO458757:SHZ458759 RXS458757:RYD458759 RNW458757:ROH458759 REA458757:REL458759 QUE458757:QUP458759 QKI458757:QKT458759 QAM458757:QAX458759 PQQ458757:PRB458759 PGU458757:PHF458759 OWY458757:OXJ458759 ONC458757:ONN458759 ODG458757:ODR458759 NTK458757:NTV458759 NJO458757:NJZ458759 MZS458757:NAD458759 MPW458757:MQH458759 MGA458757:MGL458759 LWE458757:LWP458759 LMI458757:LMT458759 LCM458757:LCX458759 KSQ458757:KTB458759 KIU458757:KJF458759 JYY458757:JZJ458759 JPC458757:JPN458759 JFG458757:JFR458759 IVK458757:IVV458759 ILO458757:ILZ458759 IBS458757:ICD458759 HRW458757:HSH458759 HIA458757:HIL458759 GYE458757:GYP458759 GOI458757:GOT458759 GEM458757:GEX458759 FUQ458757:FVB458759 FKU458757:FLF458759 FAY458757:FBJ458759 ERC458757:ERN458759 EHG458757:EHR458759 DXK458757:DXV458759 DNO458757:DNZ458759 DDS458757:DED458759 CTW458757:CUH458759 CKA458757:CKL458759 CAE458757:CAP458759 BQI458757:BQT458759 BGM458757:BGX458759 AWQ458757:AXB458759 AMU458757:ANF458759 ACY458757:ADJ458759 TC458757:TN458759 JG458757:JR458759 WVS393221:WWD393223 WLW393221:WMH393223 WCA393221:WCL393223 VSE393221:VSP393223 VII393221:VIT393223 UYM393221:UYX393223 UOQ393221:UPB393223 UEU393221:UFF393223 TUY393221:TVJ393223 TLC393221:TLN393223 TBG393221:TBR393223 SRK393221:SRV393223 SHO393221:SHZ393223 RXS393221:RYD393223 RNW393221:ROH393223 REA393221:REL393223 QUE393221:QUP393223 QKI393221:QKT393223 QAM393221:QAX393223 PQQ393221:PRB393223 PGU393221:PHF393223 OWY393221:OXJ393223 ONC393221:ONN393223 ODG393221:ODR393223 NTK393221:NTV393223 NJO393221:NJZ393223 MZS393221:NAD393223 MPW393221:MQH393223 MGA393221:MGL393223 LWE393221:LWP393223 LMI393221:LMT393223 LCM393221:LCX393223 KSQ393221:KTB393223 KIU393221:KJF393223 JYY393221:JZJ393223 JPC393221:JPN393223 JFG393221:JFR393223 IVK393221:IVV393223 ILO393221:ILZ393223 IBS393221:ICD393223 HRW393221:HSH393223 HIA393221:HIL393223 GYE393221:GYP393223 GOI393221:GOT393223 GEM393221:GEX393223 FUQ393221:FVB393223 FKU393221:FLF393223 FAY393221:FBJ393223 ERC393221:ERN393223 EHG393221:EHR393223 DXK393221:DXV393223 DNO393221:DNZ393223 DDS393221:DED393223 CTW393221:CUH393223 CKA393221:CKL393223 CAE393221:CAP393223 BQI393221:BQT393223 BGM393221:BGX393223 AWQ393221:AXB393223 AMU393221:ANF393223 ACY393221:ADJ393223 TC393221:TN393223 JG393221:JR393223 WVS327685:WWD327687 WLW327685:WMH327687 WCA327685:WCL327687 VSE327685:VSP327687 VII327685:VIT327687 UYM327685:UYX327687 UOQ327685:UPB327687 UEU327685:UFF327687 TUY327685:TVJ327687 TLC327685:TLN327687 TBG327685:TBR327687 SRK327685:SRV327687 SHO327685:SHZ327687 RXS327685:RYD327687 RNW327685:ROH327687 REA327685:REL327687 QUE327685:QUP327687 QKI327685:QKT327687 QAM327685:QAX327687 PQQ327685:PRB327687 PGU327685:PHF327687 OWY327685:OXJ327687 ONC327685:ONN327687 ODG327685:ODR327687 NTK327685:NTV327687 NJO327685:NJZ327687 MZS327685:NAD327687 MPW327685:MQH327687 MGA327685:MGL327687 LWE327685:LWP327687 LMI327685:LMT327687 LCM327685:LCX327687 KSQ327685:KTB327687 KIU327685:KJF327687 JYY327685:JZJ327687 JPC327685:JPN327687 JFG327685:JFR327687 IVK327685:IVV327687 ILO327685:ILZ327687 IBS327685:ICD327687 HRW327685:HSH327687 HIA327685:HIL327687 GYE327685:GYP327687 GOI327685:GOT327687 GEM327685:GEX327687 FUQ327685:FVB327687 FKU327685:FLF327687 FAY327685:FBJ327687 ERC327685:ERN327687 EHG327685:EHR327687 DXK327685:DXV327687 DNO327685:DNZ327687 DDS327685:DED327687 CTW327685:CUH327687 CKA327685:CKL327687 CAE327685:CAP327687 BQI327685:BQT327687 BGM327685:BGX327687 AWQ327685:AXB327687 AMU327685:ANF327687 ACY327685:ADJ327687 TC327685:TN327687 JG327685:JR327687 WVS262149:WWD262151 WLW262149:WMH262151 WCA262149:WCL262151 VSE262149:VSP262151 VII262149:VIT262151 UYM262149:UYX262151 UOQ262149:UPB262151 UEU262149:UFF262151 TUY262149:TVJ262151 TLC262149:TLN262151 TBG262149:TBR262151 SRK262149:SRV262151 SHO262149:SHZ262151 RXS262149:RYD262151 RNW262149:ROH262151 REA262149:REL262151 QUE262149:QUP262151 QKI262149:QKT262151 QAM262149:QAX262151 PQQ262149:PRB262151 PGU262149:PHF262151 OWY262149:OXJ262151 ONC262149:ONN262151 ODG262149:ODR262151 NTK262149:NTV262151 NJO262149:NJZ262151 MZS262149:NAD262151 MPW262149:MQH262151 MGA262149:MGL262151 LWE262149:LWP262151 LMI262149:LMT262151 LCM262149:LCX262151 KSQ262149:KTB262151 KIU262149:KJF262151 JYY262149:JZJ262151 JPC262149:JPN262151 JFG262149:JFR262151 IVK262149:IVV262151 ILO262149:ILZ262151 IBS262149:ICD262151 HRW262149:HSH262151 HIA262149:HIL262151 GYE262149:GYP262151 GOI262149:GOT262151 GEM262149:GEX262151 FUQ262149:FVB262151 FKU262149:FLF262151 FAY262149:FBJ262151 ERC262149:ERN262151 EHG262149:EHR262151 DXK262149:DXV262151 DNO262149:DNZ262151 DDS262149:DED262151 CTW262149:CUH262151 CKA262149:CKL262151 CAE262149:CAP262151 BQI262149:BQT262151 BGM262149:BGX262151 AWQ262149:AXB262151 AMU262149:ANF262151 ACY262149:ADJ262151 TC262149:TN262151 JG262149:JR262151 WVS196613:WWD196615 WLW196613:WMH196615 WCA196613:WCL196615 VSE196613:VSP196615 VII196613:VIT196615 UYM196613:UYX196615 UOQ196613:UPB196615 UEU196613:UFF196615 TUY196613:TVJ196615 TLC196613:TLN196615 TBG196613:TBR196615 SRK196613:SRV196615 SHO196613:SHZ196615 RXS196613:RYD196615 RNW196613:ROH196615 REA196613:REL196615 QUE196613:QUP196615 QKI196613:QKT196615 QAM196613:QAX196615 PQQ196613:PRB196615 PGU196613:PHF196615 OWY196613:OXJ196615 ONC196613:ONN196615 ODG196613:ODR196615 NTK196613:NTV196615 NJO196613:NJZ196615 MZS196613:NAD196615 MPW196613:MQH196615 MGA196613:MGL196615 LWE196613:LWP196615 LMI196613:LMT196615 LCM196613:LCX196615 KSQ196613:KTB196615 KIU196613:KJF196615 JYY196613:JZJ196615 JPC196613:JPN196615 JFG196613:JFR196615 IVK196613:IVV196615 ILO196613:ILZ196615 IBS196613:ICD196615 HRW196613:HSH196615 HIA196613:HIL196615 GYE196613:GYP196615 GOI196613:GOT196615 GEM196613:GEX196615 FUQ196613:FVB196615 FKU196613:FLF196615 FAY196613:FBJ196615 ERC196613:ERN196615 EHG196613:EHR196615 DXK196613:DXV196615 DNO196613:DNZ196615 DDS196613:DED196615 CTW196613:CUH196615 CKA196613:CKL196615 CAE196613:CAP196615 BQI196613:BQT196615 BGM196613:BGX196615 AWQ196613:AXB196615 AMU196613:ANF196615 ACY196613:ADJ196615 TC196613:TN196615 JG196613:JR196615 WVS131077:WWD131079 WLW131077:WMH131079 WCA131077:WCL131079 VSE131077:VSP131079 VII131077:VIT131079 UYM131077:UYX131079 UOQ131077:UPB131079 UEU131077:UFF131079 TUY131077:TVJ131079 TLC131077:TLN131079 TBG131077:TBR131079 SRK131077:SRV131079 SHO131077:SHZ131079 RXS131077:RYD131079 RNW131077:ROH131079 REA131077:REL131079 QUE131077:QUP131079 QKI131077:QKT131079 QAM131077:QAX131079 PQQ131077:PRB131079 PGU131077:PHF131079 OWY131077:OXJ131079 ONC131077:ONN131079 ODG131077:ODR131079 NTK131077:NTV131079 NJO131077:NJZ131079 MZS131077:NAD131079 MPW131077:MQH131079 MGA131077:MGL131079 LWE131077:LWP131079 LMI131077:LMT131079 LCM131077:LCX131079 KSQ131077:KTB131079 KIU131077:KJF131079 JYY131077:JZJ131079 JPC131077:JPN131079 JFG131077:JFR131079 IVK131077:IVV131079 ILO131077:ILZ131079 IBS131077:ICD131079 HRW131077:HSH131079 HIA131077:HIL131079 GYE131077:GYP131079 GOI131077:GOT131079 GEM131077:GEX131079 FUQ131077:FVB131079 FKU131077:FLF131079 FAY131077:FBJ131079 ERC131077:ERN131079 EHG131077:EHR131079 DXK131077:DXV131079 DNO131077:DNZ131079 DDS131077:DED131079 CTW131077:CUH131079 CKA131077:CKL131079 CAE131077:CAP131079 BQI131077:BQT131079 BGM131077:BGX131079 AWQ131077:AXB131079 AMU131077:ANF131079 ACY131077:ADJ131079 TC131077:TN131079 JG131077:JR131079 WVS65541:WWD65543 WLW65541:WMH65543 WCA65541:WCL65543 VSE65541:VSP65543 VII65541:VIT65543 UYM65541:UYX65543 UOQ65541:UPB65543 UEU65541:UFF65543 TUY65541:TVJ65543 TLC65541:TLN65543 TBG65541:TBR65543 SRK65541:SRV65543 SHO65541:SHZ65543 RXS65541:RYD65543 RNW65541:ROH65543 REA65541:REL65543 QUE65541:QUP65543 QKI65541:QKT65543 QAM65541:QAX65543 PQQ65541:PRB65543 PGU65541:PHF65543 OWY65541:OXJ65543 ONC65541:ONN65543 ODG65541:ODR65543 NTK65541:NTV65543 NJO65541:NJZ65543 MZS65541:NAD65543 MPW65541:MQH65543 MGA65541:MGL65543 LWE65541:LWP65543 LMI65541:LMT65543 LCM65541:LCX65543 KSQ65541:KTB65543 KIU65541:KJF65543 JYY65541:JZJ65543 JPC65541:JPN65543 JFG65541:JFR65543 IVK65541:IVV65543 ILO65541:ILZ65543 IBS65541:ICD65543 HRW65541:HSH65543 HIA65541:HIL65543 GYE65541:GYP65543 GOI65541:GOT65543 GEM65541:GEX65543 FUQ65541:FVB65543 FKU65541:FLF65543 FAY65541:FBJ65543 ERC65541:ERN65543 EHG65541:EHR65543 DXK65541:DXV65543 DNO65541:DNZ65543 DDS65541:DED65543 CTW65541:CUH65543 CKA65541:CKL65543 CAE65541:CAP65543 BQI65541:BQT65543 BGM65541:BGX65543 AWQ65541:AXB65543 AMU65541:ANF65543 ACY65541:ADJ65543 TC65541:TN65543 JG65541:JR65543 WVS5:WWD7 WLW5:WMH7 WCA5:WCL7 VSE5:VSP7 VII5:VIT7 UYM5:UYX7 UOQ5:UPB7 UEU5:UFF7 TUY5:TVJ7 TLC5:TLN7 TBG5:TBR7 SRK5:SRV7 SHO5:SHZ7 RXS5:RYD7 RNW5:ROH7 REA5:REL7 QUE5:QUP7 QKI5:QKT7 QAM5:QAX7 PQQ5:PRB7 PGU5:PHF7 OWY5:OXJ7 ONC5:ONN7 ODG5:ODR7 NTK5:NTV7 NJO5:NJZ7 MZS5:NAD7 MPW5:MQH7 MGA5:MGL7 LWE5:LWP7 LMI5:LMT7 LCM5:LCX7 KSQ5:KTB7 KIU5:KJF7 JYY5:JZJ7 JPC5:JPN7 JFG5:JFR7 IVK5:IVV7 ILO5:ILZ7 IBS5:ICD7 HRW5:HSH7 HIA5:HIL7 GYE5:GYP7 GOI5:GOT7 GEM5:GEX7 FUQ5:FVB7 FKU5:FLF7 FAY5:FBJ7 ERC5:ERN7 EHG5:EHR7 DXK5:DXV7 DNO5:DNZ7 DDS5:DED7 CTW5:CUH7 CKA5:CKL7 CAE5:CAP7 BQI5:BQT7 BGM5:BGX7 AWQ5:AXB7 AMU5:ANF7 ACY5:ADJ7 TC5:TN7 JG5:JR7 WVT983048:WWC983049 WLX983048:WMG983049 WCB983048:WCK983049 VSF983048:VSO983049 VIJ983048:VIS983049 UYN983048:UYW983049 UOR983048:UPA983049 UEV983048:UFE983049 TUZ983048:TVI983049 TLD983048:TLM983049 TBH983048:TBQ983049 SRL983048:SRU983049 SHP983048:SHY983049 RXT983048:RYC983049 RNX983048:ROG983049 REB983048:REK983049 QUF983048:QUO983049 QKJ983048:QKS983049 QAN983048:QAW983049 PQR983048:PRA983049 PGV983048:PHE983049 OWZ983048:OXI983049 OND983048:ONM983049 ODH983048:ODQ983049 NTL983048:NTU983049 NJP983048:NJY983049 MZT983048:NAC983049 MPX983048:MQG983049 MGB983048:MGK983049 LWF983048:LWO983049 LMJ983048:LMS983049 LCN983048:LCW983049 KSR983048:KTA983049 KIV983048:KJE983049 JYZ983048:JZI983049 JPD983048:JPM983049 JFH983048:JFQ983049 IVL983048:IVU983049 ILP983048:ILY983049 IBT983048:ICC983049 HRX983048:HSG983049 HIB983048:HIK983049 GYF983048:GYO983049 GOJ983048:GOS983049 GEN983048:GEW983049 FUR983048:FVA983049 FKV983048:FLE983049 FAZ983048:FBI983049 ERD983048:ERM983049 EHH983048:EHQ983049 DXL983048:DXU983049 DNP983048:DNY983049 DDT983048:DEC983049 CTX983048:CUG983049 CKB983048:CKK983049 CAF983048:CAO983049 BQJ983048:BQS983049 BGN983048:BGW983049 AWR983048:AXA983049 AMV983048:ANE983049 ACZ983048:ADI983049 TD983048:TM983049 JH983048:JQ983049 WVT917512:WWC917513 WLX917512:WMG917513 WCB917512:WCK917513 VSF917512:VSO917513 VIJ917512:VIS917513 UYN917512:UYW917513 UOR917512:UPA917513 UEV917512:UFE917513 TUZ917512:TVI917513 TLD917512:TLM917513 TBH917512:TBQ917513 SRL917512:SRU917513 SHP917512:SHY917513 RXT917512:RYC917513 RNX917512:ROG917513 REB917512:REK917513 QUF917512:QUO917513 QKJ917512:QKS917513 QAN917512:QAW917513 PQR917512:PRA917513 PGV917512:PHE917513 OWZ917512:OXI917513 OND917512:ONM917513 ODH917512:ODQ917513 NTL917512:NTU917513 NJP917512:NJY917513 MZT917512:NAC917513 MPX917512:MQG917513 MGB917512:MGK917513 LWF917512:LWO917513 LMJ917512:LMS917513 LCN917512:LCW917513 KSR917512:KTA917513 KIV917512:KJE917513 JYZ917512:JZI917513 JPD917512:JPM917513 JFH917512:JFQ917513 IVL917512:IVU917513 ILP917512:ILY917513 IBT917512:ICC917513 HRX917512:HSG917513 HIB917512:HIK917513 GYF917512:GYO917513 GOJ917512:GOS917513 GEN917512:GEW917513 FUR917512:FVA917513 FKV917512:FLE917513 FAZ917512:FBI917513 ERD917512:ERM917513 EHH917512:EHQ917513 DXL917512:DXU917513 DNP917512:DNY917513 DDT917512:DEC917513 CTX917512:CUG917513 CKB917512:CKK917513 CAF917512:CAO917513 BQJ917512:BQS917513 BGN917512:BGW917513 AWR917512:AXA917513 AMV917512:ANE917513 ACZ917512:ADI917513 TD917512:TM917513 JH917512:JQ917513 R983048:V983049 WVT851976:WWC851977 WLX851976:WMG851977 WCB851976:WCK851977 VSF851976:VSO851977 VIJ851976:VIS851977 UYN851976:UYW851977 UOR851976:UPA851977 UEV851976:UFE851977 TUZ851976:TVI851977 TLD851976:TLM851977 TBH851976:TBQ851977 SRL851976:SRU851977 SHP851976:SHY851977 RXT851976:RYC851977 RNX851976:ROG851977 REB851976:REK851977 QUF851976:QUO851977 QKJ851976:QKS851977 QAN851976:QAW851977 PQR851976:PRA851977 PGV851976:PHE851977 OWZ851976:OXI851977 OND851976:ONM851977 ODH851976:ODQ851977 NTL851976:NTU851977 NJP851976:NJY851977 MZT851976:NAC851977 MPX851976:MQG851977 MGB851976:MGK851977 LWF851976:LWO851977 LMJ851976:LMS851977 LCN851976:LCW851977 KSR851976:KTA851977 KIV851976:KJE851977 JYZ851976:JZI851977 JPD851976:JPM851977 JFH851976:JFQ851977 IVL851976:IVU851977 ILP851976:ILY851977 IBT851976:ICC851977 HRX851976:HSG851977 HIB851976:HIK851977 GYF851976:GYO851977 GOJ851976:GOS851977 GEN851976:GEW851977 FUR851976:FVA851977 FKV851976:FLE851977 FAZ851976:FBI851977 ERD851976:ERM851977 EHH851976:EHQ851977 DXL851976:DXU851977 DNP851976:DNY851977 DDT851976:DEC851977 CTX851976:CUG851977 CKB851976:CKK851977 CAF851976:CAO851977 BQJ851976:BQS851977 BGN851976:BGW851977 AWR851976:AXA851977 AMV851976:ANE851977 ACZ851976:ADI851977 TD851976:TM851977 JH851976:JQ851977 R917512:V917513 WVT786440:WWC786441 WLX786440:WMG786441 WCB786440:WCK786441 VSF786440:VSO786441 VIJ786440:VIS786441 UYN786440:UYW786441 UOR786440:UPA786441 UEV786440:UFE786441 TUZ786440:TVI786441 TLD786440:TLM786441 TBH786440:TBQ786441 SRL786440:SRU786441 SHP786440:SHY786441 RXT786440:RYC786441 RNX786440:ROG786441 REB786440:REK786441 QUF786440:QUO786441 QKJ786440:QKS786441 QAN786440:QAW786441 PQR786440:PRA786441 PGV786440:PHE786441 OWZ786440:OXI786441 OND786440:ONM786441 ODH786440:ODQ786441 NTL786440:NTU786441 NJP786440:NJY786441 MZT786440:NAC786441 MPX786440:MQG786441 MGB786440:MGK786441 LWF786440:LWO786441 LMJ786440:LMS786441 LCN786440:LCW786441 KSR786440:KTA786441 KIV786440:KJE786441 JYZ786440:JZI786441 JPD786440:JPM786441 JFH786440:JFQ786441 IVL786440:IVU786441 ILP786440:ILY786441 IBT786440:ICC786441 HRX786440:HSG786441 HIB786440:HIK786441 GYF786440:GYO786441 GOJ786440:GOS786441 GEN786440:GEW786441 FUR786440:FVA786441 FKV786440:FLE786441 FAZ786440:FBI786441 ERD786440:ERM786441 EHH786440:EHQ786441 DXL786440:DXU786441 DNP786440:DNY786441 DDT786440:DEC786441 CTX786440:CUG786441 CKB786440:CKK786441 CAF786440:CAO786441 BQJ786440:BQS786441 BGN786440:BGW786441 AWR786440:AXA786441 AMV786440:ANE786441 ACZ786440:ADI786441 TD786440:TM786441 JH786440:JQ786441 R851976:V851977 WVT720904:WWC720905 WLX720904:WMG720905 WCB720904:WCK720905 VSF720904:VSO720905 VIJ720904:VIS720905 UYN720904:UYW720905 UOR720904:UPA720905 UEV720904:UFE720905 TUZ720904:TVI720905 TLD720904:TLM720905 TBH720904:TBQ720905 SRL720904:SRU720905 SHP720904:SHY720905 RXT720904:RYC720905 RNX720904:ROG720905 REB720904:REK720905 QUF720904:QUO720905 QKJ720904:QKS720905 QAN720904:QAW720905 PQR720904:PRA720905 PGV720904:PHE720905 OWZ720904:OXI720905 OND720904:ONM720905 ODH720904:ODQ720905 NTL720904:NTU720905 NJP720904:NJY720905 MZT720904:NAC720905 MPX720904:MQG720905 MGB720904:MGK720905 LWF720904:LWO720905 LMJ720904:LMS720905 LCN720904:LCW720905 KSR720904:KTA720905 KIV720904:KJE720905 JYZ720904:JZI720905 JPD720904:JPM720905 JFH720904:JFQ720905 IVL720904:IVU720905 ILP720904:ILY720905 IBT720904:ICC720905 HRX720904:HSG720905 HIB720904:HIK720905 GYF720904:GYO720905 GOJ720904:GOS720905 GEN720904:GEW720905 FUR720904:FVA720905 FKV720904:FLE720905 FAZ720904:FBI720905 ERD720904:ERM720905 EHH720904:EHQ720905 DXL720904:DXU720905 DNP720904:DNY720905 DDT720904:DEC720905 CTX720904:CUG720905 CKB720904:CKK720905 CAF720904:CAO720905 BQJ720904:BQS720905 BGN720904:BGW720905 AWR720904:AXA720905 AMV720904:ANE720905 ACZ720904:ADI720905 TD720904:TM720905 JH720904:JQ720905 R786440:V786441 WVT655368:WWC655369 WLX655368:WMG655369 WCB655368:WCK655369 VSF655368:VSO655369 VIJ655368:VIS655369 UYN655368:UYW655369 UOR655368:UPA655369 UEV655368:UFE655369 TUZ655368:TVI655369 TLD655368:TLM655369 TBH655368:TBQ655369 SRL655368:SRU655369 SHP655368:SHY655369 RXT655368:RYC655369 RNX655368:ROG655369 REB655368:REK655369 QUF655368:QUO655369 QKJ655368:QKS655369 QAN655368:QAW655369 PQR655368:PRA655369 PGV655368:PHE655369 OWZ655368:OXI655369 OND655368:ONM655369 ODH655368:ODQ655369 NTL655368:NTU655369 NJP655368:NJY655369 MZT655368:NAC655369 MPX655368:MQG655369 MGB655368:MGK655369 LWF655368:LWO655369 LMJ655368:LMS655369 LCN655368:LCW655369 KSR655368:KTA655369 KIV655368:KJE655369 JYZ655368:JZI655369 JPD655368:JPM655369 JFH655368:JFQ655369 IVL655368:IVU655369 ILP655368:ILY655369 IBT655368:ICC655369 HRX655368:HSG655369 HIB655368:HIK655369 GYF655368:GYO655369 GOJ655368:GOS655369 GEN655368:GEW655369 FUR655368:FVA655369 FKV655368:FLE655369 FAZ655368:FBI655369 ERD655368:ERM655369 EHH655368:EHQ655369 DXL655368:DXU655369 DNP655368:DNY655369 DDT655368:DEC655369 CTX655368:CUG655369 CKB655368:CKK655369 CAF655368:CAO655369 BQJ655368:BQS655369 BGN655368:BGW655369 AWR655368:AXA655369 AMV655368:ANE655369 ACZ655368:ADI655369 TD655368:TM655369 JH655368:JQ655369 R720904:V720905 WVT589832:WWC589833 WLX589832:WMG589833 WCB589832:WCK589833 VSF589832:VSO589833 VIJ589832:VIS589833 UYN589832:UYW589833 UOR589832:UPA589833 UEV589832:UFE589833 TUZ589832:TVI589833 TLD589832:TLM589833 TBH589832:TBQ589833 SRL589832:SRU589833 SHP589832:SHY589833 RXT589832:RYC589833 RNX589832:ROG589833 REB589832:REK589833 QUF589832:QUO589833 QKJ589832:QKS589833 QAN589832:QAW589833 PQR589832:PRA589833 PGV589832:PHE589833 OWZ589832:OXI589833 OND589832:ONM589833 ODH589832:ODQ589833 NTL589832:NTU589833 NJP589832:NJY589833 MZT589832:NAC589833 MPX589832:MQG589833 MGB589832:MGK589833 LWF589832:LWO589833 LMJ589832:LMS589833 LCN589832:LCW589833 KSR589832:KTA589833 KIV589832:KJE589833 JYZ589832:JZI589833 JPD589832:JPM589833 JFH589832:JFQ589833 IVL589832:IVU589833 ILP589832:ILY589833 IBT589832:ICC589833 HRX589832:HSG589833 HIB589832:HIK589833 GYF589832:GYO589833 GOJ589832:GOS589833 GEN589832:GEW589833 FUR589832:FVA589833 FKV589832:FLE589833 FAZ589832:FBI589833 ERD589832:ERM589833 EHH589832:EHQ589833 DXL589832:DXU589833 DNP589832:DNY589833 DDT589832:DEC589833 CTX589832:CUG589833 CKB589832:CKK589833 CAF589832:CAO589833 BQJ589832:BQS589833 BGN589832:BGW589833 AWR589832:AXA589833 AMV589832:ANE589833 ACZ589832:ADI589833 TD589832:TM589833 JH589832:JQ589833 R655368:V655369 WVT524296:WWC524297 WLX524296:WMG524297 WCB524296:WCK524297 VSF524296:VSO524297 VIJ524296:VIS524297 UYN524296:UYW524297 UOR524296:UPA524297 UEV524296:UFE524297 TUZ524296:TVI524297 TLD524296:TLM524297 TBH524296:TBQ524297 SRL524296:SRU524297 SHP524296:SHY524297 RXT524296:RYC524297 RNX524296:ROG524297 REB524296:REK524297 QUF524296:QUO524297 QKJ524296:QKS524297 QAN524296:QAW524297 PQR524296:PRA524297 PGV524296:PHE524297 OWZ524296:OXI524297 OND524296:ONM524297 ODH524296:ODQ524297 NTL524296:NTU524297 NJP524296:NJY524297 MZT524296:NAC524297 MPX524296:MQG524297 MGB524296:MGK524297 LWF524296:LWO524297 LMJ524296:LMS524297 LCN524296:LCW524297 KSR524296:KTA524297 KIV524296:KJE524297 JYZ524296:JZI524297 JPD524296:JPM524297 JFH524296:JFQ524297 IVL524296:IVU524297 ILP524296:ILY524297 IBT524296:ICC524297 HRX524296:HSG524297 HIB524296:HIK524297 GYF524296:GYO524297 GOJ524296:GOS524297 GEN524296:GEW524297 FUR524296:FVA524297 FKV524296:FLE524297 FAZ524296:FBI524297 ERD524296:ERM524297 EHH524296:EHQ524297 DXL524296:DXU524297 DNP524296:DNY524297 DDT524296:DEC524297 CTX524296:CUG524297 CKB524296:CKK524297 CAF524296:CAO524297 BQJ524296:BQS524297 BGN524296:BGW524297 AWR524296:AXA524297 AMV524296:ANE524297 ACZ524296:ADI524297 TD524296:TM524297 JH524296:JQ524297 R589832:V589833 WVT458760:WWC458761 WLX458760:WMG458761 WCB458760:WCK458761 VSF458760:VSO458761 VIJ458760:VIS458761 UYN458760:UYW458761 UOR458760:UPA458761 UEV458760:UFE458761 TUZ458760:TVI458761 TLD458760:TLM458761 TBH458760:TBQ458761 SRL458760:SRU458761 SHP458760:SHY458761 RXT458760:RYC458761 RNX458760:ROG458761 REB458760:REK458761 QUF458760:QUO458761 QKJ458760:QKS458761 QAN458760:QAW458761 PQR458760:PRA458761 PGV458760:PHE458761 OWZ458760:OXI458761 OND458760:ONM458761 ODH458760:ODQ458761 NTL458760:NTU458761 NJP458760:NJY458761 MZT458760:NAC458761 MPX458760:MQG458761 MGB458760:MGK458761 LWF458760:LWO458761 LMJ458760:LMS458761 LCN458760:LCW458761 KSR458760:KTA458761 KIV458760:KJE458761 JYZ458760:JZI458761 JPD458760:JPM458761 JFH458760:JFQ458761 IVL458760:IVU458761 ILP458760:ILY458761 IBT458760:ICC458761 HRX458760:HSG458761 HIB458760:HIK458761 GYF458760:GYO458761 GOJ458760:GOS458761 GEN458760:GEW458761 FUR458760:FVA458761 FKV458760:FLE458761 FAZ458760:FBI458761 ERD458760:ERM458761 EHH458760:EHQ458761 DXL458760:DXU458761 DNP458760:DNY458761 DDT458760:DEC458761 CTX458760:CUG458761 CKB458760:CKK458761 CAF458760:CAO458761 BQJ458760:BQS458761 BGN458760:BGW458761 AWR458760:AXA458761 AMV458760:ANE458761 ACZ458760:ADI458761 TD458760:TM458761 JH458760:JQ458761 R524296:V524297 WVT393224:WWC393225 WLX393224:WMG393225 WCB393224:WCK393225 VSF393224:VSO393225 VIJ393224:VIS393225 UYN393224:UYW393225 UOR393224:UPA393225 UEV393224:UFE393225 TUZ393224:TVI393225 TLD393224:TLM393225 TBH393224:TBQ393225 SRL393224:SRU393225 SHP393224:SHY393225 RXT393224:RYC393225 RNX393224:ROG393225 REB393224:REK393225 QUF393224:QUO393225 QKJ393224:QKS393225 QAN393224:QAW393225 PQR393224:PRA393225 PGV393224:PHE393225 OWZ393224:OXI393225 OND393224:ONM393225 ODH393224:ODQ393225 NTL393224:NTU393225 NJP393224:NJY393225 MZT393224:NAC393225 MPX393224:MQG393225 MGB393224:MGK393225 LWF393224:LWO393225 LMJ393224:LMS393225 LCN393224:LCW393225 KSR393224:KTA393225 KIV393224:KJE393225 JYZ393224:JZI393225 JPD393224:JPM393225 JFH393224:JFQ393225 IVL393224:IVU393225 ILP393224:ILY393225 IBT393224:ICC393225 HRX393224:HSG393225 HIB393224:HIK393225 GYF393224:GYO393225 GOJ393224:GOS393225 GEN393224:GEW393225 FUR393224:FVA393225 FKV393224:FLE393225 FAZ393224:FBI393225 ERD393224:ERM393225 EHH393224:EHQ393225 DXL393224:DXU393225 DNP393224:DNY393225 DDT393224:DEC393225 CTX393224:CUG393225 CKB393224:CKK393225 CAF393224:CAO393225 BQJ393224:BQS393225 BGN393224:BGW393225 AWR393224:AXA393225 AMV393224:ANE393225 ACZ393224:ADI393225 TD393224:TM393225 JH393224:JQ393225 R458760:V458761 WVT327688:WWC327689 WLX327688:WMG327689 WCB327688:WCK327689 VSF327688:VSO327689 VIJ327688:VIS327689 UYN327688:UYW327689 UOR327688:UPA327689 UEV327688:UFE327689 TUZ327688:TVI327689 TLD327688:TLM327689 TBH327688:TBQ327689 SRL327688:SRU327689 SHP327688:SHY327689 RXT327688:RYC327689 RNX327688:ROG327689 REB327688:REK327689 QUF327688:QUO327689 QKJ327688:QKS327689 QAN327688:QAW327689 PQR327688:PRA327689 PGV327688:PHE327689 OWZ327688:OXI327689 OND327688:ONM327689 ODH327688:ODQ327689 NTL327688:NTU327689 NJP327688:NJY327689 MZT327688:NAC327689 MPX327688:MQG327689 MGB327688:MGK327689 LWF327688:LWO327689 LMJ327688:LMS327689 LCN327688:LCW327689 KSR327688:KTA327689 KIV327688:KJE327689 JYZ327688:JZI327689 JPD327688:JPM327689 JFH327688:JFQ327689 IVL327688:IVU327689 ILP327688:ILY327689 IBT327688:ICC327689 HRX327688:HSG327689 HIB327688:HIK327689 GYF327688:GYO327689 GOJ327688:GOS327689 GEN327688:GEW327689 FUR327688:FVA327689 FKV327688:FLE327689 FAZ327688:FBI327689 ERD327688:ERM327689 EHH327688:EHQ327689 DXL327688:DXU327689 DNP327688:DNY327689 DDT327688:DEC327689 CTX327688:CUG327689 CKB327688:CKK327689 CAF327688:CAO327689 BQJ327688:BQS327689 BGN327688:BGW327689 AWR327688:AXA327689 AMV327688:ANE327689 ACZ327688:ADI327689 TD327688:TM327689 JH327688:JQ327689 R393224:V393225 WVT262152:WWC262153 WLX262152:WMG262153 WCB262152:WCK262153 VSF262152:VSO262153 VIJ262152:VIS262153 UYN262152:UYW262153 UOR262152:UPA262153 UEV262152:UFE262153 TUZ262152:TVI262153 TLD262152:TLM262153 TBH262152:TBQ262153 SRL262152:SRU262153 SHP262152:SHY262153 RXT262152:RYC262153 RNX262152:ROG262153 REB262152:REK262153 QUF262152:QUO262153 QKJ262152:QKS262153 QAN262152:QAW262153 PQR262152:PRA262153 PGV262152:PHE262153 OWZ262152:OXI262153 OND262152:ONM262153 ODH262152:ODQ262153 NTL262152:NTU262153 NJP262152:NJY262153 MZT262152:NAC262153 MPX262152:MQG262153 MGB262152:MGK262153 LWF262152:LWO262153 LMJ262152:LMS262153 LCN262152:LCW262153 KSR262152:KTA262153 KIV262152:KJE262153 JYZ262152:JZI262153 JPD262152:JPM262153 JFH262152:JFQ262153 IVL262152:IVU262153 ILP262152:ILY262153 IBT262152:ICC262153 HRX262152:HSG262153 HIB262152:HIK262153 GYF262152:GYO262153 GOJ262152:GOS262153 GEN262152:GEW262153 FUR262152:FVA262153 FKV262152:FLE262153 FAZ262152:FBI262153 ERD262152:ERM262153 EHH262152:EHQ262153 DXL262152:DXU262153 DNP262152:DNY262153 DDT262152:DEC262153 CTX262152:CUG262153 CKB262152:CKK262153 CAF262152:CAO262153 BQJ262152:BQS262153 BGN262152:BGW262153 AWR262152:AXA262153 AMV262152:ANE262153 ACZ262152:ADI262153 TD262152:TM262153 JH262152:JQ262153 R327688:V327689 WVT196616:WWC196617 WLX196616:WMG196617 WCB196616:WCK196617 VSF196616:VSO196617 VIJ196616:VIS196617 UYN196616:UYW196617 UOR196616:UPA196617 UEV196616:UFE196617 TUZ196616:TVI196617 TLD196616:TLM196617 TBH196616:TBQ196617 SRL196616:SRU196617 SHP196616:SHY196617 RXT196616:RYC196617 RNX196616:ROG196617 REB196616:REK196617 QUF196616:QUO196617 QKJ196616:QKS196617 QAN196616:QAW196617 PQR196616:PRA196617 PGV196616:PHE196617 OWZ196616:OXI196617 OND196616:ONM196617 ODH196616:ODQ196617 NTL196616:NTU196617 NJP196616:NJY196617 MZT196616:NAC196617 MPX196616:MQG196617 MGB196616:MGK196617 LWF196616:LWO196617 LMJ196616:LMS196617 LCN196616:LCW196617 KSR196616:KTA196617 KIV196616:KJE196617 JYZ196616:JZI196617 JPD196616:JPM196617 JFH196616:JFQ196617 IVL196616:IVU196617 ILP196616:ILY196617 IBT196616:ICC196617 HRX196616:HSG196617 HIB196616:HIK196617 GYF196616:GYO196617 GOJ196616:GOS196617 GEN196616:GEW196617 FUR196616:FVA196617 FKV196616:FLE196617 FAZ196616:FBI196617 ERD196616:ERM196617 EHH196616:EHQ196617 DXL196616:DXU196617 DNP196616:DNY196617 DDT196616:DEC196617 CTX196616:CUG196617 CKB196616:CKK196617 CAF196616:CAO196617 BQJ196616:BQS196617 BGN196616:BGW196617 AWR196616:AXA196617 AMV196616:ANE196617 ACZ196616:ADI196617 TD196616:TM196617 JH196616:JQ196617 R262152:V262153 WVT131080:WWC131081 WLX131080:WMG131081 WCB131080:WCK131081 VSF131080:VSO131081 VIJ131080:VIS131081 UYN131080:UYW131081 UOR131080:UPA131081 UEV131080:UFE131081 TUZ131080:TVI131081 TLD131080:TLM131081 TBH131080:TBQ131081 SRL131080:SRU131081 SHP131080:SHY131081 RXT131080:RYC131081 RNX131080:ROG131081 REB131080:REK131081 QUF131080:QUO131081 QKJ131080:QKS131081 QAN131080:QAW131081 PQR131080:PRA131081 PGV131080:PHE131081 OWZ131080:OXI131081 OND131080:ONM131081 ODH131080:ODQ131081 NTL131080:NTU131081 NJP131080:NJY131081 MZT131080:NAC131081 MPX131080:MQG131081 MGB131080:MGK131081 LWF131080:LWO131081 LMJ131080:LMS131081 LCN131080:LCW131081 KSR131080:KTA131081 KIV131080:KJE131081 JYZ131080:JZI131081 JPD131080:JPM131081 JFH131080:JFQ131081 IVL131080:IVU131081 ILP131080:ILY131081 IBT131080:ICC131081 HRX131080:HSG131081 HIB131080:HIK131081 GYF131080:GYO131081 GOJ131080:GOS131081 GEN131080:GEW131081 FUR131080:FVA131081 FKV131080:FLE131081 FAZ131080:FBI131081 ERD131080:ERM131081 EHH131080:EHQ131081 DXL131080:DXU131081 DNP131080:DNY131081 DDT131080:DEC131081 CTX131080:CUG131081 CKB131080:CKK131081 CAF131080:CAO131081 BQJ131080:BQS131081 BGN131080:BGW131081 AWR131080:AXA131081 AMV131080:ANE131081 ACZ131080:ADI131081 TD131080:TM131081 JH131080:JQ131081 R196616:V196617 WVT65544:WWC65545 WLX65544:WMG65545 WCB65544:WCK65545 VSF65544:VSO65545 VIJ65544:VIS65545 UYN65544:UYW65545 UOR65544:UPA65545 UEV65544:UFE65545 TUZ65544:TVI65545 TLD65544:TLM65545 TBH65544:TBQ65545 SRL65544:SRU65545 SHP65544:SHY65545 RXT65544:RYC65545 RNX65544:ROG65545 REB65544:REK65545 QUF65544:QUO65545 QKJ65544:QKS65545 QAN65544:QAW65545 PQR65544:PRA65545 PGV65544:PHE65545 OWZ65544:OXI65545 OND65544:ONM65545 ODH65544:ODQ65545 NTL65544:NTU65545 NJP65544:NJY65545 MZT65544:NAC65545 MPX65544:MQG65545 MGB65544:MGK65545 LWF65544:LWO65545 LMJ65544:LMS65545 LCN65544:LCW65545 KSR65544:KTA65545 KIV65544:KJE65545 JYZ65544:JZI65545 JPD65544:JPM65545 JFH65544:JFQ65545 IVL65544:IVU65545 ILP65544:ILY65545 IBT65544:ICC65545 HRX65544:HSG65545 HIB65544:HIK65545 GYF65544:GYO65545 GOJ65544:GOS65545 GEN65544:GEW65545 FUR65544:FVA65545 FKV65544:FLE65545 FAZ65544:FBI65545 ERD65544:ERM65545 EHH65544:EHQ65545 DXL65544:DXU65545 DNP65544:DNY65545 DDT65544:DEC65545 CTX65544:CUG65545 CKB65544:CKK65545 CAF65544:CAO65545 BQJ65544:BQS65545 BGN65544:BGW65545 AWR65544:AXA65545 AMV65544:ANE65545 ACZ65544:ADI65545 TD65544:TM65545 JH65544:JQ65545 R131080:V131081 WVT8:WWC9 WLX8:WMG9 WCB8:WCK9 VSF8:VSO9 VIJ8:VIS9 UYN8:UYW9 UOR8:UPA9 UEV8:UFE9 TUZ8:TVI9 TLD8:TLM9 TBH8:TBQ9 SRL8:SRU9 SHP8:SHY9 RXT8:RYC9 RNX8:ROG9 REB8:REK9 QUF8:QUO9 QKJ8:QKS9 QAN8:QAW9 PQR8:PRA9 PGV8:PHE9 OWZ8:OXI9 OND8:ONM9 ODH8:ODQ9 NTL8:NTU9 NJP8:NJY9 MZT8:NAC9 MPX8:MQG9 MGB8:MGK9 LWF8:LWO9 LMJ8:LMS9 LCN8:LCW9 KSR8:KTA9 KIV8:KJE9 JYZ8:JZI9 JPD8:JPM9 JFH8:JFQ9 IVL8:IVU9 ILP8:ILY9 IBT8:ICC9 HRX8:HSG9 HIB8:HIK9 GYF8:GYO9 GOJ8:GOS9 GEN8:GEW9 FUR8:FVA9 FKV8:FLE9 FAZ8:FBI9 ERD8:ERM9 EHH8:EHQ9 DXL8:DXU9 DNP8:DNY9 DDT8:DEC9 CTX8:CUG9 CKB8:CKK9 CAF8:CAO9 BQJ8:BQS9 BGN8:BGW9 AWR8:AXA9 AMV8:ANE9 ACZ8:ADI9 TD8:TM9 JH8:JQ9 R65544:V65545 WVY983054:WWC983055 WMC983054:WMG983055 WCG983054:WCK983055 VSK983054:VSO983055 VIO983054:VIS983055 UYS983054:UYW983055 UOW983054:UPA983055 UFA983054:UFE983055 TVE983054:TVI983055 TLI983054:TLM983055 TBM983054:TBQ983055 SRQ983054:SRU983055 SHU983054:SHY983055 RXY983054:RYC983055 ROC983054:ROG983055 REG983054:REK983055 QUK983054:QUO983055 QKO983054:QKS983055 QAS983054:QAW983055 PQW983054:PRA983055 PHA983054:PHE983055 OXE983054:OXI983055 ONI983054:ONM983055 ODM983054:ODQ983055 NTQ983054:NTU983055 NJU983054:NJY983055 MZY983054:NAC983055 MQC983054:MQG983055 MGG983054:MGK983055 LWK983054:LWO983055 LMO983054:LMS983055 LCS983054:LCW983055 KSW983054:KTA983055 KJA983054:KJE983055 JZE983054:JZI983055 JPI983054:JPM983055 JFM983054:JFQ983055 IVQ983054:IVU983055 ILU983054:ILY983055 IBY983054:ICC983055 HSC983054:HSG983055 HIG983054:HIK983055 GYK983054:GYO983055 GOO983054:GOS983055 GES983054:GEW983055 FUW983054:FVA983055 FLA983054:FLE983055 FBE983054:FBI983055 ERI983054:ERM983055 EHM983054:EHQ983055 DXQ983054:DXU983055 DNU983054:DNY983055 DDY983054:DEC983055 CUC983054:CUG983055 CKG983054:CKK983055 CAK983054:CAO983055 BQO983054:BQS983055 BGS983054:BGW983055 AWW983054:AXA983055 ANA983054:ANE983055 ADE983054:ADI983055 TI983054:TM983055 JM983054:JQ983055 R983054:V983055 WVY917518:WWC917519 WMC917518:WMG917519 WCG917518:WCK917519 VSK917518:VSO917519 VIO917518:VIS917519 UYS917518:UYW917519 UOW917518:UPA917519 UFA917518:UFE917519 TVE917518:TVI917519 TLI917518:TLM917519 TBM917518:TBQ917519 SRQ917518:SRU917519 SHU917518:SHY917519 RXY917518:RYC917519 ROC917518:ROG917519 REG917518:REK917519 QUK917518:QUO917519 QKO917518:QKS917519 QAS917518:QAW917519 PQW917518:PRA917519 PHA917518:PHE917519 OXE917518:OXI917519 ONI917518:ONM917519 ODM917518:ODQ917519 NTQ917518:NTU917519 NJU917518:NJY917519 MZY917518:NAC917519 MQC917518:MQG917519 MGG917518:MGK917519 LWK917518:LWO917519 LMO917518:LMS917519 LCS917518:LCW917519 KSW917518:KTA917519 KJA917518:KJE917519 JZE917518:JZI917519 JPI917518:JPM917519 JFM917518:JFQ917519 IVQ917518:IVU917519 ILU917518:ILY917519 IBY917518:ICC917519 HSC917518:HSG917519 HIG917518:HIK917519 GYK917518:GYO917519 GOO917518:GOS917519 GES917518:GEW917519 FUW917518:FVA917519 FLA917518:FLE917519 FBE917518:FBI917519 ERI917518:ERM917519 EHM917518:EHQ917519 DXQ917518:DXU917519 DNU917518:DNY917519 DDY917518:DEC917519 CUC917518:CUG917519 CKG917518:CKK917519 CAK917518:CAO917519 BQO917518:BQS917519 BGS917518:BGW917519 AWW917518:AXA917519 ANA917518:ANE917519 ADE917518:ADI917519 TI917518:TM917519 JM917518:JQ917519 R917518:V917519 WVY851982:WWC851983 WMC851982:WMG851983 WCG851982:WCK851983 VSK851982:VSO851983 VIO851982:VIS851983 UYS851982:UYW851983 UOW851982:UPA851983 UFA851982:UFE851983 TVE851982:TVI851983 TLI851982:TLM851983 TBM851982:TBQ851983 SRQ851982:SRU851983 SHU851982:SHY851983 RXY851982:RYC851983 ROC851982:ROG851983 REG851982:REK851983 QUK851982:QUO851983 QKO851982:QKS851983 QAS851982:QAW851983 PQW851982:PRA851983 PHA851982:PHE851983 OXE851982:OXI851983 ONI851982:ONM851983 ODM851982:ODQ851983 NTQ851982:NTU851983 NJU851982:NJY851983 MZY851982:NAC851983 MQC851982:MQG851983 MGG851982:MGK851983 LWK851982:LWO851983 LMO851982:LMS851983 LCS851982:LCW851983 KSW851982:KTA851983 KJA851982:KJE851983 JZE851982:JZI851983 JPI851982:JPM851983 JFM851982:JFQ851983 IVQ851982:IVU851983 ILU851982:ILY851983 IBY851982:ICC851983 HSC851982:HSG851983 HIG851982:HIK851983 GYK851982:GYO851983 GOO851982:GOS851983 GES851982:GEW851983 FUW851982:FVA851983 FLA851982:FLE851983 FBE851982:FBI851983 ERI851982:ERM851983 EHM851982:EHQ851983 DXQ851982:DXU851983 DNU851982:DNY851983 DDY851982:DEC851983 CUC851982:CUG851983 CKG851982:CKK851983 CAK851982:CAO851983 BQO851982:BQS851983 BGS851982:BGW851983 AWW851982:AXA851983 ANA851982:ANE851983 ADE851982:ADI851983 TI851982:TM851983 JM851982:JQ851983 R851982:V851983 WVY786446:WWC786447 WMC786446:WMG786447 WCG786446:WCK786447 VSK786446:VSO786447 VIO786446:VIS786447 UYS786446:UYW786447 UOW786446:UPA786447 UFA786446:UFE786447 TVE786446:TVI786447 TLI786446:TLM786447 TBM786446:TBQ786447 SRQ786446:SRU786447 SHU786446:SHY786447 RXY786446:RYC786447 ROC786446:ROG786447 REG786446:REK786447 QUK786446:QUO786447 QKO786446:QKS786447 QAS786446:QAW786447 PQW786446:PRA786447 PHA786446:PHE786447 OXE786446:OXI786447 ONI786446:ONM786447 ODM786446:ODQ786447 NTQ786446:NTU786447 NJU786446:NJY786447 MZY786446:NAC786447 MQC786446:MQG786447 MGG786446:MGK786447 LWK786446:LWO786447 LMO786446:LMS786447 LCS786446:LCW786447 KSW786446:KTA786447 KJA786446:KJE786447 JZE786446:JZI786447 JPI786446:JPM786447 JFM786446:JFQ786447 IVQ786446:IVU786447 ILU786446:ILY786447 IBY786446:ICC786447 HSC786446:HSG786447 HIG786446:HIK786447 GYK786446:GYO786447 GOO786446:GOS786447 GES786446:GEW786447 FUW786446:FVA786447 FLA786446:FLE786447 FBE786446:FBI786447 ERI786446:ERM786447 EHM786446:EHQ786447 DXQ786446:DXU786447 DNU786446:DNY786447 DDY786446:DEC786447 CUC786446:CUG786447 CKG786446:CKK786447 CAK786446:CAO786447 BQO786446:BQS786447 BGS786446:BGW786447 AWW786446:AXA786447 ANA786446:ANE786447 ADE786446:ADI786447 TI786446:TM786447 JM786446:JQ786447 R786446:V786447 WVY720910:WWC720911 WMC720910:WMG720911 WCG720910:WCK720911 VSK720910:VSO720911 VIO720910:VIS720911 UYS720910:UYW720911 UOW720910:UPA720911 UFA720910:UFE720911 TVE720910:TVI720911 TLI720910:TLM720911 TBM720910:TBQ720911 SRQ720910:SRU720911 SHU720910:SHY720911 RXY720910:RYC720911 ROC720910:ROG720911 REG720910:REK720911 QUK720910:QUO720911 QKO720910:QKS720911 QAS720910:QAW720911 PQW720910:PRA720911 PHA720910:PHE720911 OXE720910:OXI720911 ONI720910:ONM720911 ODM720910:ODQ720911 NTQ720910:NTU720911 NJU720910:NJY720911 MZY720910:NAC720911 MQC720910:MQG720911 MGG720910:MGK720911 LWK720910:LWO720911 LMO720910:LMS720911 LCS720910:LCW720911 KSW720910:KTA720911 KJA720910:KJE720911 JZE720910:JZI720911 JPI720910:JPM720911 JFM720910:JFQ720911 IVQ720910:IVU720911 ILU720910:ILY720911 IBY720910:ICC720911 HSC720910:HSG720911 HIG720910:HIK720911 GYK720910:GYO720911 GOO720910:GOS720911 GES720910:GEW720911 FUW720910:FVA720911 FLA720910:FLE720911 FBE720910:FBI720911 ERI720910:ERM720911 EHM720910:EHQ720911 DXQ720910:DXU720911 DNU720910:DNY720911 DDY720910:DEC720911 CUC720910:CUG720911 CKG720910:CKK720911 CAK720910:CAO720911 BQO720910:BQS720911 BGS720910:BGW720911 AWW720910:AXA720911 ANA720910:ANE720911 ADE720910:ADI720911 TI720910:TM720911 JM720910:JQ720911 R720910:V720911 WVY655374:WWC655375 WMC655374:WMG655375 WCG655374:WCK655375 VSK655374:VSO655375 VIO655374:VIS655375 UYS655374:UYW655375 UOW655374:UPA655375 UFA655374:UFE655375 TVE655374:TVI655375 TLI655374:TLM655375 TBM655374:TBQ655375 SRQ655374:SRU655375 SHU655374:SHY655375 RXY655374:RYC655375 ROC655374:ROG655375 REG655374:REK655375 QUK655374:QUO655375 QKO655374:QKS655375 QAS655374:QAW655375 PQW655374:PRA655375 PHA655374:PHE655375 OXE655374:OXI655375 ONI655374:ONM655375 ODM655374:ODQ655375 NTQ655374:NTU655375 NJU655374:NJY655375 MZY655374:NAC655375 MQC655374:MQG655375 MGG655374:MGK655375 LWK655374:LWO655375 LMO655374:LMS655375 LCS655374:LCW655375 KSW655374:KTA655375 KJA655374:KJE655375 JZE655374:JZI655375 JPI655374:JPM655375 JFM655374:JFQ655375 IVQ655374:IVU655375 ILU655374:ILY655375 IBY655374:ICC655375 HSC655374:HSG655375 HIG655374:HIK655375 GYK655374:GYO655375 GOO655374:GOS655375 GES655374:GEW655375 FUW655374:FVA655375 FLA655374:FLE655375 FBE655374:FBI655375 ERI655374:ERM655375 EHM655374:EHQ655375 DXQ655374:DXU655375 DNU655374:DNY655375 DDY655374:DEC655375 CUC655374:CUG655375 CKG655374:CKK655375 CAK655374:CAO655375 BQO655374:BQS655375 BGS655374:BGW655375 AWW655374:AXA655375 ANA655374:ANE655375 ADE655374:ADI655375 TI655374:TM655375 JM655374:JQ655375 R655374:V655375 WVY589838:WWC589839 WMC589838:WMG589839 WCG589838:WCK589839 VSK589838:VSO589839 VIO589838:VIS589839 UYS589838:UYW589839 UOW589838:UPA589839 UFA589838:UFE589839 TVE589838:TVI589839 TLI589838:TLM589839 TBM589838:TBQ589839 SRQ589838:SRU589839 SHU589838:SHY589839 RXY589838:RYC589839 ROC589838:ROG589839 REG589838:REK589839 QUK589838:QUO589839 QKO589838:QKS589839 QAS589838:QAW589839 PQW589838:PRA589839 PHA589838:PHE589839 OXE589838:OXI589839 ONI589838:ONM589839 ODM589838:ODQ589839 NTQ589838:NTU589839 NJU589838:NJY589839 MZY589838:NAC589839 MQC589838:MQG589839 MGG589838:MGK589839 LWK589838:LWO589839 LMO589838:LMS589839 LCS589838:LCW589839 KSW589838:KTA589839 KJA589838:KJE589839 JZE589838:JZI589839 JPI589838:JPM589839 JFM589838:JFQ589839 IVQ589838:IVU589839 ILU589838:ILY589839 IBY589838:ICC589839 HSC589838:HSG589839 HIG589838:HIK589839 GYK589838:GYO589839 GOO589838:GOS589839 GES589838:GEW589839 FUW589838:FVA589839 FLA589838:FLE589839 FBE589838:FBI589839 ERI589838:ERM589839 EHM589838:EHQ589839 DXQ589838:DXU589839 DNU589838:DNY589839 DDY589838:DEC589839 CUC589838:CUG589839 CKG589838:CKK589839 CAK589838:CAO589839 BQO589838:BQS589839 BGS589838:BGW589839 AWW589838:AXA589839 ANA589838:ANE589839 ADE589838:ADI589839 TI589838:TM589839 JM589838:JQ589839 R589838:V589839 WVY524302:WWC524303 WMC524302:WMG524303 WCG524302:WCK524303 VSK524302:VSO524303 VIO524302:VIS524303 UYS524302:UYW524303 UOW524302:UPA524303 UFA524302:UFE524303 TVE524302:TVI524303 TLI524302:TLM524303 TBM524302:TBQ524303 SRQ524302:SRU524303 SHU524302:SHY524303 RXY524302:RYC524303 ROC524302:ROG524303 REG524302:REK524303 QUK524302:QUO524303 QKO524302:QKS524303 QAS524302:QAW524303 PQW524302:PRA524303 PHA524302:PHE524303 OXE524302:OXI524303 ONI524302:ONM524303 ODM524302:ODQ524303 NTQ524302:NTU524303 NJU524302:NJY524303 MZY524302:NAC524303 MQC524302:MQG524303 MGG524302:MGK524303 LWK524302:LWO524303 LMO524302:LMS524303 LCS524302:LCW524303 KSW524302:KTA524303 KJA524302:KJE524303 JZE524302:JZI524303 JPI524302:JPM524303 JFM524302:JFQ524303 IVQ524302:IVU524303 ILU524302:ILY524303 IBY524302:ICC524303 HSC524302:HSG524303 HIG524302:HIK524303 GYK524302:GYO524303 GOO524302:GOS524303 GES524302:GEW524303 FUW524302:FVA524303 FLA524302:FLE524303 FBE524302:FBI524303 ERI524302:ERM524303 EHM524302:EHQ524303 DXQ524302:DXU524303 DNU524302:DNY524303 DDY524302:DEC524303 CUC524302:CUG524303 CKG524302:CKK524303 CAK524302:CAO524303 BQO524302:BQS524303 BGS524302:BGW524303 AWW524302:AXA524303 ANA524302:ANE524303 ADE524302:ADI524303 TI524302:TM524303 JM524302:JQ524303 R524302:V524303 WVY458766:WWC458767 WMC458766:WMG458767 WCG458766:WCK458767 VSK458766:VSO458767 VIO458766:VIS458767 UYS458766:UYW458767 UOW458766:UPA458767 UFA458766:UFE458767 TVE458766:TVI458767 TLI458766:TLM458767 TBM458766:TBQ458767 SRQ458766:SRU458767 SHU458766:SHY458767 RXY458766:RYC458767 ROC458766:ROG458767 REG458766:REK458767 QUK458766:QUO458767 QKO458766:QKS458767 QAS458766:QAW458767 PQW458766:PRA458767 PHA458766:PHE458767 OXE458766:OXI458767 ONI458766:ONM458767 ODM458766:ODQ458767 NTQ458766:NTU458767 NJU458766:NJY458767 MZY458766:NAC458767 MQC458766:MQG458767 MGG458766:MGK458767 LWK458766:LWO458767 LMO458766:LMS458767 LCS458766:LCW458767 KSW458766:KTA458767 KJA458766:KJE458767 JZE458766:JZI458767 JPI458766:JPM458767 JFM458766:JFQ458767 IVQ458766:IVU458767 ILU458766:ILY458767 IBY458766:ICC458767 HSC458766:HSG458767 HIG458766:HIK458767 GYK458766:GYO458767 GOO458766:GOS458767 GES458766:GEW458767 FUW458766:FVA458767 FLA458766:FLE458767 FBE458766:FBI458767 ERI458766:ERM458767 EHM458766:EHQ458767 DXQ458766:DXU458767 DNU458766:DNY458767 DDY458766:DEC458767 CUC458766:CUG458767 CKG458766:CKK458767 CAK458766:CAO458767 BQO458766:BQS458767 BGS458766:BGW458767 AWW458766:AXA458767 ANA458766:ANE458767 ADE458766:ADI458767 TI458766:TM458767 JM458766:JQ458767 R458766:V458767 WVY393230:WWC393231 WMC393230:WMG393231 WCG393230:WCK393231 VSK393230:VSO393231 VIO393230:VIS393231 UYS393230:UYW393231 UOW393230:UPA393231 UFA393230:UFE393231 TVE393230:TVI393231 TLI393230:TLM393231 TBM393230:TBQ393231 SRQ393230:SRU393231 SHU393230:SHY393231 RXY393230:RYC393231 ROC393230:ROG393231 REG393230:REK393231 QUK393230:QUO393231 QKO393230:QKS393231 QAS393230:QAW393231 PQW393230:PRA393231 PHA393230:PHE393231 OXE393230:OXI393231 ONI393230:ONM393231 ODM393230:ODQ393231 NTQ393230:NTU393231 NJU393230:NJY393231 MZY393230:NAC393231 MQC393230:MQG393231 MGG393230:MGK393231 LWK393230:LWO393231 LMO393230:LMS393231 LCS393230:LCW393231 KSW393230:KTA393231 KJA393230:KJE393231 JZE393230:JZI393231 JPI393230:JPM393231 JFM393230:JFQ393231 IVQ393230:IVU393231 ILU393230:ILY393231 IBY393230:ICC393231 HSC393230:HSG393231 HIG393230:HIK393231 GYK393230:GYO393231 GOO393230:GOS393231 GES393230:GEW393231 FUW393230:FVA393231 FLA393230:FLE393231 FBE393230:FBI393231 ERI393230:ERM393231 EHM393230:EHQ393231 DXQ393230:DXU393231 DNU393230:DNY393231 DDY393230:DEC393231 CUC393230:CUG393231 CKG393230:CKK393231 CAK393230:CAO393231 BQO393230:BQS393231 BGS393230:BGW393231 AWW393230:AXA393231 ANA393230:ANE393231 ADE393230:ADI393231 TI393230:TM393231 JM393230:JQ393231 R393230:V393231 WVY327694:WWC327695 WMC327694:WMG327695 WCG327694:WCK327695 VSK327694:VSO327695 VIO327694:VIS327695 UYS327694:UYW327695 UOW327694:UPA327695 UFA327694:UFE327695 TVE327694:TVI327695 TLI327694:TLM327695 TBM327694:TBQ327695 SRQ327694:SRU327695 SHU327694:SHY327695 RXY327694:RYC327695 ROC327694:ROG327695 REG327694:REK327695 QUK327694:QUO327695 QKO327694:QKS327695 QAS327694:QAW327695 PQW327694:PRA327695 PHA327694:PHE327695 OXE327694:OXI327695 ONI327694:ONM327695 ODM327694:ODQ327695 NTQ327694:NTU327695 NJU327694:NJY327695 MZY327694:NAC327695 MQC327694:MQG327695 MGG327694:MGK327695 LWK327694:LWO327695 LMO327694:LMS327695 LCS327694:LCW327695 KSW327694:KTA327695 KJA327694:KJE327695 JZE327694:JZI327695 JPI327694:JPM327695 JFM327694:JFQ327695 IVQ327694:IVU327695 ILU327694:ILY327695 IBY327694:ICC327695 HSC327694:HSG327695 HIG327694:HIK327695 GYK327694:GYO327695 GOO327694:GOS327695 GES327694:GEW327695 FUW327694:FVA327695 FLA327694:FLE327695 FBE327694:FBI327695 ERI327694:ERM327695 EHM327694:EHQ327695 DXQ327694:DXU327695 DNU327694:DNY327695 DDY327694:DEC327695 CUC327694:CUG327695 CKG327694:CKK327695 CAK327694:CAO327695 BQO327694:BQS327695 BGS327694:BGW327695 AWW327694:AXA327695 ANA327694:ANE327695 ADE327694:ADI327695 TI327694:TM327695 JM327694:JQ327695 R327694:V327695 WVY262158:WWC262159 WMC262158:WMG262159 WCG262158:WCK262159 VSK262158:VSO262159 VIO262158:VIS262159 UYS262158:UYW262159 UOW262158:UPA262159 UFA262158:UFE262159 TVE262158:TVI262159 TLI262158:TLM262159 TBM262158:TBQ262159 SRQ262158:SRU262159 SHU262158:SHY262159 RXY262158:RYC262159 ROC262158:ROG262159 REG262158:REK262159 QUK262158:QUO262159 QKO262158:QKS262159 QAS262158:QAW262159 PQW262158:PRA262159 PHA262158:PHE262159 OXE262158:OXI262159 ONI262158:ONM262159 ODM262158:ODQ262159 NTQ262158:NTU262159 NJU262158:NJY262159 MZY262158:NAC262159 MQC262158:MQG262159 MGG262158:MGK262159 LWK262158:LWO262159 LMO262158:LMS262159 LCS262158:LCW262159 KSW262158:KTA262159 KJA262158:KJE262159 JZE262158:JZI262159 JPI262158:JPM262159 JFM262158:JFQ262159 IVQ262158:IVU262159 ILU262158:ILY262159 IBY262158:ICC262159 HSC262158:HSG262159 HIG262158:HIK262159 GYK262158:GYO262159 GOO262158:GOS262159 GES262158:GEW262159 FUW262158:FVA262159 FLA262158:FLE262159 FBE262158:FBI262159 ERI262158:ERM262159 EHM262158:EHQ262159 DXQ262158:DXU262159 DNU262158:DNY262159 DDY262158:DEC262159 CUC262158:CUG262159 CKG262158:CKK262159 CAK262158:CAO262159 BQO262158:BQS262159 BGS262158:BGW262159 AWW262158:AXA262159 ANA262158:ANE262159 ADE262158:ADI262159 TI262158:TM262159 JM262158:JQ262159 R262158:V262159 WVY196622:WWC196623 WMC196622:WMG196623 WCG196622:WCK196623 VSK196622:VSO196623 VIO196622:VIS196623 UYS196622:UYW196623 UOW196622:UPA196623 UFA196622:UFE196623 TVE196622:TVI196623 TLI196622:TLM196623 TBM196622:TBQ196623 SRQ196622:SRU196623 SHU196622:SHY196623 RXY196622:RYC196623 ROC196622:ROG196623 REG196622:REK196623 QUK196622:QUO196623 QKO196622:QKS196623 QAS196622:QAW196623 PQW196622:PRA196623 PHA196622:PHE196623 OXE196622:OXI196623 ONI196622:ONM196623 ODM196622:ODQ196623 NTQ196622:NTU196623 NJU196622:NJY196623 MZY196622:NAC196623 MQC196622:MQG196623 MGG196622:MGK196623 LWK196622:LWO196623 LMO196622:LMS196623 LCS196622:LCW196623 KSW196622:KTA196623 KJA196622:KJE196623 JZE196622:JZI196623 JPI196622:JPM196623 JFM196622:JFQ196623 IVQ196622:IVU196623 ILU196622:ILY196623 IBY196622:ICC196623 HSC196622:HSG196623 HIG196622:HIK196623 GYK196622:GYO196623 GOO196622:GOS196623 GES196622:GEW196623 FUW196622:FVA196623 FLA196622:FLE196623 FBE196622:FBI196623 ERI196622:ERM196623 EHM196622:EHQ196623 DXQ196622:DXU196623 DNU196622:DNY196623 DDY196622:DEC196623 CUC196622:CUG196623 CKG196622:CKK196623 CAK196622:CAO196623 BQO196622:BQS196623 BGS196622:BGW196623 AWW196622:AXA196623 ANA196622:ANE196623 ADE196622:ADI196623 TI196622:TM196623 JM196622:JQ196623 R196622:V196623 WVY131086:WWC131087 WMC131086:WMG131087 WCG131086:WCK131087 VSK131086:VSO131087 VIO131086:VIS131087 UYS131086:UYW131087 UOW131086:UPA131087 UFA131086:UFE131087 TVE131086:TVI131087 TLI131086:TLM131087 TBM131086:TBQ131087 SRQ131086:SRU131087 SHU131086:SHY131087 RXY131086:RYC131087 ROC131086:ROG131087 REG131086:REK131087 QUK131086:QUO131087 QKO131086:QKS131087 QAS131086:QAW131087 PQW131086:PRA131087 PHA131086:PHE131087 OXE131086:OXI131087 ONI131086:ONM131087 ODM131086:ODQ131087 NTQ131086:NTU131087 NJU131086:NJY131087 MZY131086:NAC131087 MQC131086:MQG131087 MGG131086:MGK131087 LWK131086:LWO131087 LMO131086:LMS131087 LCS131086:LCW131087 KSW131086:KTA131087 KJA131086:KJE131087 JZE131086:JZI131087 JPI131086:JPM131087 JFM131086:JFQ131087 IVQ131086:IVU131087 ILU131086:ILY131087 IBY131086:ICC131087 HSC131086:HSG131087 HIG131086:HIK131087 GYK131086:GYO131087 GOO131086:GOS131087 GES131086:GEW131087 FUW131086:FVA131087 FLA131086:FLE131087 FBE131086:FBI131087 ERI131086:ERM131087 EHM131086:EHQ131087 DXQ131086:DXU131087 DNU131086:DNY131087 DDY131086:DEC131087 CUC131086:CUG131087 CKG131086:CKK131087 CAK131086:CAO131087 BQO131086:BQS131087 BGS131086:BGW131087 AWW131086:AXA131087 ANA131086:ANE131087 ADE131086:ADI131087 TI131086:TM131087 JM131086:JQ131087 R131086:V131087 WVY65550:WWC65551 WMC65550:WMG65551 WCG65550:WCK65551 VSK65550:VSO65551 VIO65550:VIS65551 UYS65550:UYW65551 UOW65550:UPA65551 UFA65550:UFE65551 TVE65550:TVI65551 TLI65550:TLM65551 TBM65550:TBQ65551 SRQ65550:SRU65551 SHU65550:SHY65551 RXY65550:RYC65551 ROC65550:ROG65551 REG65550:REK65551 QUK65550:QUO65551 QKO65550:QKS65551 QAS65550:QAW65551 PQW65550:PRA65551 PHA65550:PHE65551 OXE65550:OXI65551 ONI65550:ONM65551 ODM65550:ODQ65551 NTQ65550:NTU65551 NJU65550:NJY65551 MZY65550:NAC65551 MQC65550:MQG65551 MGG65550:MGK65551 LWK65550:LWO65551 LMO65550:LMS65551 LCS65550:LCW65551 KSW65550:KTA65551 KJA65550:KJE65551 JZE65550:JZI65551 JPI65550:JPM65551 JFM65550:JFQ65551 IVQ65550:IVU65551 ILU65550:ILY65551 IBY65550:ICC65551 HSC65550:HSG65551 HIG65550:HIK65551 GYK65550:GYO65551 GOO65550:GOS65551 GES65550:GEW65551 FUW65550:FVA65551 FLA65550:FLE65551 FBE65550:FBI65551 ERI65550:ERM65551 EHM65550:EHQ65551 DXQ65550:DXU65551 DNU65550:DNY65551 DDY65550:DEC65551 CUC65550:CUG65551 CKG65550:CKK65551 CAK65550:CAO65551 BQO65550:BQS65551 BGS65550:BGW65551 AWW65550:AXA65551 ANA65550:ANE65551 ADE65550:ADI65551 TI65550:TM65551 JM65550:JQ65551 R65550:V65551 WVY14:WWC15 WMC14:WMG15 WCG14:WCK15 VSK14:VSO15 VIO14:VIS15 UYS14:UYW15 UOW14:UPA15 UFA14:UFE15 TVE14:TVI15 TLI14:TLM15 TBM14:TBQ15 SRQ14:SRU15 SHU14:SHY15 RXY14:RYC15 ROC14:ROG15 REG14:REK15 QUK14:QUO15 QKO14:QKS15 QAS14:QAW15 PQW14:PRA15 PHA14:PHE15 OXE14:OXI15 ONI14:ONM15 ODM14:ODQ15 NTQ14:NTU15 NJU14:NJY15 MZY14:NAC15 MQC14:MQG15 MGG14:MGK15 LWK14:LWO15 LMO14:LMS15 LCS14:LCW15 KSW14:KTA15 KJA14:KJE15 JZE14:JZI15 JPI14:JPM15 JFM14:JFQ15 IVQ14:IVU15 ILU14:ILY15 IBY14:ICC15 HSC14:HSG15 HIG14:HIK15 GYK14:GYO15 GOO14:GOS15 GES14:GEW15 FUW14:FVA15 FLA14:FLE15 FBE14:FBI15 ERI14:ERM15 EHM14:EHQ15 DXQ14:DXU15 DNU14:DNY15 DDY14:DEC15 CUC14:CUG15 CKG14:CKK15 CAK14:CAO15 BQO14:BQS15 BGS14:BGW15 AWW14:AXA15 ANA14:ANE15 ADE14:ADI15 TI14:TM15 JM14:JQ15 R11:V12 WVT983051:WVW983052 WLX983051:WMA983052 WCB983051:WCE983052 VSF983051:VSI983052 VIJ983051:VIM983052 UYN983051:UYQ983052 UOR983051:UOU983052 UEV983051:UEY983052 TUZ983051:TVC983052 TLD983051:TLG983052 TBH983051:TBK983052 SRL983051:SRO983052 SHP983051:SHS983052 RXT983051:RXW983052 RNX983051:ROA983052 REB983051:REE983052 QUF983051:QUI983052 QKJ983051:QKM983052 QAN983051:QAQ983052 PQR983051:PQU983052 PGV983051:PGY983052 OWZ983051:OXC983052 OND983051:ONG983052 ODH983051:ODK983052 NTL983051:NTO983052 NJP983051:NJS983052 MZT983051:MZW983052 MPX983051:MQA983052 MGB983051:MGE983052 LWF983051:LWI983052 LMJ983051:LMM983052 LCN983051:LCQ983052 KSR983051:KSU983052 KIV983051:KIY983052 JYZ983051:JZC983052 JPD983051:JPG983052 JFH983051:JFK983052 IVL983051:IVO983052 ILP983051:ILS983052 IBT983051:IBW983052 HRX983051:HSA983052 HIB983051:HIE983052 GYF983051:GYI983052 GOJ983051:GOM983052 GEN983051:GEQ983052 FUR983051:FUU983052 FKV983051:FKY983052 FAZ983051:FBC983052 ERD983051:ERG983052 EHH983051:EHK983052 DXL983051:DXO983052 DNP983051:DNS983052 DDT983051:DDW983052 CTX983051:CUA983052 CKB983051:CKE983052 CAF983051:CAI983052 BQJ983051:BQM983052 BGN983051:BGQ983052 AWR983051:AWU983052 AMV983051:AMY983052 ACZ983051:ADC983052 TD983051:TG983052 JH983051:JK983052 M983051:P983052 WVT917515:WVW917516 WLX917515:WMA917516 WCB917515:WCE917516 VSF917515:VSI917516 VIJ917515:VIM917516 UYN917515:UYQ917516 UOR917515:UOU917516 UEV917515:UEY917516 TUZ917515:TVC917516 TLD917515:TLG917516 TBH917515:TBK917516 SRL917515:SRO917516 SHP917515:SHS917516 RXT917515:RXW917516 RNX917515:ROA917516 REB917515:REE917516 QUF917515:QUI917516 QKJ917515:QKM917516 QAN917515:QAQ917516 PQR917515:PQU917516 PGV917515:PGY917516 OWZ917515:OXC917516 OND917515:ONG917516 ODH917515:ODK917516 NTL917515:NTO917516 NJP917515:NJS917516 MZT917515:MZW917516 MPX917515:MQA917516 MGB917515:MGE917516 LWF917515:LWI917516 LMJ917515:LMM917516 LCN917515:LCQ917516 KSR917515:KSU917516 KIV917515:KIY917516 JYZ917515:JZC917516 JPD917515:JPG917516 JFH917515:JFK917516 IVL917515:IVO917516 ILP917515:ILS917516 IBT917515:IBW917516 HRX917515:HSA917516 HIB917515:HIE917516 GYF917515:GYI917516 GOJ917515:GOM917516 GEN917515:GEQ917516 FUR917515:FUU917516 FKV917515:FKY917516 FAZ917515:FBC917516 ERD917515:ERG917516 EHH917515:EHK917516 DXL917515:DXO917516 DNP917515:DNS917516 DDT917515:DDW917516 CTX917515:CUA917516 CKB917515:CKE917516 CAF917515:CAI917516 BQJ917515:BQM917516 BGN917515:BGQ917516 AWR917515:AWU917516 AMV917515:AMY917516 ACZ917515:ADC917516 TD917515:TG917516 JH917515:JK917516 M917515:P917516 WVT851979:WVW851980 WLX851979:WMA851980 WCB851979:WCE851980 VSF851979:VSI851980 VIJ851979:VIM851980 UYN851979:UYQ851980 UOR851979:UOU851980 UEV851979:UEY851980 TUZ851979:TVC851980 TLD851979:TLG851980 TBH851979:TBK851980 SRL851979:SRO851980 SHP851979:SHS851980 RXT851979:RXW851980 RNX851979:ROA851980 REB851979:REE851980 QUF851979:QUI851980 QKJ851979:QKM851980 QAN851979:QAQ851980 PQR851979:PQU851980 PGV851979:PGY851980 OWZ851979:OXC851980 OND851979:ONG851980 ODH851979:ODK851980 NTL851979:NTO851980 NJP851979:NJS851980 MZT851979:MZW851980 MPX851979:MQA851980 MGB851979:MGE851980 LWF851979:LWI851980 LMJ851979:LMM851980 LCN851979:LCQ851980 KSR851979:KSU851980 KIV851979:KIY851980 JYZ851979:JZC851980 JPD851979:JPG851980 JFH851979:JFK851980 IVL851979:IVO851980 ILP851979:ILS851980 IBT851979:IBW851980 HRX851979:HSA851980 HIB851979:HIE851980 GYF851979:GYI851980 GOJ851979:GOM851980 GEN851979:GEQ851980 FUR851979:FUU851980 FKV851979:FKY851980 FAZ851979:FBC851980 ERD851979:ERG851980 EHH851979:EHK851980 DXL851979:DXO851980 DNP851979:DNS851980 DDT851979:DDW851980 CTX851979:CUA851980 CKB851979:CKE851980 CAF851979:CAI851980 BQJ851979:BQM851980 BGN851979:BGQ851980 AWR851979:AWU851980 AMV851979:AMY851980 ACZ851979:ADC851980 TD851979:TG851980 JH851979:JK851980 M851979:P851980 WVT786443:WVW786444 WLX786443:WMA786444 WCB786443:WCE786444 VSF786443:VSI786444 VIJ786443:VIM786444 UYN786443:UYQ786444 UOR786443:UOU786444 UEV786443:UEY786444 TUZ786443:TVC786444 TLD786443:TLG786444 TBH786443:TBK786444 SRL786443:SRO786444 SHP786443:SHS786444 RXT786443:RXW786444 RNX786443:ROA786444 REB786443:REE786444 QUF786443:QUI786444 QKJ786443:QKM786444 QAN786443:QAQ786444 PQR786443:PQU786444 PGV786443:PGY786444 OWZ786443:OXC786444 OND786443:ONG786444 ODH786443:ODK786444 NTL786443:NTO786444 NJP786443:NJS786444 MZT786443:MZW786444 MPX786443:MQA786444 MGB786443:MGE786444 LWF786443:LWI786444 LMJ786443:LMM786444 LCN786443:LCQ786444 KSR786443:KSU786444 KIV786443:KIY786444 JYZ786443:JZC786444 JPD786443:JPG786444 JFH786443:JFK786444 IVL786443:IVO786444 ILP786443:ILS786444 IBT786443:IBW786444 HRX786443:HSA786444 HIB786443:HIE786444 GYF786443:GYI786444 GOJ786443:GOM786444 GEN786443:GEQ786444 FUR786443:FUU786444 FKV786443:FKY786444 FAZ786443:FBC786444 ERD786443:ERG786444 EHH786443:EHK786444 DXL786443:DXO786444 DNP786443:DNS786444 DDT786443:DDW786444 CTX786443:CUA786444 CKB786443:CKE786444 CAF786443:CAI786444 BQJ786443:BQM786444 BGN786443:BGQ786444 AWR786443:AWU786444 AMV786443:AMY786444 ACZ786443:ADC786444 TD786443:TG786444 JH786443:JK786444 M786443:P786444 WVT720907:WVW720908 WLX720907:WMA720908 WCB720907:WCE720908 VSF720907:VSI720908 VIJ720907:VIM720908 UYN720907:UYQ720908 UOR720907:UOU720908 UEV720907:UEY720908 TUZ720907:TVC720908 TLD720907:TLG720908 TBH720907:TBK720908 SRL720907:SRO720908 SHP720907:SHS720908 RXT720907:RXW720908 RNX720907:ROA720908 REB720907:REE720908 QUF720907:QUI720908 QKJ720907:QKM720908 QAN720907:QAQ720908 PQR720907:PQU720908 PGV720907:PGY720908 OWZ720907:OXC720908 OND720907:ONG720908 ODH720907:ODK720908 NTL720907:NTO720908 NJP720907:NJS720908 MZT720907:MZW720908 MPX720907:MQA720908 MGB720907:MGE720908 LWF720907:LWI720908 LMJ720907:LMM720908 LCN720907:LCQ720908 KSR720907:KSU720908 KIV720907:KIY720908 JYZ720907:JZC720908 JPD720907:JPG720908 JFH720907:JFK720908 IVL720907:IVO720908 ILP720907:ILS720908 IBT720907:IBW720908 HRX720907:HSA720908 HIB720907:HIE720908 GYF720907:GYI720908 GOJ720907:GOM720908 GEN720907:GEQ720908 FUR720907:FUU720908 FKV720907:FKY720908 FAZ720907:FBC720908 ERD720907:ERG720908 EHH720907:EHK720908 DXL720907:DXO720908 DNP720907:DNS720908 DDT720907:DDW720908 CTX720907:CUA720908 CKB720907:CKE720908 CAF720907:CAI720908 BQJ720907:BQM720908 BGN720907:BGQ720908 AWR720907:AWU720908 AMV720907:AMY720908 ACZ720907:ADC720908 TD720907:TG720908 JH720907:JK720908 M720907:P720908 WVT655371:WVW655372 WLX655371:WMA655372 WCB655371:WCE655372 VSF655371:VSI655372 VIJ655371:VIM655372 UYN655371:UYQ655372 UOR655371:UOU655372 UEV655371:UEY655372 TUZ655371:TVC655372 TLD655371:TLG655372 TBH655371:TBK655372 SRL655371:SRO655372 SHP655371:SHS655372 RXT655371:RXW655372 RNX655371:ROA655372 REB655371:REE655372 QUF655371:QUI655372 QKJ655371:QKM655372 QAN655371:QAQ655372 PQR655371:PQU655372 PGV655371:PGY655372 OWZ655371:OXC655372 OND655371:ONG655372 ODH655371:ODK655372 NTL655371:NTO655372 NJP655371:NJS655372 MZT655371:MZW655372 MPX655371:MQA655372 MGB655371:MGE655372 LWF655371:LWI655372 LMJ655371:LMM655372 LCN655371:LCQ655372 KSR655371:KSU655372 KIV655371:KIY655372 JYZ655371:JZC655372 JPD655371:JPG655372 JFH655371:JFK655372 IVL655371:IVO655372 ILP655371:ILS655372 IBT655371:IBW655372 HRX655371:HSA655372 HIB655371:HIE655372 GYF655371:GYI655372 GOJ655371:GOM655372 GEN655371:GEQ655372 FUR655371:FUU655372 FKV655371:FKY655372 FAZ655371:FBC655372 ERD655371:ERG655372 EHH655371:EHK655372 DXL655371:DXO655372 DNP655371:DNS655372 DDT655371:DDW655372 CTX655371:CUA655372 CKB655371:CKE655372 CAF655371:CAI655372 BQJ655371:BQM655372 BGN655371:BGQ655372 AWR655371:AWU655372 AMV655371:AMY655372 ACZ655371:ADC655372 TD655371:TG655372 JH655371:JK655372 M655371:P655372 WVT589835:WVW589836 WLX589835:WMA589836 WCB589835:WCE589836 VSF589835:VSI589836 VIJ589835:VIM589836 UYN589835:UYQ589836 UOR589835:UOU589836 UEV589835:UEY589836 TUZ589835:TVC589836 TLD589835:TLG589836 TBH589835:TBK589836 SRL589835:SRO589836 SHP589835:SHS589836 RXT589835:RXW589836 RNX589835:ROA589836 REB589835:REE589836 QUF589835:QUI589836 QKJ589835:QKM589836 QAN589835:QAQ589836 PQR589835:PQU589836 PGV589835:PGY589836 OWZ589835:OXC589836 OND589835:ONG589836 ODH589835:ODK589836 NTL589835:NTO589836 NJP589835:NJS589836 MZT589835:MZW589836 MPX589835:MQA589836 MGB589835:MGE589836 LWF589835:LWI589836 LMJ589835:LMM589836 LCN589835:LCQ589836 KSR589835:KSU589836 KIV589835:KIY589836 JYZ589835:JZC589836 JPD589835:JPG589836 JFH589835:JFK589836 IVL589835:IVO589836 ILP589835:ILS589836 IBT589835:IBW589836 HRX589835:HSA589836 HIB589835:HIE589836 GYF589835:GYI589836 GOJ589835:GOM589836 GEN589835:GEQ589836 FUR589835:FUU589836 FKV589835:FKY589836 FAZ589835:FBC589836 ERD589835:ERG589836 EHH589835:EHK589836 DXL589835:DXO589836 DNP589835:DNS589836 DDT589835:DDW589836 CTX589835:CUA589836 CKB589835:CKE589836 CAF589835:CAI589836 BQJ589835:BQM589836 BGN589835:BGQ589836 AWR589835:AWU589836 AMV589835:AMY589836 ACZ589835:ADC589836 TD589835:TG589836 JH589835:JK589836 M589835:P589836 WVT524299:WVW524300 WLX524299:WMA524300 WCB524299:WCE524300 VSF524299:VSI524300 VIJ524299:VIM524300 UYN524299:UYQ524300 UOR524299:UOU524300 UEV524299:UEY524300 TUZ524299:TVC524300 TLD524299:TLG524300 TBH524299:TBK524300 SRL524299:SRO524300 SHP524299:SHS524300 RXT524299:RXW524300 RNX524299:ROA524300 REB524299:REE524300 QUF524299:QUI524300 QKJ524299:QKM524300 QAN524299:QAQ524300 PQR524299:PQU524300 PGV524299:PGY524300 OWZ524299:OXC524300 OND524299:ONG524300 ODH524299:ODK524300 NTL524299:NTO524300 NJP524299:NJS524300 MZT524299:MZW524300 MPX524299:MQA524300 MGB524299:MGE524300 LWF524299:LWI524300 LMJ524299:LMM524300 LCN524299:LCQ524300 KSR524299:KSU524300 KIV524299:KIY524300 JYZ524299:JZC524300 JPD524299:JPG524300 JFH524299:JFK524300 IVL524299:IVO524300 ILP524299:ILS524300 IBT524299:IBW524300 HRX524299:HSA524300 HIB524299:HIE524300 GYF524299:GYI524300 GOJ524299:GOM524300 GEN524299:GEQ524300 FUR524299:FUU524300 FKV524299:FKY524300 FAZ524299:FBC524300 ERD524299:ERG524300 EHH524299:EHK524300 DXL524299:DXO524300 DNP524299:DNS524300 DDT524299:DDW524300 CTX524299:CUA524300 CKB524299:CKE524300 CAF524299:CAI524300 BQJ524299:BQM524300 BGN524299:BGQ524300 AWR524299:AWU524300 AMV524299:AMY524300 ACZ524299:ADC524300 TD524299:TG524300 JH524299:JK524300 M524299:P524300 WVT458763:WVW458764 WLX458763:WMA458764 WCB458763:WCE458764 VSF458763:VSI458764 VIJ458763:VIM458764 UYN458763:UYQ458764 UOR458763:UOU458764 UEV458763:UEY458764 TUZ458763:TVC458764 TLD458763:TLG458764 TBH458763:TBK458764 SRL458763:SRO458764 SHP458763:SHS458764 RXT458763:RXW458764 RNX458763:ROA458764 REB458763:REE458764 QUF458763:QUI458764 QKJ458763:QKM458764 QAN458763:QAQ458764 PQR458763:PQU458764 PGV458763:PGY458764 OWZ458763:OXC458764 OND458763:ONG458764 ODH458763:ODK458764 NTL458763:NTO458764 NJP458763:NJS458764 MZT458763:MZW458764 MPX458763:MQA458764 MGB458763:MGE458764 LWF458763:LWI458764 LMJ458763:LMM458764 LCN458763:LCQ458764 KSR458763:KSU458764 KIV458763:KIY458764 JYZ458763:JZC458764 JPD458763:JPG458764 JFH458763:JFK458764 IVL458763:IVO458764 ILP458763:ILS458764 IBT458763:IBW458764 HRX458763:HSA458764 HIB458763:HIE458764 GYF458763:GYI458764 GOJ458763:GOM458764 GEN458763:GEQ458764 FUR458763:FUU458764 FKV458763:FKY458764 FAZ458763:FBC458764 ERD458763:ERG458764 EHH458763:EHK458764 DXL458763:DXO458764 DNP458763:DNS458764 DDT458763:DDW458764 CTX458763:CUA458764 CKB458763:CKE458764 CAF458763:CAI458764 BQJ458763:BQM458764 BGN458763:BGQ458764 AWR458763:AWU458764 AMV458763:AMY458764 ACZ458763:ADC458764 TD458763:TG458764 JH458763:JK458764 M458763:P458764 WVT393227:WVW393228 WLX393227:WMA393228 WCB393227:WCE393228 VSF393227:VSI393228 VIJ393227:VIM393228 UYN393227:UYQ393228 UOR393227:UOU393228 UEV393227:UEY393228 TUZ393227:TVC393228 TLD393227:TLG393228 TBH393227:TBK393228 SRL393227:SRO393228 SHP393227:SHS393228 RXT393227:RXW393228 RNX393227:ROA393228 REB393227:REE393228 QUF393227:QUI393228 QKJ393227:QKM393228 QAN393227:QAQ393228 PQR393227:PQU393228 PGV393227:PGY393228 OWZ393227:OXC393228 OND393227:ONG393228 ODH393227:ODK393228 NTL393227:NTO393228 NJP393227:NJS393228 MZT393227:MZW393228 MPX393227:MQA393228 MGB393227:MGE393228 LWF393227:LWI393228 LMJ393227:LMM393228 LCN393227:LCQ393228 KSR393227:KSU393228 KIV393227:KIY393228 JYZ393227:JZC393228 JPD393227:JPG393228 JFH393227:JFK393228 IVL393227:IVO393228 ILP393227:ILS393228 IBT393227:IBW393228 HRX393227:HSA393228 HIB393227:HIE393228 GYF393227:GYI393228 GOJ393227:GOM393228 GEN393227:GEQ393228 FUR393227:FUU393228 FKV393227:FKY393228 FAZ393227:FBC393228 ERD393227:ERG393228 EHH393227:EHK393228 DXL393227:DXO393228 DNP393227:DNS393228 DDT393227:DDW393228 CTX393227:CUA393228 CKB393227:CKE393228 CAF393227:CAI393228 BQJ393227:BQM393228 BGN393227:BGQ393228 AWR393227:AWU393228 AMV393227:AMY393228 ACZ393227:ADC393228 TD393227:TG393228 JH393227:JK393228 M393227:P393228 WVT327691:WVW327692 WLX327691:WMA327692 WCB327691:WCE327692 VSF327691:VSI327692 VIJ327691:VIM327692 UYN327691:UYQ327692 UOR327691:UOU327692 UEV327691:UEY327692 TUZ327691:TVC327692 TLD327691:TLG327692 TBH327691:TBK327692 SRL327691:SRO327692 SHP327691:SHS327692 RXT327691:RXW327692 RNX327691:ROA327692 REB327691:REE327692 QUF327691:QUI327692 QKJ327691:QKM327692 QAN327691:QAQ327692 PQR327691:PQU327692 PGV327691:PGY327692 OWZ327691:OXC327692 OND327691:ONG327692 ODH327691:ODK327692 NTL327691:NTO327692 NJP327691:NJS327692 MZT327691:MZW327692 MPX327691:MQA327692 MGB327691:MGE327692 LWF327691:LWI327692 LMJ327691:LMM327692 LCN327691:LCQ327692 KSR327691:KSU327692 KIV327691:KIY327692 JYZ327691:JZC327692 JPD327691:JPG327692 JFH327691:JFK327692 IVL327691:IVO327692 ILP327691:ILS327692 IBT327691:IBW327692 HRX327691:HSA327692 HIB327691:HIE327692 GYF327691:GYI327692 GOJ327691:GOM327692 GEN327691:GEQ327692 FUR327691:FUU327692 FKV327691:FKY327692 FAZ327691:FBC327692 ERD327691:ERG327692 EHH327691:EHK327692 DXL327691:DXO327692 DNP327691:DNS327692 DDT327691:DDW327692 CTX327691:CUA327692 CKB327691:CKE327692 CAF327691:CAI327692 BQJ327691:BQM327692 BGN327691:BGQ327692 AWR327691:AWU327692 AMV327691:AMY327692 ACZ327691:ADC327692 TD327691:TG327692 JH327691:JK327692 M327691:P327692 WVT262155:WVW262156 WLX262155:WMA262156 WCB262155:WCE262156 VSF262155:VSI262156 VIJ262155:VIM262156 UYN262155:UYQ262156 UOR262155:UOU262156 UEV262155:UEY262156 TUZ262155:TVC262156 TLD262155:TLG262156 TBH262155:TBK262156 SRL262155:SRO262156 SHP262155:SHS262156 RXT262155:RXW262156 RNX262155:ROA262156 REB262155:REE262156 QUF262155:QUI262156 QKJ262155:QKM262156 QAN262155:QAQ262156 PQR262155:PQU262156 PGV262155:PGY262156 OWZ262155:OXC262156 OND262155:ONG262156 ODH262155:ODK262156 NTL262155:NTO262156 NJP262155:NJS262156 MZT262155:MZW262156 MPX262155:MQA262156 MGB262155:MGE262156 LWF262155:LWI262156 LMJ262155:LMM262156 LCN262155:LCQ262156 KSR262155:KSU262156 KIV262155:KIY262156 JYZ262155:JZC262156 JPD262155:JPG262156 JFH262155:JFK262156 IVL262155:IVO262156 ILP262155:ILS262156 IBT262155:IBW262156 HRX262155:HSA262156 HIB262155:HIE262156 GYF262155:GYI262156 GOJ262155:GOM262156 GEN262155:GEQ262156 FUR262155:FUU262156 FKV262155:FKY262156 FAZ262155:FBC262156 ERD262155:ERG262156 EHH262155:EHK262156 DXL262155:DXO262156 DNP262155:DNS262156 DDT262155:DDW262156 CTX262155:CUA262156 CKB262155:CKE262156 CAF262155:CAI262156 BQJ262155:BQM262156 BGN262155:BGQ262156 AWR262155:AWU262156 AMV262155:AMY262156 ACZ262155:ADC262156 TD262155:TG262156 JH262155:JK262156 M262155:P262156 WVT196619:WVW196620 WLX196619:WMA196620 WCB196619:WCE196620 VSF196619:VSI196620 VIJ196619:VIM196620 UYN196619:UYQ196620 UOR196619:UOU196620 UEV196619:UEY196620 TUZ196619:TVC196620 TLD196619:TLG196620 TBH196619:TBK196620 SRL196619:SRO196620 SHP196619:SHS196620 RXT196619:RXW196620 RNX196619:ROA196620 REB196619:REE196620 QUF196619:QUI196620 QKJ196619:QKM196620 QAN196619:QAQ196620 PQR196619:PQU196620 PGV196619:PGY196620 OWZ196619:OXC196620 OND196619:ONG196620 ODH196619:ODK196620 NTL196619:NTO196620 NJP196619:NJS196620 MZT196619:MZW196620 MPX196619:MQA196620 MGB196619:MGE196620 LWF196619:LWI196620 LMJ196619:LMM196620 LCN196619:LCQ196620 KSR196619:KSU196620 KIV196619:KIY196620 JYZ196619:JZC196620 JPD196619:JPG196620 JFH196619:JFK196620 IVL196619:IVO196620 ILP196619:ILS196620 IBT196619:IBW196620 HRX196619:HSA196620 HIB196619:HIE196620 GYF196619:GYI196620 GOJ196619:GOM196620 GEN196619:GEQ196620 FUR196619:FUU196620 FKV196619:FKY196620 FAZ196619:FBC196620 ERD196619:ERG196620 EHH196619:EHK196620 DXL196619:DXO196620 DNP196619:DNS196620 DDT196619:DDW196620 CTX196619:CUA196620 CKB196619:CKE196620 CAF196619:CAI196620 BQJ196619:BQM196620 BGN196619:BGQ196620 AWR196619:AWU196620 AMV196619:AMY196620 ACZ196619:ADC196620 TD196619:TG196620 JH196619:JK196620 M196619:P196620 WVT131083:WVW131084 WLX131083:WMA131084 WCB131083:WCE131084 VSF131083:VSI131084 VIJ131083:VIM131084 UYN131083:UYQ131084 UOR131083:UOU131084 UEV131083:UEY131084 TUZ131083:TVC131084 TLD131083:TLG131084 TBH131083:TBK131084 SRL131083:SRO131084 SHP131083:SHS131084 RXT131083:RXW131084 RNX131083:ROA131084 REB131083:REE131084 QUF131083:QUI131084 QKJ131083:QKM131084 QAN131083:QAQ131084 PQR131083:PQU131084 PGV131083:PGY131084 OWZ131083:OXC131084 OND131083:ONG131084 ODH131083:ODK131084 NTL131083:NTO131084 NJP131083:NJS131084 MZT131083:MZW131084 MPX131083:MQA131084 MGB131083:MGE131084 LWF131083:LWI131084 LMJ131083:LMM131084 LCN131083:LCQ131084 KSR131083:KSU131084 KIV131083:KIY131084 JYZ131083:JZC131084 JPD131083:JPG131084 JFH131083:JFK131084 IVL131083:IVO131084 ILP131083:ILS131084 IBT131083:IBW131084 HRX131083:HSA131084 HIB131083:HIE131084 GYF131083:GYI131084 GOJ131083:GOM131084 GEN131083:GEQ131084 FUR131083:FUU131084 FKV131083:FKY131084 FAZ131083:FBC131084 ERD131083:ERG131084 EHH131083:EHK131084 DXL131083:DXO131084 DNP131083:DNS131084 DDT131083:DDW131084 CTX131083:CUA131084 CKB131083:CKE131084 CAF131083:CAI131084 BQJ131083:BQM131084 BGN131083:BGQ131084 AWR131083:AWU131084 AMV131083:AMY131084 ACZ131083:ADC131084 TD131083:TG131084 JH131083:JK131084 M131083:P131084 WVT65547:WVW65548 WLX65547:WMA65548 WCB65547:WCE65548 VSF65547:VSI65548 VIJ65547:VIM65548 UYN65547:UYQ65548 UOR65547:UOU65548 UEV65547:UEY65548 TUZ65547:TVC65548 TLD65547:TLG65548 TBH65547:TBK65548 SRL65547:SRO65548 SHP65547:SHS65548 RXT65547:RXW65548 RNX65547:ROA65548 REB65547:REE65548 QUF65547:QUI65548 QKJ65547:QKM65548 QAN65547:QAQ65548 PQR65547:PQU65548 PGV65547:PGY65548 OWZ65547:OXC65548 OND65547:ONG65548 ODH65547:ODK65548 NTL65547:NTO65548 NJP65547:NJS65548 MZT65547:MZW65548 MPX65547:MQA65548 MGB65547:MGE65548 LWF65547:LWI65548 LMJ65547:LMM65548 LCN65547:LCQ65548 KSR65547:KSU65548 KIV65547:KIY65548 JYZ65547:JZC65548 JPD65547:JPG65548 JFH65547:JFK65548 IVL65547:IVO65548 ILP65547:ILS65548 IBT65547:IBW65548 HRX65547:HSA65548 HIB65547:HIE65548 GYF65547:GYI65548 GOJ65547:GOM65548 GEN65547:GEQ65548 FUR65547:FUU65548 FKV65547:FKY65548 FAZ65547:FBC65548 ERD65547:ERG65548 EHH65547:EHK65548 DXL65547:DXO65548 DNP65547:DNS65548 DDT65547:DDW65548 CTX65547:CUA65548 CKB65547:CKE65548 CAF65547:CAI65548 BQJ65547:BQM65548 BGN65547:BGQ65548 AWR65547:AWU65548 AMV65547:AMY65548 ACZ65547:ADC65548 TD65547:TG65548 JH65547:JK65548 M65547:P65548 WVT11:WVW12 WLX11:WMA12 WCB11:WCE12 VSF11:VSI12 VIJ11:VIM12 UYN11:UYQ12 UOR11:UOU12 UEV11:UEY12 TUZ11:TVC12 TLD11:TLG12 TBH11:TBK12 SRL11:SRO12 SHP11:SHS12 RXT11:RXW12 RNX11:ROA12 REB11:REE12 QUF11:QUI12 QKJ11:QKM12 QAN11:QAQ12 PQR11:PQU12 PGV11:PGY12 OWZ11:OXC12 OND11:ONG12 ODH11:ODK12 NTL11:NTO12 NJP11:NJS12 MZT11:MZW12 MPX11:MQA12 MGB11:MGE12 LWF11:LWI12 LMJ11:LMM12 LCN11:LCQ12 KSR11:KSU12 KIV11:KIY12 JYZ11:JZC12 JPD11:JPG12 JFH11:JFK12 IVL11:IVO12 ILP11:ILS12 IBT11:IBW12 HRX11:HSA12 HIB11:HIE12 GYF11:GYI12 GOJ11:GOM12 GEN11:GEQ12 FUR11:FUU12 FKV11:FKY12 FAZ11:FBC12 ERD11:ERG12 EHH11:EHK12 DXL11:DXO12 DNP11:DNS12 DDT11:DDW12 CTX11:CUA12 CKB11:CKE12 CAF11:CAI12 BQJ11:BQM12 BGN11:BGQ12 AWR11:AWU12 AMV11:AMY12 ACZ11:ADC12 TD11:TG12 JH11:JK12 E5:P9 WVY983051:WWC983052 WMC983051:WMG983052 WCG983051:WCK983052 VSK983051:VSO983052 VIO983051:VIS983052 UYS983051:UYW983052 UOW983051:UPA983052 UFA983051:UFE983052 TVE983051:TVI983052 TLI983051:TLM983052 TBM983051:TBQ983052 SRQ983051:SRU983052 SHU983051:SHY983052 RXY983051:RYC983052 ROC983051:ROG983052 REG983051:REK983052 QUK983051:QUO983052 QKO983051:QKS983052 QAS983051:QAW983052 PQW983051:PRA983052 PHA983051:PHE983052 OXE983051:OXI983052 ONI983051:ONM983052 ODM983051:ODQ983052 NTQ983051:NTU983052 NJU983051:NJY983052 MZY983051:NAC983052 MQC983051:MQG983052 MGG983051:MGK983052 LWK983051:LWO983052 LMO983051:LMS983052 LCS983051:LCW983052 KSW983051:KTA983052 KJA983051:KJE983052 JZE983051:JZI983052 JPI983051:JPM983052 JFM983051:JFQ983052 IVQ983051:IVU983052 ILU983051:ILY983052 IBY983051:ICC983052 HSC983051:HSG983052 HIG983051:HIK983052 GYK983051:GYO983052 GOO983051:GOS983052 GES983051:GEW983052 FUW983051:FVA983052 FLA983051:FLE983052 FBE983051:FBI983052 ERI983051:ERM983052 EHM983051:EHQ983052 DXQ983051:DXU983052 DNU983051:DNY983052 DDY983051:DEC983052 CUC983051:CUG983052 CKG983051:CKK983052 CAK983051:CAO983052 BQO983051:BQS983052 BGS983051:BGW983052 AWW983051:AXA983052 ANA983051:ANE983052 ADE983051:ADI983052 TI983051:TM983052 JM983051:JQ983052 R983051:V983052 WVY917515:WWC917516 WMC917515:WMG917516 WCG917515:WCK917516 VSK917515:VSO917516 VIO917515:VIS917516 UYS917515:UYW917516 UOW917515:UPA917516 UFA917515:UFE917516 TVE917515:TVI917516 TLI917515:TLM917516 TBM917515:TBQ917516 SRQ917515:SRU917516 SHU917515:SHY917516 RXY917515:RYC917516 ROC917515:ROG917516 REG917515:REK917516 QUK917515:QUO917516 QKO917515:QKS917516 QAS917515:QAW917516 PQW917515:PRA917516 PHA917515:PHE917516 OXE917515:OXI917516 ONI917515:ONM917516 ODM917515:ODQ917516 NTQ917515:NTU917516 NJU917515:NJY917516 MZY917515:NAC917516 MQC917515:MQG917516 MGG917515:MGK917516 LWK917515:LWO917516 LMO917515:LMS917516 LCS917515:LCW917516 KSW917515:KTA917516 KJA917515:KJE917516 JZE917515:JZI917516 JPI917515:JPM917516 JFM917515:JFQ917516 IVQ917515:IVU917516 ILU917515:ILY917516 IBY917515:ICC917516 HSC917515:HSG917516 HIG917515:HIK917516 GYK917515:GYO917516 GOO917515:GOS917516 GES917515:GEW917516 FUW917515:FVA917516 FLA917515:FLE917516 FBE917515:FBI917516 ERI917515:ERM917516 EHM917515:EHQ917516 DXQ917515:DXU917516 DNU917515:DNY917516 DDY917515:DEC917516 CUC917515:CUG917516 CKG917515:CKK917516 CAK917515:CAO917516 BQO917515:BQS917516 BGS917515:BGW917516 AWW917515:AXA917516 ANA917515:ANE917516 ADE917515:ADI917516 TI917515:TM917516 JM917515:JQ917516 R917515:V917516 WVY851979:WWC851980 WMC851979:WMG851980 WCG851979:WCK851980 VSK851979:VSO851980 VIO851979:VIS851980 UYS851979:UYW851980 UOW851979:UPA851980 UFA851979:UFE851980 TVE851979:TVI851980 TLI851979:TLM851980 TBM851979:TBQ851980 SRQ851979:SRU851980 SHU851979:SHY851980 RXY851979:RYC851980 ROC851979:ROG851980 REG851979:REK851980 QUK851979:QUO851980 QKO851979:QKS851980 QAS851979:QAW851980 PQW851979:PRA851980 PHA851979:PHE851980 OXE851979:OXI851980 ONI851979:ONM851980 ODM851979:ODQ851980 NTQ851979:NTU851980 NJU851979:NJY851980 MZY851979:NAC851980 MQC851979:MQG851980 MGG851979:MGK851980 LWK851979:LWO851980 LMO851979:LMS851980 LCS851979:LCW851980 KSW851979:KTA851980 KJA851979:KJE851980 JZE851979:JZI851980 JPI851979:JPM851980 JFM851979:JFQ851980 IVQ851979:IVU851980 ILU851979:ILY851980 IBY851979:ICC851980 HSC851979:HSG851980 HIG851979:HIK851980 GYK851979:GYO851980 GOO851979:GOS851980 GES851979:GEW851980 FUW851979:FVA851980 FLA851979:FLE851980 FBE851979:FBI851980 ERI851979:ERM851980 EHM851979:EHQ851980 DXQ851979:DXU851980 DNU851979:DNY851980 DDY851979:DEC851980 CUC851979:CUG851980 CKG851979:CKK851980 CAK851979:CAO851980 BQO851979:BQS851980 BGS851979:BGW851980 AWW851979:AXA851980 ANA851979:ANE851980 ADE851979:ADI851980 TI851979:TM851980 JM851979:JQ851980 R851979:V851980 WVY786443:WWC786444 WMC786443:WMG786444 WCG786443:WCK786444 VSK786443:VSO786444 VIO786443:VIS786444 UYS786443:UYW786444 UOW786443:UPA786444 UFA786443:UFE786444 TVE786443:TVI786444 TLI786443:TLM786444 TBM786443:TBQ786444 SRQ786443:SRU786444 SHU786443:SHY786444 RXY786443:RYC786444 ROC786443:ROG786444 REG786443:REK786444 QUK786443:QUO786444 QKO786443:QKS786444 QAS786443:QAW786444 PQW786443:PRA786444 PHA786443:PHE786444 OXE786443:OXI786444 ONI786443:ONM786444 ODM786443:ODQ786444 NTQ786443:NTU786444 NJU786443:NJY786444 MZY786443:NAC786444 MQC786443:MQG786444 MGG786443:MGK786444 LWK786443:LWO786444 LMO786443:LMS786444 LCS786443:LCW786444 KSW786443:KTA786444 KJA786443:KJE786444 JZE786443:JZI786444 JPI786443:JPM786444 JFM786443:JFQ786444 IVQ786443:IVU786444 ILU786443:ILY786444 IBY786443:ICC786444 HSC786443:HSG786444 HIG786443:HIK786444 GYK786443:GYO786444 GOO786443:GOS786444 GES786443:GEW786444 FUW786443:FVA786444 FLA786443:FLE786444 FBE786443:FBI786444 ERI786443:ERM786444 EHM786443:EHQ786444 DXQ786443:DXU786444 DNU786443:DNY786444 DDY786443:DEC786444 CUC786443:CUG786444 CKG786443:CKK786444 CAK786443:CAO786444 BQO786443:BQS786444 BGS786443:BGW786444 AWW786443:AXA786444 ANA786443:ANE786444 ADE786443:ADI786444 TI786443:TM786444 JM786443:JQ786444 R786443:V786444 WVY720907:WWC720908 WMC720907:WMG720908 WCG720907:WCK720908 VSK720907:VSO720908 VIO720907:VIS720908 UYS720907:UYW720908 UOW720907:UPA720908 UFA720907:UFE720908 TVE720907:TVI720908 TLI720907:TLM720908 TBM720907:TBQ720908 SRQ720907:SRU720908 SHU720907:SHY720908 RXY720907:RYC720908 ROC720907:ROG720908 REG720907:REK720908 QUK720907:QUO720908 QKO720907:QKS720908 QAS720907:QAW720908 PQW720907:PRA720908 PHA720907:PHE720908 OXE720907:OXI720908 ONI720907:ONM720908 ODM720907:ODQ720908 NTQ720907:NTU720908 NJU720907:NJY720908 MZY720907:NAC720908 MQC720907:MQG720908 MGG720907:MGK720908 LWK720907:LWO720908 LMO720907:LMS720908 LCS720907:LCW720908 KSW720907:KTA720908 KJA720907:KJE720908 JZE720907:JZI720908 JPI720907:JPM720908 JFM720907:JFQ720908 IVQ720907:IVU720908 ILU720907:ILY720908 IBY720907:ICC720908 HSC720907:HSG720908 HIG720907:HIK720908 GYK720907:GYO720908 GOO720907:GOS720908 GES720907:GEW720908 FUW720907:FVA720908 FLA720907:FLE720908 FBE720907:FBI720908 ERI720907:ERM720908 EHM720907:EHQ720908 DXQ720907:DXU720908 DNU720907:DNY720908 DDY720907:DEC720908 CUC720907:CUG720908 CKG720907:CKK720908 CAK720907:CAO720908 BQO720907:BQS720908 BGS720907:BGW720908 AWW720907:AXA720908 ANA720907:ANE720908 ADE720907:ADI720908 TI720907:TM720908 JM720907:JQ720908 R720907:V720908 WVY655371:WWC655372 WMC655371:WMG655372 WCG655371:WCK655372 VSK655371:VSO655372 VIO655371:VIS655372 UYS655371:UYW655372 UOW655371:UPA655372 UFA655371:UFE655372 TVE655371:TVI655372 TLI655371:TLM655372 TBM655371:TBQ655372 SRQ655371:SRU655372 SHU655371:SHY655372 RXY655371:RYC655372 ROC655371:ROG655372 REG655371:REK655372 QUK655371:QUO655372 QKO655371:QKS655372 QAS655371:QAW655372 PQW655371:PRA655372 PHA655371:PHE655372 OXE655371:OXI655372 ONI655371:ONM655372 ODM655371:ODQ655372 NTQ655371:NTU655372 NJU655371:NJY655372 MZY655371:NAC655372 MQC655371:MQG655372 MGG655371:MGK655372 LWK655371:LWO655372 LMO655371:LMS655372 LCS655371:LCW655372 KSW655371:KTA655372 KJA655371:KJE655372 JZE655371:JZI655372 JPI655371:JPM655372 JFM655371:JFQ655372 IVQ655371:IVU655372 ILU655371:ILY655372 IBY655371:ICC655372 HSC655371:HSG655372 HIG655371:HIK655372 GYK655371:GYO655372 GOO655371:GOS655372 GES655371:GEW655372 FUW655371:FVA655372 FLA655371:FLE655372 FBE655371:FBI655372 ERI655371:ERM655372 EHM655371:EHQ655372 DXQ655371:DXU655372 DNU655371:DNY655372 DDY655371:DEC655372 CUC655371:CUG655372 CKG655371:CKK655372 CAK655371:CAO655372 BQO655371:BQS655372 BGS655371:BGW655372 AWW655371:AXA655372 ANA655371:ANE655372 ADE655371:ADI655372 TI655371:TM655372 JM655371:JQ655372 R655371:V655372 WVY589835:WWC589836 WMC589835:WMG589836 WCG589835:WCK589836 VSK589835:VSO589836 VIO589835:VIS589836 UYS589835:UYW589836 UOW589835:UPA589836 UFA589835:UFE589836 TVE589835:TVI589836 TLI589835:TLM589836 TBM589835:TBQ589836 SRQ589835:SRU589836 SHU589835:SHY589836 RXY589835:RYC589836 ROC589835:ROG589836 REG589835:REK589836 QUK589835:QUO589836 QKO589835:QKS589836 QAS589835:QAW589836 PQW589835:PRA589836 PHA589835:PHE589836 OXE589835:OXI589836 ONI589835:ONM589836 ODM589835:ODQ589836 NTQ589835:NTU589836 NJU589835:NJY589836 MZY589835:NAC589836 MQC589835:MQG589836 MGG589835:MGK589836 LWK589835:LWO589836 LMO589835:LMS589836 LCS589835:LCW589836 KSW589835:KTA589836 KJA589835:KJE589836 JZE589835:JZI589836 JPI589835:JPM589836 JFM589835:JFQ589836 IVQ589835:IVU589836 ILU589835:ILY589836 IBY589835:ICC589836 HSC589835:HSG589836 HIG589835:HIK589836 GYK589835:GYO589836 GOO589835:GOS589836 GES589835:GEW589836 FUW589835:FVA589836 FLA589835:FLE589836 FBE589835:FBI589836 ERI589835:ERM589836 EHM589835:EHQ589836 DXQ589835:DXU589836 DNU589835:DNY589836 DDY589835:DEC589836 CUC589835:CUG589836 CKG589835:CKK589836 CAK589835:CAO589836 BQO589835:BQS589836 BGS589835:BGW589836 AWW589835:AXA589836 ANA589835:ANE589836 ADE589835:ADI589836 TI589835:TM589836 JM589835:JQ589836 R589835:V589836 WVY524299:WWC524300 WMC524299:WMG524300 WCG524299:WCK524300 VSK524299:VSO524300 VIO524299:VIS524300 UYS524299:UYW524300 UOW524299:UPA524300 UFA524299:UFE524300 TVE524299:TVI524300 TLI524299:TLM524300 TBM524299:TBQ524300 SRQ524299:SRU524300 SHU524299:SHY524300 RXY524299:RYC524300 ROC524299:ROG524300 REG524299:REK524300 QUK524299:QUO524300 QKO524299:QKS524300 QAS524299:QAW524300 PQW524299:PRA524300 PHA524299:PHE524300 OXE524299:OXI524300 ONI524299:ONM524300 ODM524299:ODQ524300 NTQ524299:NTU524300 NJU524299:NJY524300 MZY524299:NAC524300 MQC524299:MQG524300 MGG524299:MGK524300 LWK524299:LWO524300 LMO524299:LMS524300 LCS524299:LCW524300 KSW524299:KTA524300 KJA524299:KJE524300 JZE524299:JZI524300 JPI524299:JPM524300 JFM524299:JFQ524300 IVQ524299:IVU524300 ILU524299:ILY524300 IBY524299:ICC524300 HSC524299:HSG524300 HIG524299:HIK524300 GYK524299:GYO524300 GOO524299:GOS524300 GES524299:GEW524300 FUW524299:FVA524300 FLA524299:FLE524300 FBE524299:FBI524300 ERI524299:ERM524300 EHM524299:EHQ524300 DXQ524299:DXU524300 DNU524299:DNY524300 DDY524299:DEC524300 CUC524299:CUG524300 CKG524299:CKK524300 CAK524299:CAO524300 BQO524299:BQS524300 BGS524299:BGW524300 AWW524299:AXA524300 ANA524299:ANE524300 ADE524299:ADI524300 TI524299:TM524300 JM524299:JQ524300 R524299:V524300 WVY458763:WWC458764 WMC458763:WMG458764 WCG458763:WCK458764 VSK458763:VSO458764 VIO458763:VIS458764 UYS458763:UYW458764 UOW458763:UPA458764 UFA458763:UFE458764 TVE458763:TVI458764 TLI458763:TLM458764 TBM458763:TBQ458764 SRQ458763:SRU458764 SHU458763:SHY458764 RXY458763:RYC458764 ROC458763:ROG458764 REG458763:REK458764 QUK458763:QUO458764 QKO458763:QKS458764 QAS458763:QAW458764 PQW458763:PRA458764 PHA458763:PHE458764 OXE458763:OXI458764 ONI458763:ONM458764 ODM458763:ODQ458764 NTQ458763:NTU458764 NJU458763:NJY458764 MZY458763:NAC458764 MQC458763:MQG458764 MGG458763:MGK458764 LWK458763:LWO458764 LMO458763:LMS458764 LCS458763:LCW458764 KSW458763:KTA458764 KJA458763:KJE458764 JZE458763:JZI458764 JPI458763:JPM458764 JFM458763:JFQ458764 IVQ458763:IVU458764 ILU458763:ILY458764 IBY458763:ICC458764 HSC458763:HSG458764 HIG458763:HIK458764 GYK458763:GYO458764 GOO458763:GOS458764 GES458763:GEW458764 FUW458763:FVA458764 FLA458763:FLE458764 FBE458763:FBI458764 ERI458763:ERM458764 EHM458763:EHQ458764 DXQ458763:DXU458764 DNU458763:DNY458764 DDY458763:DEC458764 CUC458763:CUG458764 CKG458763:CKK458764 CAK458763:CAO458764 BQO458763:BQS458764 BGS458763:BGW458764 AWW458763:AXA458764 ANA458763:ANE458764 ADE458763:ADI458764 TI458763:TM458764 JM458763:JQ458764 R458763:V458764 WVY393227:WWC393228 WMC393227:WMG393228 WCG393227:WCK393228 VSK393227:VSO393228 VIO393227:VIS393228 UYS393227:UYW393228 UOW393227:UPA393228 UFA393227:UFE393228 TVE393227:TVI393228 TLI393227:TLM393228 TBM393227:TBQ393228 SRQ393227:SRU393228 SHU393227:SHY393228 RXY393227:RYC393228 ROC393227:ROG393228 REG393227:REK393228 QUK393227:QUO393228 QKO393227:QKS393228 QAS393227:QAW393228 PQW393227:PRA393228 PHA393227:PHE393228 OXE393227:OXI393228 ONI393227:ONM393228 ODM393227:ODQ393228 NTQ393227:NTU393228 NJU393227:NJY393228 MZY393227:NAC393228 MQC393227:MQG393228 MGG393227:MGK393228 LWK393227:LWO393228 LMO393227:LMS393228 LCS393227:LCW393228 KSW393227:KTA393228 KJA393227:KJE393228 JZE393227:JZI393228 JPI393227:JPM393228 JFM393227:JFQ393228 IVQ393227:IVU393228 ILU393227:ILY393228 IBY393227:ICC393228 HSC393227:HSG393228 HIG393227:HIK393228 GYK393227:GYO393228 GOO393227:GOS393228 GES393227:GEW393228 FUW393227:FVA393228 FLA393227:FLE393228 FBE393227:FBI393228 ERI393227:ERM393228 EHM393227:EHQ393228 DXQ393227:DXU393228 DNU393227:DNY393228 DDY393227:DEC393228 CUC393227:CUG393228 CKG393227:CKK393228 CAK393227:CAO393228 BQO393227:BQS393228 BGS393227:BGW393228 AWW393227:AXA393228 ANA393227:ANE393228 ADE393227:ADI393228 TI393227:TM393228 JM393227:JQ393228 R393227:V393228 WVY327691:WWC327692 WMC327691:WMG327692 WCG327691:WCK327692 VSK327691:VSO327692 VIO327691:VIS327692 UYS327691:UYW327692 UOW327691:UPA327692 UFA327691:UFE327692 TVE327691:TVI327692 TLI327691:TLM327692 TBM327691:TBQ327692 SRQ327691:SRU327692 SHU327691:SHY327692 RXY327691:RYC327692 ROC327691:ROG327692 REG327691:REK327692 QUK327691:QUO327692 QKO327691:QKS327692 QAS327691:QAW327692 PQW327691:PRA327692 PHA327691:PHE327692 OXE327691:OXI327692 ONI327691:ONM327692 ODM327691:ODQ327692 NTQ327691:NTU327692 NJU327691:NJY327692 MZY327691:NAC327692 MQC327691:MQG327692 MGG327691:MGK327692 LWK327691:LWO327692 LMO327691:LMS327692 LCS327691:LCW327692 KSW327691:KTA327692 KJA327691:KJE327692 JZE327691:JZI327692 JPI327691:JPM327692 JFM327691:JFQ327692 IVQ327691:IVU327692 ILU327691:ILY327692 IBY327691:ICC327692 HSC327691:HSG327692 HIG327691:HIK327692 GYK327691:GYO327692 GOO327691:GOS327692 GES327691:GEW327692 FUW327691:FVA327692 FLA327691:FLE327692 FBE327691:FBI327692 ERI327691:ERM327692 EHM327691:EHQ327692 DXQ327691:DXU327692 DNU327691:DNY327692 DDY327691:DEC327692 CUC327691:CUG327692 CKG327691:CKK327692 CAK327691:CAO327692 BQO327691:BQS327692 BGS327691:BGW327692 AWW327691:AXA327692 ANA327691:ANE327692 ADE327691:ADI327692 TI327691:TM327692 JM327691:JQ327692 R327691:V327692 WVY262155:WWC262156 WMC262155:WMG262156 WCG262155:WCK262156 VSK262155:VSO262156 VIO262155:VIS262156 UYS262155:UYW262156 UOW262155:UPA262156 UFA262155:UFE262156 TVE262155:TVI262156 TLI262155:TLM262156 TBM262155:TBQ262156 SRQ262155:SRU262156 SHU262155:SHY262156 RXY262155:RYC262156 ROC262155:ROG262156 REG262155:REK262156 QUK262155:QUO262156 QKO262155:QKS262156 QAS262155:QAW262156 PQW262155:PRA262156 PHA262155:PHE262156 OXE262155:OXI262156 ONI262155:ONM262156 ODM262155:ODQ262156 NTQ262155:NTU262156 NJU262155:NJY262156 MZY262155:NAC262156 MQC262155:MQG262156 MGG262155:MGK262156 LWK262155:LWO262156 LMO262155:LMS262156 LCS262155:LCW262156 KSW262155:KTA262156 KJA262155:KJE262156 JZE262155:JZI262156 JPI262155:JPM262156 JFM262155:JFQ262156 IVQ262155:IVU262156 ILU262155:ILY262156 IBY262155:ICC262156 HSC262155:HSG262156 HIG262155:HIK262156 GYK262155:GYO262156 GOO262155:GOS262156 GES262155:GEW262156 FUW262155:FVA262156 FLA262155:FLE262156 FBE262155:FBI262156 ERI262155:ERM262156 EHM262155:EHQ262156 DXQ262155:DXU262156 DNU262155:DNY262156 DDY262155:DEC262156 CUC262155:CUG262156 CKG262155:CKK262156 CAK262155:CAO262156 BQO262155:BQS262156 BGS262155:BGW262156 AWW262155:AXA262156 ANA262155:ANE262156 ADE262155:ADI262156 TI262155:TM262156 JM262155:JQ262156 R262155:V262156 WVY196619:WWC196620 WMC196619:WMG196620 WCG196619:WCK196620 VSK196619:VSO196620 VIO196619:VIS196620 UYS196619:UYW196620 UOW196619:UPA196620 UFA196619:UFE196620 TVE196619:TVI196620 TLI196619:TLM196620 TBM196619:TBQ196620 SRQ196619:SRU196620 SHU196619:SHY196620 RXY196619:RYC196620 ROC196619:ROG196620 REG196619:REK196620 QUK196619:QUO196620 QKO196619:QKS196620 QAS196619:QAW196620 PQW196619:PRA196620 PHA196619:PHE196620 OXE196619:OXI196620 ONI196619:ONM196620 ODM196619:ODQ196620 NTQ196619:NTU196620 NJU196619:NJY196620 MZY196619:NAC196620 MQC196619:MQG196620 MGG196619:MGK196620 LWK196619:LWO196620 LMO196619:LMS196620 LCS196619:LCW196620 KSW196619:KTA196620 KJA196619:KJE196620 JZE196619:JZI196620 JPI196619:JPM196620 JFM196619:JFQ196620 IVQ196619:IVU196620 ILU196619:ILY196620 IBY196619:ICC196620 HSC196619:HSG196620 HIG196619:HIK196620 GYK196619:GYO196620 GOO196619:GOS196620 GES196619:GEW196620 FUW196619:FVA196620 FLA196619:FLE196620 FBE196619:FBI196620 ERI196619:ERM196620 EHM196619:EHQ196620 DXQ196619:DXU196620 DNU196619:DNY196620 DDY196619:DEC196620 CUC196619:CUG196620 CKG196619:CKK196620 CAK196619:CAO196620 BQO196619:BQS196620 BGS196619:BGW196620 AWW196619:AXA196620 ANA196619:ANE196620 ADE196619:ADI196620 TI196619:TM196620 JM196619:JQ196620 R196619:V196620 WVY131083:WWC131084 WMC131083:WMG131084 WCG131083:WCK131084 VSK131083:VSO131084 VIO131083:VIS131084 UYS131083:UYW131084 UOW131083:UPA131084 UFA131083:UFE131084 TVE131083:TVI131084 TLI131083:TLM131084 TBM131083:TBQ131084 SRQ131083:SRU131084 SHU131083:SHY131084 RXY131083:RYC131084 ROC131083:ROG131084 REG131083:REK131084 QUK131083:QUO131084 QKO131083:QKS131084 QAS131083:QAW131084 PQW131083:PRA131084 PHA131083:PHE131084 OXE131083:OXI131084 ONI131083:ONM131084 ODM131083:ODQ131084 NTQ131083:NTU131084 NJU131083:NJY131084 MZY131083:NAC131084 MQC131083:MQG131084 MGG131083:MGK131084 LWK131083:LWO131084 LMO131083:LMS131084 LCS131083:LCW131084 KSW131083:KTA131084 KJA131083:KJE131084 JZE131083:JZI131084 JPI131083:JPM131084 JFM131083:JFQ131084 IVQ131083:IVU131084 ILU131083:ILY131084 IBY131083:ICC131084 HSC131083:HSG131084 HIG131083:HIK131084 GYK131083:GYO131084 GOO131083:GOS131084 GES131083:GEW131084 FUW131083:FVA131084 FLA131083:FLE131084 FBE131083:FBI131084 ERI131083:ERM131084 EHM131083:EHQ131084 DXQ131083:DXU131084 DNU131083:DNY131084 DDY131083:DEC131084 CUC131083:CUG131084 CKG131083:CKK131084 CAK131083:CAO131084 BQO131083:BQS131084 BGS131083:BGW131084 AWW131083:AXA131084 ANA131083:ANE131084 ADE131083:ADI131084 TI131083:TM131084 JM131083:JQ131084 R131083:V131084 WVY65547:WWC65548 WMC65547:WMG65548 WCG65547:WCK65548 VSK65547:VSO65548 VIO65547:VIS65548 UYS65547:UYW65548 UOW65547:UPA65548 UFA65547:UFE65548 TVE65547:TVI65548 TLI65547:TLM65548 TBM65547:TBQ65548 SRQ65547:SRU65548 SHU65547:SHY65548 RXY65547:RYC65548 ROC65547:ROG65548 REG65547:REK65548 QUK65547:QUO65548 QKO65547:QKS65548 QAS65547:QAW65548 PQW65547:PRA65548 PHA65547:PHE65548 OXE65547:OXI65548 ONI65547:ONM65548 ODM65547:ODQ65548 NTQ65547:NTU65548 NJU65547:NJY65548 MZY65547:NAC65548 MQC65547:MQG65548 MGG65547:MGK65548 LWK65547:LWO65548 LMO65547:LMS65548 LCS65547:LCW65548 KSW65547:KTA65548 KJA65547:KJE65548 JZE65547:JZI65548 JPI65547:JPM65548 JFM65547:JFQ65548 IVQ65547:IVU65548 ILU65547:ILY65548 IBY65547:ICC65548 HSC65547:HSG65548 HIG65547:HIK65548 GYK65547:GYO65548 GOO65547:GOS65548 GES65547:GEW65548 FUW65547:FVA65548 FLA65547:FLE65548 FBE65547:FBI65548 ERI65547:ERM65548 EHM65547:EHQ65548 DXQ65547:DXU65548 DNU65547:DNY65548 DDY65547:DEC65548 CUC65547:CUG65548 CKG65547:CKK65548 CAK65547:CAO65548 BQO65547:BQS65548 BGS65547:BGW65548 AWW65547:AXA65548 ANA65547:ANE65548 ADE65547:ADI65548 TI65547:TM65548 JM65547:JQ65548 R65547:V65548 WVY11:WWC12 WMC11:WMG12 WCG11:WCK12 VSK11:VSO12 VIO11:VIS12 UYS11:UYW12 UOW11:UPA12 UFA11:UFE12 TVE11:TVI12 TLI11:TLM12 TBM11:TBQ12 SRQ11:SRU12 SHU11:SHY12 RXY11:RYC12 ROC11:ROG12 REG11:REK12 QUK11:QUO12 QKO11:QKS12 QAS11:QAW12 PQW11:PRA12 PHA11:PHE12 OXE11:OXI12 ONI11:ONM12 ODM11:ODQ12 NTQ11:NTU12 NJU11:NJY12 MZY11:NAC12 MQC11:MQG12 MGG11:MGK12 LWK11:LWO12 LMO11:LMS12 LCS11:LCW12 KSW11:KTA12 KJA11:KJE12 JZE11:JZI12 JPI11:JPM12 JFM11:JFQ12 IVQ11:IVU12 ILU11:ILY12 IBY11:ICC12 HSC11:HSG12 HIG11:HIK12 GYK11:GYO12 GOO11:GOS12 GES11:GEW12 FUW11:FVA12 FLA11:FLE12 FBE11:FBI12 ERI11:ERM12 EHM11:EHQ12 DXQ11:DXU12 DNU11:DNY12 DDY11:DEC12 CUC11:CUG12 CKG11:CKK12 CAK11:CAO12 BQO11:BQS12 BGS11:BGW12 AWW11:AXA12 ANA11:ANE12 ADE11:ADI12 TI11:TM12 JM11:JQ12 R8:V9 WVK983051:WVR983052 WLO983051:WLV983052 WBS983051:WBZ983052 VRW983051:VSD983052 VIA983051:VIH983052 UYE983051:UYL983052 UOI983051:UOP983052 UEM983051:UET983052 TUQ983051:TUX983052 TKU983051:TLB983052 TAY983051:TBF983052 SRC983051:SRJ983052 SHG983051:SHN983052 RXK983051:RXR983052 RNO983051:RNV983052 RDS983051:RDZ983052 QTW983051:QUD983052 QKA983051:QKH983052 QAE983051:QAL983052 PQI983051:PQP983052 PGM983051:PGT983052 OWQ983051:OWX983052 OMU983051:ONB983052 OCY983051:ODF983052 NTC983051:NTJ983052 NJG983051:NJN983052 MZK983051:MZR983052 MPO983051:MPV983052 MFS983051:MFZ983052 LVW983051:LWD983052 LMA983051:LMH983052 LCE983051:LCL983052 KSI983051:KSP983052 KIM983051:KIT983052 JYQ983051:JYX983052 JOU983051:JPB983052 JEY983051:JFF983052 IVC983051:IVJ983052 ILG983051:ILN983052 IBK983051:IBR983052 HRO983051:HRV983052 HHS983051:HHZ983052 GXW983051:GYD983052 GOA983051:GOH983052 GEE983051:GEL983052 FUI983051:FUP983052 FKM983051:FKT983052 FAQ983051:FAX983052 EQU983051:ERB983052 EGY983051:EHF983052 DXC983051:DXJ983052 DNG983051:DNN983052 DDK983051:DDR983052 CTO983051:CTV983052 CJS983051:CJZ983052 BZW983051:CAD983052 BQA983051:BQH983052 BGE983051:BGL983052 AWI983051:AWP983052 AMM983051:AMT983052 ACQ983051:ACX983052 SU983051:TB983052 IY983051:JF983052 WVK917515:WVR917516 WLO917515:WLV917516 WBS917515:WBZ917516 VRW917515:VSD917516 VIA917515:VIH917516 UYE917515:UYL917516 UOI917515:UOP917516 UEM917515:UET917516 TUQ917515:TUX917516 TKU917515:TLB917516 TAY917515:TBF917516 SRC917515:SRJ917516 SHG917515:SHN917516 RXK917515:RXR917516 RNO917515:RNV917516 RDS917515:RDZ917516 QTW917515:QUD917516 QKA917515:QKH917516 QAE917515:QAL917516 PQI917515:PQP917516 PGM917515:PGT917516 OWQ917515:OWX917516 OMU917515:ONB917516 OCY917515:ODF917516 NTC917515:NTJ917516 NJG917515:NJN917516 MZK917515:MZR917516 MPO917515:MPV917516 MFS917515:MFZ917516 LVW917515:LWD917516 LMA917515:LMH917516 LCE917515:LCL917516 KSI917515:KSP917516 KIM917515:KIT917516 JYQ917515:JYX917516 JOU917515:JPB917516 JEY917515:JFF917516 IVC917515:IVJ917516 ILG917515:ILN917516 IBK917515:IBR917516 HRO917515:HRV917516 HHS917515:HHZ917516 GXW917515:GYD917516 GOA917515:GOH917516 GEE917515:GEL917516 FUI917515:FUP917516 FKM917515:FKT917516 FAQ917515:FAX917516 EQU917515:ERB917516 EGY917515:EHF917516 DXC917515:DXJ917516 DNG917515:DNN917516 DDK917515:DDR917516 CTO917515:CTV917516 CJS917515:CJZ917516 BZW917515:CAD917516 BQA917515:BQH917516 BGE917515:BGL917516 AWI917515:AWP917516 AMM917515:AMT917516 ACQ917515:ACX917516 SU917515:TB917516 IY917515:JF917516 E983051:K983052 WVK851979:WVR851980 WLO851979:WLV851980 WBS851979:WBZ851980 VRW851979:VSD851980 VIA851979:VIH851980 UYE851979:UYL851980 UOI851979:UOP851980 UEM851979:UET851980 TUQ851979:TUX851980 TKU851979:TLB851980 TAY851979:TBF851980 SRC851979:SRJ851980 SHG851979:SHN851980 RXK851979:RXR851980 RNO851979:RNV851980 RDS851979:RDZ851980 QTW851979:QUD851980 QKA851979:QKH851980 QAE851979:QAL851980 PQI851979:PQP851980 PGM851979:PGT851980 OWQ851979:OWX851980 OMU851979:ONB851980 OCY851979:ODF851980 NTC851979:NTJ851980 NJG851979:NJN851980 MZK851979:MZR851980 MPO851979:MPV851980 MFS851979:MFZ851980 LVW851979:LWD851980 LMA851979:LMH851980 LCE851979:LCL851980 KSI851979:KSP851980 KIM851979:KIT851980 JYQ851979:JYX851980 JOU851979:JPB851980 JEY851979:JFF851980 IVC851979:IVJ851980 ILG851979:ILN851980 IBK851979:IBR851980 HRO851979:HRV851980 HHS851979:HHZ851980 GXW851979:GYD851980 GOA851979:GOH851980 GEE851979:GEL851980 FUI851979:FUP851980 FKM851979:FKT851980 FAQ851979:FAX851980 EQU851979:ERB851980 EGY851979:EHF851980 DXC851979:DXJ851980 DNG851979:DNN851980 DDK851979:DDR851980 CTO851979:CTV851980 CJS851979:CJZ851980 BZW851979:CAD851980 BQA851979:BQH851980 BGE851979:BGL851980 AWI851979:AWP851980 AMM851979:AMT851980 ACQ851979:ACX851980 SU851979:TB851980 IY851979:JF851980 E917515:K917516 WVK786443:WVR786444 WLO786443:WLV786444 WBS786443:WBZ786444 VRW786443:VSD786444 VIA786443:VIH786444 UYE786443:UYL786444 UOI786443:UOP786444 UEM786443:UET786444 TUQ786443:TUX786444 TKU786443:TLB786444 TAY786443:TBF786444 SRC786443:SRJ786444 SHG786443:SHN786444 RXK786443:RXR786444 RNO786443:RNV786444 RDS786443:RDZ786444 QTW786443:QUD786444 QKA786443:QKH786444 QAE786443:QAL786444 PQI786443:PQP786444 PGM786443:PGT786444 OWQ786443:OWX786444 OMU786443:ONB786444 OCY786443:ODF786444 NTC786443:NTJ786444 NJG786443:NJN786444 MZK786443:MZR786444 MPO786443:MPV786444 MFS786443:MFZ786444 LVW786443:LWD786444 LMA786443:LMH786444 LCE786443:LCL786444 KSI786443:KSP786444 KIM786443:KIT786444 JYQ786443:JYX786444 JOU786443:JPB786444 JEY786443:JFF786444 IVC786443:IVJ786444 ILG786443:ILN786444 IBK786443:IBR786444 HRO786443:HRV786444 HHS786443:HHZ786444 GXW786443:GYD786444 GOA786443:GOH786444 GEE786443:GEL786444 FUI786443:FUP786444 FKM786443:FKT786444 FAQ786443:FAX786444 EQU786443:ERB786444 EGY786443:EHF786444 DXC786443:DXJ786444 DNG786443:DNN786444 DDK786443:DDR786444 CTO786443:CTV786444 CJS786443:CJZ786444 BZW786443:CAD786444 BQA786443:BQH786444 BGE786443:BGL786444 AWI786443:AWP786444 AMM786443:AMT786444 ACQ786443:ACX786444 SU786443:TB786444 IY786443:JF786444 E851979:K851980 WVK720907:WVR720908 WLO720907:WLV720908 WBS720907:WBZ720908 VRW720907:VSD720908 VIA720907:VIH720908 UYE720907:UYL720908 UOI720907:UOP720908 UEM720907:UET720908 TUQ720907:TUX720908 TKU720907:TLB720908 TAY720907:TBF720908 SRC720907:SRJ720908 SHG720907:SHN720908 RXK720907:RXR720908 RNO720907:RNV720908 RDS720907:RDZ720908 QTW720907:QUD720908 QKA720907:QKH720908 QAE720907:QAL720908 PQI720907:PQP720908 PGM720907:PGT720908 OWQ720907:OWX720908 OMU720907:ONB720908 OCY720907:ODF720908 NTC720907:NTJ720908 NJG720907:NJN720908 MZK720907:MZR720908 MPO720907:MPV720908 MFS720907:MFZ720908 LVW720907:LWD720908 LMA720907:LMH720908 LCE720907:LCL720908 KSI720907:KSP720908 KIM720907:KIT720908 JYQ720907:JYX720908 JOU720907:JPB720908 JEY720907:JFF720908 IVC720907:IVJ720908 ILG720907:ILN720908 IBK720907:IBR720908 HRO720907:HRV720908 HHS720907:HHZ720908 GXW720907:GYD720908 GOA720907:GOH720908 GEE720907:GEL720908 FUI720907:FUP720908 FKM720907:FKT720908 FAQ720907:FAX720908 EQU720907:ERB720908 EGY720907:EHF720908 DXC720907:DXJ720908 DNG720907:DNN720908 DDK720907:DDR720908 CTO720907:CTV720908 CJS720907:CJZ720908 BZW720907:CAD720908 BQA720907:BQH720908 BGE720907:BGL720908 AWI720907:AWP720908 AMM720907:AMT720908 ACQ720907:ACX720908 SU720907:TB720908 IY720907:JF720908 E786443:K786444 WVK655371:WVR655372 WLO655371:WLV655372 WBS655371:WBZ655372 VRW655371:VSD655372 VIA655371:VIH655372 UYE655371:UYL655372 UOI655371:UOP655372 UEM655371:UET655372 TUQ655371:TUX655372 TKU655371:TLB655372 TAY655371:TBF655372 SRC655371:SRJ655372 SHG655371:SHN655372 RXK655371:RXR655372 RNO655371:RNV655372 RDS655371:RDZ655372 QTW655371:QUD655372 QKA655371:QKH655372 QAE655371:QAL655372 PQI655371:PQP655372 PGM655371:PGT655372 OWQ655371:OWX655372 OMU655371:ONB655372 OCY655371:ODF655372 NTC655371:NTJ655372 NJG655371:NJN655372 MZK655371:MZR655372 MPO655371:MPV655372 MFS655371:MFZ655372 LVW655371:LWD655372 LMA655371:LMH655372 LCE655371:LCL655372 KSI655371:KSP655372 KIM655371:KIT655372 JYQ655371:JYX655372 JOU655371:JPB655372 JEY655371:JFF655372 IVC655371:IVJ655372 ILG655371:ILN655372 IBK655371:IBR655372 HRO655371:HRV655372 HHS655371:HHZ655372 GXW655371:GYD655372 GOA655371:GOH655372 GEE655371:GEL655372 FUI655371:FUP655372 FKM655371:FKT655372 FAQ655371:FAX655372 EQU655371:ERB655372 EGY655371:EHF655372 DXC655371:DXJ655372 DNG655371:DNN655372 DDK655371:DDR655372 CTO655371:CTV655372 CJS655371:CJZ655372 BZW655371:CAD655372 BQA655371:BQH655372 BGE655371:BGL655372 AWI655371:AWP655372 AMM655371:AMT655372 ACQ655371:ACX655372 SU655371:TB655372 IY655371:JF655372 E720907:K720908 WVK589835:WVR589836 WLO589835:WLV589836 WBS589835:WBZ589836 VRW589835:VSD589836 VIA589835:VIH589836 UYE589835:UYL589836 UOI589835:UOP589836 UEM589835:UET589836 TUQ589835:TUX589836 TKU589835:TLB589836 TAY589835:TBF589836 SRC589835:SRJ589836 SHG589835:SHN589836 RXK589835:RXR589836 RNO589835:RNV589836 RDS589835:RDZ589836 QTW589835:QUD589836 QKA589835:QKH589836 QAE589835:QAL589836 PQI589835:PQP589836 PGM589835:PGT589836 OWQ589835:OWX589836 OMU589835:ONB589836 OCY589835:ODF589836 NTC589835:NTJ589836 NJG589835:NJN589836 MZK589835:MZR589836 MPO589835:MPV589836 MFS589835:MFZ589836 LVW589835:LWD589836 LMA589835:LMH589836 LCE589835:LCL589836 KSI589835:KSP589836 KIM589835:KIT589836 JYQ589835:JYX589836 JOU589835:JPB589836 JEY589835:JFF589836 IVC589835:IVJ589836 ILG589835:ILN589836 IBK589835:IBR589836 HRO589835:HRV589836 HHS589835:HHZ589836 GXW589835:GYD589836 GOA589835:GOH589836 GEE589835:GEL589836 FUI589835:FUP589836 FKM589835:FKT589836 FAQ589835:FAX589836 EQU589835:ERB589836 EGY589835:EHF589836 DXC589835:DXJ589836 DNG589835:DNN589836 DDK589835:DDR589836 CTO589835:CTV589836 CJS589835:CJZ589836 BZW589835:CAD589836 BQA589835:BQH589836 BGE589835:BGL589836 AWI589835:AWP589836 AMM589835:AMT589836 ACQ589835:ACX589836 SU589835:TB589836 IY589835:JF589836 E655371:K655372 WVK524299:WVR524300 WLO524299:WLV524300 WBS524299:WBZ524300 VRW524299:VSD524300 VIA524299:VIH524300 UYE524299:UYL524300 UOI524299:UOP524300 UEM524299:UET524300 TUQ524299:TUX524300 TKU524299:TLB524300 TAY524299:TBF524300 SRC524299:SRJ524300 SHG524299:SHN524300 RXK524299:RXR524300 RNO524299:RNV524300 RDS524299:RDZ524300 QTW524299:QUD524300 QKA524299:QKH524300 QAE524299:QAL524300 PQI524299:PQP524300 PGM524299:PGT524300 OWQ524299:OWX524300 OMU524299:ONB524300 OCY524299:ODF524300 NTC524299:NTJ524300 NJG524299:NJN524300 MZK524299:MZR524300 MPO524299:MPV524300 MFS524299:MFZ524300 LVW524299:LWD524300 LMA524299:LMH524300 LCE524299:LCL524300 KSI524299:KSP524300 KIM524299:KIT524300 JYQ524299:JYX524300 JOU524299:JPB524300 JEY524299:JFF524300 IVC524299:IVJ524300 ILG524299:ILN524300 IBK524299:IBR524300 HRO524299:HRV524300 HHS524299:HHZ524300 GXW524299:GYD524300 GOA524299:GOH524300 GEE524299:GEL524300 FUI524299:FUP524300 FKM524299:FKT524300 FAQ524299:FAX524300 EQU524299:ERB524300 EGY524299:EHF524300 DXC524299:DXJ524300 DNG524299:DNN524300 DDK524299:DDR524300 CTO524299:CTV524300 CJS524299:CJZ524300 BZW524299:CAD524300 BQA524299:BQH524300 BGE524299:BGL524300 AWI524299:AWP524300 AMM524299:AMT524300 ACQ524299:ACX524300 SU524299:TB524300 IY524299:JF524300 E589835:K589836 WVK458763:WVR458764 WLO458763:WLV458764 WBS458763:WBZ458764 VRW458763:VSD458764 VIA458763:VIH458764 UYE458763:UYL458764 UOI458763:UOP458764 UEM458763:UET458764 TUQ458763:TUX458764 TKU458763:TLB458764 TAY458763:TBF458764 SRC458763:SRJ458764 SHG458763:SHN458764 RXK458763:RXR458764 RNO458763:RNV458764 RDS458763:RDZ458764 QTW458763:QUD458764 QKA458763:QKH458764 QAE458763:QAL458764 PQI458763:PQP458764 PGM458763:PGT458764 OWQ458763:OWX458764 OMU458763:ONB458764 OCY458763:ODF458764 NTC458763:NTJ458764 NJG458763:NJN458764 MZK458763:MZR458764 MPO458763:MPV458764 MFS458763:MFZ458764 LVW458763:LWD458764 LMA458763:LMH458764 LCE458763:LCL458764 KSI458763:KSP458764 KIM458763:KIT458764 JYQ458763:JYX458764 JOU458763:JPB458764 JEY458763:JFF458764 IVC458763:IVJ458764 ILG458763:ILN458764 IBK458763:IBR458764 HRO458763:HRV458764 HHS458763:HHZ458764 GXW458763:GYD458764 GOA458763:GOH458764 GEE458763:GEL458764 FUI458763:FUP458764 FKM458763:FKT458764 FAQ458763:FAX458764 EQU458763:ERB458764 EGY458763:EHF458764 DXC458763:DXJ458764 DNG458763:DNN458764 DDK458763:DDR458764 CTO458763:CTV458764 CJS458763:CJZ458764 BZW458763:CAD458764 BQA458763:BQH458764 BGE458763:BGL458764 AWI458763:AWP458764 AMM458763:AMT458764 ACQ458763:ACX458764 SU458763:TB458764 IY458763:JF458764 E524299:K524300 WVK393227:WVR393228 WLO393227:WLV393228 WBS393227:WBZ393228 VRW393227:VSD393228 VIA393227:VIH393228 UYE393227:UYL393228 UOI393227:UOP393228 UEM393227:UET393228 TUQ393227:TUX393228 TKU393227:TLB393228 TAY393227:TBF393228 SRC393227:SRJ393228 SHG393227:SHN393228 RXK393227:RXR393228 RNO393227:RNV393228 RDS393227:RDZ393228 QTW393227:QUD393228 QKA393227:QKH393228 QAE393227:QAL393228 PQI393227:PQP393228 PGM393227:PGT393228 OWQ393227:OWX393228 OMU393227:ONB393228 OCY393227:ODF393228 NTC393227:NTJ393228 NJG393227:NJN393228 MZK393227:MZR393228 MPO393227:MPV393228 MFS393227:MFZ393228 LVW393227:LWD393228 LMA393227:LMH393228 LCE393227:LCL393228 KSI393227:KSP393228 KIM393227:KIT393228 JYQ393227:JYX393228 JOU393227:JPB393228 JEY393227:JFF393228 IVC393227:IVJ393228 ILG393227:ILN393228 IBK393227:IBR393228 HRO393227:HRV393228 HHS393227:HHZ393228 GXW393227:GYD393228 GOA393227:GOH393228 GEE393227:GEL393228 FUI393227:FUP393228 FKM393227:FKT393228 FAQ393227:FAX393228 EQU393227:ERB393228 EGY393227:EHF393228 DXC393227:DXJ393228 DNG393227:DNN393228 DDK393227:DDR393228 CTO393227:CTV393228 CJS393227:CJZ393228 BZW393227:CAD393228 BQA393227:BQH393228 BGE393227:BGL393228 AWI393227:AWP393228 AMM393227:AMT393228 ACQ393227:ACX393228 SU393227:TB393228 IY393227:JF393228 E458763:K458764 WVK327691:WVR327692 WLO327691:WLV327692 WBS327691:WBZ327692 VRW327691:VSD327692 VIA327691:VIH327692 UYE327691:UYL327692 UOI327691:UOP327692 UEM327691:UET327692 TUQ327691:TUX327692 TKU327691:TLB327692 TAY327691:TBF327692 SRC327691:SRJ327692 SHG327691:SHN327692 RXK327691:RXR327692 RNO327691:RNV327692 RDS327691:RDZ327692 QTW327691:QUD327692 QKA327691:QKH327692 QAE327691:QAL327692 PQI327691:PQP327692 PGM327691:PGT327692 OWQ327691:OWX327692 OMU327691:ONB327692 OCY327691:ODF327692 NTC327691:NTJ327692 NJG327691:NJN327692 MZK327691:MZR327692 MPO327691:MPV327692 MFS327691:MFZ327692 LVW327691:LWD327692 LMA327691:LMH327692 LCE327691:LCL327692 KSI327691:KSP327692 KIM327691:KIT327692 JYQ327691:JYX327692 JOU327691:JPB327692 JEY327691:JFF327692 IVC327691:IVJ327692 ILG327691:ILN327692 IBK327691:IBR327692 HRO327691:HRV327692 HHS327691:HHZ327692 GXW327691:GYD327692 GOA327691:GOH327692 GEE327691:GEL327692 FUI327691:FUP327692 FKM327691:FKT327692 FAQ327691:FAX327692 EQU327691:ERB327692 EGY327691:EHF327692 DXC327691:DXJ327692 DNG327691:DNN327692 DDK327691:DDR327692 CTO327691:CTV327692 CJS327691:CJZ327692 BZW327691:CAD327692 BQA327691:BQH327692 BGE327691:BGL327692 AWI327691:AWP327692 AMM327691:AMT327692 ACQ327691:ACX327692 SU327691:TB327692 IY327691:JF327692 E393227:K393228 WVK262155:WVR262156 WLO262155:WLV262156 WBS262155:WBZ262156 VRW262155:VSD262156 VIA262155:VIH262156 UYE262155:UYL262156 UOI262155:UOP262156 UEM262155:UET262156 TUQ262155:TUX262156 TKU262155:TLB262156 TAY262155:TBF262156 SRC262155:SRJ262156 SHG262155:SHN262156 RXK262155:RXR262156 RNO262155:RNV262156 RDS262155:RDZ262156 QTW262155:QUD262156 QKA262155:QKH262156 QAE262155:QAL262156 PQI262155:PQP262156 PGM262155:PGT262156 OWQ262155:OWX262156 OMU262155:ONB262156 OCY262155:ODF262156 NTC262155:NTJ262156 NJG262155:NJN262156 MZK262155:MZR262156 MPO262155:MPV262156 MFS262155:MFZ262156 LVW262155:LWD262156 LMA262155:LMH262156 LCE262155:LCL262156 KSI262155:KSP262156 KIM262155:KIT262156 JYQ262155:JYX262156 JOU262155:JPB262156 JEY262155:JFF262156 IVC262155:IVJ262156 ILG262155:ILN262156 IBK262155:IBR262156 HRO262155:HRV262156 HHS262155:HHZ262156 GXW262155:GYD262156 GOA262155:GOH262156 GEE262155:GEL262156 FUI262155:FUP262156 FKM262155:FKT262156 FAQ262155:FAX262156 EQU262155:ERB262156 EGY262155:EHF262156 DXC262155:DXJ262156 DNG262155:DNN262156 DDK262155:DDR262156 CTO262155:CTV262156 CJS262155:CJZ262156 BZW262155:CAD262156 BQA262155:BQH262156 BGE262155:BGL262156 AWI262155:AWP262156 AMM262155:AMT262156 ACQ262155:ACX262156 SU262155:TB262156 IY262155:JF262156 E327691:K327692 WVK196619:WVR196620 WLO196619:WLV196620 WBS196619:WBZ196620 VRW196619:VSD196620 VIA196619:VIH196620 UYE196619:UYL196620 UOI196619:UOP196620 UEM196619:UET196620 TUQ196619:TUX196620 TKU196619:TLB196620 TAY196619:TBF196620 SRC196619:SRJ196620 SHG196619:SHN196620 RXK196619:RXR196620 RNO196619:RNV196620 RDS196619:RDZ196620 QTW196619:QUD196620 QKA196619:QKH196620 QAE196619:QAL196620 PQI196619:PQP196620 PGM196619:PGT196620 OWQ196619:OWX196620 OMU196619:ONB196620 OCY196619:ODF196620 NTC196619:NTJ196620 NJG196619:NJN196620 MZK196619:MZR196620 MPO196619:MPV196620 MFS196619:MFZ196620 LVW196619:LWD196620 LMA196619:LMH196620 LCE196619:LCL196620 KSI196619:KSP196620 KIM196619:KIT196620 JYQ196619:JYX196620 JOU196619:JPB196620 JEY196619:JFF196620 IVC196619:IVJ196620 ILG196619:ILN196620 IBK196619:IBR196620 HRO196619:HRV196620 HHS196619:HHZ196620 GXW196619:GYD196620 GOA196619:GOH196620 GEE196619:GEL196620 FUI196619:FUP196620 FKM196619:FKT196620 FAQ196619:FAX196620 EQU196619:ERB196620 EGY196619:EHF196620 DXC196619:DXJ196620 DNG196619:DNN196620 DDK196619:DDR196620 CTO196619:CTV196620 CJS196619:CJZ196620 BZW196619:CAD196620 BQA196619:BQH196620 BGE196619:BGL196620 AWI196619:AWP196620 AMM196619:AMT196620 ACQ196619:ACX196620 SU196619:TB196620 IY196619:JF196620 E262155:K262156 WVK131083:WVR131084 WLO131083:WLV131084 WBS131083:WBZ131084 VRW131083:VSD131084 VIA131083:VIH131084 UYE131083:UYL131084 UOI131083:UOP131084 UEM131083:UET131084 TUQ131083:TUX131084 TKU131083:TLB131084 TAY131083:TBF131084 SRC131083:SRJ131084 SHG131083:SHN131084 RXK131083:RXR131084 RNO131083:RNV131084 RDS131083:RDZ131084 QTW131083:QUD131084 QKA131083:QKH131084 QAE131083:QAL131084 PQI131083:PQP131084 PGM131083:PGT131084 OWQ131083:OWX131084 OMU131083:ONB131084 OCY131083:ODF131084 NTC131083:NTJ131084 NJG131083:NJN131084 MZK131083:MZR131084 MPO131083:MPV131084 MFS131083:MFZ131084 LVW131083:LWD131084 LMA131083:LMH131084 LCE131083:LCL131084 KSI131083:KSP131084 KIM131083:KIT131084 JYQ131083:JYX131084 JOU131083:JPB131084 JEY131083:JFF131084 IVC131083:IVJ131084 ILG131083:ILN131084 IBK131083:IBR131084 HRO131083:HRV131084 HHS131083:HHZ131084 GXW131083:GYD131084 GOA131083:GOH131084 GEE131083:GEL131084 FUI131083:FUP131084 FKM131083:FKT131084 FAQ131083:FAX131084 EQU131083:ERB131084 EGY131083:EHF131084 DXC131083:DXJ131084 DNG131083:DNN131084 DDK131083:DDR131084 CTO131083:CTV131084 CJS131083:CJZ131084 BZW131083:CAD131084 BQA131083:BQH131084 BGE131083:BGL131084 AWI131083:AWP131084 AMM131083:AMT131084 ACQ131083:ACX131084 SU131083:TB131084 IY131083:JF131084 E196619:K196620 WVK65547:WVR65548 WLO65547:WLV65548 WBS65547:WBZ65548 VRW65547:VSD65548 VIA65547:VIH65548 UYE65547:UYL65548 UOI65547:UOP65548 UEM65547:UET65548 TUQ65547:TUX65548 TKU65547:TLB65548 TAY65547:TBF65548 SRC65547:SRJ65548 SHG65547:SHN65548 RXK65547:RXR65548 RNO65547:RNV65548 RDS65547:RDZ65548 QTW65547:QUD65548 QKA65547:QKH65548 QAE65547:QAL65548 PQI65547:PQP65548 PGM65547:PGT65548 OWQ65547:OWX65548 OMU65547:ONB65548 OCY65547:ODF65548 NTC65547:NTJ65548 NJG65547:NJN65548 MZK65547:MZR65548 MPO65547:MPV65548 MFS65547:MFZ65548 LVW65547:LWD65548 LMA65547:LMH65548 LCE65547:LCL65548 KSI65547:KSP65548 KIM65547:KIT65548 JYQ65547:JYX65548 JOU65547:JPB65548 JEY65547:JFF65548 IVC65547:IVJ65548 ILG65547:ILN65548 IBK65547:IBR65548 HRO65547:HRV65548 HHS65547:HHZ65548 GXW65547:GYD65548 GOA65547:GOH65548 GEE65547:GEL65548 FUI65547:FUP65548 FKM65547:FKT65548 FAQ65547:FAX65548 EQU65547:ERB65548 EGY65547:EHF65548 DXC65547:DXJ65548 DNG65547:DNN65548 DDK65547:DDR65548 CTO65547:CTV65548 CJS65547:CJZ65548 BZW65547:CAD65548 BQA65547:BQH65548 BGE65547:BGL65548 AWI65547:AWP65548 AMM65547:AMT65548 ACQ65547:ACX65548 SU65547:TB65548 IY65547:JF65548 E131083:K131084 WVK11:WVR12 WLO11:WLV12 WBS11:WBZ12 VRW11:VSD12 VIA11:VIH12 UYE11:UYL12 UOI11:UOP12 UEM11:UET12 TUQ11:TUX12 TKU11:TLB12 TAY11:TBF12 SRC11:SRJ12 SHG11:SHN12 RXK11:RXR12 RNO11:RNV12 RDS11:RDZ12 QTW11:QUD12 QKA11:QKH12 QAE11:QAL12 PQI11:PQP12 PGM11:PGT12 OWQ11:OWX12 OMU11:ONB12 OCY11:ODF12 NTC11:NTJ12 NJG11:NJN12 MZK11:MZR12 MPO11:MPV12 MFS11:MFZ12 LVW11:LWD12 LMA11:LMH12 LCE11:LCL12 KSI11:KSP12 KIM11:KIT12 JYQ11:JYX12 JOU11:JPB12 JEY11:JFF12 IVC11:IVJ12 ILG11:ILN12 IBK11:IBR12 HRO11:HRV12 HHS11:HHZ12 GXW11:GYD12 GOA11:GOH12 GEE11:GEL12 FUI11:FUP12 FKM11:FKT12 FAQ11:FAX12 EQU11:ERB12 EGY11:EHF12 DXC11:DXJ12 DNG11:DNN12 DDK11:DDR12 CTO11:CTV12 CJS11:CJZ12 BZW11:CAD12 BQA11:BQH12 BGE11:BGL12 AWI11:AWP12 AMM11:AMT12 ACQ11:ACX12 SU11:TB12 IY11:JF12 E65547:K65548 WVT983054:WVW983055 WLX983054:WMA983055 WCB983054:WCE983055 VSF983054:VSI983055 VIJ983054:VIM983055 UYN983054:UYQ983055 UOR983054:UOU983055 UEV983054:UEY983055 TUZ983054:TVC983055 TLD983054:TLG983055 TBH983054:TBK983055 SRL983054:SRO983055 SHP983054:SHS983055 RXT983054:RXW983055 RNX983054:ROA983055 REB983054:REE983055 QUF983054:QUI983055 QKJ983054:QKM983055 QAN983054:QAQ983055 PQR983054:PQU983055 PGV983054:PGY983055 OWZ983054:OXC983055 OND983054:ONG983055 ODH983054:ODK983055 NTL983054:NTO983055 NJP983054:NJS983055 MZT983054:MZW983055 MPX983054:MQA983055 MGB983054:MGE983055 LWF983054:LWI983055 LMJ983054:LMM983055 LCN983054:LCQ983055 KSR983054:KSU983055 KIV983054:KIY983055 JYZ983054:JZC983055 JPD983054:JPG983055 JFH983054:JFK983055 IVL983054:IVO983055 ILP983054:ILS983055 IBT983054:IBW983055 HRX983054:HSA983055 HIB983054:HIE983055 GYF983054:GYI983055 GOJ983054:GOM983055 GEN983054:GEQ983055 FUR983054:FUU983055 FKV983054:FKY983055 FAZ983054:FBC983055 ERD983054:ERG983055 EHH983054:EHK983055 DXL983054:DXO983055 DNP983054:DNS983055 DDT983054:DDW983055 CTX983054:CUA983055 CKB983054:CKE983055 CAF983054:CAI983055 BQJ983054:BQM983055 BGN983054:BGQ983055 AWR983054:AWU983055 AMV983054:AMY983055 ACZ983054:ADC983055 TD983054:TG983055 JH983054:JK983055 M983054:P983055 WVT917518:WVW917519 WLX917518:WMA917519 WCB917518:WCE917519 VSF917518:VSI917519 VIJ917518:VIM917519 UYN917518:UYQ917519 UOR917518:UOU917519 UEV917518:UEY917519 TUZ917518:TVC917519 TLD917518:TLG917519 TBH917518:TBK917519 SRL917518:SRO917519 SHP917518:SHS917519 RXT917518:RXW917519 RNX917518:ROA917519 REB917518:REE917519 QUF917518:QUI917519 QKJ917518:QKM917519 QAN917518:QAQ917519 PQR917518:PQU917519 PGV917518:PGY917519 OWZ917518:OXC917519 OND917518:ONG917519 ODH917518:ODK917519 NTL917518:NTO917519 NJP917518:NJS917519 MZT917518:MZW917519 MPX917518:MQA917519 MGB917518:MGE917519 LWF917518:LWI917519 LMJ917518:LMM917519 LCN917518:LCQ917519 KSR917518:KSU917519 KIV917518:KIY917519 JYZ917518:JZC917519 JPD917518:JPG917519 JFH917518:JFK917519 IVL917518:IVO917519 ILP917518:ILS917519 IBT917518:IBW917519 HRX917518:HSA917519 HIB917518:HIE917519 GYF917518:GYI917519 GOJ917518:GOM917519 GEN917518:GEQ917519 FUR917518:FUU917519 FKV917518:FKY917519 FAZ917518:FBC917519 ERD917518:ERG917519 EHH917518:EHK917519 DXL917518:DXO917519 DNP917518:DNS917519 DDT917518:DDW917519 CTX917518:CUA917519 CKB917518:CKE917519 CAF917518:CAI917519 BQJ917518:BQM917519 BGN917518:BGQ917519 AWR917518:AWU917519 AMV917518:AMY917519 ACZ917518:ADC917519 TD917518:TG917519 JH917518:JK917519 M917518:P917519 WVT851982:WVW851983 WLX851982:WMA851983 WCB851982:WCE851983 VSF851982:VSI851983 VIJ851982:VIM851983 UYN851982:UYQ851983 UOR851982:UOU851983 UEV851982:UEY851983 TUZ851982:TVC851983 TLD851982:TLG851983 TBH851982:TBK851983 SRL851982:SRO851983 SHP851982:SHS851983 RXT851982:RXW851983 RNX851982:ROA851983 REB851982:REE851983 QUF851982:QUI851983 QKJ851982:QKM851983 QAN851982:QAQ851983 PQR851982:PQU851983 PGV851982:PGY851983 OWZ851982:OXC851983 OND851982:ONG851983 ODH851982:ODK851983 NTL851982:NTO851983 NJP851982:NJS851983 MZT851982:MZW851983 MPX851982:MQA851983 MGB851982:MGE851983 LWF851982:LWI851983 LMJ851982:LMM851983 LCN851982:LCQ851983 KSR851982:KSU851983 KIV851982:KIY851983 JYZ851982:JZC851983 JPD851982:JPG851983 JFH851982:JFK851983 IVL851982:IVO851983 ILP851982:ILS851983 IBT851982:IBW851983 HRX851982:HSA851983 HIB851982:HIE851983 GYF851982:GYI851983 GOJ851982:GOM851983 GEN851982:GEQ851983 FUR851982:FUU851983 FKV851982:FKY851983 FAZ851982:FBC851983 ERD851982:ERG851983 EHH851982:EHK851983 DXL851982:DXO851983 DNP851982:DNS851983 DDT851982:DDW851983 CTX851982:CUA851983 CKB851982:CKE851983 CAF851982:CAI851983 BQJ851982:BQM851983 BGN851982:BGQ851983 AWR851982:AWU851983 AMV851982:AMY851983 ACZ851982:ADC851983 TD851982:TG851983 JH851982:JK851983 M851982:P851983 WVT786446:WVW786447 WLX786446:WMA786447 WCB786446:WCE786447 VSF786446:VSI786447 VIJ786446:VIM786447 UYN786446:UYQ786447 UOR786446:UOU786447 UEV786446:UEY786447 TUZ786446:TVC786447 TLD786446:TLG786447 TBH786446:TBK786447 SRL786446:SRO786447 SHP786446:SHS786447 RXT786446:RXW786447 RNX786446:ROA786447 REB786446:REE786447 QUF786446:QUI786447 QKJ786446:QKM786447 QAN786446:QAQ786447 PQR786446:PQU786447 PGV786446:PGY786447 OWZ786446:OXC786447 OND786446:ONG786447 ODH786446:ODK786447 NTL786446:NTO786447 NJP786446:NJS786447 MZT786446:MZW786447 MPX786446:MQA786447 MGB786446:MGE786447 LWF786446:LWI786447 LMJ786446:LMM786447 LCN786446:LCQ786447 KSR786446:KSU786447 KIV786446:KIY786447 JYZ786446:JZC786447 JPD786446:JPG786447 JFH786446:JFK786447 IVL786446:IVO786447 ILP786446:ILS786447 IBT786446:IBW786447 HRX786446:HSA786447 HIB786446:HIE786447 GYF786446:GYI786447 GOJ786446:GOM786447 GEN786446:GEQ786447 FUR786446:FUU786447 FKV786446:FKY786447 FAZ786446:FBC786447 ERD786446:ERG786447 EHH786446:EHK786447 DXL786446:DXO786447 DNP786446:DNS786447 DDT786446:DDW786447 CTX786446:CUA786447 CKB786446:CKE786447 CAF786446:CAI786447 BQJ786446:BQM786447 BGN786446:BGQ786447 AWR786446:AWU786447 AMV786446:AMY786447 ACZ786446:ADC786447 TD786446:TG786447 JH786446:JK786447 M786446:P786447 WVT720910:WVW720911 WLX720910:WMA720911 WCB720910:WCE720911 VSF720910:VSI720911 VIJ720910:VIM720911 UYN720910:UYQ720911 UOR720910:UOU720911 UEV720910:UEY720911 TUZ720910:TVC720911 TLD720910:TLG720911 TBH720910:TBK720911 SRL720910:SRO720911 SHP720910:SHS720911 RXT720910:RXW720911 RNX720910:ROA720911 REB720910:REE720911 QUF720910:QUI720911 QKJ720910:QKM720911 QAN720910:QAQ720911 PQR720910:PQU720911 PGV720910:PGY720911 OWZ720910:OXC720911 OND720910:ONG720911 ODH720910:ODK720911 NTL720910:NTO720911 NJP720910:NJS720911 MZT720910:MZW720911 MPX720910:MQA720911 MGB720910:MGE720911 LWF720910:LWI720911 LMJ720910:LMM720911 LCN720910:LCQ720911 KSR720910:KSU720911 KIV720910:KIY720911 JYZ720910:JZC720911 JPD720910:JPG720911 JFH720910:JFK720911 IVL720910:IVO720911 ILP720910:ILS720911 IBT720910:IBW720911 HRX720910:HSA720911 HIB720910:HIE720911 GYF720910:GYI720911 GOJ720910:GOM720911 GEN720910:GEQ720911 FUR720910:FUU720911 FKV720910:FKY720911 FAZ720910:FBC720911 ERD720910:ERG720911 EHH720910:EHK720911 DXL720910:DXO720911 DNP720910:DNS720911 DDT720910:DDW720911 CTX720910:CUA720911 CKB720910:CKE720911 CAF720910:CAI720911 BQJ720910:BQM720911 BGN720910:BGQ720911 AWR720910:AWU720911 AMV720910:AMY720911 ACZ720910:ADC720911 TD720910:TG720911 JH720910:JK720911 M720910:P720911 WVT655374:WVW655375 WLX655374:WMA655375 WCB655374:WCE655375 VSF655374:VSI655375 VIJ655374:VIM655375 UYN655374:UYQ655375 UOR655374:UOU655375 UEV655374:UEY655375 TUZ655374:TVC655375 TLD655374:TLG655375 TBH655374:TBK655375 SRL655374:SRO655375 SHP655374:SHS655375 RXT655374:RXW655375 RNX655374:ROA655375 REB655374:REE655375 QUF655374:QUI655375 QKJ655374:QKM655375 QAN655374:QAQ655375 PQR655374:PQU655375 PGV655374:PGY655375 OWZ655374:OXC655375 OND655374:ONG655375 ODH655374:ODK655375 NTL655374:NTO655375 NJP655374:NJS655375 MZT655374:MZW655375 MPX655374:MQA655375 MGB655374:MGE655375 LWF655374:LWI655375 LMJ655374:LMM655375 LCN655374:LCQ655375 KSR655374:KSU655375 KIV655374:KIY655375 JYZ655374:JZC655375 JPD655374:JPG655375 JFH655374:JFK655375 IVL655374:IVO655375 ILP655374:ILS655375 IBT655374:IBW655375 HRX655374:HSA655375 HIB655374:HIE655375 GYF655374:GYI655375 GOJ655374:GOM655375 GEN655374:GEQ655375 FUR655374:FUU655375 FKV655374:FKY655375 FAZ655374:FBC655375 ERD655374:ERG655375 EHH655374:EHK655375 DXL655374:DXO655375 DNP655374:DNS655375 DDT655374:DDW655375 CTX655374:CUA655375 CKB655374:CKE655375 CAF655374:CAI655375 BQJ655374:BQM655375 BGN655374:BGQ655375 AWR655374:AWU655375 AMV655374:AMY655375 ACZ655374:ADC655375 TD655374:TG655375 JH655374:JK655375 M655374:P655375 WVT589838:WVW589839 WLX589838:WMA589839 WCB589838:WCE589839 VSF589838:VSI589839 VIJ589838:VIM589839 UYN589838:UYQ589839 UOR589838:UOU589839 UEV589838:UEY589839 TUZ589838:TVC589839 TLD589838:TLG589839 TBH589838:TBK589839 SRL589838:SRO589839 SHP589838:SHS589839 RXT589838:RXW589839 RNX589838:ROA589839 REB589838:REE589839 QUF589838:QUI589839 QKJ589838:QKM589839 QAN589838:QAQ589839 PQR589838:PQU589839 PGV589838:PGY589839 OWZ589838:OXC589839 OND589838:ONG589839 ODH589838:ODK589839 NTL589838:NTO589839 NJP589838:NJS589839 MZT589838:MZW589839 MPX589838:MQA589839 MGB589838:MGE589839 LWF589838:LWI589839 LMJ589838:LMM589839 LCN589838:LCQ589839 KSR589838:KSU589839 KIV589838:KIY589839 JYZ589838:JZC589839 JPD589838:JPG589839 JFH589838:JFK589839 IVL589838:IVO589839 ILP589838:ILS589839 IBT589838:IBW589839 HRX589838:HSA589839 HIB589838:HIE589839 GYF589838:GYI589839 GOJ589838:GOM589839 GEN589838:GEQ589839 FUR589838:FUU589839 FKV589838:FKY589839 FAZ589838:FBC589839 ERD589838:ERG589839 EHH589838:EHK589839 DXL589838:DXO589839 DNP589838:DNS589839 DDT589838:DDW589839 CTX589838:CUA589839 CKB589838:CKE589839 CAF589838:CAI589839 BQJ589838:BQM589839 BGN589838:BGQ589839 AWR589838:AWU589839 AMV589838:AMY589839 ACZ589838:ADC589839 TD589838:TG589839 JH589838:JK589839 M589838:P589839 WVT524302:WVW524303 WLX524302:WMA524303 WCB524302:WCE524303 VSF524302:VSI524303 VIJ524302:VIM524303 UYN524302:UYQ524303 UOR524302:UOU524303 UEV524302:UEY524303 TUZ524302:TVC524303 TLD524302:TLG524303 TBH524302:TBK524303 SRL524302:SRO524303 SHP524302:SHS524303 RXT524302:RXW524303 RNX524302:ROA524303 REB524302:REE524303 QUF524302:QUI524303 QKJ524302:QKM524303 QAN524302:QAQ524303 PQR524302:PQU524303 PGV524302:PGY524303 OWZ524302:OXC524303 OND524302:ONG524303 ODH524302:ODK524303 NTL524302:NTO524303 NJP524302:NJS524303 MZT524302:MZW524303 MPX524302:MQA524303 MGB524302:MGE524303 LWF524302:LWI524303 LMJ524302:LMM524303 LCN524302:LCQ524303 KSR524302:KSU524303 KIV524302:KIY524303 JYZ524302:JZC524303 JPD524302:JPG524303 JFH524302:JFK524303 IVL524302:IVO524303 ILP524302:ILS524303 IBT524302:IBW524303 HRX524302:HSA524303 HIB524302:HIE524303 GYF524302:GYI524303 GOJ524302:GOM524303 GEN524302:GEQ524303 FUR524302:FUU524303 FKV524302:FKY524303 FAZ524302:FBC524303 ERD524302:ERG524303 EHH524302:EHK524303 DXL524302:DXO524303 DNP524302:DNS524303 DDT524302:DDW524303 CTX524302:CUA524303 CKB524302:CKE524303 CAF524302:CAI524303 BQJ524302:BQM524303 BGN524302:BGQ524303 AWR524302:AWU524303 AMV524302:AMY524303 ACZ524302:ADC524303 TD524302:TG524303 JH524302:JK524303 M524302:P524303 WVT458766:WVW458767 WLX458766:WMA458767 WCB458766:WCE458767 VSF458766:VSI458767 VIJ458766:VIM458767 UYN458766:UYQ458767 UOR458766:UOU458767 UEV458766:UEY458767 TUZ458766:TVC458767 TLD458766:TLG458767 TBH458766:TBK458767 SRL458766:SRO458767 SHP458766:SHS458767 RXT458766:RXW458767 RNX458766:ROA458767 REB458766:REE458767 QUF458766:QUI458767 QKJ458766:QKM458767 QAN458766:QAQ458767 PQR458766:PQU458767 PGV458766:PGY458767 OWZ458766:OXC458767 OND458766:ONG458767 ODH458766:ODK458767 NTL458766:NTO458767 NJP458766:NJS458767 MZT458766:MZW458767 MPX458766:MQA458767 MGB458766:MGE458767 LWF458766:LWI458767 LMJ458766:LMM458767 LCN458766:LCQ458767 KSR458766:KSU458767 KIV458766:KIY458767 JYZ458766:JZC458767 JPD458766:JPG458767 JFH458766:JFK458767 IVL458766:IVO458767 ILP458766:ILS458767 IBT458766:IBW458767 HRX458766:HSA458767 HIB458766:HIE458767 GYF458766:GYI458767 GOJ458766:GOM458767 GEN458766:GEQ458767 FUR458766:FUU458767 FKV458766:FKY458767 FAZ458766:FBC458767 ERD458766:ERG458767 EHH458766:EHK458767 DXL458766:DXO458767 DNP458766:DNS458767 DDT458766:DDW458767 CTX458766:CUA458767 CKB458766:CKE458767 CAF458766:CAI458767 BQJ458766:BQM458767 BGN458766:BGQ458767 AWR458766:AWU458767 AMV458766:AMY458767 ACZ458766:ADC458767 TD458766:TG458767 JH458766:JK458767 M458766:P458767 WVT393230:WVW393231 WLX393230:WMA393231 WCB393230:WCE393231 VSF393230:VSI393231 VIJ393230:VIM393231 UYN393230:UYQ393231 UOR393230:UOU393231 UEV393230:UEY393231 TUZ393230:TVC393231 TLD393230:TLG393231 TBH393230:TBK393231 SRL393230:SRO393231 SHP393230:SHS393231 RXT393230:RXW393231 RNX393230:ROA393231 REB393230:REE393231 QUF393230:QUI393231 QKJ393230:QKM393231 QAN393230:QAQ393231 PQR393230:PQU393231 PGV393230:PGY393231 OWZ393230:OXC393231 OND393230:ONG393231 ODH393230:ODK393231 NTL393230:NTO393231 NJP393230:NJS393231 MZT393230:MZW393231 MPX393230:MQA393231 MGB393230:MGE393231 LWF393230:LWI393231 LMJ393230:LMM393231 LCN393230:LCQ393231 KSR393230:KSU393231 KIV393230:KIY393231 JYZ393230:JZC393231 JPD393230:JPG393231 JFH393230:JFK393231 IVL393230:IVO393231 ILP393230:ILS393231 IBT393230:IBW393231 HRX393230:HSA393231 HIB393230:HIE393231 GYF393230:GYI393231 GOJ393230:GOM393231 GEN393230:GEQ393231 FUR393230:FUU393231 FKV393230:FKY393231 FAZ393230:FBC393231 ERD393230:ERG393231 EHH393230:EHK393231 DXL393230:DXO393231 DNP393230:DNS393231 DDT393230:DDW393231 CTX393230:CUA393231 CKB393230:CKE393231 CAF393230:CAI393231 BQJ393230:BQM393231 BGN393230:BGQ393231 AWR393230:AWU393231 AMV393230:AMY393231 ACZ393230:ADC393231 TD393230:TG393231 JH393230:JK393231 M393230:P393231 WVT327694:WVW327695 WLX327694:WMA327695 WCB327694:WCE327695 VSF327694:VSI327695 VIJ327694:VIM327695 UYN327694:UYQ327695 UOR327694:UOU327695 UEV327694:UEY327695 TUZ327694:TVC327695 TLD327694:TLG327695 TBH327694:TBK327695 SRL327694:SRO327695 SHP327694:SHS327695 RXT327694:RXW327695 RNX327694:ROA327695 REB327694:REE327695 QUF327694:QUI327695 QKJ327694:QKM327695 QAN327694:QAQ327695 PQR327694:PQU327695 PGV327694:PGY327695 OWZ327694:OXC327695 OND327694:ONG327695 ODH327694:ODK327695 NTL327694:NTO327695 NJP327694:NJS327695 MZT327694:MZW327695 MPX327694:MQA327695 MGB327694:MGE327695 LWF327694:LWI327695 LMJ327694:LMM327695 LCN327694:LCQ327695 KSR327694:KSU327695 KIV327694:KIY327695 JYZ327694:JZC327695 JPD327694:JPG327695 JFH327694:JFK327695 IVL327694:IVO327695 ILP327694:ILS327695 IBT327694:IBW327695 HRX327694:HSA327695 HIB327694:HIE327695 GYF327694:GYI327695 GOJ327694:GOM327695 GEN327694:GEQ327695 FUR327694:FUU327695 FKV327694:FKY327695 FAZ327694:FBC327695 ERD327694:ERG327695 EHH327694:EHK327695 DXL327694:DXO327695 DNP327694:DNS327695 DDT327694:DDW327695 CTX327694:CUA327695 CKB327694:CKE327695 CAF327694:CAI327695 BQJ327694:BQM327695 BGN327694:BGQ327695 AWR327694:AWU327695 AMV327694:AMY327695 ACZ327694:ADC327695 TD327694:TG327695 JH327694:JK327695 M327694:P327695 WVT262158:WVW262159 WLX262158:WMA262159 WCB262158:WCE262159 VSF262158:VSI262159 VIJ262158:VIM262159 UYN262158:UYQ262159 UOR262158:UOU262159 UEV262158:UEY262159 TUZ262158:TVC262159 TLD262158:TLG262159 TBH262158:TBK262159 SRL262158:SRO262159 SHP262158:SHS262159 RXT262158:RXW262159 RNX262158:ROA262159 REB262158:REE262159 QUF262158:QUI262159 QKJ262158:QKM262159 QAN262158:QAQ262159 PQR262158:PQU262159 PGV262158:PGY262159 OWZ262158:OXC262159 OND262158:ONG262159 ODH262158:ODK262159 NTL262158:NTO262159 NJP262158:NJS262159 MZT262158:MZW262159 MPX262158:MQA262159 MGB262158:MGE262159 LWF262158:LWI262159 LMJ262158:LMM262159 LCN262158:LCQ262159 KSR262158:KSU262159 KIV262158:KIY262159 JYZ262158:JZC262159 JPD262158:JPG262159 JFH262158:JFK262159 IVL262158:IVO262159 ILP262158:ILS262159 IBT262158:IBW262159 HRX262158:HSA262159 HIB262158:HIE262159 GYF262158:GYI262159 GOJ262158:GOM262159 GEN262158:GEQ262159 FUR262158:FUU262159 FKV262158:FKY262159 FAZ262158:FBC262159 ERD262158:ERG262159 EHH262158:EHK262159 DXL262158:DXO262159 DNP262158:DNS262159 DDT262158:DDW262159 CTX262158:CUA262159 CKB262158:CKE262159 CAF262158:CAI262159 BQJ262158:BQM262159 BGN262158:BGQ262159 AWR262158:AWU262159 AMV262158:AMY262159 ACZ262158:ADC262159 TD262158:TG262159 JH262158:JK262159 M262158:P262159 WVT196622:WVW196623 WLX196622:WMA196623 WCB196622:WCE196623 VSF196622:VSI196623 VIJ196622:VIM196623 UYN196622:UYQ196623 UOR196622:UOU196623 UEV196622:UEY196623 TUZ196622:TVC196623 TLD196622:TLG196623 TBH196622:TBK196623 SRL196622:SRO196623 SHP196622:SHS196623 RXT196622:RXW196623 RNX196622:ROA196623 REB196622:REE196623 QUF196622:QUI196623 QKJ196622:QKM196623 QAN196622:QAQ196623 PQR196622:PQU196623 PGV196622:PGY196623 OWZ196622:OXC196623 OND196622:ONG196623 ODH196622:ODK196623 NTL196622:NTO196623 NJP196622:NJS196623 MZT196622:MZW196623 MPX196622:MQA196623 MGB196622:MGE196623 LWF196622:LWI196623 LMJ196622:LMM196623 LCN196622:LCQ196623 KSR196622:KSU196623 KIV196622:KIY196623 JYZ196622:JZC196623 JPD196622:JPG196623 JFH196622:JFK196623 IVL196622:IVO196623 ILP196622:ILS196623 IBT196622:IBW196623 HRX196622:HSA196623 HIB196622:HIE196623 GYF196622:GYI196623 GOJ196622:GOM196623 GEN196622:GEQ196623 FUR196622:FUU196623 FKV196622:FKY196623 FAZ196622:FBC196623 ERD196622:ERG196623 EHH196622:EHK196623 DXL196622:DXO196623 DNP196622:DNS196623 DDT196622:DDW196623 CTX196622:CUA196623 CKB196622:CKE196623 CAF196622:CAI196623 BQJ196622:BQM196623 BGN196622:BGQ196623 AWR196622:AWU196623 AMV196622:AMY196623 ACZ196622:ADC196623 TD196622:TG196623 JH196622:JK196623 M196622:P196623 WVT131086:WVW131087 WLX131086:WMA131087 WCB131086:WCE131087 VSF131086:VSI131087 VIJ131086:VIM131087 UYN131086:UYQ131087 UOR131086:UOU131087 UEV131086:UEY131087 TUZ131086:TVC131087 TLD131086:TLG131087 TBH131086:TBK131087 SRL131086:SRO131087 SHP131086:SHS131087 RXT131086:RXW131087 RNX131086:ROA131087 REB131086:REE131087 QUF131086:QUI131087 QKJ131086:QKM131087 QAN131086:QAQ131087 PQR131086:PQU131087 PGV131086:PGY131087 OWZ131086:OXC131087 OND131086:ONG131087 ODH131086:ODK131087 NTL131086:NTO131087 NJP131086:NJS131087 MZT131086:MZW131087 MPX131086:MQA131087 MGB131086:MGE131087 LWF131086:LWI131087 LMJ131086:LMM131087 LCN131086:LCQ131087 KSR131086:KSU131087 KIV131086:KIY131087 JYZ131086:JZC131087 JPD131086:JPG131087 JFH131086:JFK131087 IVL131086:IVO131087 ILP131086:ILS131087 IBT131086:IBW131087 HRX131086:HSA131087 HIB131086:HIE131087 GYF131086:GYI131087 GOJ131086:GOM131087 GEN131086:GEQ131087 FUR131086:FUU131087 FKV131086:FKY131087 FAZ131086:FBC131087 ERD131086:ERG131087 EHH131086:EHK131087 DXL131086:DXO131087 DNP131086:DNS131087 DDT131086:DDW131087 CTX131086:CUA131087 CKB131086:CKE131087 CAF131086:CAI131087 BQJ131086:BQM131087 BGN131086:BGQ131087 AWR131086:AWU131087 AMV131086:AMY131087 ACZ131086:ADC131087 TD131086:TG131087 JH131086:JK131087 M131086:P131087 WVT65550:WVW65551 WLX65550:WMA65551 WCB65550:WCE65551 VSF65550:VSI65551 VIJ65550:VIM65551 UYN65550:UYQ65551 UOR65550:UOU65551 UEV65550:UEY65551 TUZ65550:TVC65551 TLD65550:TLG65551 TBH65550:TBK65551 SRL65550:SRO65551 SHP65550:SHS65551 RXT65550:RXW65551 RNX65550:ROA65551 REB65550:REE65551 QUF65550:QUI65551 QKJ65550:QKM65551 QAN65550:QAQ65551 PQR65550:PQU65551 PGV65550:PGY65551 OWZ65550:OXC65551 OND65550:ONG65551 ODH65550:ODK65551 NTL65550:NTO65551 NJP65550:NJS65551 MZT65550:MZW65551 MPX65550:MQA65551 MGB65550:MGE65551 LWF65550:LWI65551 LMJ65550:LMM65551 LCN65550:LCQ65551 KSR65550:KSU65551 KIV65550:KIY65551 JYZ65550:JZC65551 JPD65550:JPG65551 JFH65550:JFK65551 IVL65550:IVO65551 ILP65550:ILS65551 IBT65550:IBW65551 HRX65550:HSA65551 HIB65550:HIE65551 GYF65550:GYI65551 GOJ65550:GOM65551 GEN65550:GEQ65551 FUR65550:FUU65551 FKV65550:FKY65551 FAZ65550:FBC65551 ERD65550:ERG65551 EHH65550:EHK65551 DXL65550:DXO65551 DNP65550:DNS65551 DDT65550:DDW65551 CTX65550:CUA65551 CKB65550:CKE65551 CAF65550:CAI65551 BQJ65550:BQM65551 BGN65550:BGQ65551 AWR65550:AWU65551 AMV65550:AMY65551 ACZ65550:ADC65551 TD65550:TG65551 JH65550:JK65551 M65550:P65551 WVT14:WVW15 WLX14:WMA15 WCB14:WCE15 VSF14:VSI15 VIJ14:VIM15 UYN14:UYQ15 UOR14:UOU15 UEV14:UEY15 TUZ14:TVC15 TLD14:TLG15 TBH14:TBK15 SRL14:SRO15 SHP14:SHS15 RXT14:RXW15 RNX14:ROA15 REB14:REE15 QUF14:QUI15 QKJ14:QKM15 QAN14:QAQ15 PQR14:PQU15 PGV14:PGY15 OWZ14:OXC15 OND14:ONG15 ODH14:ODK15 NTL14:NTO15 NJP14:NJS15 MZT14:MZW15 MPX14:MQA15 MGB14:MGE15 LWF14:LWI15 LMJ14:LMM15 LCN14:LCQ15 KSR14:KSU15 KIV14:KIY15 JYZ14:JZC15 JPD14:JPG15 JFH14:JFK15 IVL14:IVO15 ILP14:ILS15 IBT14:IBW15 HRX14:HSA15 HIB14:HIE15 GYF14:GYI15 GOJ14:GOM15 GEN14:GEQ15 FUR14:FUU15 FKV14:FKY15 FAZ14:FBC15 ERD14:ERG15 EHH14:EHK15 DXL14:DXO15 DNP14:DNS15 DDT14:DDW15 CTX14:CUA15 CKB14:CKE15 CAF14:CAI15 BQJ14:BQM15 BGN14:BGQ15 AWR14:AWU15 AMV14:AMY15 ACZ14:ADC15 TD14:TG15 JH14:JK15 M11:P12 WWD983055 WMH983055 WCL983055 VSP983055 VIT983055 UYX983055 UPB983055 UFF983055 TVJ983055 TLN983055 TBR983055 SRV983055 SHZ983055 RYD983055 ROH983055 REL983055 QUP983055 QKT983055 QAX983055 PRB983055 PHF983055 OXJ983055 ONN983055 ODR983055 NTV983055 NJZ983055 NAD983055 MQH983055 MGL983055 LWP983055 LMT983055 LCX983055 KTB983055 KJF983055 JZJ983055 JPN983055 JFR983055 IVV983055 ILZ983055 ICD983055 HSH983055 HIL983055 GYP983055 GOT983055 GEX983055 FVB983055 FLF983055 FBJ983055 ERN983055 EHR983055 DXV983055 DNZ983055 DED983055 CUH983055 CKL983055 CAP983055 BQT983055 BGX983055 AXB983055 ANF983055 ADJ983055 TN983055 JR983055 Q983055 WWD917519 WMH917519 WCL917519 VSP917519 VIT917519 UYX917519 UPB917519 UFF917519 TVJ917519 TLN917519 TBR917519 SRV917519 SHZ917519 RYD917519 ROH917519 REL917519 QUP917519 QKT917519 QAX917519 PRB917519 PHF917519 OXJ917519 ONN917519 ODR917519 NTV917519 NJZ917519 NAD917519 MQH917519 MGL917519 LWP917519 LMT917519 LCX917519 KTB917519 KJF917519 JZJ917519 JPN917519 JFR917519 IVV917519 ILZ917519 ICD917519 HSH917519 HIL917519 GYP917519 GOT917519 GEX917519 FVB917519 FLF917519 FBJ917519 ERN917519 EHR917519 DXV917519 DNZ917519 DED917519 CUH917519 CKL917519 CAP917519 BQT917519 BGX917519 AXB917519 ANF917519 ADJ917519 TN917519 JR917519 Q917519 WWD851983 WMH851983 WCL851983 VSP851983 VIT851983 UYX851983 UPB851983 UFF851983 TVJ851983 TLN851983 TBR851983 SRV851983 SHZ851983 RYD851983 ROH851983 REL851983 QUP851983 QKT851983 QAX851983 PRB851983 PHF851983 OXJ851983 ONN851983 ODR851983 NTV851983 NJZ851983 NAD851983 MQH851983 MGL851983 LWP851983 LMT851983 LCX851983 KTB851983 KJF851983 JZJ851983 JPN851983 JFR851983 IVV851983 ILZ851983 ICD851983 HSH851983 HIL851983 GYP851983 GOT851983 GEX851983 FVB851983 FLF851983 FBJ851983 ERN851983 EHR851983 DXV851983 DNZ851983 DED851983 CUH851983 CKL851983 CAP851983 BQT851983 BGX851983 AXB851983 ANF851983 ADJ851983 TN851983 JR851983 Q851983 WWD786447 WMH786447 WCL786447 VSP786447 VIT786447 UYX786447 UPB786447 UFF786447 TVJ786447 TLN786447 TBR786447 SRV786447 SHZ786447 RYD786447 ROH786447 REL786447 QUP786447 QKT786447 QAX786447 PRB786447 PHF786447 OXJ786447 ONN786447 ODR786447 NTV786447 NJZ786447 NAD786447 MQH786447 MGL786447 LWP786447 LMT786447 LCX786447 KTB786447 KJF786447 JZJ786447 JPN786447 JFR786447 IVV786447 ILZ786447 ICD786447 HSH786447 HIL786447 GYP786447 GOT786447 GEX786447 FVB786447 FLF786447 FBJ786447 ERN786447 EHR786447 DXV786447 DNZ786447 DED786447 CUH786447 CKL786447 CAP786447 BQT786447 BGX786447 AXB786447 ANF786447 ADJ786447 TN786447 JR786447 Q786447 WWD720911 WMH720911 WCL720911 VSP720911 VIT720911 UYX720911 UPB720911 UFF720911 TVJ720911 TLN720911 TBR720911 SRV720911 SHZ720911 RYD720911 ROH720911 REL720911 QUP720911 QKT720911 QAX720911 PRB720911 PHF720911 OXJ720911 ONN720911 ODR720911 NTV720911 NJZ720911 NAD720911 MQH720911 MGL720911 LWP720911 LMT720911 LCX720911 KTB720911 KJF720911 JZJ720911 JPN720911 JFR720911 IVV720911 ILZ720911 ICD720911 HSH720911 HIL720911 GYP720911 GOT720911 GEX720911 FVB720911 FLF720911 FBJ720911 ERN720911 EHR720911 DXV720911 DNZ720911 DED720911 CUH720911 CKL720911 CAP720911 BQT720911 BGX720911 AXB720911 ANF720911 ADJ720911 TN720911 JR720911 Q720911 WWD655375 WMH655375 WCL655375 VSP655375 VIT655375 UYX655375 UPB655375 UFF655375 TVJ655375 TLN655375 TBR655375 SRV655375 SHZ655375 RYD655375 ROH655375 REL655375 QUP655375 QKT655375 QAX655375 PRB655375 PHF655375 OXJ655375 ONN655375 ODR655375 NTV655375 NJZ655375 NAD655375 MQH655375 MGL655375 LWP655375 LMT655375 LCX655375 KTB655375 KJF655375 JZJ655375 JPN655375 JFR655375 IVV655375 ILZ655375 ICD655375 HSH655375 HIL655375 GYP655375 GOT655375 GEX655375 FVB655375 FLF655375 FBJ655375 ERN655375 EHR655375 DXV655375 DNZ655375 DED655375 CUH655375 CKL655375 CAP655375 BQT655375 BGX655375 AXB655375 ANF655375 ADJ655375 TN655375 JR655375 Q655375 WWD589839 WMH589839 WCL589839 VSP589839 VIT589839 UYX589839 UPB589839 UFF589839 TVJ589839 TLN589839 TBR589839 SRV589839 SHZ589839 RYD589839 ROH589839 REL589839 QUP589839 QKT589839 QAX589839 PRB589839 PHF589839 OXJ589839 ONN589839 ODR589839 NTV589839 NJZ589839 NAD589839 MQH589839 MGL589839 LWP589839 LMT589839 LCX589839 KTB589839 KJF589839 JZJ589839 JPN589839 JFR589839 IVV589839 ILZ589839 ICD589839 HSH589839 HIL589839 GYP589839 GOT589839 GEX589839 FVB589839 FLF589839 FBJ589839 ERN589839 EHR589839 DXV589839 DNZ589839 DED589839 CUH589839 CKL589839 CAP589839 BQT589839 BGX589839 AXB589839 ANF589839 ADJ589839 TN589839 JR589839 Q589839 WWD524303 WMH524303 WCL524303 VSP524303 VIT524303 UYX524303 UPB524303 UFF524303 TVJ524303 TLN524303 TBR524303 SRV524303 SHZ524303 RYD524303 ROH524303 REL524303 QUP524303 QKT524303 QAX524303 PRB524303 PHF524303 OXJ524303 ONN524303 ODR524303 NTV524303 NJZ524303 NAD524303 MQH524303 MGL524303 LWP524303 LMT524303 LCX524303 KTB524303 KJF524303 JZJ524303 JPN524303 JFR524303 IVV524303 ILZ524303 ICD524303 HSH524303 HIL524303 GYP524303 GOT524303 GEX524303 FVB524303 FLF524303 FBJ524303 ERN524303 EHR524303 DXV524303 DNZ524303 DED524303 CUH524303 CKL524303 CAP524303 BQT524303 BGX524303 AXB524303 ANF524303 ADJ524303 TN524303 JR524303 Q524303 WWD458767 WMH458767 WCL458767 VSP458767 VIT458767 UYX458767 UPB458767 UFF458767 TVJ458767 TLN458767 TBR458767 SRV458767 SHZ458767 RYD458767 ROH458767 REL458767 QUP458767 QKT458767 QAX458767 PRB458767 PHF458767 OXJ458767 ONN458767 ODR458767 NTV458767 NJZ458767 NAD458767 MQH458767 MGL458767 LWP458767 LMT458767 LCX458767 KTB458767 KJF458767 JZJ458767 JPN458767 JFR458767 IVV458767 ILZ458767 ICD458767 HSH458767 HIL458767 GYP458767 GOT458767 GEX458767 FVB458767 FLF458767 FBJ458767 ERN458767 EHR458767 DXV458767 DNZ458767 DED458767 CUH458767 CKL458767 CAP458767 BQT458767 BGX458767 AXB458767 ANF458767 ADJ458767 TN458767 JR458767 Q458767 WWD393231 WMH393231 WCL393231 VSP393231 VIT393231 UYX393231 UPB393231 UFF393231 TVJ393231 TLN393231 TBR393231 SRV393231 SHZ393231 RYD393231 ROH393231 REL393231 QUP393231 QKT393231 QAX393231 PRB393231 PHF393231 OXJ393231 ONN393231 ODR393231 NTV393231 NJZ393231 NAD393231 MQH393231 MGL393231 LWP393231 LMT393231 LCX393231 KTB393231 KJF393231 JZJ393231 JPN393231 JFR393231 IVV393231 ILZ393231 ICD393231 HSH393231 HIL393231 GYP393231 GOT393231 GEX393231 FVB393231 FLF393231 FBJ393231 ERN393231 EHR393231 DXV393231 DNZ393231 DED393231 CUH393231 CKL393231 CAP393231 BQT393231 BGX393231 AXB393231 ANF393231 ADJ393231 TN393231 JR393231 Q393231 WWD327695 WMH327695 WCL327695 VSP327695 VIT327695 UYX327695 UPB327695 UFF327695 TVJ327695 TLN327695 TBR327695 SRV327695 SHZ327695 RYD327695 ROH327695 REL327695 QUP327695 QKT327695 QAX327695 PRB327695 PHF327695 OXJ327695 ONN327695 ODR327695 NTV327695 NJZ327695 NAD327695 MQH327695 MGL327695 LWP327695 LMT327695 LCX327695 KTB327695 KJF327695 JZJ327695 JPN327695 JFR327695 IVV327695 ILZ327695 ICD327695 HSH327695 HIL327695 GYP327695 GOT327695 GEX327695 FVB327695 FLF327695 FBJ327695 ERN327695 EHR327695 DXV327695 DNZ327695 DED327695 CUH327695 CKL327695 CAP327695 BQT327695 BGX327695 AXB327695 ANF327695 ADJ327695 TN327695 JR327695 Q327695 WWD262159 WMH262159 WCL262159 VSP262159 VIT262159 UYX262159 UPB262159 UFF262159 TVJ262159 TLN262159 TBR262159 SRV262159 SHZ262159 RYD262159 ROH262159 REL262159 QUP262159 QKT262159 QAX262159 PRB262159 PHF262159 OXJ262159 ONN262159 ODR262159 NTV262159 NJZ262159 NAD262159 MQH262159 MGL262159 LWP262159 LMT262159 LCX262159 KTB262159 KJF262159 JZJ262159 JPN262159 JFR262159 IVV262159 ILZ262159 ICD262159 HSH262159 HIL262159 GYP262159 GOT262159 GEX262159 FVB262159 FLF262159 FBJ262159 ERN262159 EHR262159 DXV262159 DNZ262159 DED262159 CUH262159 CKL262159 CAP262159 BQT262159 BGX262159 AXB262159 ANF262159 ADJ262159 TN262159 JR262159 Q262159 WWD196623 WMH196623 WCL196623 VSP196623 VIT196623 UYX196623 UPB196623 UFF196623 TVJ196623 TLN196623 TBR196623 SRV196623 SHZ196623 RYD196623 ROH196623 REL196623 QUP196623 QKT196623 QAX196623 PRB196623 PHF196623 OXJ196623 ONN196623 ODR196623 NTV196623 NJZ196623 NAD196623 MQH196623 MGL196623 LWP196623 LMT196623 LCX196623 KTB196623 KJF196623 JZJ196623 JPN196623 JFR196623 IVV196623 ILZ196623 ICD196623 HSH196623 HIL196623 GYP196623 GOT196623 GEX196623 FVB196623 FLF196623 FBJ196623 ERN196623 EHR196623 DXV196623 DNZ196623 DED196623 CUH196623 CKL196623 CAP196623 BQT196623 BGX196623 AXB196623 ANF196623 ADJ196623 TN196623 JR196623 Q196623 WWD131087 WMH131087 WCL131087 VSP131087 VIT131087 UYX131087 UPB131087 UFF131087 TVJ131087 TLN131087 TBR131087 SRV131087 SHZ131087 RYD131087 ROH131087 REL131087 QUP131087 QKT131087 QAX131087 PRB131087 PHF131087 OXJ131087 ONN131087 ODR131087 NTV131087 NJZ131087 NAD131087 MQH131087 MGL131087 LWP131087 LMT131087 LCX131087 KTB131087 KJF131087 JZJ131087 JPN131087 JFR131087 IVV131087 ILZ131087 ICD131087 HSH131087 HIL131087 GYP131087 GOT131087 GEX131087 FVB131087 FLF131087 FBJ131087 ERN131087 EHR131087 DXV131087 DNZ131087 DED131087 CUH131087 CKL131087 CAP131087 BQT131087 BGX131087 AXB131087 ANF131087 ADJ131087 TN131087 JR131087 Q131087 WWD65551 WMH65551 WCL65551 VSP65551 VIT65551 UYX65551 UPB65551 UFF65551 TVJ65551 TLN65551 TBR65551 SRV65551 SHZ65551 RYD65551 ROH65551 REL65551 QUP65551 QKT65551 QAX65551 PRB65551 PHF65551 OXJ65551 ONN65551 ODR65551 NTV65551 NJZ65551 NAD65551 MQH65551 MGL65551 LWP65551 LMT65551 LCX65551 KTB65551 KJF65551 JZJ65551 JPN65551 JFR65551 IVV65551 ILZ65551 ICD65551 HSH65551 HIL65551 GYP65551 GOT65551 GEX65551 FVB65551 FLF65551 FBJ65551 ERN65551 EHR65551 DXV65551 DNZ65551 DED65551 CUH65551 CKL65551 CAP65551 BQT65551 BGX65551 AXB65551 ANF65551 ADJ65551 TN65551 JR65551 Q65551 WWD15 WMH15 WCL15 VSP15 VIT15 UYX15 UPB15 UFF15 TVJ15 TLN15 TBR15 SRV15 SHZ15 RYD15 ROH15 REL15 QUP15 QKT15 QAX15 PRB15 PHF15 OXJ15 ONN15 ODR15 NTV15 NJZ15 NAD15 MQH15 MGL15 LWP15 LMT15 LCX15 KTB15 KJF15 JZJ15 JPN15 JFR15 IVV15 ILZ15 ICD15 HSH15 HIL15 GYP15 GOT15 GEX15 FVB15 FLF15 FBJ15 ERN15 EHR15 DXV15 DNZ15 DED15 CUH15 CKL15 CAP15 BQT15 BGX15 AXB15 ANF15 ADJ15 TN15 JR15 Q15 WVK983054:WVR983055 WLO983054:WLV983055 WBS983054:WBZ983055 VRW983054:VSD983055 VIA983054:VIH983055 UYE983054:UYL983055 UOI983054:UOP983055 UEM983054:UET983055 TUQ983054:TUX983055 TKU983054:TLB983055 TAY983054:TBF983055 SRC983054:SRJ983055 SHG983054:SHN983055 RXK983054:RXR983055 RNO983054:RNV983055 RDS983054:RDZ983055 QTW983054:QUD983055 QKA983054:QKH983055 QAE983054:QAL983055 PQI983054:PQP983055 PGM983054:PGT983055 OWQ983054:OWX983055 OMU983054:ONB983055 OCY983054:ODF983055 NTC983054:NTJ983055 NJG983054:NJN983055 MZK983054:MZR983055 MPO983054:MPV983055 MFS983054:MFZ983055 LVW983054:LWD983055 LMA983054:LMH983055 LCE983054:LCL983055 KSI983054:KSP983055 KIM983054:KIT983055 JYQ983054:JYX983055 JOU983054:JPB983055 JEY983054:JFF983055 IVC983054:IVJ983055 ILG983054:ILN983055 IBK983054:IBR983055 HRO983054:HRV983055 HHS983054:HHZ983055 GXW983054:GYD983055 GOA983054:GOH983055 GEE983054:GEL983055 FUI983054:FUP983055 FKM983054:FKT983055 FAQ983054:FAX983055 EQU983054:ERB983055 EGY983054:EHF983055 DXC983054:DXJ983055 DNG983054:DNN983055 DDK983054:DDR983055 CTO983054:CTV983055 CJS983054:CJZ983055 BZW983054:CAD983055 BQA983054:BQH983055 BGE983054:BGL983055 AWI983054:AWP983055 AMM983054:AMT983055 ACQ983054:ACX983055 SU983054:TB983055 IY983054:JF983055 E17:K18 WVK917518:WVR917519 WLO917518:WLV917519 WBS917518:WBZ917519 VRW917518:VSD917519 VIA917518:VIH917519 UYE917518:UYL917519 UOI917518:UOP917519 UEM917518:UET917519 TUQ917518:TUX917519 TKU917518:TLB917519 TAY917518:TBF917519 SRC917518:SRJ917519 SHG917518:SHN917519 RXK917518:RXR917519 RNO917518:RNV917519 RDS917518:RDZ917519 QTW917518:QUD917519 QKA917518:QKH917519 QAE917518:QAL917519 PQI917518:PQP917519 PGM917518:PGT917519 OWQ917518:OWX917519 OMU917518:ONB917519 OCY917518:ODF917519 NTC917518:NTJ917519 NJG917518:NJN917519 MZK917518:MZR917519 MPO917518:MPV917519 MFS917518:MFZ917519 LVW917518:LWD917519 LMA917518:LMH917519 LCE917518:LCL917519 KSI917518:KSP917519 KIM917518:KIT917519 JYQ917518:JYX917519 JOU917518:JPB917519 JEY917518:JFF917519 IVC917518:IVJ917519 ILG917518:ILN917519 IBK917518:IBR917519 HRO917518:HRV917519 HHS917518:HHZ917519 GXW917518:GYD917519 GOA917518:GOH917519 GEE917518:GEL917519 FUI917518:FUP917519 FKM917518:FKT917519 FAQ917518:FAX917519 EQU917518:ERB917519 EGY917518:EHF917519 DXC917518:DXJ917519 DNG917518:DNN917519 DDK917518:DDR917519 CTO917518:CTV917519 CJS917518:CJZ917519 BZW917518:CAD917519 BQA917518:BQH917519 BGE917518:BGL917519 AWI917518:AWP917519 AMM917518:AMT917519 ACQ917518:ACX917519 SU917518:TB917519 IY917518:JF917519 E983054:K983055 WVK851982:WVR851983 WLO851982:WLV851983 WBS851982:WBZ851983 VRW851982:VSD851983 VIA851982:VIH851983 UYE851982:UYL851983 UOI851982:UOP851983 UEM851982:UET851983 TUQ851982:TUX851983 TKU851982:TLB851983 TAY851982:TBF851983 SRC851982:SRJ851983 SHG851982:SHN851983 RXK851982:RXR851983 RNO851982:RNV851983 RDS851982:RDZ851983 QTW851982:QUD851983 QKA851982:QKH851983 QAE851982:QAL851983 PQI851982:PQP851983 PGM851982:PGT851983 OWQ851982:OWX851983 OMU851982:ONB851983 OCY851982:ODF851983 NTC851982:NTJ851983 NJG851982:NJN851983 MZK851982:MZR851983 MPO851982:MPV851983 MFS851982:MFZ851983 LVW851982:LWD851983 LMA851982:LMH851983 LCE851982:LCL851983 KSI851982:KSP851983 KIM851982:KIT851983 JYQ851982:JYX851983 JOU851982:JPB851983 JEY851982:JFF851983 IVC851982:IVJ851983 ILG851982:ILN851983 IBK851982:IBR851983 HRO851982:HRV851983 HHS851982:HHZ851983 GXW851982:GYD851983 GOA851982:GOH851983 GEE851982:GEL851983 FUI851982:FUP851983 FKM851982:FKT851983 FAQ851982:FAX851983 EQU851982:ERB851983 EGY851982:EHF851983 DXC851982:DXJ851983 DNG851982:DNN851983 DDK851982:DDR851983 CTO851982:CTV851983 CJS851982:CJZ851983 BZW851982:CAD851983 BQA851982:BQH851983 BGE851982:BGL851983 AWI851982:AWP851983 AMM851982:AMT851983 ACQ851982:ACX851983 SU851982:TB851983 IY851982:JF851983 E917518:K917519 WVK786446:WVR786447 WLO786446:WLV786447 WBS786446:WBZ786447 VRW786446:VSD786447 VIA786446:VIH786447 UYE786446:UYL786447 UOI786446:UOP786447 UEM786446:UET786447 TUQ786446:TUX786447 TKU786446:TLB786447 TAY786446:TBF786447 SRC786446:SRJ786447 SHG786446:SHN786447 RXK786446:RXR786447 RNO786446:RNV786447 RDS786446:RDZ786447 QTW786446:QUD786447 QKA786446:QKH786447 QAE786446:QAL786447 PQI786446:PQP786447 PGM786446:PGT786447 OWQ786446:OWX786447 OMU786446:ONB786447 OCY786446:ODF786447 NTC786446:NTJ786447 NJG786446:NJN786447 MZK786446:MZR786447 MPO786446:MPV786447 MFS786446:MFZ786447 LVW786446:LWD786447 LMA786446:LMH786447 LCE786446:LCL786447 KSI786446:KSP786447 KIM786446:KIT786447 JYQ786446:JYX786447 JOU786446:JPB786447 JEY786446:JFF786447 IVC786446:IVJ786447 ILG786446:ILN786447 IBK786446:IBR786447 HRO786446:HRV786447 HHS786446:HHZ786447 GXW786446:GYD786447 GOA786446:GOH786447 GEE786446:GEL786447 FUI786446:FUP786447 FKM786446:FKT786447 FAQ786446:FAX786447 EQU786446:ERB786447 EGY786446:EHF786447 DXC786446:DXJ786447 DNG786446:DNN786447 DDK786446:DDR786447 CTO786446:CTV786447 CJS786446:CJZ786447 BZW786446:CAD786447 BQA786446:BQH786447 BGE786446:BGL786447 AWI786446:AWP786447 AMM786446:AMT786447 ACQ786446:ACX786447 SU786446:TB786447 IY786446:JF786447 E851982:K851983 WVK720910:WVR720911 WLO720910:WLV720911 WBS720910:WBZ720911 VRW720910:VSD720911 VIA720910:VIH720911 UYE720910:UYL720911 UOI720910:UOP720911 UEM720910:UET720911 TUQ720910:TUX720911 TKU720910:TLB720911 TAY720910:TBF720911 SRC720910:SRJ720911 SHG720910:SHN720911 RXK720910:RXR720911 RNO720910:RNV720911 RDS720910:RDZ720911 QTW720910:QUD720911 QKA720910:QKH720911 QAE720910:QAL720911 PQI720910:PQP720911 PGM720910:PGT720911 OWQ720910:OWX720911 OMU720910:ONB720911 OCY720910:ODF720911 NTC720910:NTJ720911 NJG720910:NJN720911 MZK720910:MZR720911 MPO720910:MPV720911 MFS720910:MFZ720911 LVW720910:LWD720911 LMA720910:LMH720911 LCE720910:LCL720911 KSI720910:KSP720911 KIM720910:KIT720911 JYQ720910:JYX720911 JOU720910:JPB720911 JEY720910:JFF720911 IVC720910:IVJ720911 ILG720910:ILN720911 IBK720910:IBR720911 HRO720910:HRV720911 HHS720910:HHZ720911 GXW720910:GYD720911 GOA720910:GOH720911 GEE720910:GEL720911 FUI720910:FUP720911 FKM720910:FKT720911 FAQ720910:FAX720911 EQU720910:ERB720911 EGY720910:EHF720911 DXC720910:DXJ720911 DNG720910:DNN720911 DDK720910:DDR720911 CTO720910:CTV720911 CJS720910:CJZ720911 BZW720910:CAD720911 BQA720910:BQH720911 BGE720910:BGL720911 AWI720910:AWP720911 AMM720910:AMT720911 ACQ720910:ACX720911 SU720910:TB720911 IY720910:JF720911 E786446:K786447 WVK655374:WVR655375 WLO655374:WLV655375 WBS655374:WBZ655375 VRW655374:VSD655375 VIA655374:VIH655375 UYE655374:UYL655375 UOI655374:UOP655375 UEM655374:UET655375 TUQ655374:TUX655375 TKU655374:TLB655375 TAY655374:TBF655375 SRC655374:SRJ655375 SHG655374:SHN655375 RXK655374:RXR655375 RNO655374:RNV655375 RDS655374:RDZ655375 QTW655374:QUD655375 QKA655374:QKH655375 QAE655374:QAL655375 PQI655374:PQP655375 PGM655374:PGT655375 OWQ655374:OWX655375 OMU655374:ONB655375 OCY655374:ODF655375 NTC655374:NTJ655375 NJG655374:NJN655375 MZK655374:MZR655375 MPO655374:MPV655375 MFS655374:MFZ655375 LVW655374:LWD655375 LMA655374:LMH655375 LCE655374:LCL655375 KSI655374:KSP655375 KIM655374:KIT655375 JYQ655374:JYX655375 JOU655374:JPB655375 JEY655374:JFF655375 IVC655374:IVJ655375 ILG655374:ILN655375 IBK655374:IBR655375 HRO655374:HRV655375 HHS655374:HHZ655375 GXW655374:GYD655375 GOA655374:GOH655375 GEE655374:GEL655375 FUI655374:FUP655375 FKM655374:FKT655375 FAQ655374:FAX655375 EQU655374:ERB655375 EGY655374:EHF655375 DXC655374:DXJ655375 DNG655374:DNN655375 DDK655374:DDR655375 CTO655374:CTV655375 CJS655374:CJZ655375 BZW655374:CAD655375 BQA655374:BQH655375 BGE655374:BGL655375 AWI655374:AWP655375 AMM655374:AMT655375 ACQ655374:ACX655375 SU655374:TB655375 IY655374:JF655375 E720910:K720911 WVK589838:WVR589839 WLO589838:WLV589839 WBS589838:WBZ589839 VRW589838:VSD589839 VIA589838:VIH589839 UYE589838:UYL589839 UOI589838:UOP589839 UEM589838:UET589839 TUQ589838:TUX589839 TKU589838:TLB589839 TAY589838:TBF589839 SRC589838:SRJ589839 SHG589838:SHN589839 RXK589838:RXR589839 RNO589838:RNV589839 RDS589838:RDZ589839 QTW589838:QUD589839 QKA589838:QKH589839 QAE589838:QAL589839 PQI589838:PQP589839 PGM589838:PGT589839 OWQ589838:OWX589839 OMU589838:ONB589839 OCY589838:ODF589839 NTC589838:NTJ589839 NJG589838:NJN589839 MZK589838:MZR589839 MPO589838:MPV589839 MFS589838:MFZ589839 LVW589838:LWD589839 LMA589838:LMH589839 LCE589838:LCL589839 KSI589838:KSP589839 KIM589838:KIT589839 JYQ589838:JYX589839 JOU589838:JPB589839 JEY589838:JFF589839 IVC589838:IVJ589839 ILG589838:ILN589839 IBK589838:IBR589839 HRO589838:HRV589839 HHS589838:HHZ589839 GXW589838:GYD589839 GOA589838:GOH589839 GEE589838:GEL589839 FUI589838:FUP589839 FKM589838:FKT589839 FAQ589838:FAX589839 EQU589838:ERB589839 EGY589838:EHF589839 DXC589838:DXJ589839 DNG589838:DNN589839 DDK589838:DDR589839 CTO589838:CTV589839 CJS589838:CJZ589839 BZW589838:CAD589839 BQA589838:BQH589839 BGE589838:BGL589839 AWI589838:AWP589839 AMM589838:AMT589839 ACQ589838:ACX589839 SU589838:TB589839 IY589838:JF589839 E655374:K655375 WVK524302:WVR524303 WLO524302:WLV524303 WBS524302:WBZ524303 VRW524302:VSD524303 VIA524302:VIH524303 UYE524302:UYL524303 UOI524302:UOP524303 UEM524302:UET524303 TUQ524302:TUX524303 TKU524302:TLB524303 TAY524302:TBF524303 SRC524302:SRJ524303 SHG524302:SHN524303 RXK524302:RXR524303 RNO524302:RNV524303 RDS524302:RDZ524303 QTW524302:QUD524303 QKA524302:QKH524303 QAE524302:QAL524303 PQI524302:PQP524303 PGM524302:PGT524303 OWQ524302:OWX524303 OMU524302:ONB524303 OCY524302:ODF524303 NTC524302:NTJ524303 NJG524302:NJN524303 MZK524302:MZR524303 MPO524302:MPV524303 MFS524302:MFZ524303 LVW524302:LWD524303 LMA524302:LMH524303 LCE524302:LCL524303 KSI524302:KSP524303 KIM524302:KIT524303 JYQ524302:JYX524303 JOU524302:JPB524303 JEY524302:JFF524303 IVC524302:IVJ524303 ILG524302:ILN524303 IBK524302:IBR524303 HRO524302:HRV524303 HHS524302:HHZ524303 GXW524302:GYD524303 GOA524302:GOH524303 GEE524302:GEL524303 FUI524302:FUP524303 FKM524302:FKT524303 FAQ524302:FAX524303 EQU524302:ERB524303 EGY524302:EHF524303 DXC524302:DXJ524303 DNG524302:DNN524303 DDK524302:DDR524303 CTO524302:CTV524303 CJS524302:CJZ524303 BZW524302:CAD524303 BQA524302:BQH524303 BGE524302:BGL524303 AWI524302:AWP524303 AMM524302:AMT524303 ACQ524302:ACX524303 SU524302:TB524303 IY524302:JF524303 E589838:K589839 WVK458766:WVR458767 WLO458766:WLV458767 WBS458766:WBZ458767 VRW458766:VSD458767 VIA458766:VIH458767 UYE458766:UYL458767 UOI458766:UOP458767 UEM458766:UET458767 TUQ458766:TUX458767 TKU458766:TLB458767 TAY458766:TBF458767 SRC458766:SRJ458767 SHG458766:SHN458767 RXK458766:RXR458767 RNO458766:RNV458767 RDS458766:RDZ458767 QTW458766:QUD458767 QKA458766:QKH458767 QAE458766:QAL458767 PQI458766:PQP458767 PGM458766:PGT458767 OWQ458766:OWX458767 OMU458766:ONB458767 OCY458766:ODF458767 NTC458766:NTJ458767 NJG458766:NJN458767 MZK458766:MZR458767 MPO458766:MPV458767 MFS458766:MFZ458767 LVW458766:LWD458767 LMA458766:LMH458767 LCE458766:LCL458767 KSI458766:KSP458767 KIM458766:KIT458767 JYQ458766:JYX458767 JOU458766:JPB458767 JEY458766:JFF458767 IVC458766:IVJ458767 ILG458766:ILN458767 IBK458766:IBR458767 HRO458766:HRV458767 HHS458766:HHZ458767 GXW458766:GYD458767 GOA458766:GOH458767 GEE458766:GEL458767 FUI458766:FUP458767 FKM458766:FKT458767 FAQ458766:FAX458767 EQU458766:ERB458767 EGY458766:EHF458767 DXC458766:DXJ458767 DNG458766:DNN458767 DDK458766:DDR458767 CTO458766:CTV458767 CJS458766:CJZ458767 BZW458766:CAD458767 BQA458766:BQH458767 BGE458766:BGL458767 AWI458766:AWP458767 AMM458766:AMT458767 ACQ458766:ACX458767 SU458766:TB458767 IY458766:JF458767 E524302:K524303 WVK393230:WVR393231 WLO393230:WLV393231 WBS393230:WBZ393231 VRW393230:VSD393231 VIA393230:VIH393231 UYE393230:UYL393231 UOI393230:UOP393231 UEM393230:UET393231 TUQ393230:TUX393231 TKU393230:TLB393231 TAY393230:TBF393231 SRC393230:SRJ393231 SHG393230:SHN393231 RXK393230:RXR393231 RNO393230:RNV393231 RDS393230:RDZ393231 QTW393230:QUD393231 QKA393230:QKH393231 QAE393230:QAL393231 PQI393230:PQP393231 PGM393230:PGT393231 OWQ393230:OWX393231 OMU393230:ONB393231 OCY393230:ODF393231 NTC393230:NTJ393231 NJG393230:NJN393231 MZK393230:MZR393231 MPO393230:MPV393231 MFS393230:MFZ393231 LVW393230:LWD393231 LMA393230:LMH393231 LCE393230:LCL393231 KSI393230:KSP393231 KIM393230:KIT393231 JYQ393230:JYX393231 JOU393230:JPB393231 JEY393230:JFF393231 IVC393230:IVJ393231 ILG393230:ILN393231 IBK393230:IBR393231 HRO393230:HRV393231 HHS393230:HHZ393231 GXW393230:GYD393231 GOA393230:GOH393231 GEE393230:GEL393231 FUI393230:FUP393231 FKM393230:FKT393231 FAQ393230:FAX393231 EQU393230:ERB393231 EGY393230:EHF393231 DXC393230:DXJ393231 DNG393230:DNN393231 DDK393230:DDR393231 CTO393230:CTV393231 CJS393230:CJZ393231 BZW393230:CAD393231 BQA393230:BQH393231 BGE393230:BGL393231 AWI393230:AWP393231 AMM393230:AMT393231 ACQ393230:ACX393231 SU393230:TB393231 IY393230:JF393231 E458766:K458767 WVK327694:WVR327695 WLO327694:WLV327695 WBS327694:WBZ327695 VRW327694:VSD327695 VIA327694:VIH327695 UYE327694:UYL327695 UOI327694:UOP327695 UEM327694:UET327695 TUQ327694:TUX327695 TKU327694:TLB327695 TAY327694:TBF327695 SRC327694:SRJ327695 SHG327694:SHN327695 RXK327694:RXR327695 RNO327694:RNV327695 RDS327694:RDZ327695 QTW327694:QUD327695 QKA327694:QKH327695 QAE327694:QAL327695 PQI327694:PQP327695 PGM327694:PGT327695 OWQ327694:OWX327695 OMU327694:ONB327695 OCY327694:ODF327695 NTC327694:NTJ327695 NJG327694:NJN327695 MZK327694:MZR327695 MPO327694:MPV327695 MFS327694:MFZ327695 LVW327694:LWD327695 LMA327694:LMH327695 LCE327694:LCL327695 KSI327694:KSP327695 KIM327694:KIT327695 JYQ327694:JYX327695 JOU327694:JPB327695 JEY327694:JFF327695 IVC327694:IVJ327695 ILG327694:ILN327695 IBK327694:IBR327695 HRO327694:HRV327695 HHS327694:HHZ327695 GXW327694:GYD327695 GOA327694:GOH327695 GEE327694:GEL327695 FUI327694:FUP327695 FKM327694:FKT327695 FAQ327694:FAX327695 EQU327694:ERB327695 EGY327694:EHF327695 DXC327694:DXJ327695 DNG327694:DNN327695 DDK327694:DDR327695 CTO327694:CTV327695 CJS327694:CJZ327695 BZW327694:CAD327695 BQA327694:BQH327695 BGE327694:BGL327695 AWI327694:AWP327695 AMM327694:AMT327695 ACQ327694:ACX327695 SU327694:TB327695 IY327694:JF327695 E393230:K393231 WVK262158:WVR262159 WLO262158:WLV262159 WBS262158:WBZ262159 VRW262158:VSD262159 VIA262158:VIH262159 UYE262158:UYL262159 UOI262158:UOP262159 UEM262158:UET262159 TUQ262158:TUX262159 TKU262158:TLB262159 TAY262158:TBF262159 SRC262158:SRJ262159 SHG262158:SHN262159 RXK262158:RXR262159 RNO262158:RNV262159 RDS262158:RDZ262159 QTW262158:QUD262159 QKA262158:QKH262159 QAE262158:QAL262159 PQI262158:PQP262159 PGM262158:PGT262159 OWQ262158:OWX262159 OMU262158:ONB262159 OCY262158:ODF262159 NTC262158:NTJ262159 NJG262158:NJN262159 MZK262158:MZR262159 MPO262158:MPV262159 MFS262158:MFZ262159 LVW262158:LWD262159 LMA262158:LMH262159 LCE262158:LCL262159 KSI262158:KSP262159 KIM262158:KIT262159 JYQ262158:JYX262159 JOU262158:JPB262159 JEY262158:JFF262159 IVC262158:IVJ262159 ILG262158:ILN262159 IBK262158:IBR262159 HRO262158:HRV262159 HHS262158:HHZ262159 GXW262158:GYD262159 GOA262158:GOH262159 GEE262158:GEL262159 FUI262158:FUP262159 FKM262158:FKT262159 FAQ262158:FAX262159 EQU262158:ERB262159 EGY262158:EHF262159 DXC262158:DXJ262159 DNG262158:DNN262159 DDK262158:DDR262159 CTO262158:CTV262159 CJS262158:CJZ262159 BZW262158:CAD262159 BQA262158:BQH262159 BGE262158:BGL262159 AWI262158:AWP262159 AMM262158:AMT262159 ACQ262158:ACX262159 SU262158:TB262159 IY262158:JF262159 E327694:K327695 WVK196622:WVR196623 WLO196622:WLV196623 WBS196622:WBZ196623 VRW196622:VSD196623 VIA196622:VIH196623 UYE196622:UYL196623 UOI196622:UOP196623 UEM196622:UET196623 TUQ196622:TUX196623 TKU196622:TLB196623 TAY196622:TBF196623 SRC196622:SRJ196623 SHG196622:SHN196623 RXK196622:RXR196623 RNO196622:RNV196623 RDS196622:RDZ196623 QTW196622:QUD196623 QKA196622:QKH196623 QAE196622:QAL196623 PQI196622:PQP196623 PGM196622:PGT196623 OWQ196622:OWX196623 OMU196622:ONB196623 OCY196622:ODF196623 NTC196622:NTJ196623 NJG196622:NJN196623 MZK196622:MZR196623 MPO196622:MPV196623 MFS196622:MFZ196623 LVW196622:LWD196623 LMA196622:LMH196623 LCE196622:LCL196623 KSI196622:KSP196623 KIM196622:KIT196623 JYQ196622:JYX196623 JOU196622:JPB196623 JEY196622:JFF196623 IVC196622:IVJ196623 ILG196622:ILN196623 IBK196622:IBR196623 HRO196622:HRV196623 HHS196622:HHZ196623 GXW196622:GYD196623 GOA196622:GOH196623 GEE196622:GEL196623 FUI196622:FUP196623 FKM196622:FKT196623 FAQ196622:FAX196623 EQU196622:ERB196623 EGY196622:EHF196623 DXC196622:DXJ196623 DNG196622:DNN196623 DDK196622:DDR196623 CTO196622:CTV196623 CJS196622:CJZ196623 BZW196622:CAD196623 BQA196622:BQH196623 BGE196622:BGL196623 AWI196622:AWP196623 AMM196622:AMT196623 ACQ196622:ACX196623 SU196622:TB196623 IY196622:JF196623 E262158:K262159 WVK131086:WVR131087 WLO131086:WLV131087 WBS131086:WBZ131087 VRW131086:VSD131087 VIA131086:VIH131087 UYE131086:UYL131087 UOI131086:UOP131087 UEM131086:UET131087 TUQ131086:TUX131087 TKU131086:TLB131087 TAY131086:TBF131087 SRC131086:SRJ131087 SHG131086:SHN131087 RXK131086:RXR131087 RNO131086:RNV131087 RDS131086:RDZ131087 QTW131086:QUD131087 QKA131086:QKH131087 QAE131086:QAL131087 PQI131086:PQP131087 PGM131086:PGT131087 OWQ131086:OWX131087 OMU131086:ONB131087 OCY131086:ODF131087 NTC131086:NTJ131087 NJG131086:NJN131087 MZK131086:MZR131087 MPO131086:MPV131087 MFS131086:MFZ131087 LVW131086:LWD131087 LMA131086:LMH131087 LCE131086:LCL131087 KSI131086:KSP131087 KIM131086:KIT131087 JYQ131086:JYX131087 JOU131086:JPB131087 JEY131086:JFF131087 IVC131086:IVJ131087 ILG131086:ILN131087 IBK131086:IBR131087 HRO131086:HRV131087 HHS131086:HHZ131087 GXW131086:GYD131087 GOA131086:GOH131087 GEE131086:GEL131087 FUI131086:FUP131087 FKM131086:FKT131087 FAQ131086:FAX131087 EQU131086:ERB131087 EGY131086:EHF131087 DXC131086:DXJ131087 DNG131086:DNN131087 DDK131086:DDR131087 CTO131086:CTV131087 CJS131086:CJZ131087 BZW131086:CAD131087 BQA131086:BQH131087 BGE131086:BGL131087 AWI131086:AWP131087 AMM131086:AMT131087 ACQ131086:ACX131087 SU131086:TB131087 IY131086:JF131087 E196622:K196623 WVK65550:WVR65551 WLO65550:WLV65551 WBS65550:WBZ65551 VRW65550:VSD65551 VIA65550:VIH65551 UYE65550:UYL65551 UOI65550:UOP65551 UEM65550:UET65551 TUQ65550:TUX65551 TKU65550:TLB65551 TAY65550:TBF65551 SRC65550:SRJ65551 SHG65550:SHN65551 RXK65550:RXR65551 RNO65550:RNV65551 RDS65550:RDZ65551 QTW65550:QUD65551 QKA65550:QKH65551 QAE65550:QAL65551 PQI65550:PQP65551 PGM65550:PGT65551 OWQ65550:OWX65551 OMU65550:ONB65551 OCY65550:ODF65551 NTC65550:NTJ65551 NJG65550:NJN65551 MZK65550:MZR65551 MPO65550:MPV65551 MFS65550:MFZ65551 LVW65550:LWD65551 LMA65550:LMH65551 LCE65550:LCL65551 KSI65550:KSP65551 KIM65550:KIT65551 JYQ65550:JYX65551 JOU65550:JPB65551 JEY65550:JFF65551 IVC65550:IVJ65551 ILG65550:ILN65551 IBK65550:IBR65551 HRO65550:HRV65551 HHS65550:HHZ65551 GXW65550:GYD65551 GOA65550:GOH65551 GEE65550:GEL65551 FUI65550:FUP65551 FKM65550:FKT65551 FAQ65550:FAX65551 EQU65550:ERB65551 EGY65550:EHF65551 DXC65550:DXJ65551 DNG65550:DNN65551 DDK65550:DDR65551 CTO65550:CTV65551 CJS65550:CJZ65551 BZW65550:CAD65551 BQA65550:BQH65551 BGE65550:BGL65551 AWI65550:AWP65551 AMM65550:AMT65551 ACQ65550:ACX65551 SU65550:TB65551 IY65550:JF65551 E131086:K131087 WVK14:WVR15 WLO14:WLV15 WBS14:WBZ15 VRW14:VSD15 VIA14:VIH15 UYE14:UYL15 UOI14:UOP15 UEM14:UET15 TUQ14:TUX15 TKU14:TLB15 TAY14:TBF15 SRC14:SRJ15 SHG14:SHN15 RXK14:RXR15 RNO14:RNV15 RDS14:RDZ15 QTW14:QUD15 QKA14:QKH15 QAE14:QAL15 PQI14:PQP15 PGM14:PGT15 OWQ14:OWX15 OMU14:ONB15 OCY14:ODF15 NTC14:NTJ15 NJG14:NJN15 MZK14:MZR15 MPO14:MPV15 MFS14:MFZ15 LVW14:LWD15 LMA14:LMH15 LCE14:LCL15 KSI14:KSP15 KIM14:KIT15 JYQ14:JYX15 JOU14:JPB15 JEY14:JFF15 IVC14:IVJ15 ILG14:ILN15 IBK14:IBR15 HRO14:HRV15 HHS14:HHZ15 GXW14:GYD15 GOA14:GOH15 GEE14:GEL15 FUI14:FUP15 FKM14:FKT15 FAQ14:FAX15 EQU14:ERB15 EGY14:EHF15 DXC14:DXJ15 DNG14:DNN15 DDK14:DDR15 CTO14:CTV15 CJS14:CJZ15 BZW14:CAD15 BQA14:BQH15 BGE14:BGL15 AWI14:AWP15 AMM14:AMT15 ACQ14:ACX15 SU14:TB15 IY14:JF15 E65550:K65551 WVT983057:WVW983058 WLX983057:WMA983058 WCB983057:WCE983058 VSF983057:VSI983058 VIJ983057:VIM983058 UYN983057:UYQ983058 UOR983057:UOU983058 UEV983057:UEY983058 TUZ983057:TVC983058 TLD983057:TLG983058 TBH983057:TBK983058 SRL983057:SRO983058 SHP983057:SHS983058 RXT983057:RXW983058 RNX983057:ROA983058 REB983057:REE983058 QUF983057:QUI983058 QKJ983057:QKM983058 QAN983057:QAQ983058 PQR983057:PQU983058 PGV983057:PGY983058 OWZ983057:OXC983058 OND983057:ONG983058 ODH983057:ODK983058 NTL983057:NTO983058 NJP983057:NJS983058 MZT983057:MZW983058 MPX983057:MQA983058 MGB983057:MGE983058 LWF983057:LWI983058 LMJ983057:LMM983058 LCN983057:LCQ983058 KSR983057:KSU983058 KIV983057:KIY983058 JYZ983057:JZC983058 JPD983057:JPG983058 JFH983057:JFK983058 IVL983057:IVO983058 ILP983057:ILS983058 IBT983057:IBW983058 HRX983057:HSA983058 HIB983057:HIE983058 GYF983057:GYI983058 GOJ983057:GOM983058 GEN983057:GEQ983058 FUR983057:FUU983058 FKV983057:FKY983058 FAZ983057:FBC983058 ERD983057:ERG983058 EHH983057:EHK983058 DXL983057:DXO983058 DNP983057:DNS983058 DDT983057:DDW983058 CTX983057:CUA983058 CKB983057:CKE983058 CAF983057:CAI983058 BQJ983057:BQM983058 BGN983057:BGQ983058 AWR983057:AWU983058 AMV983057:AMY983058 ACZ983057:ADC983058 TD983057:TG983058 JH983057:JK983058 M983057:P983058 WVT917521:WVW917522 WLX917521:WMA917522 WCB917521:WCE917522 VSF917521:VSI917522 VIJ917521:VIM917522 UYN917521:UYQ917522 UOR917521:UOU917522 UEV917521:UEY917522 TUZ917521:TVC917522 TLD917521:TLG917522 TBH917521:TBK917522 SRL917521:SRO917522 SHP917521:SHS917522 RXT917521:RXW917522 RNX917521:ROA917522 REB917521:REE917522 QUF917521:QUI917522 QKJ917521:QKM917522 QAN917521:QAQ917522 PQR917521:PQU917522 PGV917521:PGY917522 OWZ917521:OXC917522 OND917521:ONG917522 ODH917521:ODK917522 NTL917521:NTO917522 NJP917521:NJS917522 MZT917521:MZW917522 MPX917521:MQA917522 MGB917521:MGE917522 LWF917521:LWI917522 LMJ917521:LMM917522 LCN917521:LCQ917522 KSR917521:KSU917522 KIV917521:KIY917522 JYZ917521:JZC917522 JPD917521:JPG917522 JFH917521:JFK917522 IVL917521:IVO917522 ILP917521:ILS917522 IBT917521:IBW917522 HRX917521:HSA917522 HIB917521:HIE917522 GYF917521:GYI917522 GOJ917521:GOM917522 GEN917521:GEQ917522 FUR917521:FUU917522 FKV917521:FKY917522 FAZ917521:FBC917522 ERD917521:ERG917522 EHH917521:EHK917522 DXL917521:DXO917522 DNP917521:DNS917522 DDT917521:DDW917522 CTX917521:CUA917522 CKB917521:CKE917522 CAF917521:CAI917522 BQJ917521:BQM917522 BGN917521:BGQ917522 AWR917521:AWU917522 AMV917521:AMY917522 ACZ917521:ADC917522 TD917521:TG917522 JH917521:JK917522 M917521:P917522 WVT851985:WVW851986 WLX851985:WMA851986 WCB851985:WCE851986 VSF851985:VSI851986 VIJ851985:VIM851986 UYN851985:UYQ851986 UOR851985:UOU851986 UEV851985:UEY851986 TUZ851985:TVC851986 TLD851985:TLG851986 TBH851985:TBK851986 SRL851985:SRO851986 SHP851985:SHS851986 RXT851985:RXW851986 RNX851985:ROA851986 REB851985:REE851986 QUF851985:QUI851986 QKJ851985:QKM851986 QAN851985:QAQ851986 PQR851985:PQU851986 PGV851985:PGY851986 OWZ851985:OXC851986 OND851985:ONG851986 ODH851985:ODK851986 NTL851985:NTO851986 NJP851985:NJS851986 MZT851985:MZW851986 MPX851985:MQA851986 MGB851985:MGE851986 LWF851985:LWI851986 LMJ851985:LMM851986 LCN851985:LCQ851986 KSR851985:KSU851986 KIV851985:KIY851986 JYZ851985:JZC851986 JPD851985:JPG851986 JFH851985:JFK851986 IVL851985:IVO851986 ILP851985:ILS851986 IBT851985:IBW851986 HRX851985:HSA851986 HIB851985:HIE851986 GYF851985:GYI851986 GOJ851985:GOM851986 GEN851985:GEQ851986 FUR851985:FUU851986 FKV851985:FKY851986 FAZ851985:FBC851986 ERD851985:ERG851986 EHH851985:EHK851986 DXL851985:DXO851986 DNP851985:DNS851986 DDT851985:DDW851986 CTX851985:CUA851986 CKB851985:CKE851986 CAF851985:CAI851986 BQJ851985:BQM851986 BGN851985:BGQ851986 AWR851985:AWU851986 AMV851985:AMY851986 ACZ851985:ADC851986 TD851985:TG851986 JH851985:JK851986 M851985:P851986 WVT786449:WVW786450 WLX786449:WMA786450 WCB786449:WCE786450 VSF786449:VSI786450 VIJ786449:VIM786450 UYN786449:UYQ786450 UOR786449:UOU786450 UEV786449:UEY786450 TUZ786449:TVC786450 TLD786449:TLG786450 TBH786449:TBK786450 SRL786449:SRO786450 SHP786449:SHS786450 RXT786449:RXW786450 RNX786449:ROA786450 REB786449:REE786450 QUF786449:QUI786450 QKJ786449:QKM786450 QAN786449:QAQ786450 PQR786449:PQU786450 PGV786449:PGY786450 OWZ786449:OXC786450 OND786449:ONG786450 ODH786449:ODK786450 NTL786449:NTO786450 NJP786449:NJS786450 MZT786449:MZW786450 MPX786449:MQA786450 MGB786449:MGE786450 LWF786449:LWI786450 LMJ786449:LMM786450 LCN786449:LCQ786450 KSR786449:KSU786450 KIV786449:KIY786450 JYZ786449:JZC786450 JPD786449:JPG786450 JFH786449:JFK786450 IVL786449:IVO786450 ILP786449:ILS786450 IBT786449:IBW786450 HRX786449:HSA786450 HIB786449:HIE786450 GYF786449:GYI786450 GOJ786449:GOM786450 GEN786449:GEQ786450 FUR786449:FUU786450 FKV786449:FKY786450 FAZ786449:FBC786450 ERD786449:ERG786450 EHH786449:EHK786450 DXL786449:DXO786450 DNP786449:DNS786450 DDT786449:DDW786450 CTX786449:CUA786450 CKB786449:CKE786450 CAF786449:CAI786450 BQJ786449:BQM786450 BGN786449:BGQ786450 AWR786449:AWU786450 AMV786449:AMY786450 ACZ786449:ADC786450 TD786449:TG786450 JH786449:JK786450 M786449:P786450 WVT720913:WVW720914 WLX720913:WMA720914 WCB720913:WCE720914 VSF720913:VSI720914 VIJ720913:VIM720914 UYN720913:UYQ720914 UOR720913:UOU720914 UEV720913:UEY720914 TUZ720913:TVC720914 TLD720913:TLG720914 TBH720913:TBK720914 SRL720913:SRO720914 SHP720913:SHS720914 RXT720913:RXW720914 RNX720913:ROA720914 REB720913:REE720914 QUF720913:QUI720914 QKJ720913:QKM720914 QAN720913:QAQ720914 PQR720913:PQU720914 PGV720913:PGY720914 OWZ720913:OXC720914 OND720913:ONG720914 ODH720913:ODK720914 NTL720913:NTO720914 NJP720913:NJS720914 MZT720913:MZW720914 MPX720913:MQA720914 MGB720913:MGE720914 LWF720913:LWI720914 LMJ720913:LMM720914 LCN720913:LCQ720914 KSR720913:KSU720914 KIV720913:KIY720914 JYZ720913:JZC720914 JPD720913:JPG720914 JFH720913:JFK720914 IVL720913:IVO720914 ILP720913:ILS720914 IBT720913:IBW720914 HRX720913:HSA720914 HIB720913:HIE720914 GYF720913:GYI720914 GOJ720913:GOM720914 GEN720913:GEQ720914 FUR720913:FUU720914 FKV720913:FKY720914 FAZ720913:FBC720914 ERD720913:ERG720914 EHH720913:EHK720914 DXL720913:DXO720914 DNP720913:DNS720914 DDT720913:DDW720914 CTX720913:CUA720914 CKB720913:CKE720914 CAF720913:CAI720914 BQJ720913:BQM720914 BGN720913:BGQ720914 AWR720913:AWU720914 AMV720913:AMY720914 ACZ720913:ADC720914 TD720913:TG720914 JH720913:JK720914 M720913:P720914 WVT655377:WVW655378 WLX655377:WMA655378 WCB655377:WCE655378 VSF655377:VSI655378 VIJ655377:VIM655378 UYN655377:UYQ655378 UOR655377:UOU655378 UEV655377:UEY655378 TUZ655377:TVC655378 TLD655377:TLG655378 TBH655377:TBK655378 SRL655377:SRO655378 SHP655377:SHS655378 RXT655377:RXW655378 RNX655377:ROA655378 REB655377:REE655378 QUF655377:QUI655378 QKJ655377:QKM655378 QAN655377:QAQ655378 PQR655377:PQU655378 PGV655377:PGY655378 OWZ655377:OXC655378 OND655377:ONG655378 ODH655377:ODK655378 NTL655377:NTO655378 NJP655377:NJS655378 MZT655377:MZW655378 MPX655377:MQA655378 MGB655377:MGE655378 LWF655377:LWI655378 LMJ655377:LMM655378 LCN655377:LCQ655378 KSR655377:KSU655378 KIV655377:KIY655378 JYZ655377:JZC655378 JPD655377:JPG655378 JFH655377:JFK655378 IVL655377:IVO655378 ILP655377:ILS655378 IBT655377:IBW655378 HRX655377:HSA655378 HIB655377:HIE655378 GYF655377:GYI655378 GOJ655377:GOM655378 GEN655377:GEQ655378 FUR655377:FUU655378 FKV655377:FKY655378 FAZ655377:FBC655378 ERD655377:ERG655378 EHH655377:EHK655378 DXL655377:DXO655378 DNP655377:DNS655378 DDT655377:DDW655378 CTX655377:CUA655378 CKB655377:CKE655378 CAF655377:CAI655378 BQJ655377:BQM655378 BGN655377:BGQ655378 AWR655377:AWU655378 AMV655377:AMY655378 ACZ655377:ADC655378 TD655377:TG655378 JH655377:JK655378 M655377:P655378 WVT589841:WVW589842 WLX589841:WMA589842 WCB589841:WCE589842 VSF589841:VSI589842 VIJ589841:VIM589842 UYN589841:UYQ589842 UOR589841:UOU589842 UEV589841:UEY589842 TUZ589841:TVC589842 TLD589841:TLG589842 TBH589841:TBK589842 SRL589841:SRO589842 SHP589841:SHS589842 RXT589841:RXW589842 RNX589841:ROA589842 REB589841:REE589842 QUF589841:QUI589842 QKJ589841:QKM589842 QAN589841:QAQ589842 PQR589841:PQU589842 PGV589841:PGY589842 OWZ589841:OXC589842 OND589841:ONG589842 ODH589841:ODK589842 NTL589841:NTO589842 NJP589841:NJS589842 MZT589841:MZW589842 MPX589841:MQA589842 MGB589841:MGE589842 LWF589841:LWI589842 LMJ589841:LMM589842 LCN589841:LCQ589842 KSR589841:KSU589842 KIV589841:KIY589842 JYZ589841:JZC589842 JPD589841:JPG589842 JFH589841:JFK589842 IVL589841:IVO589842 ILP589841:ILS589842 IBT589841:IBW589842 HRX589841:HSA589842 HIB589841:HIE589842 GYF589841:GYI589842 GOJ589841:GOM589842 GEN589841:GEQ589842 FUR589841:FUU589842 FKV589841:FKY589842 FAZ589841:FBC589842 ERD589841:ERG589842 EHH589841:EHK589842 DXL589841:DXO589842 DNP589841:DNS589842 DDT589841:DDW589842 CTX589841:CUA589842 CKB589841:CKE589842 CAF589841:CAI589842 BQJ589841:BQM589842 BGN589841:BGQ589842 AWR589841:AWU589842 AMV589841:AMY589842 ACZ589841:ADC589842 TD589841:TG589842 JH589841:JK589842 M589841:P589842 WVT524305:WVW524306 WLX524305:WMA524306 WCB524305:WCE524306 VSF524305:VSI524306 VIJ524305:VIM524306 UYN524305:UYQ524306 UOR524305:UOU524306 UEV524305:UEY524306 TUZ524305:TVC524306 TLD524305:TLG524306 TBH524305:TBK524306 SRL524305:SRO524306 SHP524305:SHS524306 RXT524305:RXW524306 RNX524305:ROA524306 REB524305:REE524306 QUF524305:QUI524306 QKJ524305:QKM524306 QAN524305:QAQ524306 PQR524305:PQU524306 PGV524305:PGY524306 OWZ524305:OXC524306 OND524305:ONG524306 ODH524305:ODK524306 NTL524305:NTO524306 NJP524305:NJS524306 MZT524305:MZW524306 MPX524305:MQA524306 MGB524305:MGE524306 LWF524305:LWI524306 LMJ524305:LMM524306 LCN524305:LCQ524306 KSR524305:KSU524306 KIV524305:KIY524306 JYZ524305:JZC524306 JPD524305:JPG524306 JFH524305:JFK524306 IVL524305:IVO524306 ILP524305:ILS524306 IBT524305:IBW524306 HRX524305:HSA524306 HIB524305:HIE524306 GYF524305:GYI524306 GOJ524305:GOM524306 GEN524305:GEQ524306 FUR524305:FUU524306 FKV524305:FKY524306 FAZ524305:FBC524306 ERD524305:ERG524306 EHH524305:EHK524306 DXL524305:DXO524306 DNP524305:DNS524306 DDT524305:DDW524306 CTX524305:CUA524306 CKB524305:CKE524306 CAF524305:CAI524306 BQJ524305:BQM524306 BGN524305:BGQ524306 AWR524305:AWU524306 AMV524305:AMY524306 ACZ524305:ADC524306 TD524305:TG524306 JH524305:JK524306 M524305:P524306 WVT458769:WVW458770 WLX458769:WMA458770 WCB458769:WCE458770 VSF458769:VSI458770 VIJ458769:VIM458770 UYN458769:UYQ458770 UOR458769:UOU458770 UEV458769:UEY458770 TUZ458769:TVC458770 TLD458769:TLG458770 TBH458769:TBK458770 SRL458769:SRO458770 SHP458769:SHS458770 RXT458769:RXW458770 RNX458769:ROA458770 REB458769:REE458770 QUF458769:QUI458770 QKJ458769:QKM458770 QAN458769:QAQ458770 PQR458769:PQU458770 PGV458769:PGY458770 OWZ458769:OXC458770 OND458769:ONG458770 ODH458769:ODK458770 NTL458769:NTO458770 NJP458769:NJS458770 MZT458769:MZW458770 MPX458769:MQA458770 MGB458769:MGE458770 LWF458769:LWI458770 LMJ458769:LMM458770 LCN458769:LCQ458770 KSR458769:KSU458770 KIV458769:KIY458770 JYZ458769:JZC458770 JPD458769:JPG458770 JFH458769:JFK458770 IVL458769:IVO458770 ILP458769:ILS458770 IBT458769:IBW458770 HRX458769:HSA458770 HIB458769:HIE458770 GYF458769:GYI458770 GOJ458769:GOM458770 GEN458769:GEQ458770 FUR458769:FUU458770 FKV458769:FKY458770 FAZ458769:FBC458770 ERD458769:ERG458770 EHH458769:EHK458770 DXL458769:DXO458770 DNP458769:DNS458770 DDT458769:DDW458770 CTX458769:CUA458770 CKB458769:CKE458770 CAF458769:CAI458770 BQJ458769:BQM458770 BGN458769:BGQ458770 AWR458769:AWU458770 AMV458769:AMY458770 ACZ458769:ADC458770 TD458769:TG458770 JH458769:JK458770 M458769:P458770 WVT393233:WVW393234 WLX393233:WMA393234 WCB393233:WCE393234 VSF393233:VSI393234 VIJ393233:VIM393234 UYN393233:UYQ393234 UOR393233:UOU393234 UEV393233:UEY393234 TUZ393233:TVC393234 TLD393233:TLG393234 TBH393233:TBK393234 SRL393233:SRO393234 SHP393233:SHS393234 RXT393233:RXW393234 RNX393233:ROA393234 REB393233:REE393234 QUF393233:QUI393234 QKJ393233:QKM393234 QAN393233:QAQ393234 PQR393233:PQU393234 PGV393233:PGY393234 OWZ393233:OXC393234 OND393233:ONG393234 ODH393233:ODK393234 NTL393233:NTO393234 NJP393233:NJS393234 MZT393233:MZW393234 MPX393233:MQA393234 MGB393233:MGE393234 LWF393233:LWI393234 LMJ393233:LMM393234 LCN393233:LCQ393234 KSR393233:KSU393234 KIV393233:KIY393234 JYZ393233:JZC393234 JPD393233:JPG393234 JFH393233:JFK393234 IVL393233:IVO393234 ILP393233:ILS393234 IBT393233:IBW393234 HRX393233:HSA393234 HIB393233:HIE393234 GYF393233:GYI393234 GOJ393233:GOM393234 GEN393233:GEQ393234 FUR393233:FUU393234 FKV393233:FKY393234 FAZ393233:FBC393234 ERD393233:ERG393234 EHH393233:EHK393234 DXL393233:DXO393234 DNP393233:DNS393234 DDT393233:DDW393234 CTX393233:CUA393234 CKB393233:CKE393234 CAF393233:CAI393234 BQJ393233:BQM393234 BGN393233:BGQ393234 AWR393233:AWU393234 AMV393233:AMY393234 ACZ393233:ADC393234 TD393233:TG393234 JH393233:JK393234 M393233:P393234 WVT327697:WVW327698 WLX327697:WMA327698 WCB327697:WCE327698 VSF327697:VSI327698 VIJ327697:VIM327698 UYN327697:UYQ327698 UOR327697:UOU327698 UEV327697:UEY327698 TUZ327697:TVC327698 TLD327697:TLG327698 TBH327697:TBK327698 SRL327697:SRO327698 SHP327697:SHS327698 RXT327697:RXW327698 RNX327697:ROA327698 REB327697:REE327698 QUF327697:QUI327698 QKJ327697:QKM327698 QAN327697:QAQ327698 PQR327697:PQU327698 PGV327697:PGY327698 OWZ327697:OXC327698 OND327697:ONG327698 ODH327697:ODK327698 NTL327697:NTO327698 NJP327697:NJS327698 MZT327697:MZW327698 MPX327697:MQA327698 MGB327697:MGE327698 LWF327697:LWI327698 LMJ327697:LMM327698 LCN327697:LCQ327698 KSR327697:KSU327698 KIV327697:KIY327698 JYZ327697:JZC327698 JPD327697:JPG327698 JFH327697:JFK327698 IVL327697:IVO327698 ILP327697:ILS327698 IBT327697:IBW327698 HRX327697:HSA327698 HIB327697:HIE327698 GYF327697:GYI327698 GOJ327697:GOM327698 GEN327697:GEQ327698 FUR327697:FUU327698 FKV327697:FKY327698 FAZ327697:FBC327698 ERD327697:ERG327698 EHH327697:EHK327698 DXL327697:DXO327698 DNP327697:DNS327698 DDT327697:DDW327698 CTX327697:CUA327698 CKB327697:CKE327698 CAF327697:CAI327698 BQJ327697:BQM327698 BGN327697:BGQ327698 AWR327697:AWU327698 AMV327697:AMY327698 ACZ327697:ADC327698 TD327697:TG327698 JH327697:JK327698 M327697:P327698 WVT262161:WVW262162 WLX262161:WMA262162 WCB262161:WCE262162 VSF262161:VSI262162 VIJ262161:VIM262162 UYN262161:UYQ262162 UOR262161:UOU262162 UEV262161:UEY262162 TUZ262161:TVC262162 TLD262161:TLG262162 TBH262161:TBK262162 SRL262161:SRO262162 SHP262161:SHS262162 RXT262161:RXW262162 RNX262161:ROA262162 REB262161:REE262162 QUF262161:QUI262162 QKJ262161:QKM262162 QAN262161:QAQ262162 PQR262161:PQU262162 PGV262161:PGY262162 OWZ262161:OXC262162 OND262161:ONG262162 ODH262161:ODK262162 NTL262161:NTO262162 NJP262161:NJS262162 MZT262161:MZW262162 MPX262161:MQA262162 MGB262161:MGE262162 LWF262161:LWI262162 LMJ262161:LMM262162 LCN262161:LCQ262162 KSR262161:KSU262162 KIV262161:KIY262162 JYZ262161:JZC262162 JPD262161:JPG262162 JFH262161:JFK262162 IVL262161:IVO262162 ILP262161:ILS262162 IBT262161:IBW262162 HRX262161:HSA262162 HIB262161:HIE262162 GYF262161:GYI262162 GOJ262161:GOM262162 GEN262161:GEQ262162 FUR262161:FUU262162 FKV262161:FKY262162 FAZ262161:FBC262162 ERD262161:ERG262162 EHH262161:EHK262162 DXL262161:DXO262162 DNP262161:DNS262162 DDT262161:DDW262162 CTX262161:CUA262162 CKB262161:CKE262162 CAF262161:CAI262162 BQJ262161:BQM262162 BGN262161:BGQ262162 AWR262161:AWU262162 AMV262161:AMY262162 ACZ262161:ADC262162 TD262161:TG262162 JH262161:JK262162 M262161:P262162 WVT196625:WVW196626 WLX196625:WMA196626 WCB196625:WCE196626 VSF196625:VSI196626 VIJ196625:VIM196626 UYN196625:UYQ196626 UOR196625:UOU196626 UEV196625:UEY196626 TUZ196625:TVC196626 TLD196625:TLG196626 TBH196625:TBK196626 SRL196625:SRO196626 SHP196625:SHS196626 RXT196625:RXW196626 RNX196625:ROA196626 REB196625:REE196626 QUF196625:QUI196626 QKJ196625:QKM196626 QAN196625:QAQ196626 PQR196625:PQU196626 PGV196625:PGY196626 OWZ196625:OXC196626 OND196625:ONG196626 ODH196625:ODK196626 NTL196625:NTO196626 NJP196625:NJS196626 MZT196625:MZW196626 MPX196625:MQA196626 MGB196625:MGE196626 LWF196625:LWI196626 LMJ196625:LMM196626 LCN196625:LCQ196626 KSR196625:KSU196626 KIV196625:KIY196626 JYZ196625:JZC196626 JPD196625:JPG196626 JFH196625:JFK196626 IVL196625:IVO196626 ILP196625:ILS196626 IBT196625:IBW196626 HRX196625:HSA196626 HIB196625:HIE196626 GYF196625:GYI196626 GOJ196625:GOM196626 GEN196625:GEQ196626 FUR196625:FUU196626 FKV196625:FKY196626 FAZ196625:FBC196626 ERD196625:ERG196626 EHH196625:EHK196626 DXL196625:DXO196626 DNP196625:DNS196626 DDT196625:DDW196626 CTX196625:CUA196626 CKB196625:CKE196626 CAF196625:CAI196626 BQJ196625:BQM196626 BGN196625:BGQ196626 AWR196625:AWU196626 AMV196625:AMY196626 ACZ196625:ADC196626 TD196625:TG196626 JH196625:JK196626 M196625:P196626 WVT131089:WVW131090 WLX131089:WMA131090 WCB131089:WCE131090 VSF131089:VSI131090 VIJ131089:VIM131090 UYN131089:UYQ131090 UOR131089:UOU131090 UEV131089:UEY131090 TUZ131089:TVC131090 TLD131089:TLG131090 TBH131089:TBK131090 SRL131089:SRO131090 SHP131089:SHS131090 RXT131089:RXW131090 RNX131089:ROA131090 REB131089:REE131090 QUF131089:QUI131090 QKJ131089:QKM131090 QAN131089:QAQ131090 PQR131089:PQU131090 PGV131089:PGY131090 OWZ131089:OXC131090 OND131089:ONG131090 ODH131089:ODK131090 NTL131089:NTO131090 NJP131089:NJS131090 MZT131089:MZW131090 MPX131089:MQA131090 MGB131089:MGE131090 LWF131089:LWI131090 LMJ131089:LMM131090 LCN131089:LCQ131090 KSR131089:KSU131090 KIV131089:KIY131090 JYZ131089:JZC131090 JPD131089:JPG131090 JFH131089:JFK131090 IVL131089:IVO131090 ILP131089:ILS131090 IBT131089:IBW131090 HRX131089:HSA131090 HIB131089:HIE131090 GYF131089:GYI131090 GOJ131089:GOM131090 GEN131089:GEQ131090 FUR131089:FUU131090 FKV131089:FKY131090 FAZ131089:FBC131090 ERD131089:ERG131090 EHH131089:EHK131090 DXL131089:DXO131090 DNP131089:DNS131090 DDT131089:DDW131090 CTX131089:CUA131090 CKB131089:CKE131090 CAF131089:CAI131090 BQJ131089:BQM131090 BGN131089:BGQ131090 AWR131089:AWU131090 AMV131089:AMY131090 ACZ131089:ADC131090 TD131089:TG131090 JH131089:JK131090 M131089:P131090 WVT65553:WVW65554 WLX65553:WMA65554 WCB65553:WCE65554 VSF65553:VSI65554 VIJ65553:VIM65554 UYN65553:UYQ65554 UOR65553:UOU65554 UEV65553:UEY65554 TUZ65553:TVC65554 TLD65553:TLG65554 TBH65553:TBK65554 SRL65553:SRO65554 SHP65553:SHS65554 RXT65553:RXW65554 RNX65553:ROA65554 REB65553:REE65554 QUF65553:QUI65554 QKJ65553:QKM65554 QAN65553:QAQ65554 PQR65553:PQU65554 PGV65553:PGY65554 OWZ65553:OXC65554 OND65553:ONG65554 ODH65553:ODK65554 NTL65553:NTO65554 NJP65553:NJS65554 MZT65553:MZW65554 MPX65553:MQA65554 MGB65553:MGE65554 LWF65553:LWI65554 LMJ65553:LMM65554 LCN65553:LCQ65554 KSR65553:KSU65554 KIV65553:KIY65554 JYZ65553:JZC65554 JPD65553:JPG65554 JFH65553:JFK65554 IVL65553:IVO65554 ILP65553:ILS65554 IBT65553:IBW65554 HRX65553:HSA65554 HIB65553:HIE65554 GYF65553:GYI65554 GOJ65553:GOM65554 GEN65553:GEQ65554 FUR65553:FUU65554 FKV65553:FKY65554 FAZ65553:FBC65554 ERD65553:ERG65554 EHH65553:EHK65554 DXL65553:DXO65554 DNP65553:DNS65554 DDT65553:DDW65554 CTX65553:CUA65554 CKB65553:CKE65554 CAF65553:CAI65554 BQJ65553:BQM65554 BGN65553:BGQ65554 AWR65553:AWU65554 AMV65553:AMY65554 ACZ65553:ADC65554 TD65553:TG65554 JH65553:JK65554 M65553:P65554 WVT17:WVW18 WLX17:WMA18 WCB17:WCE18 VSF17:VSI18 VIJ17:VIM18 UYN17:UYQ18 UOR17:UOU18 UEV17:UEY18 TUZ17:TVC18 TLD17:TLG18 TBH17:TBK18 SRL17:SRO18 SHP17:SHS18 RXT17:RXW18 RNX17:ROA18 REB17:REE18 QUF17:QUI18 QKJ17:QKM18 QAN17:QAQ18 PQR17:PQU18 PGV17:PGY18 OWZ17:OXC18 OND17:ONG18 ODH17:ODK18 NTL17:NTO18 NJP17:NJS18 MZT17:MZW18 MPX17:MQA18 MGB17:MGE18 LWF17:LWI18 LMJ17:LMM18 LCN17:LCQ18 KSR17:KSU18 KIV17:KIY18 JYZ17:JZC18 JPD17:JPG18 JFH17:JFK18 IVL17:IVO18 ILP17:ILS18 IBT17:IBW18 HRX17:HSA18 HIB17:HIE18 GYF17:GYI18 GOJ17:GOM18 GEN17:GEQ18 FUR17:FUU18 FKV17:FKY18 FAZ17:FBC18 ERD17:ERG18 EHH17:EHK18 DXL17:DXO18 DNP17:DNS18 DDT17:DDW18 CTX17:CUA18 CKB17:CKE18 CAF17:CAI18 BQJ17:BQM18 BGN17:BGQ18 AWR17:AWU18 AMV17:AMY18 ACZ17:ADC18 TD17:TG18 JH17:JK18 M14:P15 WVY983057:WWC983058 WMC983057:WMG983058 WCG983057:WCK983058 VSK983057:VSO983058 VIO983057:VIS983058 UYS983057:UYW983058 UOW983057:UPA983058 UFA983057:UFE983058 TVE983057:TVI983058 TLI983057:TLM983058 TBM983057:TBQ983058 SRQ983057:SRU983058 SHU983057:SHY983058 RXY983057:RYC983058 ROC983057:ROG983058 REG983057:REK983058 QUK983057:QUO983058 QKO983057:QKS983058 QAS983057:QAW983058 PQW983057:PRA983058 PHA983057:PHE983058 OXE983057:OXI983058 ONI983057:ONM983058 ODM983057:ODQ983058 NTQ983057:NTU983058 NJU983057:NJY983058 MZY983057:NAC983058 MQC983057:MQG983058 MGG983057:MGK983058 LWK983057:LWO983058 LMO983057:LMS983058 LCS983057:LCW983058 KSW983057:KTA983058 KJA983057:KJE983058 JZE983057:JZI983058 JPI983057:JPM983058 JFM983057:JFQ983058 IVQ983057:IVU983058 ILU983057:ILY983058 IBY983057:ICC983058 HSC983057:HSG983058 HIG983057:HIK983058 GYK983057:GYO983058 GOO983057:GOS983058 GES983057:GEW983058 FUW983057:FVA983058 FLA983057:FLE983058 FBE983057:FBI983058 ERI983057:ERM983058 EHM983057:EHQ983058 DXQ983057:DXU983058 DNU983057:DNY983058 DDY983057:DEC983058 CUC983057:CUG983058 CKG983057:CKK983058 CAK983057:CAO983058 BQO983057:BQS983058 BGS983057:BGW983058 AWW983057:AXA983058 ANA983057:ANE983058 ADE983057:ADI983058 TI983057:TM983058 JM983057:JQ983058 R983057:V983058 WVY917521:WWC917522 WMC917521:WMG917522 WCG917521:WCK917522 VSK917521:VSO917522 VIO917521:VIS917522 UYS917521:UYW917522 UOW917521:UPA917522 UFA917521:UFE917522 TVE917521:TVI917522 TLI917521:TLM917522 TBM917521:TBQ917522 SRQ917521:SRU917522 SHU917521:SHY917522 RXY917521:RYC917522 ROC917521:ROG917522 REG917521:REK917522 QUK917521:QUO917522 QKO917521:QKS917522 QAS917521:QAW917522 PQW917521:PRA917522 PHA917521:PHE917522 OXE917521:OXI917522 ONI917521:ONM917522 ODM917521:ODQ917522 NTQ917521:NTU917522 NJU917521:NJY917522 MZY917521:NAC917522 MQC917521:MQG917522 MGG917521:MGK917522 LWK917521:LWO917522 LMO917521:LMS917522 LCS917521:LCW917522 KSW917521:KTA917522 KJA917521:KJE917522 JZE917521:JZI917522 JPI917521:JPM917522 JFM917521:JFQ917522 IVQ917521:IVU917522 ILU917521:ILY917522 IBY917521:ICC917522 HSC917521:HSG917522 HIG917521:HIK917522 GYK917521:GYO917522 GOO917521:GOS917522 GES917521:GEW917522 FUW917521:FVA917522 FLA917521:FLE917522 FBE917521:FBI917522 ERI917521:ERM917522 EHM917521:EHQ917522 DXQ917521:DXU917522 DNU917521:DNY917522 DDY917521:DEC917522 CUC917521:CUG917522 CKG917521:CKK917522 CAK917521:CAO917522 BQO917521:BQS917522 BGS917521:BGW917522 AWW917521:AXA917522 ANA917521:ANE917522 ADE917521:ADI917522 TI917521:TM917522 JM917521:JQ917522 R917521:V917522 WVY851985:WWC851986 WMC851985:WMG851986 WCG851985:WCK851986 VSK851985:VSO851986 VIO851985:VIS851986 UYS851985:UYW851986 UOW851985:UPA851986 UFA851985:UFE851986 TVE851985:TVI851986 TLI851985:TLM851986 TBM851985:TBQ851986 SRQ851985:SRU851986 SHU851985:SHY851986 RXY851985:RYC851986 ROC851985:ROG851986 REG851985:REK851986 QUK851985:QUO851986 QKO851985:QKS851986 QAS851985:QAW851986 PQW851985:PRA851986 PHA851985:PHE851986 OXE851985:OXI851986 ONI851985:ONM851986 ODM851985:ODQ851986 NTQ851985:NTU851986 NJU851985:NJY851986 MZY851985:NAC851986 MQC851985:MQG851986 MGG851985:MGK851986 LWK851985:LWO851986 LMO851985:LMS851986 LCS851985:LCW851986 KSW851985:KTA851986 KJA851985:KJE851986 JZE851985:JZI851986 JPI851985:JPM851986 JFM851985:JFQ851986 IVQ851985:IVU851986 ILU851985:ILY851986 IBY851985:ICC851986 HSC851985:HSG851986 HIG851985:HIK851986 GYK851985:GYO851986 GOO851985:GOS851986 GES851985:GEW851986 FUW851985:FVA851986 FLA851985:FLE851986 FBE851985:FBI851986 ERI851985:ERM851986 EHM851985:EHQ851986 DXQ851985:DXU851986 DNU851985:DNY851986 DDY851985:DEC851986 CUC851985:CUG851986 CKG851985:CKK851986 CAK851985:CAO851986 BQO851985:BQS851986 BGS851985:BGW851986 AWW851985:AXA851986 ANA851985:ANE851986 ADE851985:ADI851986 TI851985:TM851986 JM851985:JQ851986 R851985:V851986 WVY786449:WWC786450 WMC786449:WMG786450 WCG786449:WCK786450 VSK786449:VSO786450 VIO786449:VIS786450 UYS786449:UYW786450 UOW786449:UPA786450 UFA786449:UFE786450 TVE786449:TVI786450 TLI786449:TLM786450 TBM786449:TBQ786450 SRQ786449:SRU786450 SHU786449:SHY786450 RXY786449:RYC786450 ROC786449:ROG786450 REG786449:REK786450 QUK786449:QUO786450 QKO786449:QKS786450 QAS786449:QAW786450 PQW786449:PRA786450 PHA786449:PHE786450 OXE786449:OXI786450 ONI786449:ONM786450 ODM786449:ODQ786450 NTQ786449:NTU786450 NJU786449:NJY786450 MZY786449:NAC786450 MQC786449:MQG786450 MGG786449:MGK786450 LWK786449:LWO786450 LMO786449:LMS786450 LCS786449:LCW786450 KSW786449:KTA786450 KJA786449:KJE786450 JZE786449:JZI786450 JPI786449:JPM786450 JFM786449:JFQ786450 IVQ786449:IVU786450 ILU786449:ILY786450 IBY786449:ICC786450 HSC786449:HSG786450 HIG786449:HIK786450 GYK786449:GYO786450 GOO786449:GOS786450 GES786449:GEW786450 FUW786449:FVA786450 FLA786449:FLE786450 FBE786449:FBI786450 ERI786449:ERM786450 EHM786449:EHQ786450 DXQ786449:DXU786450 DNU786449:DNY786450 DDY786449:DEC786450 CUC786449:CUG786450 CKG786449:CKK786450 CAK786449:CAO786450 BQO786449:BQS786450 BGS786449:BGW786450 AWW786449:AXA786450 ANA786449:ANE786450 ADE786449:ADI786450 TI786449:TM786450 JM786449:JQ786450 R786449:V786450 WVY720913:WWC720914 WMC720913:WMG720914 WCG720913:WCK720914 VSK720913:VSO720914 VIO720913:VIS720914 UYS720913:UYW720914 UOW720913:UPA720914 UFA720913:UFE720914 TVE720913:TVI720914 TLI720913:TLM720914 TBM720913:TBQ720914 SRQ720913:SRU720914 SHU720913:SHY720914 RXY720913:RYC720914 ROC720913:ROG720914 REG720913:REK720914 QUK720913:QUO720914 QKO720913:QKS720914 QAS720913:QAW720914 PQW720913:PRA720914 PHA720913:PHE720914 OXE720913:OXI720914 ONI720913:ONM720914 ODM720913:ODQ720914 NTQ720913:NTU720914 NJU720913:NJY720914 MZY720913:NAC720914 MQC720913:MQG720914 MGG720913:MGK720914 LWK720913:LWO720914 LMO720913:LMS720914 LCS720913:LCW720914 KSW720913:KTA720914 KJA720913:KJE720914 JZE720913:JZI720914 JPI720913:JPM720914 JFM720913:JFQ720914 IVQ720913:IVU720914 ILU720913:ILY720914 IBY720913:ICC720914 HSC720913:HSG720914 HIG720913:HIK720914 GYK720913:GYO720914 GOO720913:GOS720914 GES720913:GEW720914 FUW720913:FVA720914 FLA720913:FLE720914 FBE720913:FBI720914 ERI720913:ERM720914 EHM720913:EHQ720914 DXQ720913:DXU720914 DNU720913:DNY720914 DDY720913:DEC720914 CUC720913:CUG720914 CKG720913:CKK720914 CAK720913:CAO720914 BQO720913:BQS720914 BGS720913:BGW720914 AWW720913:AXA720914 ANA720913:ANE720914 ADE720913:ADI720914 TI720913:TM720914 JM720913:JQ720914 R720913:V720914 WVY655377:WWC655378 WMC655377:WMG655378 WCG655377:WCK655378 VSK655377:VSO655378 VIO655377:VIS655378 UYS655377:UYW655378 UOW655377:UPA655378 UFA655377:UFE655378 TVE655377:TVI655378 TLI655377:TLM655378 TBM655377:TBQ655378 SRQ655377:SRU655378 SHU655377:SHY655378 RXY655377:RYC655378 ROC655377:ROG655378 REG655377:REK655378 QUK655377:QUO655378 QKO655377:QKS655378 QAS655377:QAW655378 PQW655377:PRA655378 PHA655377:PHE655378 OXE655377:OXI655378 ONI655377:ONM655378 ODM655377:ODQ655378 NTQ655377:NTU655378 NJU655377:NJY655378 MZY655377:NAC655378 MQC655377:MQG655378 MGG655377:MGK655378 LWK655377:LWO655378 LMO655377:LMS655378 LCS655377:LCW655378 KSW655377:KTA655378 KJA655377:KJE655378 JZE655377:JZI655378 JPI655377:JPM655378 JFM655377:JFQ655378 IVQ655377:IVU655378 ILU655377:ILY655378 IBY655377:ICC655378 HSC655377:HSG655378 HIG655377:HIK655378 GYK655377:GYO655378 GOO655377:GOS655378 GES655377:GEW655378 FUW655377:FVA655378 FLA655377:FLE655378 FBE655377:FBI655378 ERI655377:ERM655378 EHM655377:EHQ655378 DXQ655377:DXU655378 DNU655377:DNY655378 DDY655377:DEC655378 CUC655377:CUG655378 CKG655377:CKK655378 CAK655377:CAO655378 BQO655377:BQS655378 BGS655377:BGW655378 AWW655377:AXA655378 ANA655377:ANE655378 ADE655377:ADI655378 TI655377:TM655378 JM655377:JQ655378 R655377:V655378 WVY589841:WWC589842 WMC589841:WMG589842 WCG589841:WCK589842 VSK589841:VSO589842 VIO589841:VIS589842 UYS589841:UYW589842 UOW589841:UPA589842 UFA589841:UFE589842 TVE589841:TVI589842 TLI589841:TLM589842 TBM589841:TBQ589842 SRQ589841:SRU589842 SHU589841:SHY589842 RXY589841:RYC589842 ROC589841:ROG589842 REG589841:REK589842 QUK589841:QUO589842 QKO589841:QKS589842 QAS589841:QAW589842 PQW589841:PRA589842 PHA589841:PHE589842 OXE589841:OXI589842 ONI589841:ONM589842 ODM589841:ODQ589842 NTQ589841:NTU589842 NJU589841:NJY589842 MZY589841:NAC589842 MQC589841:MQG589842 MGG589841:MGK589842 LWK589841:LWO589842 LMO589841:LMS589842 LCS589841:LCW589842 KSW589841:KTA589842 KJA589841:KJE589842 JZE589841:JZI589842 JPI589841:JPM589842 JFM589841:JFQ589842 IVQ589841:IVU589842 ILU589841:ILY589842 IBY589841:ICC589842 HSC589841:HSG589842 HIG589841:HIK589842 GYK589841:GYO589842 GOO589841:GOS589842 GES589841:GEW589842 FUW589841:FVA589842 FLA589841:FLE589842 FBE589841:FBI589842 ERI589841:ERM589842 EHM589841:EHQ589842 DXQ589841:DXU589842 DNU589841:DNY589842 DDY589841:DEC589842 CUC589841:CUG589842 CKG589841:CKK589842 CAK589841:CAO589842 BQO589841:BQS589842 BGS589841:BGW589842 AWW589841:AXA589842 ANA589841:ANE589842 ADE589841:ADI589842 TI589841:TM589842 JM589841:JQ589842 R589841:V589842 WVY524305:WWC524306 WMC524305:WMG524306 WCG524305:WCK524306 VSK524305:VSO524306 VIO524305:VIS524306 UYS524305:UYW524306 UOW524305:UPA524306 UFA524305:UFE524306 TVE524305:TVI524306 TLI524305:TLM524306 TBM524305:TBQ524306 SRQ524305:SRU524306 SHU524305:SHY524306 RXY524305:RYC524306 ROC524305:ROG524306 REG524305:REK524306 QUK524305:QUO524306 QKO524305:QKS524306 QAS524305:QAW524306 PQW524305:PRA524306 PHA524305:PHE524306 OXE524305:OXI524306 ONI524305:ONM524306 ODM524305:ODQ524306 NTQ524305:NTU524306 NJU524305:NJY524306 MZY524305:NAC524306 MQC524305:MQG524306 MGG524305:MGK524306 LWK524305:LWO524306 LMO524305:LMS524306 LCS524305:LCW524306 KSW524305:KTA524306 KJA524305:KJE524306 JZE524305:JZI524306 JPI524305:JPM524306 JFM524305:JFQ524306 IVQ524305:IVU524306 ILU524305:ILY524306 IBY524305:ICC524306 HSC524305:HSG524306 HIG524305:HIK524306 GYK524305:GYO524306 GOO524305:GOS524306 GES524305:GEW524306 FUW524305:FVA524306 FLA524305:FLE524306 FBE524305:FBI524306 ERI524305:ERM524306 EHM524305:EHQ524306 DXQ524305:DXU524306 DNU524305:DNY524306 DDY524305:DEC524306 CUC524305:CUG524306 CKG524305:CKK524306 CAK524305:CAO524306 BQO524305:BQS524306 BGS524305:BGW524306 AWW524305:AXA524306 ANA524305:ANE524306 ADE524305:ADI524306 TI524305:TM524306 JM524305:JQ524306 R524305:V524306 WVY458769:WWC458770 WMC458769:WMG458770 WCG458769:WCK458770 VSK458769:VSO458770 VIO458769:VIS458770 UYS458769:UYW458770 UOW458769:UPA458770 UFA458769:UFE458770 TVE458769:TVI458770 TLI458769:TLM458770 TBM458769:TBQ458770 SRQ458769:SRU458770 SHU458769:SHY458770 RXY458769:RYC458770 ROC458769:ROG458770 REG458769:REK458770 QUK458769:QUO458770 QKO458769:QKS458770 QAS458769:QAW458770 PQW458769:PRA458770 PHA458769:PHE458770 OXE458769:OXI458770 ONI458769:ONM458770 ODM458769:ODQ458770 NTQ458769:NTU458770 NJU458769:NJY458770 MZY458769:NAC458770 MQC458769:MQG458770 MGG458769:MGK458770 LWK458769:LWO458770 LMO458769:LMS458770 LCS458769:LCW458770 KSW458769:KTA458770 KJA458769:KJE458770 JZE458769:JZI458770 JPI458769:JPM458770 JFM458769:JFQ458770 IVQ458769:IVU458770 ILU458769:ILY458770 IBY458769:ICC458770 HSC458769:HSG458770 HIG458769:HIK458770 GYK458769:GYO458770 GOO458769:GOS458770 GES458769:GEW458770 FUW458769:FVA458770 FLA458769:FLE458770 FBE458769:FBI458770 ERI458769:ERM458770 EHM458769:EHQ458770 DXQ458769:DXU458770 DNU458769:DNY458770 DDY458769:DEC458770 CUC458769:CUG458770 CKG458769:CKK458770 CAK458769:CAO458770 BQO458769:BQS458770 BGS458769:BGW458770 AWW458769:AXA458770 ANA458769:ANE458770 ADE458769:ADI458770 TI458769:TM458770 JM458769:JQ458770 R458769:V458770 WVY393233:WWC393234 WMC393233:WMG393234 WCG393233:WCK393234 VSK393233:VSO393234 VIO393233:VIS393234 UYS393233:UYW393234 UOW393233:UPA393234 UFA393233:UFE393234 TVE393233:TVI393234 TLI393233:TLM393234 TBM393233:TBQ393234 SRQ393233:SRU393234 SHU393233:SHY393234 RXY393233:RYC393234 ROC393233:ROG393234 REG393233:REK393234 QUK393233:QUO393234 QKO393233:QKS393234 QAS393233:QAW393234 PQW393233:PRA393234 PHA393233:PHE393234 OXE393233:OXI393234 ONI393233:ONM393234 ODM393233:ODQ393234 NTQ393233:NTU393234 NJU393233:NJY393234 MZY393233:NAC393234 MQC393233:MQG393234 MGG393233:MGK393234 LWK393233:LWO393234 LMO393233:LMS393234 LCS393233:LCW393234 KSW393233:KTA393234 KJA393233:KJE393234 JZE393233:JZI393234 JPI393233:JPM393234 JFM393233:JFQ393234 IVQ393233:IVU393234 ILU393233:ILY393234 IBY393233:ICC393234 HSC393233:HSG393234 HIG393233:HIK393234 GYK393233:GYO393234 GOO393233:GOS393234 GES393233:GEW393234 FUW393233:FVA393234 FLA393233:FLE393234 FBE393233:FBI393234 ERI393233:ERM393234 EHM393233:EHQ393234 DXQ393233:DXU393234 DNU393233:DNY393234 DDY393233:DEC393234 CUC393233:CUG393234 CKG393233:CKK393234 CAK393233:CAO393234 BQO393233:BQS393234 BGS393233:BGW393234 AWW393233:AXA393234 ANA393233:ANE393234 ADE393233:ADI393234 TI393233:TM393234 JM393233:JQ393234 R393233:V393234 WVY327697:WWC327698 WMC327697:WMG327698 WCG327697:WCK327698 VSK327697:VSO327698 VIO327697:VIS327698 UYS327697:UYW327698 UOW327697:UPA327698 UFA327697:UFE327698 TVE327697:TVI327698 TLI327697:TLM327698 TBM327697:TBQ327698 SRQ327697:SRU327698 SHU327697:SHY327698 RXY327697:RYC327698 ROC327697:ROG327698 REG327697:REK327698 QUK327697:QUO327698 QKO327697:QKS327698 QAS327697:QAW327698 PQW327697:PRA327698 PHA327697:PHE327698 OXE327697:OXI327698 ONI327697:ONM327698 ODM327697:ODQ327698 NTQ327697:NTU327698 NJU327697:NJY327698 MZY327697:NAC327698 MQC327697:MQG327698 MGG327697:MGK327698 LWK327697:LWO327698 LMO327697:LMS327698 LCS327697:LCW327698 KSW327697:KTA327698 KJA327697:KJE327698 JZE327697:JZI327698 JPI327697:JPM327698 JFM327697:JFQ327698 IVQ327697:IVU327698 ILU327697:ILY327698 IBY327697:ICC327698 HSC327697:HSG327698 HIG327697:HIK327698 GYK327697:GYO327698 GOO327697:GOS327698 GES327697:GEW327698 FUW327697:FVA327698 FLA327697:FLE327698 FBE327697:FBI327698 ERI327697:ERM327698 EHM327697:EHQ327698 DXQ327697:DXU327698 DNU327697:DNY327698 DDY327697:DEC327698 CUC327697:CUG327698 CKG327697:CKK327698 CAK327697:CAO327698 BQO327697:BQS327698 BGS327697:BGW327698 AWW327697:AXA327698 ANA327697:ANE327698 ADE327697:ADI327698 TI327697:TM327698 JM327697:JQ327698 R327697:V327698 WVY262161:WWC262162 WMC262161:WMG262162 WCG262161:WCK262162 VSK262161:VSO262162 VIO262161:VIS262162 UYS262161:UYW262162 UOW262161:UPA262162 UFA262161:UFE262162 TVE262161:TVI262162 TLI262161:TLM262162 TBM262161:TBQ262162 SRQ262161:SRU262162 SHU262161:SHY262162 RXY262161:RYC262162 ROC262161:ROG262162 REG262161:REK262162 QUK262161:QUO262162 QKO262161:QKS262162 QAS262161:QAW262162 PQW262161:PRA262162 PHA262161:PHE262162 OXE262161:OXI262162 ONI262161:ONM262162 ODM262161:ODQ262162 NTQ262161:NTU262162 NJU262161:NJY262162 MZY262161:NAC262162 MQC262161:MQG262162 MGG262161:MGK262162 LWK262161:LWO262162 LMO262161:LMS262162 LCS262161:LCW262162 KSW262161:KTA262162 KJA262161:KJE262162 JZE262161:JZI262162 JPI262161:JPM262162 JFM262161:JFQ262162 IVQ262161:IVU262162 ILU262161:ILY262162 IBY262161:ICC262162 HSC262161:HSG262162 HIG262161:HIK262162 GYK262161:GYO262162 GOO262161:GOS262162 GES262161:GEW262162 FUW262161:FVA262162 FLA262161:FLE262162 FBE262161:FBI262162 ERI262161:ERM262162 EHM262161:EHQ262162 DXQ262161:DXU262162 DNU262161:DNY262162 DDY262161:DEC262162 CUC262161:CUG262162 CKG262161:CKK262162 CAK262161:CAO262162 BQO262161:BQS262162 BGS262161:BGW262162 AWW262161:AXA262162 ANA262161:ANE262162 ADE262161:ADI262162 TI262161:TM262162 JM262161:JQ262162 R262161:V262162 WVY196625:WWC196626 WMC196625:WMG196626 WCG196625:WCK196626 VSK196625:VSO196626 VIO196625:VIS196626 UYS196625:UYW196626 UOW196625:UPA196626 UFA196625:UFE196626 TVE196625:TVI196626 TLI196625:TLM196626 TBM196625:TBQ196626 SRQ196625:SRU196626 SHU196625:SHY196626 RXY196625:RYC196626 ROC196625:ROG196626 REG196625:REK196626 QUK196625:QUO196626 QKO196625:QKS196626 QAS196625:QAW196626 PQW196625:PRA196626 PHA196625:PHE196626 OXE196625:OXI196626 ONI196625:ONM196626 ODM196625:ODQ196626 NTQ196625:NTU196626 NJU196625:NJY196626 MZY196625:NAC196626 MQC196625:MQG196626 MGG196625:MGK196626 LWK196625:LWO196626 LMO196625:LMS196626 LCS196625:LCW196626 KSW196625:KTA196626 KJA196625:KJE196626 JZE196625:JZI196626 JPI196625:JPM196626 JFM196625:JFQ196626 IVQ196625:IVU196626 ILU196625:ILY196626 IBY196625:ICC196626 HSC196625:HSG196626 HIG196625:HIK196626 GYK196625:GYO196626 GOO196625:GOS196626 GES196625:GEW196626 FUW196625:FVA196626 FLA196625:FLE196626 FBE196625:FBI196626 ERI196625:ERM196626 EHM196625:EHQ196626 DXQ196625:DXU196626 DNU196625:DNY196626 DDY196625:DEC196626 CUC196625:CUG196626 CKG196625:CKK196626 CAK196625:CAO196626 BQO196625:BQS196626 BGS196625:BGW196626 AWW196625:AXA196626 ANA196625:ANE196626 ADE196625:ADI196626 TI196625:TM196626 JM196625:JQ196626 R196625:V196626 WVY131089:WWC131090 WMC131089:WMG131090 WCG131089:WCK131090 VSK131089:VSO131090 VIO131089:VIS131090 UYS131089:UYW131090 UOW131089:UPA131090 UFA131089:UFE131090 TVE131089:TVI131090 TLI131089:TLM131090 TBM131089:TBQ131090 SRQ131089:SRU131090 SHU131089:SHY131090 RXY131089:RYC131090 ROC131089:ROG131090 REG131089:REK131090 QUK131089:QUO131090 QKO131089:QKS131090 QAS131089:QAW131090 PQW131089:PRA131090 PHA131089:PHE131090 OXE131089:OXI131090 ONI131089:ONM131090 ODM131089:ODQ131090 NTQ131089:NTU131090 NJU131089:NJY131090 MZY131089:NAC131090 MQC131089:MQG131090 MGG131089:MGK131090 LWK131089:LWO131090 LMO131089:LMS131090 LCS131089:LCW131090 KSW131089:KTA131090 KJA131089:KJE131090 JZE131089:JZI131090 JPI131089:JPM131090 JFM131089:JFQ131090 IVQ131089:IVU131090 ILU131089:ILY131090 IBY131089:ICC131090 HSC131089:HSG131090 HIG131089:HIK131090 GYK131089:GYO131090 GOO131089:GOS131090 GES131089:GEW131090 FUW131089:FVA131090 FLA131089:FLE131090 FBE131089:FBI131090 ERI131089:ERM131090 EHM131089:EHQ131090 DXQ131089:DXU131090 DNU131089:DNY131090 DDY131089:DEC131090 CUC131089:CUG131090 CKG131089:CKK131090 CAK131089:CAO131090 BQO131089:BQS131090 BGS131089:BGW131090 AWW131089:AXA131090 ANA131089:ANE131090 ADE131089:ADI131090 TI131089:TM131090 JM131089:JQ131090 R131089:V131090 WVY65553:WWC65554 WMC65553:WMG65554 WCG65553:WCK65554 VSK65553:VSO65554 VIO65553:VIS65554 UYS65553:UYW65554 UOW65553:UPA65554 UFA65553:UFE65554 TVE65553:TVI65554 TLI65553:TLM65554 TBM65553:TBQ65554 SRQ65553:SRU65554 SHU65553:SHY65554 RXY65553:RYC65554 ROC65553:ROG65554 REG65553:REK65554 QUK65553:QUO65554 QKO65553:QKS65554 QAS65553:QAW65554 PQW65553:PRA65554 PHA65553:PHE65554 OXE65553:OXI65554 ONI65553:ONM65554 ODM65553:ODQ65554 NTQ65553:NTU65554 NJU65553:NJY65554 MZY65553:NAC65554 MQC65553:MQG65554 MGG65553:MGK65554 LWK65553:LWO65554 LMO65553:LMS65554 LCS65553:LCW65554 KSW65553:KTA65554 KJA65553:KJE65554 JZE65553:JZI65554 JPI65553:JPM65554 JFM65553:JFQ65554 IVQ65553:IVU65554 ILU65553:ILY65554 IBY65553:ICC65554 HSC65553:HSG65554 HIG65553:HIK65554 GYK65553:GYO65554 GOO65553:GOS65554 GES65553:GEW65554 FUW65553:FVA65554 FLA65553:FLE65554 FBE65553:FBI65554 ERI65553:ERM65554 EHM65553:EHQ65554 DXQ65553:DXU65554 DNU65553:DNY65554 DDY65553:DEC65554 CUC65553:CUG65554 CKG65553:CKK65554 CAK65553:CAO65554 BQO65553:BQS65554 BGS65553:BGW65554 AWW65553:AXA65554 ANA65553:ANE65554 ADE65553:ADI65554 TI65553:TM65554 JM65553:JQ65554 R65553:V65554 WVY17:WWC18 WMC17:WMG18 WCG17:WCK18 VSK17:VSO18 VIO17:VIS18 UYS17:UYW18 UOW17:UPA18 UFA17:UFE18 TVE17:TVI18 TLI17:TLM18 TBM17:TBQ18 SRQ17:SRU18 SHU17:SHY18 RXY17:RYC18 ROC17:ROG18 REG17:REK18 QUK17:QUO18 QKO17:QKS18 QAS17:QAW18 PQW17:PRA18 PHA17:PHE18 OXE17:OXI18 ONI17:ONM18 ODM17:ODQ18 NTQ17:NTU18 NJU17:NJY18 MZY17:NAC18 MQC17:MQG18 MGG17:MGK18 LWK17:LWO18 LMO17:LMS18 LCS17:LCW18 KSW17:KTA18 KJA17:KJE18 JZE17:JZI18 JPI17:JPM18 JFM17:JFQ18 IVQ17:IVU18 ILU17:ILY18 IBY17:ICC18 HSC17:HSG18 HIG17:HIK18 GYK17:GYO18 GOO17:GOS18 GES17:GEW18 FUW17:FVA18 FLA17:FLE18 FBE17:FBI18 ERI17:ERM18 EHM17:EHQ18 DXQ17:DXU18 DNU17:DNY18 DDY17:DEC18 CUC17:CUG18 CKG17:CKK18 CAK17:CAO18 BQO17:BQS18 BGS17:BGW18 AWW17:AXA18 ANA17:ANE18 ADE17:ADI18 TI17:TM18 JM17:JQ18 R14:V15 WVK983057:WVR983058 WLO983057:WLV983058 WBS983057:WBZ983058 VRW983057:VSD983058 VIA983057:VIH983058 UYE983057:UYL983058 UOI983057:UOP983058 UEM983057:UET983058 TUQ983057:TUX983058 TKU983057:TLB983058 TAY983057:TBF983058 SRC983057:SRJ983058 SHG983057:SHN983058 RXK983057:RXR983058 RNO983057:RNV983058 RDS983057:RDZ983058 QTW983057:QUD983058 QKA983057:QKH983058 QAE983057:QAL983058 PQI983057:PQP983058 PGM983057:PGT983058 OWQ983057:OWX983058 OMU983057:ONB983058 OCY983057:ODF983058 NTC983057:NTJ983058 NJG983057:NJN983058 MZK983057:MZR983058 MPO983057:MPV983058 MFS983057:MFZ983058 LVW983057:LWD983058 LMA983057:LMH983058 LCE983057:LCL983058 KSI983057:KSP983058 KIM983057:KIT983058 JYQ983057:JYX983058 JOU983057:JPB983058 JEY983057:JFF983058 IVC983057:IVJ983058 ILG983057:ILN983058 IBK983057:IBR983058 HRO983057:HRV983058 HHS983057:HHZ983058 GXW983057:GYD983058 GOA983057:GOH983058 GEE983057:GEL983058 FUI983057:FUP983058 FKM983057:FKT983058 FAQ983057:FAX983058 EQU983057:ERB983058 EGY983057:EHF983058 DXC983057:DXJ983058 DNG983057:DNN983058 DDK983057:DDR983058 CTO983057:CTV983058 CJS983057:CJZ983058 BZW983057:CAD983058 BQA983057:BQH983058 BGE983057:BGL983058 AWI983057:AWP983058 AMM983057:AMT983058 ACQ983057:ACX983058 SU983057:TB983058 IY983057:JF983058 E11:K12 WVK917521:WVR917522 WLO917521:WLV917522 WBS917521:WBZ917522 VRW917521:VSD917522 VIA917521:VIH917522 UYE917521:UYL917522 UOI917521:UOP917522 UEM917521:UET917522 TUQ917521:TUX917522 TKU917521:TLB917522 TAY917521:TBF917522 SRC917521:SRJ917522 SHG917521:SHN917522 RXK917521:RXR917522 RNO917521:RNV917522 RDS917521:RDZ917522 QTW917521:QUD917522 QKA917521:QKH917522 QAE917521:QAL917522 PQI917521:PQP917522 PGM917521:PGT917522 OWQ917521:OWX917522 OMU917521:ONB917522 OCY917521:ODF917522 NTC917521:NTJ917522 NJG917521:NJN917522 MZK917521:MZR917522 MPO917521:MPV917522 MFS917521:MFZ917522 LVW917521:LWD917522 LMA917521:LMH917522 LCE917521:LCL917522 KSI917521:KSP917522 KIM917521:KIT917522 JYQ917521:JYX917522 JOU917521:JPB917522 JEY917521:JFF917522 IVC917521:IVJ917522 ILG917521:ILN917522 IBK917521:IBR917522 HRO917521:HRV917522 HHS917521:HHZ917522 GXW917521:GYD917522 GOA917521:GOH917522 GEE917521:GEL917522 FUI917521:FUP917522 FKM917521:FKT917522 FAQ917521:FAX917522 EQU917521:ERB917522 EGY917521:EHF917522 DXC917521:DXJ917522 DNG917521:DNN917522 DDK917521:DDR917522 CTO917521:CTV917522 CJS917521:CJZ917522 BZW917521:CAD917522 BQA917521:BQH917522 BGE917521:BGL917522 AWI917521:AWP917522 AMM917521:AMT917522 ACQ917521:ACX917522 SU917521:TB917522 IY917521:JF917522 E983057:K983058 WVK851985:WVR851986 WLO851985:WLV851986 WBS851985:WBZ851986 VRW851985:VSD851986 VIA851985:VIH851986 UYE851985:UYL851986 UOI851985:UOP851986 UEM851985:UET851986 TUQ851985:TUX851986 TKU851985:TLB851986 TAY851985:TBF851986 SRC851985:SRJ851986 SHG851985:SHN851986 RXK851985:RXR851986 RNO851985:RNV851986 RDS851985:RDZ851986 QTW851985:QUD851986 QKA851985:QKH851986 QAE851985:QAL851986 PQI851985:PQP851986 PGM851985:PGT851986 OWQ851985:OWX851986 OMU851985:ONB851986 OCY851985:ODF851986 NTC851985:NTJ851986 NJG851985:NJN851986 MZK851985:MZR851986 MPO851985:MPV851986 MFS851985:MFZ851986 LVW851985:LWD851986 LMA851985:LMH851986 LCE851985:LCL851986 KSI851985:KSP851986 KIM851985:KIT851986 JYQ851985:JYX851986 JOU851985:JPB851986 JEY851985:JFF851986 IVC851985:IVJ851986 ILG851985:ILN851986 IBK851985:IBR851986 HRO851985:HRV851986 HHS851985:HHZ851986 GXW851985:GYD851986 GOA851985:GOH851986 GEE851985:GEL851986 FUI851985:FUP851986 FKM851985:FKT851986 FAQ851985:FAX851986 EQU851985:ERB851986 EGY851985:EHF851986 DXC851985:DXJ851986 DNG851985:DNN851986 DDK851985:DDR851986 CTO851985:CTV851986 CJS851985:CJZ851986 BZW851985:CAD851986 BQA851985:BQH851986 BGE851985:BGL851986 AWI851985:AWP851986 AMM851985:AMT851986 ACQ851985:ACX851986 SU851985:TB851986 IY851985:JF851986 E917521:K917522 WVK786449:WVR786450 WLO786449:WLV786450 WBS786449:WBZ786450 VRW786449:VSD786450 VIA786449:VIH786450 UYE786449:UYL786450 UOI786449:UOP786450 UEM786449:UET786450 TUQ786449:TUX786450 TKU786449:TLB786450 TAY786449:TBF786450 SRC786449:SRJ786450 SHG786449:SHN786450 RXK786449:RXR786450 RNO786449:RNV786450 RDS786449:RDZ786450 QTW786449:QUD786450 QKA786449:QKH786450 QAE786449:QAL786450 PQI786449:PQP786450 PGM786449:PGT786450 OWQ786449:OWX786450 OMU786449:ONB786450 OCY786449:ODF786450 NTC786449:NTJ786450 NJG786449:NJN786450 MZK786449:MZR786450 MPO786449:MPV786450 MFS786449:MFZ786450 LVW786449:LWD786450 LMA786449:LMH786450 LCE786449:LCL786450 KSI786449:KSP786450 KIM786449:KIT786450 JYQ786449:JYX786450 JOU786449:JPB786450 JEY786449:JFF786450 IVC786449:IVJ786450 ILG786449:ILN786450 IBK786449:IBR786450 HRO786449:HRV786450 HHS786449:HHZ786450 GXW786449:GYD786450 GOA786449:GOH786450 GEE786449:GEL786450 FUI786449:FUP786450 FKM786449:FKT786450 FAQ786449:FAX786450 EQU786449:ERB786450 EGY786449:EHF786450 DXC786449:DXJ786450 DNG786449:DNN786450 DDK786449:DDR786450 CTO786449:CTV786450 CJS786449:CJZ786450 BZW786449:CAD786450 BQA786449:BQH786450 BGE786449:BGL786450 AWI786449:AWP786450 AMM786449:AMT786450 ACQ786449:ACX786450 SU786449:TB786450 IY786449:JF786450 E851985:K851986 WVK720913:WVR720914 WLO720913:WLV720914 WBS720913:WBZ720914 VRW720913:VSD720914 VIA720913:VIH720914 UYE720913:UYL720914 UOI720913:UOP720914 UEM720913:UET720914 TUQ720913:TUX720914 TKU720913:TLB720914 TAY720913:TBF720914 SRC720913:SRJ720914 SHG720913:SHN720914 RXK720913:RXR720914 RNO720913:RNV720914 RDS720913:RDZ720914 QTW720913:QUD720914 QKA720913:QKH720914 QAE720913:QAL720914 PQI720913:PQP720914 PGM720913:PGT720914 OWQ720913:OWX720914 OMU720913:ONB720914 OCY720913:ODF720914 NTC720913:NTJ720914 NJG720913:NJN720914 MZK720913:MZR720914 MPO720913:MPV720914 MFS720913:MFZ720914 LVW720913:LWD720914 LMA720913:LMH720914 LCE720913:LCL720914 KSI720913:KSP720914 KIM720913:KIT720914 JYQ720913:JYX720914 JOU720913:JPB720914 JEY720913:JFF720914 IVC720913:IVJ720914 ILG720913:ILN720914 IBK720913:IBR720914 HRO720913:HRV720914 HHS720913:HHZ720914 GXW720913:GYD720914 GOA720913:GOH720914 GEE720913:GEL720914 FUI720913:FUP720914 FKM720913:FKT720914 FAQ720913:FAX720914 EQU720913:ERB720914 EGY720913:EHF720914 DXC720913:DXJ720914 DNG720913:DNN720914 DDK720913:DDR720914 CTO720913:CTV720914 CJS720913:CJZ720914 BZW720913:CAD720914 BQA720913:BQH720914 BGE720913:BGL720914 AWI720913:AWP720914 AMM720913:AMT720914 ACQ720913:ACX720914 SU720913:TB720914 IY720913:JF720914 E786449:K786450 WVK655377:WVR655378 WLO655377:WLV655378 WBS655377:WBZ655378 VRW655377:VSD655378 VIA655377:VIH655378 UYE655377:UYL655378 UOI655377:UOP655378 UEM655377:UET655378 TUQ655377:TUX655378 TKU655377:TLB655378 TAY655377:TBF655378 SRC655377:SRJ655378 SHG655377:SHN655378 RXK655377:RXR655378 RNO655377:RNV655378 RDS655377:RDZ655378 QTW655377:QUD655378 QKA655377:QKH655378 QAE655377:QAL655378 PQI655377:PQP655378 PGM655377:PGT655378 OWQ655377:OWX655378 OMU655377:ONB655378 OCY655377:ODF655378 NTC655377:NTJ655378 NJG655377:NJN655378 MZK655377:MZR655378 MPO655377:MPV655378 MFS655377:MFZ655378 LVW655377:LWD655378 LMA655377:LMH655378 LCE655377:LCL655378 KSI655377:KSP655378 KIM655377:KIT655378 JYQ655377:JYX655378 JOU655377:JPB655378 JEY655377:JFF655378 IVC655377:IVJ655378 ILG655377:ILN655378 IBK655377:IBR655378 HRO655377:HRV655378 HHS655377:HHZ655378 GXW655377:GYD655378 GOA655377:GOH655378 GEE655377:GEL655378 FUI655377:FUP655378 FKM655377:FKT655378 FAQ655377:FAX655378 EQU655377:ERB655378 EGY655377:EHF655378 DXC655377:DXJ655378 DNG655377:DNN655378 DDK655377:DDR655378 CTO655377:CTV655378 CJS655377:CJZ655378 BZW655377:CAD655378 BQA655377:BQH655378 BGE655377:BGL655378 AWI655377:AWP655378 AMM655377:AMT655378 ACQ655377:ACX655378 SU655377:TB655378 IY655377:JF655378 E720913:K720914 WVK589841:WVR589842 WLO589841:WLV589842 WBS589841:WBZ589842 VRW589841:VSD589842 VIA589841:VIH589842 UYE589841:UYL589842 UOI589841:UOP589842 UEM589841:UET589842 TUQ589841:TUX589842 TKU589841:TLB589842 TAY589841:TBF589842 SRC589841:SRJ589842 SHG589841:SHN589842 RXK589841:RXR589842 RNO589841:RNV589842 RDS589841:RDZ589842 QTW589841:QUD589842 QKA589841:QKH589842 QAE589841:QAL589842 PQI589841:PQP589842 PGM589841:PGT589842 OWQ589841:OWX589842 OMU589841:ONB589842 OCY589841:ODF589842 NTC589841:NTJ589842 NJG589841:NJN589842 MZK589841:MZR589842 MPO589841:MPV589842 MFS589841:MFZ589842 LVW589841:LWD589842 LMA589841:LMH589842 LCE589841:LCL589842 KSI589841:KSP589842 KIM589841:KIT589842 JYQ589841:JYX589842 JOU589841:JPB589842 JEY589841:JFF589842 IVC589841:IVJ589842 ILG589841:ILN589842 IBK589841:IBR589842 HRO589841:HRV589842 HHS589841:HHZ589842 GXW589841:GYD589842 GOA589841:GOH589842 GEE589841:GEL589842 FUI589841:FUP589842 FKM589841:FKT589842 FAQ589841:FAX589842 EQU589841:ERB589842 EGY589841:EHF589842 DXC589841:DXJ589842 DNG589841:DNN589842 DDK589841:DDR589842 CTO589841:CTV589842 CJS589841:CJZ589842 BZW589841:CAD589842 BQA589841:BQH589842 BGE589841:BGL589842 AWI589841:AWP589842 AMM589841:AMT589842 ACQ589841:ACX589842 SU589841:TB589842 IY589841:JF589842 E655377:K655378 WVK524305:WVR524306 WLO524305:WLV524306 WBS524305:WBZ524306 VRW524305:VSD524306 VIA524305:VIH524306 UYE524305:UYL524306 UOI524305:UOP524306 UEM524305:UET524306 TUQ524305:TUX524306 TKU524305:TLB524306 TAY524305:TBF524306 SRC524305:SRJ524306 SHG524305:SHN524306 RXK524305:RXR524306 RNO524305:RNV524306 RDS524305:RDZ524306 QTW524305:QUD524306 QKA524305:QKH524306 QAE524305:QAL524306 PQI524305:PQP524306 PGM524305:PGT524306 OWQ524305:OWX524306 OMU524305:ONB524306 OCY524305:ODF524306 NTC524305:NTJ524306 NJG524305:NJN524306 MZK524305:MZR524306 MPO524305:MPV524306 MFS524305:MFZ524306 LVW524305:LWD524306 LMA524305:LMH524306 LCE524305:LCL524306 KSI524305:KSP524306 KIM524305:KIT524306 JYQ524305:JYX524306 JOU524305:JPB524306 JEY524305:JFF524306 IVC524305:IVJ524306 ILG524305:ILN524306 IBK524305:IBR524306 HRO524305:HRV524306 HHS524305:HHZ524306 GXW524305:GYD524306 GOA524305:GOH524306 GEE524305:GEL524306 FUI524305:FUP524306 FKM524305:FKT524306 FAQ524305:FAX524306 EQU524305:ERB524306 EGY524305:EHF524306 DXC524305:DXJ524306 DNG524305:DNN524306 DDK524305:DDR524306 CTO524305:CTV524306 CJS524305:CJZ524306 BZW524305:CAD524306 BQA524305:BQH524306 BGE524305:BGL524306 AWI524305:AWP524306 AMM524305:AMT524306 ACQ524305:ACX524306 SU524305:TB524306 IY524305:JF524306 E589841:K589842 WVK458769:WVR458770 WLO458769:WLV458770 WBS458769:WBZ458770 VRW458769:VSD458770 VIA458769:VIH458770 UYE458769:UYL458770 UOI458769:UOP458770 UEM458769:UET458770 TUQ458769:TUX458770 TKU458769:TLB458770 TAY458769:TBF458770 SRC458769:SRJ458770 SHG458769:SHN458770 RXK458769:RXR458770 RNO458769:RNV458770 RDS458769:RDZ458770 QTW458769:QUD458770 QKA458769:QKH458770 QAE458769:QAL458770 PQI458769:PQP458770 PGM458769:PGT458770 OWQ458769:OWX458770 OMU458769:ONB458770 OCY458769:ODF458770 NTC458769:NTJ458770 NJG458769:NJN458770 MZK458769:MZR458770 MPO458769:MPV458770 MFS458769:MFZ458770 LVW458769:LWD458770 LMA458769:LMH458770 LCE458769:LCL458770 KSI458769:KSP458770 KIM458769:KIT458770 JYQ458769:JYX458770 JOU458769:JPB458770 JEY458769:JFF458770 IVC458769:IVJ458770 ILG458769:ILN458770 IBK458769:IBR458770 HRO458769:HRV458770 HHS458769:HHZ458770 GXW458769:GYD458770 GOA458769:GOH458770 GEE458769:GEL458770 FUI458769:FUP458770 FKM458769:FKT458770 FAQ458769:FAX458770 EQU458769:ERB458770 EGY458769:EHF458770 DXC458769:DXJ458770 DNG458769:DNN458770 DDK458769:DDR458770 CTO458769:CTV458770 CJS458769:CJZ458770 BZW458769:CAD458770 BQA458769:BQH458770 BGE458769:BGL458770 AWI458769:AWP458770 AMM458769:AMT458770 ACQ458769:ACX458770 SU458769:TB458770 IY458769:JF458770 E524305:K524306 WVK393233:WVR393234 WLO393233:WLV393234 WBS393233:WBZ393234 VRW393233:VSD393234 VIA393233:VIH393234 UYE393233:UYL393234 UOI393233:UOP393234 UEM393233:UET393234 TUQ393233:TUX393234 TKU393233:TLB393234 TAY393233:TBF393234 SRC393233:SRJ393234 SHG393233:SHN393234 RXK393233:RXR393234 RNO393233:RNV393234 RDS393233:RDZ393234 QTW393233:QUD393234 QKA393233:QKH393234 QAE393233:QAL393234 PQI393233:PQP393234 PGM393233:PGT393234 OWQ393233:OWX393234 OMU393233:ONB393234 OCY393233:ODF393234 NTC393233:NTJ393234 NJG393233:NJN393234 MZK393233:MZR393234 MPO393233:MPV393234 MFS393233:MFZ393234 LVW393233:LWD393234 LMA393233:LMH393234 LCE393233:LCL393234 KSI393233:KSP393234 KIM393233:KIT393234 JYQ393233:JYX393234 JOU393233:JPB393234 JEY393233:JFF393234 IVC393233:IVJ393234 ILG393233:ILN393234 IBK393233:IBR393234 HRO393233:HRV393234 HHS393233:HHZ393234 GXW393233:GYD393234 GOA393233:GOH393234 GEE393233:GEL393234 FUI393233:FUP393234 FKM393233:FKT393234 FAQ393233:FAX393234 EQU393233:ERB393234 EGY393233:EHF393234 DXC393233:DXJ393234 DNG393233:DNN393234 DDK393233:DDR393234 CTO393233:CTV393234 CJS393233:CJZ393234 BZW393233:CAD393234 BQA393233:BQH393234 BGE393233:BGL393234 AWI393233:AWP393234 AMM393233:AMT393234 ACQ393233:ACX393234 SU393233:TB393234 IY393233:JF393234 E458769:K458770 WVK327697:WVR327698 WLO327697:WLV327698 WBS327697:WBZ327698 VRW327697:VSD327698 VIA327697:VIH327698 UYE327697:UYL327698 UOI327697:UOP327698 UEM327697:UET327698 TUQ327697:TUX327698 TKU327697:TLB327698 TAY327697:TBF327698 SRC327697:SRJ327698 SHG327697:SHN327698 RXK327697:RXR327698 RNO327697:RNV327698 RDS327697:RDZ327698 QTW327697:QUD327698 QKA327697:QKH327698 QAE327697:QAL327698 PQI327697:PQP327698 PGM327697:PGT327698 OWQ327697:OWX327698 OMU327697:ONB327698 OCY327697:ODF327698 NTC327697:NTJ327698 NJG327697:NJN327698 MZK327697:MZR327698 MPO327697:MPV327698 MFS327697:MFZ327698 LVW327697:LWD327698 LMA327697:LMH327698 LCE327697:LCL327698 KSI327697:KSP327698 KIM327697:KIT327698 JYQ327697:JYX327698 JOU327697:JPB327698 JEY327697:JFF327698 IVC327697:IVJ327698 ILG327697:ILN327698 IBK327697:IBR327698 HRO327697:HRV327698 HHS327697:HHZ327698 GXW327697:GYD327698 GOA327697:GOH327698 GEE327697:GEL327698 FUI327697:FUP327698 FKM327697:FKT327698 FAQ327697:FAX327698 EQU327697:ERB327698 EGY327697:EHF327698 DXC327697:DXJ327698 DNG327697:DNN327698 DDK327697:DDR327698 CTO327697:CTV327698 CJS327697:CJZ327698 BZW327697:CAD327698 BQA327697:BQH327698 BGE327697:BGL327698 AWI327697:AWP327698 AMM327697:AMT327698 ACQ327697:ACX327698 SU327697:TB327698 IY327697:JF327698 E393233:K393234 WVK262161:WVR262162 WLO262161:WLV262162 WBS262161:WBZ262162 VRW262161:VSD262162 VIA262161:VIH262162 UYE262161:UYL262162 UOI262161:UOP262162 UEM262161:UET262162 TUQ262161:TUX262162 TKU262161:TLB262162 TAY262161:TBF262162 SRC262161:SRJ262162 SHG262161:SHN262162 RXK262161:RXR262162 RNO262161:RNV262162 RDS262161:RDZ262162 QTW262161:QUD262162 QKA262161:QKH262162 QAE262161:QAL262162 PQI262161:PQP262162 PGM262161:PGT262162 OWQ262161:OWX262162 OMU262161:ONB262162 OCY262161:ODF262162 NTC262161:NTJ262162 NJG262161:NJN262162 MZK262161:MZR262162 MPO262161:MPV262162 MFS262161:MFZ262162 LVW262161:LWD262162 LMA262161:LMH262162 LCE262161:LCL262162 KSI262161:KSP262162 KIM262161:KIT262162 JYQ262161:JYX262162 JOU262161:JPB262162 JEY262161:JFF262162 IVC262161:IVJ262162 ILG262161:ILN262162 IBK262161:IBR262162 HRO262161:HRV262162 HHS262161:HHZ262162 GXW262161:GYD262162 GOA262161:GOH262162 GEE262161:GEL262162 FUI262161:FUP262162 FKM262161:FKT262162 FAQ262161:FAX262162 EQU262161:ERB262162 EGY262161:EHF262162 DXC262161:DXJ262162 DNG262161:DNN262162 DDK262161:DDR262162 CTO262161:CTV262162 CJS262161:CJZ262162 BZW262161:CAD262162 BQA262161:BQH262162 BGE262161:BGL262162 AWI262161:AWP262162 AMM262161:AMT262162 ACQ262161:ACX262162 SU262161:TB262162 IY262161:JF262162 E327697:K327698 WVK196625:WVR196626 WLO196625:WLV196626 WBS196625:WBZ196626 VRW196625:VSD196626 VIA196625:VIH196626 UYE196625:UYL196626 UOI196625:UOP196626 UEM196625:UET196626 TUQ196625:TUX196626 TKU196625:TLB196626 TAY196625:TBF196626 SRC196625:SRJ196626 SHG196625:SHN196626 RXK196625:RXR196626 RNO196625:RNV196626 RDS196625:RDZ196626 QTW196625:QUD196626 QKA196625:QKH196626 QAE196625:QAL196626 PQI196625:PQP196626 PGM196625:PGT196626 OWQ196625:OWX196626 OMU196625:ONB196626 OCY196625:ODF196626 NTC196625:NTJ196626 NJG196625:NJN196626 MZK196625:MZR196626 MPO196625:MPV196626 MFS196625:MFZ196626 LVW196625:LWD196626 LMA196625:LMH196626 LCE196625:LCL196626 KSI196625:KSP196626 KIM196625:KIT196626 JYQ196625:JYX196626 JOU196625:JPB196626 JEY196625:JFF196626 IVC196625:IVJ196626 ILG196625:ILN196626 IBK196625:IBR196626 HRO196625:HRV196626 HHS196625:HHZ196626 GXW196625:GYD196626 GOA196625:GOH196626 GEE196625:GEL196626 FUI196625:FUP196626 FKM196625:FKT196626 FAQ196625:FAX196626 EQU196625:ERB196626 EGY196625:EHF196626 DXC196625:DXJ196626 DNG196625:DNN196626 DDK196625:DDR196626 CTO196625:CTV196626 CJS196625:CJZ196626 BZW196625:CAD196626 BQA196625:BQH196626 BGE196625:BGL196626 AWI196625:AWP196626 AMM196625:AMT196626 ACQ196625:ACX196626 SU196625:TB196626 IY196625:JF196626 E262161:K262162 WVK131089:WVR131090 WLO131089:WLV131090 WBS131089:WBZ131090 VRW131089:VSD131090 VIA131089:VIH131090 UYE131089:UYL131090 UOI131089:UOP131090 UEM131089:UET131090 TUQ131089:TUX131090 TKU131089:TLB131090 TAY131089:TBF131090 SRC131089:SRJ131090 SHG131089:SHN131090 RXK131089:RXR131090 RNO131089:RNV131090 RDS131089:RDZ131090 QTW131089:QUD131090 QKA131089:QKH131090 QAE131089:QAL131090 PQI131089:PQP131090 PGM131089:PGT131090 OWQ131089:OWX131090 OMU131089:ONB131090 OCY131089:ODF131090 NTC131089:NTJ131090 NJG131089:NJN131090 MZK131089:MZR131090 MPO131089:MPV131090 MFS131089:MFZ131090 LVW131089:LWD131090 LMA131089:LMH131090 LCE131089:LCL131090 KSI131089:KSP131090 KIM131089:KIT131090 JYQ131089:JYX131090 JOU131089:JPB131090 JEY131089:JFF131090 IVC131089:IVJ131090 ILG131089:ILN131090 IBK131089:IBR131090 HRO131089:HRV131090 HHS131089:HHZ131090 GXW131089:GYD131090 GOA131089:GOH131090 GEE131089:GEL131090 FUI131089:FUP131090 FKM131089:FKT131090 FAQ131089:FAX131090 EQU131089:ERB131090 EGY131089:EHF131090 DXC131089:DXJ131090 DNG131089:DNN131090 DDK131089:DDR131090 CTO131089:CTV131090 CJS131089:CJZ131090 BZW131089:CAD131090 BQA131089:BQH131090 BGE131089:BGL131090 AWI131089:AWP131090 AMM131089:AMT131090 ACQ131089:ACX131090 SU131089:TB131090 IY131089:JF131090 E196625:K196626 WVK65553:WVR65554 WLO65553:WLV65554 WBS65553:WBZ65554 VRW65553:VSD65554 VIA65553:VIH65554 UYE65553:UYL65554 UOI65553:UOP65554 UEM65553:UET65554 TUQ65553:TUX65554 TKU65553:TLB65554 TAY65553:TBF65554 SRC65553:SRJ65554 SHG65553:SHN65554 RXK65553:RXR65554 RNO65553:RNV65554 RDS65553:RDZ65554 QTW65553:QUD65554 QKA65553:QKH65554 QAE65553:QAL65554 PQI65553:PQP65554 PGM65553:PGT65554 OWQ65553:OWX65554 OMU65553:ONB65554 OCY65553:ODF65554 NTC65553:NTJ65554 NJG65553:NJN65554 MZK65553:MZR65554 MPO65553:MPV65554 MFS65553:MFZ65554 LVW65553:LWD65554 LMA65553:LMH65554 LCE65553:LCL65554 KSI65553:KSP65554 KIM65553:KIT65554 JYQ65553:JYX65554 JOU65553:JPB65554 JEY65553:JFF65554 IVC65553:IVJ65554 ILG65553:ILN65554 IBK65553:IBR65554 HRO65553:HRV65554 HHS65553:HHZ65554 GXW65553:GYD65554 GOA65553:GOH65554 GEE65553:GEL65554 FUI65553:FUP65554 FKM65553:FKT65554 FAQ65553:FAX65554 EQU65553:ERB65554 EGY65553:EHF65554 DXC65553:DXJ65554 DNG65553:DNN65554 DDK65553:DDR65554 CTO65553:CTV65554 CJS65553:CJZ65554 BZW65553:CAD65554 BQA65553:BQH65554 BGE65553:BGL65554 AWI65553:AWP65554 AMM65553:AMT65554 ACQ65553:ACX65554 SU65553:TB65554 IY65553:JF65554 E131089:K131090 WVK17:WVR18 WLO17:WLV18 WBS17:WBZ18 VRW17:VSD18 VIA17:VIH18 UYE17:UYL18 UOI17:UOP18 UEM17:UET18 TUQ17:TUX18 TKU17:TLB18 TAY17:TBF18 SRC17:SRJ18 SHG17:SHN18 RXK17:RXR18 RNO17:RNV18 RDS17:RDZ18 QTW17:QUD18 QKA17:QKH18 QAE17:QAL18 PQI17:PQP18 PGM17:PGT18 OWQ17:OWX18 OMU17:ONB18 OCY17:ODF18 NTC17:NTJ18 NJG17:NJN18 MZK17:MZR18 MPO17:MPV18 MFS17:MFZ18 LVW17:LWD18 LMA17:LMH18 LCE17:LCL18 KSI17:KSP18 KIM17:KIT18 JYQ17:JYX18 JOU17:JPB18 JEY17:JFF18 IVC17:IVJ18 ILG17:ILN18 IBK17:IBR18 HRO17:HRV18 HHS17:HHZ18 GXW17:GYD18 GOA17:GOH18 GEE17:GEL18 FUI17:FUP18 FKM17:FKT18 FAQ17:FAX18 EQU17:ERB18 EGY17:EHF18 DXC17:DXJ18 DNG17:DNN18 DDK17:DDR18 CTO17:CTV18 CJS17:CJZ18 BZW17:CAD18 BQA17:BQH18 BGE17:BGL18 AWI17:AWP18 AMM17:AMT18 ACQ17:ACX18 SU17:TB18 N17:P18 M17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C34"/>
  <sheetViews>
    <sheetView showGridLines="0" view="pageBreakPreview" zoomScaleNormal="85" zoomScaleSheetLayoutView="100" workbookViewId="0">
      <pane xSplit="2" ySplit="4" topLeftCell="C5" activePane="bottomRight" state="frozen"/>
      <selection activeCell="J19" sqref="J19"/>
      <selection pane="topRight" activeCell="J19" sqref="J19"/>
      <selection pane="bottomLeft" activeCell="J19" sqref="J19"/>
      <selection pane="bottomRight" activeCell="U1" sqref="U1"/>
    </sheetView>
  </sheetViews>
  <sheetFormatPr defaultColWidth="10" defaultRowHeight="17.399999999999999"/>
  <cols>
    <col min="1" max="1" width="17.109375" style="19" customWidth="1"/>
    <col min="2" max="2" width="5.44140625" style="196" customWidth="1"/>
    <col min="3" max="3" width="9.21875" style="19" customWidth="1"/>
    <col min="4" max="4" width="10.21875" style="19" customWidth="1"/>
    <col min="5" max="21" width="9.21875" style="19" customWidth="1"/>
    <col min="22" max="16384" width="10" style="19"/>
  </cols>
  <sheetData>
    <row r="1" spans="1:29" ht="18" thickBot="1">
      <c r="A1" s="390" t="s">
        <v>357</v>
      </c>
      <c r="B1" s="390"/>
      <c r="C1" s="390"/>
      <c r="D1" s="929"/>
      <c r="E1" s="390"/>
      <c r="F1" s="930"/>
      <c r="G1" s="930"/>
      <c r="H1" s="930"/>
      <c r="I1" s="929"/>
      <c r="J1" s="929"/>
      <c r="K1" s="929"/>
      <c r="L1" s="929"/>
      <c r="M1" s="929"/>
      <c r="N1" s="929"/>
      <c r="O1" s="929"/>
      <c r="P1" s="929"/>
      <c r="Q1" s="929"/>
      <c r="R1" s="931"/>
      <c r="S1" s="929"/>
      <c r="T1" s="929"/>
      <c r="U1" s="931" t="s">
        <v>542</v>
      </c>
    </row>
    <row r="2" spans="1:29" s="194" customFormat="1" ht="18.75" customHeight="1">
      <c r="A2" s="1802" t="s">
        <v>224</v>
      </c>
      <c r="B2" s="1803"/>
      <c r="C2" s="1794" t="s">
        <v>374</v>
      </c>
      <c r="D2" s="1799" t="s">
        <v>223</v>
      </c>
      <c r="E2" s="1800"/>
      <c r="F2" s="1800"/>
      <c r="G2" s="1800"/>
      <c r="H2" s="1800"/>
      <c r="I2" s="1800"/>
      <c r="J2" s="1800"/>
      <c r="K2" s="1800"/>
      <c r="L2" s="1801"/>
      <c r="M2" s="1799" t="s">
        <v>222</v>
      </c>
      <c r="N2" s="1800"/>
      <c r="O2" s="1800"/>
      <c r="P2" s="1800"/>
      <c r="Q2" s="1801"/>
      <c r="R2" s="1799" t="s">
        <v>221</v>
      </c>
      <c r="S2" s="1800"/>
      <c r="T2" s="1800"/>
      <c r="U2" s="1801"/>
      <c r="V2" s="193"/>
      <c r="W2" s="193"/>
      <c r="X2" s="193"/>
      <c r="Y2" s="193"/>
      <c r="Z2" s="193"/>
      <c r="AA2" s="193"/>
      <c r="AB2" s="193"/>
      <c r="AC2" s="193"/>
    </row>
    <row r="3" spans="1:29" ht="34.799999999999997">
      <c r="A3" s="1804"/>
      <c r="B3" s="1805"/>
      <c r="C3" s="1808"/>
      <c r="D3" s="509" t="s">
        <v>4</v>
      </c>
      <c r="E3" s="508" t="s">
        <v>220</v>
      </c>
      <c r="F3" s="177" t="s">
        <v>382</v>
      </c>
      <c r="G3" s="177" t="s">
        <v>219</v>
      </c>
      <c r="H3" s="177" t="s">
        <v>383</v>
      </c>
      <c r="I3" s="177" t="s">
        <v>218</v>
      </c>
      <c r="J3" s="177" t="s">
        <v>217</v>
      </c>
      <c r="K3" s="177" t="s">
        <v>384</v>
      </c>
      <c r="L3" s="178" t="s">
        <v>81</v>
      </c>
      <c r="M3" s="509" t="s">
        <v>4</v>
      </c>
      <c r="N3" s="508" t="s">
        <v>216</v>
      </c>
      <c r="O3" s="177" t="s">
        <v>387</v>
      </c>
      <c r="P3" s="177" t="s">
        <v>215</v>
      </c>
      <c r="Q3" s="507" t="s">
        <v>385</v>
      </c>
      <c r="R3" s="509" t="s">
        <v>4</v>
      </c>
      <c r="S3" s="508" t="s">
        <v>386</v>
      </c>
      <c r="T3" s="177" t="s">
        <v>384</v>
      </c>
      <c r="U3" s="178" t="s">
        <v>81</v>
      </c>
      <c r="V3" s="26"/>
      <c r="W3" s="26"/>
      <c r="X3" s="26"/>
      <c r="Y3" s="26"/>
      <c r="Z3" s="26"/>
      <c r="AA3" s="26"/>
      <c r="AB3" s="26"/>
      <c r="AC3" s="26"/>
    </row>
    <row r="4" spans="1:29" s="192" customFormat="1" ht="18" thickBot="1">
      <c r="A4" s="1806"/>
      <c r="B4" s="1807"/>
      <c r="C4" s="675">
        <v>1</v>
      </c>
      <c r="D4" s="676">
        <v>2</v>
      </c>
      <c r="E4" s="677">
        <v>3</v>
      </c>
      <c r="F4" s="677">
        <v>4</v>
      </c>
      <c r="G4" s="677">
        <v>5</v>
      </c>
      <c r="H4" s="677">
        <v>6</v>
      </c>
      <c r="I4" s="677">
        <v>7</v>
      </c>
      <c r="J4" s="677">
        <v>8</v>
      </c>
      <c r="K4" s="677">
        <v>9</v>
      </c>
      <c r="L4" s="678">
        <v>10</v>
      </c>
      <c r="M4" s="676">
        <v>11</v>
      </c>
      <c r="N4" s="677">
        <v>12</v>
      </c>
      <c r="O4" s="677">
        <v>13</v>
      </c>
      <c r="P4" s="677">
        <v>14</v>
      </c>
      <c r="Q4" s="675">
        <v>15</v>
      </c>
      <c r="R4" s="676">
        <v>16</v>
      </c>
      <c r="S4" s="677">
        <v>17</v>
      </c>
      <c r="T4" s="677">
        <v>18</v>
      </c>
      <c r="U4" s="678">
        <v>19</v>
      </c>
      <c r="V4" s="191"/>
      <c r="W4" s="191"/>
      <c r="X4" s="191"/>
      <c r="Y4" s="191"/>
      <c r="Z4" s="191"/>
      <c r="AA4" s="191"/>
      <c r="AB4" s="191"/>
      <c r="AC4" s="191"/>
    </row>
    <row r="5" spans="1:29">
      <c r="A5" s="1795" t="s">
        <v>478</v>
      </c>
      <c r="B5" s="180" t="s">
        <v>214</v>
      </c>
      <c r="C5" s="996">
        <f t="shared" ref="C5:U7" si="0">SUM(C8,C11,C14,C17)</f>
        <v>2363</v>
      </c>
      <c r="D5" s="997">
        <f t="shared" si="0"/>
        <v>7164</v>
      </c>
      <c r="E5" s="998">
        <f t="shared" si="0"/>
        <v>998</v>
      </c>
      <c r="F5" s="999">
        <f t="shared" si="0"/>
        <v>0</v>
      </c>
      <c r="G5" s="999">
        <f t="shared" si="0"/>
        <v>278</v>
      </c>
      <c r="H5" s="999">
        <f t="shared" si="0"/>
        <v>862</v>
      </c>
      <c r="I5" s="999">
        <f t="shared" si="0"/>
        <v>235</v>
      </c>
      <c r="J5" s="999">
        <f t="shared" si="0"/>
        <v>42</v>
      </c>
      <c r="K5" s="999">
        <f t="shared" si="0"/>
        <v>2404</v>
      </c>
      <c r="L5" s="1000">
        <f t="shared" si="0"/>
        <v>2345</v>
      </c>
      <c r="M5" s="997">
        <f t="shared" si="0"/>
        <v>2810</v>
      </c>
      <c r="N5" s="1001">
        <f t="shared" si="0"/>
        <v>311</v>
      </c>
      <c r="O5" s="1002">
        <f t="shared" si="0"/>
        <v>1224</v>
      </c>
      <c r="P5" s="1002">
        <f t="shared" si="0"/>
        <v>257</v>
      </c>
      <c r="Q5" s="1002">
        <f t="shared" si="0"/>
        <v>1018</v>
      </c>
      <c r="R5" s="997">
        <f t="shared" si="0"/>
        <v>3980</v>
      </c>
      <c r="S5" s="998">
        <f t="shared" si="0"/>
        <v>8</v>
      </c>
      <c r="T5" s="1001">
        <f t="shared" si="0"/>
        <v>2399</v>
      </c>
      <c r="U5" s="1000">
        <f t="shared" si="0"/>
        <v>1573</v>
      </c>
      <c r="V5" s="1465"/>
    </row>
    <row r="6" spans="1:29">
      <c r="A6" s="1796"/>
      <c r="B6" s="181" t="s">
        <v>213</v>
      </c>
      <c r="C6" s="1003">
        <f t="shared" si="0"/>
        <v>719</v>
      </c>
      <c r="D6" s="1004">
        <f t="shared" si="0"/>
        <v>2836</v>
      </c>
      <c r="E6" s="1005">
        <f t="shared" si="0"/>
        <v>691</v>
      </c>
      <c r="F6" s="1006">
        <f t="shared" si="0"/>
        <v>0</v>
      </c>
      <c r="G6" s="1006">
        <f t="shared" si="0"/>
        <v>108</v>
      </c>
      <c r="H6" s="1006">
        <f t="shared" si="0"/>
        <v>496</v>
      </c>
      <c r="I6" s="1006">
        <f t="shared" si="0"/>
        <v>229</v>
      </c>
      <c r="J6" s="1006">
        <f t="shared" si="0"/>
        <v>14</v>
      </c>
      <c r="K6" s="1006">
        <f t="shared" si="0"/>
        <v>155</v>
      </c>
      <c r="L6" s="1007">
        <f t="shared" si="0"/>
        <v>1143</v>
      </c>
      <c r="M6" s="1004">
        <f t="shared" si="0"/>
        <v>89</v>
      </c>
      <c r="N6" s="1008">
        <f t="shared" si="0"/>
        <v>8</v>
      </c>
      <c r="O6" s="1009">
        <f t="shared" si="0"/>
        <v>72</v>
      </c>
      <c r="P6" s="1009">
        <f t="shared" si="0"/>
        <v>9</v>
      </c>
      <c r="Q6" s="1009">
        <f t="shared" si="0"/>
        <v>0</v>
      </c>
      <c r="R6" s="1004">
        <f t="shared" si="0"/>
        <v>23</v>
      </c>
      <c r="S6" s="1005">
        <f t="shared" si="0"/>
        <v>0</v>
      </c>
      <c r="T6" s="1008">
        <f t="shared" si="0"/>
        <v>17</v>
      </c>
      <c r="U6" s="1007">
        <f t="shared" si="0"/>
        <v>6</v>
      </c>
      <c r="V6" s="1465"/>
    </row>
    <row r="7" spans="1:29" ht="18" thickBot="1">
      <c r="A7" s="1797"/>
      <c r="B7" s="506" t="s">
        <v>4</v>
      </c>
      <c r="C7" s="1010">
        <f t="shared" si="0"/>
        <v>3082</v>
      </c>
      <c r="D7" s="1011">
        <f t="shared" si="0"/>
        <v>10000</v>
      </c>
      <c r="E7" s="1012">
        <f t="shared" si="0"/>
        <v>1689</v>
      </c>
      <c r="F7" s="1013">
        <f t="shared" si="0"/>
        <v>0</v>
      </c>
      <c r="G7" s="1013">
        <f t="shared" si="0"/>
        <v>386</v>
      </c>
      <c r="H7" s="1013">
        <f t="shared" si="0"/>
        <v>1358</v>
      </c>
      <c r="I7" s="1013">
        <f t="shared" si="0"/>
        <v>464</v>
      </c>
      <c r="J7" s="1013">
        <f t="shared" si="0"/>
        <v>56</v>
      </c>
      <c r="K7" s="1013">
        <f t="shared" si="0"/>
        <v>2559</v>
      </c>
      <c r="L7" s="1014">
        <f t="shared" si="0"/>
        <v>3488</v>
      </c>
      <c r="M7" s="1011">
        <f t="shared" si="0"/>
        <v>2899</v>
      </c>
      <c r="N7" s="1015">
        <f t="shared" si="0"/>
        <v>319</v>
      </c>
      <c r="O7" s="1016">
        <f t="shared" si="0"/>
        <v>1296</v>
      </c>
      <c r="P7" s="1016">
        <f t="shared" si="0"/>
        <v>266</v>
      </c>
      <c r="Q7" s="1016">
        <f t="shared" si="0"/>
        <v>1018</v>
      </c>
      <c r="R7" s="1011">
        <f t="shared" si="0"/>
        <v>4003</v>
      </c>
      <c r="S7" s="1012">
        <f t="shared" si="0"/>
        <v>8</v>
      </c>
      <c r="T7" s="1015">
        <f t="shared" si="0"/>
        <v>2416</v>
      </c>
      <c r="U7" s="1014">
        <f t="shared" si="0"/>
        <v>1579</v>
      </c>
      <c r="V7" s="1465"/>
    </row>
    <row r="8" spans="1:29" s="1310" customFormat="1" ht="18" thickTop="1">
      <c r="A8" s="1777" t="s">
        <v>375</v>
      </c>
      <c r="B8" s="182" t="s">
        <v>214</v>
      </c>
      <c r="C8" s="1017">
        <v>1035</v>
      </c>
      <c r="D8" s="1018">
        <f t="shared" ref="D8:D19" si="1">SUM(E8:L8)</f>
        <v>1639</v>
      </c>
      <c r="E8" s="955">
        <v>7</v>
      </c>
      <c r="F8" s="956">
        <v>0</v>
      </c>
      <c r="G8" s="956">
        <v>12</v>
      </c>
      <c r="H8" s="956">
        <v>141</v>
      </c>
      <c r="I8" s="956">
        <v>10</v>
      </c>
      <c r="J8" s="956">
        <v>0</v>
      </c>
      <c r="K8" s="956">
        <v>1084</v>
      </c>
      <c r="L8" s="959">
        <v>385</v>
      </c>
      <c r="M8" s="1019">
        <f t="shared" ref="M8:M19" si="2">SUM(N8:Q8)</f>
        <v>1000</v>
      </c>
      <c r="N8" s="955">
        <v>83</v>
      </c>
      <c r="O8" s="956">
        <v>11</v>
      </c>
      <c r="P8" s="956">
        <v>11</v>
      </c>
      <c r="Q8" s="957">
        <v>895</v>
      </c>
      <c r="R8" s="1019">
        <f>SUM(S8:U8)</f>
        <v>1936</v>
      </c>
      <c r="S8" s="955">
        <v>0</v>
      </c>
      <c r="T8" s="957">
        <v>1024</v>
      </c>
      <c r="U8" s="959">
        <v>912</v>
      </c>
    </row>
    <row r="9" spans="1:29" s="1310" customFormat="1">
      <c r="A9" s="1777"/>
      <c r="B9" s="183" t="s">
        <v>213</v>
      </c>
      <c r="C9" s="1020">
        <v>10</v>
      </c>
      <c r="D9" s="944">
        <f t="shared" si="1"/>
        <v>0</v>
      </c>
      <c r="E9" s="961">
        <v>0</v>
      </c>
      <c r="F9" s="962">
        <v>0</v>
      </c>
      <c r="G9" s="962">
        <v>0</v>
      </c>
      <c r="H9" s="962">
        <v>0</v>
      </c>
      <c r="I9" s="962">
        <v>0</v>
      </c>
      <c r="J9" s="962">
        <v>0</v>
      </c>
      <c r="K9" s="962">
        <v>0</v>
      </c>
      <c r="L9" s="965">
        <v>0</v>
      </c>
      <c r="M9" s="1004">
        <f t="shared" si="2"/>
        <v>10</v>
      </c>
      <c r="N9" s="961">
        <v>0</v>
      </c>
      <c r="O9" s="962">
        <v>10</v>
      </c>
      <c r="P9" s="962">
        <v>0</v>
      </c>
      <c r="Q9" s="963">
        <v>0</v>
      </c>
      <c r="R9" s="1019">
        <f>SUM(S9:U9)</f>
        <v>0</v>
      </c>
      <c r="S9" s="961">
        <v>0</v>
      </c>
      <c r="T9" s="962">
        <v>0</v>
      </c>
      <c r="U9" s="965">
        <v>0</v>
      </c>
    </row>
    <row r="10" spans="1:29" s="1310" customFormat="1">
      <c r="A10" s="1778"/>
      <c r="B10" s="184" t="s">
        <v>4</v>
      </c>
      <c r="C10" s="1021">
        <f>SUM(C8:C9)</f>
        <v>1045</v>
      </c>
      <c r="D10" s="1022">
        <f t="shared" si="1"/>
        <v>1639</v>
      </c>
      <c r="E10" s="1023">
        <f t="shared" ref="E10:L10" si="3">SUM(E8:E9)</f>
        <v>7</v>
      </c>
      <c r="F10" s="1024">
        <f t="shared" si="3"/>
        <v>0</v>
      </c>
      <c r="G10" s="1024">
        <f t="shared" si="3"/>
        <v>12</v>
      </c>
      <c r="H10" s="1024">
        <f t="shared" si="3"/>
        <v>141</v>
      </c>
      <c r="I10" s="1024">
        <f t="shared" si="3"/>
        <v>10</v>
      </c>
      <c r="J10" s="1024">
        <f t="shared" si="3"/>
        <v>0</v>
      </c>
      <c r="K10" s="1024">
        <f t="shared" si="3"/>
        <v>1084</v>
      </c>
      <c r="L10" s="1025">
        <f t="shared" si="3"/>
        <v>385</v>
      </c>
      <c r="M10" s="1022">
        <f t="shared" si="2"/>
        <v>1010</v>
      </c>
      <c r="N10" s="1023">
        <f t="shared" ref="N10:U10" si="4">SUM(N8:N9)</f>
        <v>83</v>
      </c>
      <c r="O10" s="1024">
        <f t="shared" si="4"/>
        <v>21</v>
      </c>
      <c r="P10" s="1024">
        <f t="shared" si="4"/>
        <v>11</v>
      </c>
      <c r="Q10" s="1024">
        <f t="shared" si="4"/>
        <v>895</v>
      </c>
      <c r="R10" s="1019">
        <f>SUM(R8:R9)</f>
        <v>1936</v>
      </c>
      <c r="S10" s="1023">
        <f t="shared" si="4"/>
        <v>0</v>
      </c>
      <c r="T10" s="1024">
        <f t="shared" si="4"/>
        <v>1024</v>
      </c>
      <c r="U10" s="1025">
        <f t="shared" si="4"/>
        <v>912</v>
      </c>
    </row>
    <row r="11" spans="1:29" s="1310" customFormat="1">
      <c r="A11" s="1779" t="s">
        <v>376</v>
      </c>
      <c r="B11" s="185" t="s">
        <v>214</v>
      </c>
      <c r="C11" s="1026">
        <v>326</v>
      </c>
      <c r="D11" s="977">
        <f t="shared" si="1"/>
        <v>4410</v>
      </c>
      <c r="E11" s="974">
        <v>991</v>
      </c>
      <c r="F11" s="975">
        <v>0</v>
      </c>
      <c r="G11" s="975">
        <v>230</v>
      </c>
      <c r="H11" s="975">
        <v>721</v>
      </c>
      <c r="I11" s="975">
        <v>198</v>
      </c>
      <c r="J11" s="975">
        <v>42</v>
      </c>
      <c r="K11" s="975">
        <v>318</v>
      </c>
      <c r="L11" s="978">
        <v>1910</v>
      </c>
      <c r="M11" s="977">
        <f t="shared" si="2"/>
        <v>660</v>
      </c>
      <c r="N11" s="974">
        <v>191</v>
      </c>
      <c r="O11" s="975">
        <v>260</v>
      </c>
      <c r="P11" s="975">
        <v>209</v>
      </c>
      <c r="Q11" s="976">
        <v>0</v>
      </c>
      <c r="R11" s="1027">
        <f>SUM(S11:U11)</f>
        <v>325</v>
      </c>
      <c r="S11" s="974">
        <v>0</v>
      </c>
      <c r="T11" s="975">
        <v>325</v>
      </c>
      <c r="U11" s="978">
        <v>0</v>
      </c>
    </row>
    <row r="12" spans="1:29" s="1310" customFormat="1">
      <c r="A12" s="1777"/>
      <c r="B12" s="186" t="s">
        <v>213</v>
      </c>
      <c r="C12" s="1020">
        <v>654</v>
      </c>
      <c r="D12" s="944">
        <f t="shared" si="1"/>
        <v>2770</v>
      </c>
      <c r="E12" s="961">
        <v>691</v>
      </c>
      <c r="F12" s="962">
        <v>0</v>
      </c>
      <c r="G12" s="962">
        <v>102</v>
      </c>
      <c r="H12" s="962">
        <v>496</v>
      </c>
      <c r="I12" s="962">
        <v>224</v>
      </c>
      <c r="J12" s="962">
        <v>14</v>
      </c>
      <c r="K12" s="962">
        <v>100</v>
      </c>
      <c r="L12" s="965">
        <v>1143</v>
      </c>
      <c r="M12" s="944">
        <f t="shared" si="2"/>
        <v>12</v>
      </c>
      <c r="N12" s="961">
        <v>2</v>
      </c>
      <c r="O12" s="962">
        <v>7</v>
      </c>
      <c r="P12" s="962">
        <v>3</v>
      </c>
      <c r="Q12" s="963">
        <v>0</v>
      </c>
      <c r="R12" s="944">
        <f t="shared" ref="R12" si="5">SUM(S12:U12)</f>
        <v>8</v>
      </c>
      <c r="S12" s="961">
        <v>0</v>
      </c>
      <c r="T12" s="962">
        <v>8</v>
      </c>
      <c r="U12" s="965">
        <v>0</v>
      </c>
    </row>
    <row r="13" spans="1:29" s="1310" customFormat="1">
      <c r="A13" s="1778"/>
      <c r="B13" s="187" t="s">
        <v>4</v>
      </c>
      <c r="C13" s="1028">
        <f>SUM(C11:C12)</f>
        <v>980</v>
      </c>
      <c r="D13" s="1022">
        <f t="shared" si="1"/>
        <v>7180</v>
      </c>
      <c r="E13" s="1023">
        <f>SUM(E11:E12)</f>
        <v>1682</v>
      </c>
      <c r="F13" s="1024">
        <f t="shared" ref="F13:L13" si="6">SUM(F11:F12)</f>
        <v>0</v>
      </c>
      <c r="G13" s="1024">
        <f>SUM(G11:G12)</f>
        <v>332</v>
      </c>
      <c r="H13" s="1024">
        <f>SUM(H11:H12)</f>
        <v>1217</v>
      </c>
      <c r="I13" s="1024">
        <f>SUM(I11:I12)</f>
        <v>422</v>
      </c>
      <c r="J13" s="1024">
        <f t="shared" ref="J13:K13" si="7">SUM(J11:J12)</f>
        <v>56</v>
      </c>
      <c r="K13" s="1024">
        <f t="shared" si="7"/>
        <v>418</v>
      </c>
      <c r="L13" s="1025">
        <f t="shared" si="6"/>
        <v>3053</v>
      </c>
      <c r="M13" s="1022">
        <f t="shared" si="2"/>
        <v>672</v>
      </c>
      <c r="N13" s="1023">
        <f t="shared" ref="N13:U13" si="8">SUM(N11:N12)</f>
        <v>193</v>
      </c>
      <c r="O13" s="1024">
        <f t="shared" si="8"/>
        <v>267</v>
      </c>
      <c r="P13" s="1024">
        <f t="shared" si="8"/>
        <v>212</v>
      </c>
      <c r="Q13" s="1024">
        <f t="shared" si="8"/>
        <v>0</v>
      </c>
      <c r="R13" s="958">
        <f>SUM(R11:R12)</f>
        <v>333</v>
      </c>
      <c r="S13" s="1023">
        <f t="shared" si="8"/>
        <v>0</v>
      </c>
      <c r="T13" s="1024">
        <f t="shared" si="8"/>
        <v>333</v>
      </c>
      <c r="U13" s="1025">
        <f t="shared" si="8"/>
        <v>0</v>
      </c>
    </row>
    <row r="14" spans="1:29" s="1310" customFormat="1">
      <c r="A14" s="1779" t="s">
        <v>377</v>
      </c>
      <c r="B14" s="188" t="s">
        <v>214</v>
      </c>
      <c r="C14" s="1026">
        <v>190</v>
      </c>
      <c r="D14" s="1029">
        <f t="shared" si="1"/>
        <v>243</v>
      </c>
      <c r="E14" s="974">
        <v>0</v>
      </c>
      <c r="F14" s="975">
        <v>0</v>
      </c>
      <c r="G14" s="975">
        <v>8</v>
      </c>
      <c r="H14" s="975">
        <v>0</v>
      </c>
      <c r="I14" s="975">
        <v>0</v>
      </c>
      <c r="J14" s="975">
        <v>0</v>
      </c>
      <c r="K14" s="975">
        <v>190</v>
      </c>
      <c r="L14" s="978">
        <v>45</v>
      </c>
      <c r="M14" s="1030">
        <f t="shared" si="2"/>
        <v>284</v>
      </c>
      <c r="N14" s="974">
        <v>8</v>
      </c>
      <c r="O14" s="975">
        <v>190</v>
      </c>
      <c r="P14" s="975">
        <v>8</v>
      </c>
      <c r="Q14" s="976">
        <v>78</v>
      </c>
      <c r="R14" s="1030">
        <f>SUM(S14:U14)</f>
        <v>243</v>
      </c>
      <c r="S14" s="974">
        <v>8</v>
      </c>
      <c r="T14" s="975">
        <v>190</v>
      </c>
      <c r="U14" s="978">
        <v>45</v>
      </c>
    </row>
    <row r="15" spans="1:29" s="1310" customFormat="1">
      <c r="A15" s="1777"/>
      <c r="B15" s="183" t="s">
        <v>213</v>
      </c>
      <c r="C15" s="1020">
        <v>9</v>
      </c>
      <c r="D15" s="1004">
        <f t="shared" si="1"/>
        <v>9</v>
      </c>
      <c r="E15" s="961">
        <v>0</v>
      </c>
      <c r="F15" s="962">
        <v>0</v>
      </c>
      <c r="G15" s="962">
        <v>0</v>
      </c>
      <c r="H15" s="962">
        <v>0</v>
      </c>
      <c r="I15" s="962">
        <v>0</v>
      </c>
      <c r="J15" s="962">
        <v>0</v>
      </c>
      <c r="K15" s="962">
        <v>9</v>
      </c>
      <c r="L15" s="965">
        <v>0</v>
      </c>
      <c r="M15" s="1004">
        <f t="shared" si="2"/>
        <v>9</v>
      </c>
      <c r="N15" s="961">
        <v>0</v>
      </c>
      <c r="O15" s="962">
        <v>9</v>
      </c>
      <c r="P15" s="962">
        <v>0</v>
      </c>
      <c r="Q15" s="963">
        <v>0</v>
      </c>
      <c r="R15" s="1004">
        <f>SUM(S15:U15)</f>
        <v>9</v>
      </c>
      <c r="S15" s="961">
        <v>0</v>
      </c>
      <c r="T15" s="962">
        <v>9</v>
      </c>
      <c r="U15" s="965">
        <v>0</v>
      </c>
    </row>
    <row r="16" spans="1:29" s="1310" customFormat="1">
      <c r="A16" s="1778"/>
      <c r="B16" s="184" t="s">
        <v>4</v>
      </c>
      <c r="C16" s="1021">
        <f>SUM(C14:C15)</f>
        <v>199</v>
      </c>
      <c r="D16" s="1022">
        <f t="shared" si="1"/>
        <v>252</v>
      </c>
      <c r="E16" s="1023">
        <f t="shared" ref="E16:L16" si="9">SUM(E14:E15)</f>
        <v>0</v>
      </c>
      <c r="F16" s="1024">
        <f t="shared" si="9"/>
        <v>0</v>
      </c>
      <c r="G16" s="1024">
        <f t="shared" si="9"/>
        <v>8</v>
      </c>
      <c r="H16" s="1024">
        <f t="shared" si="9"/>
        <v>0</v>
      </c>
      <c r="I16" s="1024">
        <f t="shared" si="9"/>
        <v>0</v>
      </c>
      <c r="J16" s="1024">
        <f t="shared" si="9"/>
        <v>0</v>
      </c>
      <c r="K16" s="1024">
        <f t="shared" si="9"/>
        <v>199</v>
      </c>
      <c r="L16" s="1025">
        <f t="shared" si="9"/>
        <v>45</v>
      </c>
      <c r="M16" s="1022">
        <f t="shared" si="2"/>
        <v>293</v>
      </c>
      <c r="N16" s="1023">
        <f t="shared" ref="N16:U16" si="10">SUM(N14:N15)</f>
        <v>8</v>
      </c>
      <c r="O16" s="1024">
        <f t="shared" si="10"/>
        <v>199</v>
      </c>
      <c r="P16" s="1024">
        <f t="shared" si="10"/>
        <v>8</v>
      </c>
      <c r="Q16" s="1024">
        <f t="shared" si="10"/>
        <v>78</v>
      </c>
      <c r="R16" s="971">
        <f t="shared" si="10"/>
        <v>252</v>
      </c>
      <c r="S16" s="1023">
        <f t="shared" si="10"/>
        <v>8</v>
      </c>
      <c r="T16" s="1024">
        <f t="shared" si="10"/>
        <v>199</v>
      </c>
      <c r="U16" s="1025">
        <f t="shared" si="10"/>
        <v>45</v>
      </c>
    </row>
    <row r="17" spans="1:21">
      <c r="A17" s="1780" t="s">
        <v>378</v>
      </c>
      <c r="B17" s="185" t="s">
        <v>214</v>
      </c>
      <c r="C17" s="1031">
        <v>812</v>
      </c>
      <c r="D17" s="1029">
        <f t="shared" si="1"/>
        <v>872</v>
      </c>
      <c r="E17" s="981">
        <v>0</v>
      </c>
      <c r="F17" s="1329">
        <v>0</v>
      </c>
      <c r="G17" s="982">
        <v>28</v>
      </c>
      <c r="H17" s="1329">
        <v>0</v>
      </c>
      <c r="I17" s="982">
        <v>27</v>
      </c>
      <c r="J17" s="1329">
        <v>0</v>
      </c>
      <c r="K17" s="982">
        <v>812</v>
      </c>
      <c r="L17" s="1032">
        <v>5</v>
      </c>
      <c r="M17" s="1030">
        <f t="shared" si="2"/>
        <v>866</v>
      </c>
      <c r="N17" s="981">
        <v>29</v>
      </c>
      <c r="O17" s="982">
        <v>763</v>
      </c>
      <c r="P17" s="982">
        <v>29</v>
      </c>
      <c r="Q17" s="983">
        <v>45</v>
      </c>
      <c r="R17" s="1030">
        <f>SUM(S17:U17)</f>
        <v>1476</v>
      </c>
      <c r="S17" s="1339">
        <v>0</v>
      </c>
      <c r="T17" s="982">
        <v>860</v>
      </c>
      <c r="U17" s="985">
        <v>616</v>
      </c>
    </row>
    <row r="18" spans="1:21">
      <c r="A18" s="1781"/>
      <c r="B18" s="186" t="s">
        <v>213</v>
      </c>
      <c r="C18" s="1033">
        <v>46</v>
      </c>
      <c r="D18" s="1004">
        <f t="shared" si="1"/>
        <v>57</v>
      </c>
      <c r="E18" s="984">
        <v>0</v>
      </c>
      <c r="F18" s="1333">
        <v>0</v>
      </c>
      <c r="G18" s="987">
        <v>6</v>
      </c>
      <c r="H18" s="1333">
        <v>0</v>
      </c>
      <c r="I18" s="987">
        <v>5</v>
      </c>
      <c r="J18" s="1333">
        <v>0</v>
      </c>
      <c r="K18" s="987">
        <v>46</v>
      </c>
      <c r="L18" s="988">
        <v>0</v>
      </c>
      <c r="M18" s="1004">
        <f t="shared" si="2"/>
        <v>58</v>
      </c>
      <c r="N18" s="984">
        <v>6</v>
      </c>
      <c r="O18" s="987">
        <v>46</v>
      </c>
      <c r="P18" s="987">
        <v>6</v>
      </c>
      <c r="Q18" s="1334">
        <v>0</v>
      </c>
      <c r="R18" s="1004">
        <f>SUM(S18:U18)</f>
        <v>6</v>
      </c>
      <c r="S18" s="1332">
        <v>0</v>
      </c>
      <c r="T18" s="1333">
        <v>0</v>
      </c>
      <c r="U18" s="988">
        <v>6</v>
      </c>
    </row>
    <row r="19" spans="1:21" ht="18" thickBot="1">
      <c r="A19" s="1782"/>
      <c r="B19" s="189" t="s">
        <v>4</v>
      </c>
      <c r="C19" s="1034">
        <f>SUM(C17:C18)</f>
        <v>858</v>
      </c>
      <c r="D19" s="993">
        <f t="shared" si="1"/>
        <v>929</v>
      </c>
      <c r="E19" s="1035">
        <f t="shared" ref="E19:L19" si="11">SUM(E17:E18)</f>
        <v>0</v>
      </c>
      <c r="F19" s="1340">
        <f t="shared" si="11"/>
        <v>0</v>
      </c>
      <c r="G19" s="1036">
        <f t="shared" si="11"/>
        <v>34</v>
      </c>
      <c r="H19" s="1340">
        <f t="shared" si="11"/>
        <v>0</v>
      </c>
      <c r="I19" s="1036">
        <f t="shared" si="11"/>
        <v>32</v>
      </c>
      <c r="J19" s="1340">
        <f t="shared" si="11"/>
        <v>0</v>
      </c>
      <c r="K19" s="1340">
        <f>SUM(K17:K18)</f>
        <v>858</v>
      </c>
      <c r="L19" s="1037">
        <f t="shared" si="11"/>
        <v>5</v>
      </c>
      <c r="M19" s="993">
        <f t="shared" si="2"/>
        <v>924</v>
      </c>
      <c r="N19" s="1035">
        <f t="shared" ref="N19:U19" si="12">SUM(N17:N18)</f>
        <v>35</v>
      </c>
      <c r="O19" s="1036">
        <f t="shared" si="12"/>
        <v>809</v>
      </c>
      <c r="P19" s="1036">
        <f t="shared" si="12"/>
        <v>35</v>
      </c>
      <c r="Q19" s="1036">
        <f t="shared" si="12"/>
        <v>45</v>
      </c>
      <c r="R19" s="993">
        <f>SUM(R17:R18)</f>
        <v>1482</v>
      </c>
      <c r="S19" s="1341">
        <f t="shared" si="12"/>
        <v>0</v>
      </c>
      <c r="T19" s="1036">
        <f t="shared" si="12"/>
        <v>860</v>
      </c>
      <c r="U19" s="1037">
        <f t="shared" si="12"/>
        <v>622</v>
      </c>
    </row>
    <row r="20" spans="1:21">
      <c r="A20" s="1798" t="s">
        <v>291</v>
      </c>
      <c r="B20" s="1798"/>
      <c r="C20" s="1798"/>
      <c r="D20" s="995"/>
      <c r="E20" s="995"/>
      <c r="F20" s="995"/>
      <c r="G20" s="995"/>
      <c r="H20" s="1342"/>
      <c r="I20" s="995"/>
      <c r="J20" s="995"/>
      <c r="K20" s="995"/>
      <c r="L20" s="995"/>
      <c r="M20" s="995"/>
      <c r="N20" s="995"/>
      <c r="O20" s="995"/>
      <c r="P20" s="995"/>
      <c r="Q20" s="995"/>
      <c r="R20" s="995"/>
      <c r="S20" s="995"/>
      <c r="T20" s="995"/>
      <c r="U20" s="995"/>
    </row>
    <row r="21" spans="1:21">
      <c r="A21" s="45"/>
      <c r="B21" s="195"/>
      <c r="C21" s="45"/>
      <c r="D21" s="45"/>
      <c r="E21" s="45"/>
      <c r="F21" s="45"/>
      <c r="G21" s="45"/>
      <c r="H21" s="45"/>
      <c r="I21" s="45"/>
      <c r="J21" s="45"/>
      <c r="K21" s="45"/>
      <c r="L21" s="45"/>
      <c r="M21" s="45"/>
      <c r="N21" s="45"/>
      <c r="O21" s="45"/>
      <c r="P21" s="45"/>
      <c r="Q21" s="45"/>
      <c r="R21" s="45"/>
      <c r="S21" s="45"/>
      <c r="T21" s="45"/>
      <c r="U21" s="45"/>
    </row>
    <row r="22" spans="1:21">
      <c r="A22" s="45"/>
      <c r="B22" s="195"/>
      <c r="C22" s="45"/>
      <c r="D22" s="45"/>
      <c r="E22" s="45"/>
      <c r="F22" s="45"/>
      <c r="G22" s="45"/>
      <c r="H22" s="45"/>
      <c r="I22" s="45"/>
      <c r="J22" s="45"/>
      <c r="K22" s="45"/>
      <c r="L22" s="45"/>
      <c r="M22" s="45"/>
      <c r="N22" s="45"/>
      <c r="O22" s="45"/>
      <c r="P22" s="45"/>
      <c r="Q22" s="45"/>
      <c r="R22" s="45"/>
      <c r="S22" s="45"/>
      <c r="T22" s="45"/>
      <c r="U22" s="45"/>
    </row>
    <row r="23" spans="1:21">
      <c r="A23" s="45"/>
      <c r="B23" s="195"/>
      <c r="C23" s="45"/>
      <c r="D23" s="45"/>
      <c r="E23" s="45"/>
      <c r="F23" s="45"/>
      <c r="G23" s="45"/>
      <c r="H23" s="45"/>
      <c r="I23" s="45"/>
      <c r="J23" s="45"/>
      <c r="K23" s="45"/>
      <c r="L23" s="45"/>
      <c r="M23" s="45"/>
      <c r="N23" s="45"/>
      <c r="O23" s="45"/>
      <c r="P23" s="45"/>
      <c r="Q23" s="45"/>
      <c r="R23" s="45"/>
      <c r="S23" s="45"/>
      <c r="T23" s="45"/>
      <c r="U23" s="45"/>
    </row>
    <row r="24" spans="1:21">
      <c r="A24" s="45"/>
      <c r="B24" s="195"/>
      <c r="C24" s="45"/>
      <c r="D24" s="45"/>
      <c r="E24" s="45"/>
      <c r="F24" s="45"/>
      <c r="G24" s="45"/>
      <c r="H24" s="45"/>
      <c r="I24" s="45"/>
      <c r="J24" s="45"/>
      <c r="K24" s="45"/>
      <c r="L24" s="45"/>
      <c r="M24" s="45"/>
      <c r="N24" s="45"/>
      <c r="O24" s="45"/>
      <c r="P24" s="45"/>
      <c r="Q24" s="45"/>
      <c r="R24" s="45"/>
      <c r="S24" s="45"/>
      <c r="T24" s="45"/>
      <c r="U24" s="45"/>
    </row>
    <row r="25" spans="1:21">
      <c r="A25" s="45"/>
      <c r="B25" s="195"/>
      <c r="C25" s="45"/>
      <c r="D25" s="45"/>
      <c r="E25" s="45"/>
      <c r="F25" s="45"/>
      <c r="G25" s="45"/>
      <c r="H25" s="45"/>
      <c r="I25" s="45"/>
      <c r="J25" s="45"/>
      <c r="K25" s="45"/>
      <c r="L25" s="45"/>
      <c r="M25" s="45"/>
      <c r="N25" s="45"/>
      <c r="O25" s="45"/>
      <c r="P25" s="45"/>
      <c r="Q25" s="45"/>
      <c r="R25" s="45"/>
      <c r="S25" s="45"/>
      <c r="T25" s="45"/>
      <c r="U25" s="45"/>
    </row>
    <row r="26" spans="1:21">
      <c r="A26" s="45"/>
      <c r="B26" s="195"/>
      <c r="C26" s="45"/>
      <c r="D26" s="45"/>
      <c r="E26" s="45"/>
      <c r="F26" s="45"/>
      <c r="G26" s="45"/>
      <c r="H26" s="45"/>
      <c r="I26" s="45"/>
      <c r="J26" s="45"/>
      <c r="K26" s="45"/>
      <c r="L26" s="45"/>
      <c r="M26" s="45"/>
      <c r="N26" s="45"/>
      <c r="O26" s="45"/>
      <c r="P26" s="45"/>
      <c r="Q26" s="45"/>
      <c r="R26" s="45"/>
      <c r="S26" s="45"/>
      <c r="T26" s="45"/>
      <c r="U26" s="45"/>
    </row>
    <row r="27" spans="1:21">
      <c r="A27" s="45"/>
      <c r="B27" s="195"/>
      <c r="C27" s="45"/>
      <c r="D27" s="45"/>
      <c r="E27" s="45"/>
      <c r="F27" s="45"/>
      <c r="G27" s="45"/>
      <c r="H27" s="45"/>
      <c r="I27" s="45"/>
      <c r="J27" s="45"/>
      <c r="K27" s="45"/>
      <c r="L27" s="45"/>
      <c r="M27" s="45"/>
      <c r="N27" s="45"/>
      <c r="O27" s="45"/>
      <c r="P27" s="45"/>
      <c r="Q27" s="45"/>
      <c r="R27" s="45"/>
      <c r="S27" s="45"/>
      <c r="T27" s="45"/>
      <c r="U27" s="45"/>
    </row>
    <row r="28" spans="1:21">
      <c r="A28" s="45"/>
      <c r="B28" s="195"/>
      <c r="C28" s="45"/>
      <c r="D28" s="45"/>
      <c r="E28" s="45"/>
      <c r="F28" s="45"/>
      <c r="G28" s="45"/>
      <c r="H28" s="45"/>
      <c r="I28" s="45"/>
      <c r="J28" s="45"/>
      <c r="K28" s="45"/>
      <c r="L28" s="45"/>
      <c r="M28" s="45"/>
      <c r="N28" s="45"/>
      <c r="O28" s="45"/>
      <c r="P28" s="45"/>
      <c r="Q28" s="45"/>
      <c r="R28" s="45"/>
      <c r="S28" s="45"/>
      <c r="T28" s="45"/>
      <c r="U28" s="45"/>
    </row>
    <row r="29" spans="1:21">
      <c r="A29" s="45"/>
      <c r="B29" s="195"/>
      <c r="C29" s="45"/>
      <c r="D29" s="45"/>
      <c r="E29" s="45"/>
      <c r="F29" s="45"/>
      <c r="G29" s="45"/>
      <c r="H29" s="45"/>
      <c r="I29" s="45"/>
      <c r="J29" s="45"/>
      <c r="K29" s="45"/>
      <c r="L29" s="45"/>
      <c r="M29" s="45"/>
      <c r="N29" s="45"/>
      <c r="O29" s="45"/>
      <c r="P29" s="45"/>
      <c r="Q29" s="45"/>
      <c r="R29" s="45"/>
      <c r="S29" s="45"/>
      <c r="T29" s="45"/>
      <c r="U29" s="45"/>
    </row>
    <row r="30" spans="1:21">
      <c r="A30" s="45"/>
      <c r="B30" s="195"/>
      <c r="C30" s="45"/>
      <c r="D30" s="45"/>
      <c r="E30" s="45"/>
      <c r="F30" s="45"/>
      <c r="G30" s="45"/>
      <c r="H30" s="45"/>
      <c r="I30" s="45"/>
      <c r="J30" s="45"/>
      <c r="K30" s="45"/>
      <c r="L30" s="45"/>
      <c r="M30" s="45"/>
      <c r="N30" s="45"/>
      <c r="O30" s="45"/>
      <c r="P30" s="45"/>
      <c r="Q30" s="45"/>
      <c r="R30" s="45"/>
      <c r="S30" s="45"/>
      <c r="T30" s="45"/>
      <c r="U30" s="45"/>
    </row>
    <row r="31" spans="1:21">
      <c r="A31" s="45"/>
      <c r="B31" s="195"/>
      <c r="C31" s="45"/>
      <c r="D31" s="45"/>
      <c r="E31" s="45"/>
      <c r="F31" s="45"/>
      <c r="G31" s="45"/>
      <c r="H31" s="45"/>
      <c r="I31" s="45"/>
      <c r="J31" s="45"/>
      <c r="K31" s="45"/>
      <c r="L31" s="45"/>
      <c r="M31" s="45"/>
      <c r="N31" s="45"/>
      <c r="O31" s="45"/>
      <c r="P31" s="45"/>
      <c r="Q31" s="45"/>
      <c r="R31" s="45"/>
      <c r="S31" s="45"/>
      <c r="T31" s="45"/>
      <c r="U31" s="45"/>
    </row>
    <row r="32" spans="1:21">
      <c r="A32" s="45"/>
      <c r="B32" s="195"/>
      <c r="C32" s="45"/>
      <c r="D32" s="45"/>
      <c r="E32" s="45"/>
      <c r="F32" s="45"/>
      <c r="G32" s="45"/>
      <c r="H32" s="45"/>
      <c r="I32" s="45"/>
      <c r="J32" s="45"/>
      <c r="K32" s="45"/>
      <c r="L32" s="45"/>
      <c r="M32" s="45"/>
      <c r="N32" s="45"/>
      <c r="O32" s="45"/>
      <c r="P32" s="45"/>
      <c r="Q32" s="45"/>
      <c r="R32" s="45"/>
      <c r="S32" s="45"/>
      <c r="T32" s="45"/>
      <c r="U32" s="45"/>
    </row>
    <row r="33" spans="1:21">
      <c r="A33" s="45"/>
      <c r="B33" s="195"/>
      <c r="C33" s="45"/>
      <c r="D33" s="45"/>
      <c r="E33" s="45"/>
      <c r="F33" s="45"/>
      <c r="G33" s="45"/>
      <c r="H33" s="45"/>
      <c r="I33" s="45"/>
      <c r="J33" s="45"/>
      <c r="K33" s="45"/>
      <c r="L33" s="45"/>
      <c r="M33" s="45"/>
      <c r="N33" s="45"/>
      <c r="O33" s="45"/>
      <c r="P33" s="45"/>
      <c r="Q33" s="45"/>
      <c r="R33" s="45"/>
      <c r="S33" s="45"/>
      <c r="T33" s="45"/>
      <c r="U33" s="45"/>
    </row>
    <row r="34" spans="1:21">
      <c r="A34" s="45"/>
      <c r="B34" s="195"/>
      <c r="C34" s="45"/>
      <c r="D34" s="45"/>
      <c r="E34" s="45"/>
      <c r="F34" s="45"/>
      <c r="G34" s="45"/>
      <c r="H34" s="45"/>
      <c r="I34" s="45"/>
      <c r="J34" s="45"/>
      <c r="K34" s="45"/>
      <c r="L34" s="45"/>
      <c r="M34" s="45"/>
      <c r="N34" s="45"/>
      <c r="O34" s="45"/>
      <c r="P34" s="45"/>
      <c r="Q34" s="45"/>
      <c r="R34" s="45"/>
      <c r="S34" s="45"/>
      <c r="T34" s="45"/>
      <c r="U34" s="45"/>
    </row>
  </sheetData>
  <mergeCells count="11">
    <mergeCell ref="A20:C20"/>
    <mergeCell ref="R2:U2"/>
    <mergeCell ref="A8:A10"/>
    <mergeCell ref="A11:A13"/>
    <mergeCell ref="A14:A16"/>
    <mergeCell ref="A17:A19"/>
    <mergeCell ref="A5:A7"/>
    <mergeCell ref="A2:B4"/>
    <mergeCell ref="C2:C3"/>
    <mergeCell ref="D2:L2"/>
    <mergeCell ref="M2:Q2"/>
  </mergeCells>
  <phoneticPr fontId="9"/>
  <dataValidations count="1">
    <dataValidation type="whole" allowBlank="1" showInputMessage="1" showErrorMessage="1" errorTitle="入力エラー" error="入力欄には整数を入力してください！！_x000a_" sqref="S17:U18 C17:C18 C65553:C65554 C131089:C131090 C196625:C196626 C262161:C262162 C327697:C327698 C393233:C393234 C458769:C458770 C524305:C524306 C589841:C589842 C655377:C655378 C720913:C720914 C786449:C786450 C851985:C851986 C917521:C917522 C983057:C983058 WLO983057:WLW983058 WBS983057:WCA983058 VRW983057:VSE983058 VIA983057:VII983058 UYE983057:UYM983058 UOI983057:UOQ983058 UEM983057:UEU983058 TUQ983057:TUY983058 TKU983057:TLC983058 TAY983057:TBG983058 SRC983057:SRK983058 SHG983057:SHO983058 RXK983057:RXS983058 RNO983057:RNW983058 RDS983057:REA983058 QTW983057:QUE983058 QKA983057:QKI983058 QAE983057:QAM983058 PQI983057:PQQ983058 PGM983057:PGU983058 OWQ983057:OWY983058 OMU983057:ONC983058 OCY983057:ODG983058 NTC983057:NTK983058 NJG983057:NJO983058 MZK983057:MZS983058 MPO983057:MPW983058 MFS983057:MGA983058 LVW983057:LWE983058 LMA983057:LMI983058 LCE983057:LCM983058 KSI983057:KSQ983058 KIM983057:KIU983058 JYQ983057:JYY983058 JOU983057:JPC983058 JEY983057:JFG983058 IVC983057:IVK983058 ILG983057:ILO983058 IBK983057:IBS983058 HRO983057:HRW983058 HHS983057:HIA983058 GXW983057:GYE983058 GOA983057:GOI983058 GEE983057:GEM983058 FUI983057:FUQ983058 FKM983057:FKU983058 FAQ983057:FAY983058 EQU983057:ERC983058 EGY983057:EHG983058 DXC983057:DXK983058 DNG983057:DNO983058 DDK983057:DDS983058 CTO983057:CTW983058 CJS983057:CKA983058 BZW983057:CAE983058 BQA983057:BQI983058 BGE983057:BGM983058 AWI983057:AWQ983058 AMM983057:AMU983058 ACQ983057:ACY983058 SU983057:TC983058 IY983057:JG983058 WVK983057:WVS983058 WVK917521:WVS917522 WLO917521:WLW917522 WBS917521:WCA917522 VRW917521:VSE917522 VIA917521:VII917522 UYE917521:UYM917522 UOI917521:UOQ917522 UEM917521:UEU917522 TUQ917521:TUY917522 TKU917521:TLC917522 TAY917521:TBG917522 SRC917521:SRK917522 SHG917521:SHO917522 RXK917521:RXS917522 RNO917521:RNW917522 RDS917521:REA917522 QTW917521:QUE917522 QKA917521:QKI917522 QAE917521:QAM917522 PQI917521:PQQ917522 PGM917521:PGU917522 OWQ917521:OWY917522 OMU917521:ONC917522 OCY917521:ODG917522 NTC917521:NTK917522 NJG917521:NJO917522 MZK917521:MZS917522 MPO917521:MPW917522 MFS917521:MGA917522 LVW917521:LWE917522 LMA917521:LMI917522 LCE917521:LCM917522 KSI917521:KSQ917522 KIM917521:KIU917522 JYQ917521:JYY917522 JOU917521:JPC917522 JEY917521:JFG917522 IVC917521:IVK917522 ILG917521:ILO917522 IBK917521:IBS917522 HRO917521:HRW917522 HHS917521:HIA917522 GXW917521:GYE917522 GOA917521:GOI917522 GEE917521:GEM917522 FUI917521:FUQ917522 FKM917521:FKU917522 FAQ917521:FAY917522 EQU917521:ERC917522 EGY917521:EHG917522 DXC917521:DXK917522 DNG917521:DNO917522 DDK917521:DDS917522 CTO917521:CTW917522 CJS917521:CKA917522 BZW917521:CAE917522 BQA917521:BQI917522 BGE917521:BGM917522 AWI917521:AWQ917522 AMM917521:AMU917522 ACQ917521:ACY917522 SU917521:TC917522 IY917521:JG917522 E983057:L983058 WVK851985:WVS851986 WLO851985:WLW851986 WBS851985:WCA851986 VRW851985:VSE851986 VIA851985:VII851986 UYE851985:UYM851986 UOI851985:UOQ851986 UEM851985:UEU851986 TUQ851985:TUY851986 TKU851985:TLC851986 TAY851985:TBG851986 SRC851985:SRK851986 SHG851985:SHO851986 RXK851985:RXS851986 RNO851985:RNW851986 RDS851985:REA851986 QTW851985:QUE851986 QKA851985:QKI851986 QAE851985:QAM851986 PQI851985:PQQ851986 PGM851985:PGU851986 OWQ851985:OWY851986 OMU851985:ONC851986 OCY851985:ODG851986 NTC851985:NTK851986 NJG851985:NJO851986 MZK851985:MZS851986 MPO851985:MPW851986 MFS851985:MGA851986 LVW851985:LWE851986 LMA851985:LMI851986 LCE851985:LCM851986 KSI851985:KSQ851986 KIM851985:KIU851986 JYQ851985:JYY851986 JOU851985:JPC851986 JEY851985:JFG851986 IVC851985:IVK851986 ILG851985:ILO851986 IBK851985:IBS851986 HRO851985:HRW851986 HHS851985:HIA851986 GXW851985:GYE851986 GOA851985:GOI851986 GEE851985:GEM851986 FUI851985:FUQ851986 FKM851985:FKU851986 FAQ851985:FAY851986 EQU851985:ERC851986 EGY851985:EHG851986 DXC851985:DXK851986 DNG851985:DNO851986 DDK851985:DDS851986 CTO851985:CTW851986 CJS851985:CKA851986 BZW851985:CAE851986 BQA851985:BQI851986 BGE851985:BGM851986 AWI851985:AWQ851986 AMM851985:AMU851986 ACQ851985:ACY851986 SU851985:TC851986 IY851985:JG851986 E917521:L917522 WVK786449:WVS786450 WLO786449:WLW786450 WBS786449:WCA786450 VRW786449:VSE786450 VIA786449:VII786450 UYE786449:UYM786450 UOI786449:UOQ786450 UEM786449:UEU786450 TUQ786449:TUY786450 TKU786449:TLC786450 TAY786449:TBG786450 SRC786449:SRK786450 SHG786449:SHO786450 RXK786449:RXS786450 RNO786449:RNW786450 RDS786449:REA786450 QTW786449:QUE786450 QKA786449:QKI786450 QAE786449:QAM786450 PQI786449:PQQ786450 PGM786449:PGU786450 OWQ786449:OWY786450 OMU786449:ONC786450 OCY786449:ODG786450 NTC786449:NTK786450 NJG786449:NJO786450 MZK786449:MZS786450 MPO786449:MPW786450 MFS786449:MGA786450 LVW786449:LWE786450 LMA786449:LMI786450 LCE786449:LCM786450 KSI786449:KSQ786450 KIM786449:KIU786450 JYQ786449:JYY786450 JOU786449:JPC786450 JEY786449:JFG786450 IVC786449:IVK786450 ILG786449:ILO786450 IBK786449:IBS786450 HRO786449:HRW786450 HHS786449:HIA786450 GXW786449:GYE786450 GOA786449:GOI786450 GEE786449:GEM786450 FUI786449:FUQ786450 FKM786449:FKU786450 FAQ786449:FAY786450 EQU786449:ERC786450 EGY786449:EHG786450 DXC786449:DXK786450 DNG786449:DNO786450 DDK786449:DDS786450 CTO786449:CTW786450 CJS786449:CKA786450 BZW786449:CAE786450 BQA786449:BQI786450 BGE786449:BGM786450 AWI786449:AWQ786450 AMM786449:AMU786450 ACQ786449:ACY786450 SU786449:TC786450 IY786449:JG786450 E851985:L851986 WVK720913:WVS720914 WLO720913:WLW720914 WBS720913:WCA720914 VRW720913:VSE720914 VIA720913:VII720914 UYE720913:UYM720914 UOI720913:UOQ720914 UEM720913:UEU720914 TUQ720913:TUY720914 TKU720913:TLC720914 TAY720913:TBG720914 SRC720913:SRK720914 SHG720913:SHO720914 RXK720913:RXS720914 RNO720913:RNW720914 RDS720913:REA720914 QTW720913:QUE720914 QKA720913:QKI720914 QAE720913:QAM720914 PQI720913:PQQ720914 PGM720913:PGU720914 OWQ720913:OWY720914 OMU720913:ONC720914 OCY720913:ODG720914 NTC720913:NTK720914 NJG720913:NJO720914 MZK720913:MZS720914 MPO720913:MPW720914 MFS720913:MGA720914 LVW720913:LWE720914 LMA720913:LMI720914 LCE720913:LCM720914 KSI720913:KSQ720914 KIM720913:KIU720914 JYQ720913:JYY720914 JOU720913:JPC720914 JEY720913:JFG720914 IVC720913:IVK720914 ILG720913:ILO720914 IBK720913:IBS720914 HRO720913:HRW720914 HHS720913:HIA720914 GXW720913:GYE720914 GOA720913:GOI720914 GEE720913:GEM720914 FUI720913:FUQ720914 FKM720913:FKU720914 FAQ720913:FAY720914 EQU720913:ERC720914 EGY720913:EHG720914 DXC720913:DXK720914 DNG720913:DNO720914 DDK720913:DDS720914 CTO720913:CTW720914 CJS720913:CKA720914 BZW720913:CAE720914 BQA720913:BQI720914 BGE720913:BGM720914 AWI720913:AWQ720914 AMM720913:AMU720914 ACQ720913:ACY720914 SU720913:TC720914 IY720913:JG720914 E786449:L786450 WVK655377:WVS655378 WLO655377:WLW655378 WBS655377:WCA655378 VRW655377:VSE655378 VIA655377:VII655378 UYE655377:UYM655378 UOI655377:UOQ655378 UEM655377:UEU655378 TUQ655377:TUY655378 TKU655377:TLC655378 TAY655377:TBG655378 SRC655377:SRK655378 SHG655377:SHO655378 RXK655377:RXS655378 RNO655377:RNW655378 RDS655377:REA655378 QTW655377:QUE655378 QKA655377:QKI655378 QAE655377:QAM655378 PQI655377:PQQ655378 PGM655377:PGU655378 OWQ655377:OWY655378 OMU655377:ONC655378 OCY655377:ODG655378 NTC655377:NTK655378 NJG655377:NJO655378 MZK655377:MZS655378 MPO655377:MPW655378 MFS655377:MGA655378 LVW655377:LWE655378 LMA655377:LMI655378 LCE655377:LCM655378 KSI655377:KSQ655378 KIM655377:KIU655378 JYQ655377:JYY655378 JOU655377:JPC655378 JEY655377:JFG655378 IVC655377:IVK655378 ILG655377:ILO655378 IBK655377:IBS655378 HRO655377:HRW655378 HHS655377:HIA655378 GXW655377:GYE655378 GOA655377:GOI655378 GEE655377:GEM655378 FUI655377:FUQ655378 FKM655377:FKU655378 FAQ655377:FAY655378 EQU655377:ERC655378 EGY655377:EHG655378 DXC655377:DXK655378 DNG655377:DNO655378 DDK655377:DDS655378 CTO655377:CTW655378 CJS655377:CKA655378 BZW655377:CAE655378 BQA655377:BQI655378 BGE655377:BGM655378 AWI655377:AWQ655378 AMM655377:AMU655378 ACQ655377:ACY655378 SU655377:TC655378 IY655377:JG655378 E720913:L720914 WVK589841:WVS589842 WLO589841:WLW589842 WBS589841:WCA589842 VRW589841:VSE589842 VIA589841:VII589842 UYE589841:UYM589842 UOI589841:UOQ589842 UEM589841:UEU589842 TUQ589841:TUY589842 TKU589841:TLC589842 TAY589841:TBG589842 SRC589841:SRK589842 SHG589841:SHO589842 RXK589841:RXS589842 RNO589841:RNW589842 RDS589841:REA589842 QTW589841:QUE589842 QKA589841:QKI589842 QAE589841:QAM589842 PQI589841:PQQ589842 PGM589841:PGU589842 OWQ589841:OWY589842 OMU589841:ONC589842 OCY589841:ODG589842 NTC589841:NTK589842 NJG589841:NJO589842 MZK589841:MZS589842 MPO589841:MPW589842 MFS589841:MGA589842 LVW589841:LWE589842 LMA589841:LMI589842 LCE589841:LCM589842 KSI589841:KSQ589842 KIM589841:KIU589842 JYQ589841:JYY589842 JOU589841:JPC589842 JEY589841:JFG589842 IVC589841:IVK589842 ILG589841:ILO589842 IBK589841:IBS589842 HRO589841:HRW589842 HHS589841:HIA589842 GXW589841:GYE589842 GOA589841:GOI589842 GEE589841:GEM589842 FUI589841:FUQ589842 FKM589841:FKU589842 FAQ589841:FAY589842 EQU589841:ERC589842 EGY589841:EHG589842 DXC589841:DXK589842 DNG589841:DNO589842 DDK589841:DDS589842 CTO589841:CTW589842 CJS589841:CKA589842 BZW589841:CAE589842 BQA589841:BQI589842 BGE589841:BGM589842 AWI589841:AWQ589842 AMM589841:AMU589842 ACQ589841:ACY589842 SU589841:TC589842 IY589841:JG589842 E655377:L655378 WVK524305:WVS524306 WLO524305:WLW524306 WBS524305:WCA524306 VRW524305:VSE524306 VIA524305:VII524306 UYE524305:UYM524306 UOI524305:UOQ524306 UEM524305:UEU524306 TUQ524305:TUY524306 TKU524305:TLC524306 TAY524305:TBG524306 SRC524305:SRK524306 SHG524305:SHO524306 RXK524305:RXS524306 RNO524305:RNW524306 RDS524305:REA524306 QTW524305:QUE524306 QKA524305:QKI524306 QAE524305:QAM524306 PQI524305:PQQ524306 PGM524305:PGU524306 OWQ524305:OWY524306 OMU524305:ONC524306 OCY524305:ODG524306 NTC524305:NTK524306 NJG524305:NJO524306 MZK524305:MZS524306 MPO524305:MPW524306 MFS524305:MGA524306 LVW524305:LWE524306 LMA524305:LMI524306 LCE524305:LCM524306 KSI524305:KSQ524306 KIM524305:KIU524306 JYQ524305:JYY524306 JOU524305:JPC524306 JEY524305:JFG524306 IVC524305:IVK524306 ILG524305:ILO524306 IBK524305:IBS524306 HRO524305:HRW524306 HHS524305:HIA524306 GXW524305:GYE524306 GOA524305:GOI524306 GEE524305:GEM524306 FUI524305:FUQ524306 FKM524305:FKU524306 FAQ524305:FAY524306 EQU524305:ERC524306 EGY524305:EHG524306 DXC524305:DXK524306 DNG524305:DNO524306 DDK524305:DDS524306 CTO524305:CTW524306 CJS524305:CKA524306 BZW524305:CAE524306 BQA524305:BQI524306 BGE524305:BGM524306 AWI524305:AWQ524306 AMM524305:AMU524306 ACQ524305:ACY524306 SU524305:TC524306 IY524305:JG524306 E589841:L589842 WVK458769:WVS458770 WLO458769:WLW458770 WBS458769:WCA458770 VRW458769:VSE458770 VIA458769:VII458770 UYE458769:UYM458770 UOI458769:UOQ458770 UEM458769:UEU458770 TUQ458769:TUY458770 TKU458769:TLC458770 TAY458769:TBG458770 SRC458769:SRK458770 SHG458769:SHO458770 RXK458769:RXS458770 RNO458769:RNW458770 RDS458769:REA458770 QTW458769:QUE458770 QKA458769:QKI458770 QAE458769:QAM458770 PQI458769:PQQ458770 PGM458769:PGU458770 OWQ458769:OWY458770 OMU458769:ONC458770 OCY458769:ODG458770 NTC458769:NTK458770 NJG458769:NJO458770 MZK458769:MZS458770 MPO458769:MPW458770 MFS458769:MGA458770 LVW458769:LWE458770 LMA458769:LMI458770 LCE458769:LCM458770 KSI458769:KSQ458770 KIM458769:KIU458770 JYQ458769:JYY458770 JOU458769:JPC458770 JEY458769:JFG458770 IVC458769:IVK458770 ILG458769:ILO458770 IBK458769:IBS458770 HRO458769:HRW458770 HHS458769:HIA458770 GXW458769:GYE458770 GOA458769:GOI458770 GEE458769:GEM458770 FUI458769:FUQ458770 FKM458769:FKU458770 FAQ458769:FAY458770 EQU458769:ERC458770 EGY458769:EHG458770 DXC458769:DXK458770 DNG458769:DNO458770 DDK458769:DDS458770 CTO458769:CTW458770 CJS458769:CKA458770 BZW458769:CAE458770 BQA458769:BQI458770 BGE458769:BGM458770 AWI458769:AWQ458770 AMM458769:AMU458770 ACQ458769:ACY458770 SU458769:TC458770 IY458769:JG458770 E524305:L524306 WVK393233:WVS393234 WLO393233:WLW393234 WBS393233:WCA393234 VRW393233:VSE393234 VIA393233:VII393234 UYE393233:UYM393234 UOI393233:UOQ393234 UEM393233:UEU393234 TUQ393233:TUY393234 TKU393233:TLC393234 TAY393233:TBG393234 SRC393233:SRK393234 SHG393233:SHO393234 RXK393233:RXS393234 RNO393233:RNW393234 RDS393233:REA393234 QTW393233:QUE393234 QKA393233:QKI393234 QAE393233:QAM393234 PQI393233:PQQ393234 PGM393233:PGU393234 OWQ393233:OWY393234 OMU393233:ONC393234 OCY393233:ODG393234 NTC393233:NTK393234 NJG393233:NJO393234 MZK393233:MZS393234 MPO393233:MPW393234 MFS393233:MGA393234 LVW393233:LWE393234 LMA393233:LMI393234 LCE393233:LCM393234 KSI393233:KSQ393234 KIM393233:KIU393234 JYQ393233:JYY393234 JOU393233:JPC393234 JEY393233:JFG393234 IVC393233:IVK393234 ILG393233:ILO393234 IBK393233:IBS393234 HRO393233:HRW393234 HHS393233:HIA393234 GXW393233:GYE393234 GOA393233:GOI393234 GEE393233:GEM393234 FUI393233:FUQ393234 FKM393233:FKU393234 FAQ393233:FAY393234 EQU393233:ERC393234 EGY393233:EHG393234 DXC393233:DXK393234 DNG393233:DNO393234 DDK393233:DDS393234 CTO393233:CTW393234 CJS393233:CKA393234 BZW393233:CAE393234 BQA393233:BQI393234 BGE393233:BGM393234 AWI393233:AWQ393234 AMM393233:AMU393234 ACQ393233:ACY393234 SU393233:TC393234 IY393233:JG393234 E458769:L458770 WVK327697:WVS327698 WLO327697:WLW327698 WBS327697:WCA327698 VRW327697:VSE327698 VIA327697:VII327698 UYE327697:UYM327698 UOI327697:UOQ327698 UEM327697:UEU327698 TUQ327697:TUY327698 TKU327697:TLC327698 TAY327697:TBG327698 SRC327697:SRK327698 SHG327697:SHO327698 RXK327697:RXS327698 RNO327697:RNW327698 RDS327697:REA327698 QTW327697:QUE327698 QKA327697:QKI327698 QAE327697:QAM327698 PQI327697:PQQ327698 PGM327697:PGU327698 OWQ327697:OWY327698 OMU327697:ONC327698 OCY327697:ODG327698 NTC327697:NTK327698 NJG327697:NJO327698 MZK327697:MZS327698 MPO327697:MPW327698 MFS327697:MGA327698 LVW327697:LWE327698 LMA327697:LMI327698 LCE327697:LCM327698 KSI327697:KSQ327698 KIM327697:KIU327698 JYQ327697:JYY327698 JOU327697:JPC327698 JEY327697:JFG327698 IVC327697:IVK327698 ILG327697:ILO327698 IBK327697:IBS327698 HRO327697:HRW327698 HHS327697:HIA327698 GXW327697:GYE327698 GOA327697:GOI327698 GEE327697:GEM327698 FUI327697:FUQ327698 FKM327697:FKU327698 FAQ327697:FAY327698 EQU327697:ERC327698 EGY327697:EHG327698 DXC327697:DXK327698 DNG327697:DNO327698 DDK327697:DDS327698 CTO327697:CTW327698 CJS327697:CKA327698 BZW327697:CAE327698 BQA327697:BQI327698 BGE327697:BGM327698 AWI327697:AWQ327698 AMM327697:AMU327698 ACQ327697:ACY327698 SU327697:TC327698 IY327697:JG327698 E393233:L393234 WVK262161:WVS262162 WLO262161:WLW262162 WBS262161:WCA262162 VRW262161:VSE262162 VIA262161:VII262162 UYE262161:UYM262162 UOI262161:UOQ262162 UEM262161:UEU262162 TUQ262161:TUY262162 TKU262161:TLC262162 TAY262161:TBG262162 SRC262161:SRK262162 SHG262161:SHO262162 RXK262161:RXS262162 RNO262161:RNW262162 RDS262161:REA262162 QTW262161:QUE262162 QKA262161:QKI262162 QAE262161:QAM262162 PQI262161:PQQ262162 PGM262161:PGU262162 OWQ262161:OWY262162 OMU262161:ONC262162 OCY262161:ODG262162 NTC262161:NTK262162 NJG262161:NJO262162 MZK262161:MZS262162 MPO262161:MPW262162 MFS262161:MGA262162 LVW262161:LWE262162 LMA262161:LMI262162 LCE262161:LCM262162 KSI262161:KSQ262162 KIM262161:KIU262162 JYQ262161:JYY262162 JOU262161:JPC262162 JEY262161:JFG262162 IVC262161:IVK262162 ILG262161:ILO262162 IBK262161:IBS262162 HRO262161:HRW262162 HHS262161:HIA262162 GXW262161:GYE262162 GOA262161:GOI262162 GEE262161:GEM262162 FUI262161:FUQ262162 FKM262161:FKU262162 FAQ262161:FAY262162 EQU262161:ERC262162 EGY262161:EHG262162 DXC262161:DXK262162 DNG262161:DNO262162 DDK262161:DDS262162 CTO262161:CTW262162 CJS262161:CKA262162 BZW262161:CAE262162 BQA262161:BQI262162 BGE262161:BGM262162 AWI262161:AWQ262162 AMM262161:AMU262162 ACQ262161:ACY262162 SU262161:TC262162 IY262161:JG262162 E327697:L327698 WVK196625:WVS196626 WLO196625:WLW196626 WBS196625:WCA196626 VRW196625:VSE196626 VIA196625:VII196626 UYE196625:UYM196626 UOI196625:UOQ196626 UEM196625:UEU196626 TUQ196625:TUY196626 TKU196625:TLC196626 TAY196625:TBG196626 SRC196625:SRK196626 SHG196625:SHO196626 RXK196625:RXS196626 RNO196625:RNW196626 RDS196625:REA196626 QTW196625:QUE196626 QKA196625:QKI196626 QAE196625:QAM196626 PQI196625:PQQ196626 PGM196625:PGU196626 OWQ196625:OWY196626 OMU196625:ONC196626 OCY196625:ODG196626 NTC196625:NTK196626 NJG196625:NJO196626 MZK196625:MZS196626 MPO196625:MPW196626 MFS196625:MGA196626 LVW196625:LWE196626 LMA196625:LMI196626 LCE196625:LCM196626 KSI196625:KSQ196626 KIM196625:KIU196626 JYQ196625:JYY196626 JOU196625:JPC196626 JEY196625:JFG196626 IVC196625:IVK196626 ILG196625:ILO196626 IBK196625:IBS196626 HRO196625:HRW196626 HHS196625:HIA196626 GXW196625:GYE196626 GOA196625:GOI196626 GEE196625:GEM196626 FUI196625:FUQ196626 FKM196625:FKU196626 FAQ196625:FAY196626 EQU196625:ERC196626 EGY196625:EHG196626 DXC196625:DXK196626 DNG196625:DNO196626 DDK196625:DDS196626 CTO196625:CTW196626 CJS196625:CKA196626 BZW196625:CAE196626 BQA196625:BQI196626 BGE196625:BGM196626 AWI196625:AWQ196626 AMM196625:AMU196626 ACQ196625:ACY196626 SU196625:TC196626 IY196625:JG196626 E262161:L262162 WVK131089:WVS131090 WLO131089:WLW131090 WBS131089:WCA131090 VRW131089:VSE131090 VIA131089:VII131090 UYE131089:UYM131090 UOI131089:UOQ131090 UEM131089:UEU131090 TUQ131089:TUY131090 TKU131089:TLC131090 TAY131089:TBG131090 SRC131089:SRK131090 SHG131089:SHO131090 RXK131089:RXS131090 RNO131089:RNW131090 RDS131089:REA131090 QTW131089:QUE131090 QKA131089:QKI131090 QAE131089:QAM131090 PQI131089:PQQ131090 PGM131089:PGU131090 OWQ131089:OWY131090 OMU131089:ONC131090 OCY131089:ODG131090 NTC131089:NTK131090 NJG131089:NJO131090 MZK131089:MZS131090 MPO131089:MPW131090 MFS131089:MGA131090 LVW131089:LWE131090 LMA131089:LMI131090 LCE131089:LCM131090 KSI131089:KSQ131090 KIM131089:KIU131090 JYQ131089:JYY131090 JOU131089:JPC131090 JEY131089:JFG131090 IVC131089:IVK131090 ILG131089:ILO131090 IBK131089:IBS131090 HRO131089:HRW131090 HHS131089:HIA131090 GXW131089:GYE131090 GOA131089:GOI131090 GEE131089:GEM131090 FUI131089:FUQ131090 FKM131089:FKU131090 FAQ131089:FAY131090 EQU131089:ERC131090 EGY131089:EHG131090 DXC131089:DXK131090 DNG131089:DNO131090 DDK131089:DDS131090 CTO131089:CTW131090 CJS131089:CKA131090 BZW131089:CAE131090 BQA131089:BQI131090 BGE131089:BGM131090 AWI131089:AWQ131090 AMM131089:AMU131090 ACQ131089:ACY131090 SU131089:TC131090 IY131089:JG131090 E196625:L196626 WVK65553:WVS65554 WLO65553:WLW65554 WBS65553:WCA65554 VRW65553:VSE65554 VIA65553:VII65554 UYE65553:UYM65554 UOI65553:UOQ65554 UEM65553:UEU65554 TUQ65553:TUY65554 TKU65553:TLC65554 TAY65553:TBG65554 SRC65553:SRK65554 SHG65553:SHO65554 RXK65553:RXS65554 RNO65553:RNW65554 RDS65553:REA65554 QTW65553:QUE65554 QKA65553:QKI65554 QAE65553:QAM65554 PQI65553:PQQ65554 PGM65553:PGU65554 OWQ65553:OWY65554 OMU65553:ONC65554 OCY65553:ODG65554 NTC65553:NTK65554 NJG65553:NJO65554 MZK65553:MZS65554 MPO65553:MPW65554 MFS65553:MGA65554 LVW65553:LWE65554 LMA65553:LMI65554 LCE65553:LCM65554 KSI65553:KSQ65554 KIM65553:KIU65554 JYQ65553:JYY65554 JOU65553:JPC65554 JEY65553:JFG65554 IVC65553:IVK65554 ILG65553:ILO65554 IBK65553:IBS65554 HRO65553:HRW65554 HHS65553:HIA65554 GXW65553:GYE65554 GOA65553:GOI65554 GEE65553:GEM65554 FUI65553:FUQ65554 FKM65553:FKU65554 FAQ65553:FAY65554 EQU65553:ERC65554 EGY65553:EHG65554 DXC65553:DXK65554 DNG65553:DNO65554 DDK65553:DDS65554 CTO65553:CTW65554 CJS65553:CKA65554 BZW65553:CAE65554 BQA65553:BQI65554 BGE65553:BGM65554 AWI65553:AWQ65554 AMM65553:AMU65554 ACQ65553:ACY65554 SU65553:TC65554 IY65553:JG65554 E131089:L131090 WVK17:WVS18 WLO17:WLW18 WBS17:WCA18 VRW17:VSE18 VIA17:VII18 UYE17:UYM18 UOI17:UOQ18 UEM17:UEU18 TUQ17:TUY18 TKU17:TLC18 TAY17:TBG18 SRC17:SRK18 SHG17:SHO18 RXK17:RXS18 RNO17:RNW18 RDS17:REA18 QTW17:QUE18 QKA17:QKI18 QAE17:QAM18 PQI17:PQQ18 PGM17:PGU18 OWQ17:OWY18 OMU17:ONC18 OCY17:ODG18 NTC17:NTK18 NJG17:NJO18 MZK17:MZS18 MPO17:MPW18 MFS17:MGA18 LVW17:LWE18 LMA17:LMI18 LCE17:LCM18 KSI17:KSQ18 KIM17:KIU18 JYQ17:JYY18 JOU17:JPC18 JEY17:JFG18 IVC17:IVK18 ILG17:ILO18 IBK17:IBS18 HRO17:HRW18 HHS17:HIA18 GXW17:GYE18 GOA17:GOI18 GEE17:GEM18 FUI17:FUQ18 FKM17:FKU18 FAQ17:FAY18 EQU17:ERC18 EGY17:EHG18 DXC17:DXK18 DNG17:DNO18 DDK17:DDS18 CTO17:CTW18 CJS17:CKA18 BZW17:CAE18 BQA17:BQI18 BGE17:BGM18 AWI17:AWQ18 AMM17:AMU18 ACQ17:ACY18 SU17:TC18 IY17:JG18 E65553:L65554 WVZ983057:WWB983058 WMD983057:WMF983058 WCH983057:WCJ983058 VSL983057:VSN983058 VIP983057:VIR983058 UYT983057:UYV983058 UOX983057:UOZ983058 UFB983057:UFD983058 TVF983057:TVH983058 TLJ983057:TLL983058 TBN983057:TBP983058 SRR983057:SRT983058 SHV983057:SHX983058 RXZ983057:RYB983058 ROD983057:ROF983058 REH983057:REJ983058 QUL983057:QUN983058 QKP983057:QKR983058 QAT983057:QAV983058 PQX983057:PQZ983058 PHB983057:PHD983058 OXF983057:OXH983058 ONJ983057:ONL983058 ODN983057:ODP983058 NTR983057:NTT983058 NJV983057:NJX983058 MZZ983057:NAB983058 MQD983057:MQF983058 MGH983057:MGJ983058 LWL983057:LWN983058 LMP983057:LMR983058 LCT983057:LCV983058 KSX983057:KSZ983058 KJB983057:KJD983058 JZF983057:JZH983058 JPJ983057:JPL983058 JFN983057:JFP983058 IVR983057:IVT983058 ILV983057:ILX983058 IBZ983057:ICB983058 HSD983057:HSF983058 HIH983057:HIJ983058 GYL983057:GYN983058 GOP983057:GOR983058 GET983057:GEV983058 FUX983057:FUZ983058 FLB983057:FLD983058 FBF983057:FBH983058 ERJ983057:ERL983058 EHN983057:EHP983058 DXR983057:DXT983058 DNV983057:DNX983058 DDZ983057:DEB983058 CUD983057:CUF983058 CKH983057:CKJ983058 CAL983057:CAN983058 BQP983057:BQR983058 BGT983057:BGV983058 AWX983057:AWZ983058 ANB983057:AND983058 ADF983057:ADH983058 TJ983057:TL983058 JN983057:JP983058 S983057:U983058 WVZ917521:WWB917522 WMD917521:WMF917522 WCH917521:WCJ917522 VSL917521:VSN917522 VIP917521:VIR917522 UYT917521:UYV917522 UOX917521:UOZ917522 UFB917521:UFD917522 TVF917521:TVH917522 TLJ917521:TLL917522 TBN917521:TBP917522 SRR917521:SRT917522 SHV917521:SHX917522 RXZ917521:RYB917522 ROD917521:ROF917522 REH917521:REJ917522 QUL917521:QUN917522 QKP917521:QKR917522 QAT917521:QAV917522 PQX917521:PQZ917522 PHB917521:PHD917522 OXF917521:OXH917522 ONJ917521:ONL917522 ODN917521:ODP917522 NTR917521:NTT917522 NJV917521:NJX917522 MZZ917521:NAB917522 MQD917521:MQF917522 MGH917521:MGJ917522 LWL917521:LWN917522 LMP917521:LMR917522 LCT917521:LCV917522 KSX917521:KSZ917522 KJB917521:KJD917522 JZF917521:JZH917522 JPJ917521:JPL917522 JFN917521:JFP917522 IVR917521:IVT917522 ILV917521:ILX917522 IBZ917521:ICB917522 HSD917521:HSF917522 HIH917521:HIJ917522 GYL917521:GYN917522 GOP917521:GOR917522 GET917521:GEV917522 FUX917521:FUZ917522 FLB917521:FLD917522 FBF917521:FBH917522 ERJ917521:ERL917522 EHN917521:EHP917522 DXR917521:DXT917522 DNV917521:DNX917522 DDZ917521:DEB917522 CUD917521:CUF917522 CKH917521:CKJ917522 CAL917521:CAN917522 BQP917521:BQR917522 BGT917521:BGV917522 AWX917521:AWZ917522 ANB917521:AND917522 ADF917521:ADH917522 TJ917521:TL917522 JN917521:JP917522 S917521:U917522 WVZ851985:WWB851986 WMD851985:WMF851986 WCH851985:WCJ851986 VSL851985:VSN851986 VIP851985:VIR851986 UYT851985:UYV851986 UOX851985:UOZ851986 UFB851985:UFD851986 TVF851985:TVH851986 TLJ851985:TLL851986 TBN851985:TBP851986 SRR851985:SRT851986 SHV851985:SHX851986 RXZ851985:RYB851986 ROD851985:ROF851986 REH851985:REJ851986 QUL851985:QUN851986 QKP851985:QKR851986 QAT851985:QAV851986 PQX851985:PQZ851986 PHB851985:PHD851986 OXF851985:OXH851986 ONJ851985:ONL851986 ODN851985:ODP851986 NTR851985:NTT851986 NJV851985:NJX851986 MZZ851985:NAB851986 MQD851985:MQF851986 MGH851985:MGJ851986 LWL851985:LWN851986 LMP851985:LMR851986 LCT851985:LCV851986 KSX851985:KSZ851986 KJB851985:KJD851986 JZF851985:JZH851986 JPJ851985:JPL851986 JFN851985:JFP851986 IVR851985:IVT851986 ILV851985:ILX851986 IBZ851985:ICB851986 HSD851985:HSF851986 HIH851985:HIJ851986 GYL851985:GYN851986 GOP851985:GOR851986 GET851985:GEV851986 FUX851985:FUZ851986 FLB851985:FLD851986 FBF851985:FBH851986 ERJ851985:ERL851986 EHN851985:EHP851986 DXR851985:DXT851986 DNV851985:DNX851986 DDZ851985:DEB851986 CUD851985:CUF851986 CKH851985:CKJ851986 CAL851985:CAN851986 BQP851985:BQR851986 BGT851985:BGV851986 AWX851985:AWZ851986 ANB851985:AND851986 ADF851985:ADH851986 TJ851985:TL851986 JN851985:JP851986 S851985:U851986 WVZ786449:WWB786450 WMD786449:WMF786450 WCH786449:WCJ786450 VSL786449:VSN786450 VIP786449:VIR786450 UYT786449:UYV786450 UOX786449:UOZ786450 UFB786449:UFD786450 TVF786449:TVH786450 TLJ786449:TLL786450 TBN786449:TBP786450 SRR786449:SRT786450 SHV786449:SHX786450 RXZ786449:RYB786450 ROD786449:ROF786450 REH786449:REJ786450 QUL786449:QUN786450 QKP786449:QKR786450 QAT786449:QAV786450 PQX786449:PQZ786450 PHB786449:PHD786450 OXF786449:OXH786450 ONJ786449:ONL786450 ODN786449:ODP786450 NTR786449:NTT786450 NJV786449:NJX786450 MZZ786449:NAB786450 MQD786449:MQF786450 MGH786449:MGJ786450 LWL786449:LWN786450 LMP786449:LMR786450 LCT786449:LCV786450 KSX786449:KSZ786450 KJB786449:KJD786450 JZF786449:JZH786450 JPJ786449:JPL786450 JFN786449:JFP786450 IVR786449:IVT786450 ILV786449:ILX786450 IBZ786449:ICB786450 HSD786449:HSF786450 HIH786449:HIJ786450 GYL786449:GYN786450 GOP786449:GOR786450 GET786449:GEV786450 FUX786449:FUZ786450 FLB786449:FLD786450 FBF786449:FBH786450 ERJ786449:ERL786450 EHN786449:EHP786450 DXR786449:DXT786450 DNV786449:DNX786450 DDZ786449:DEB786450 CUD786449:CUF786450 CKH786449:CKJ786450 CAL786449:CAN786450 BQP786449:BQR786450 BGT786449:BGV786450 AWX786449:AWZ786450 ANB786449:AND786450 ADF786449:ADH786450 TJ786449:TL786450 JN786449:JP786450 S786449:U786450 WVZ720913:WWB720914 WMD720913:WMF720914 WCH720913:WCJ720914 VSL720913:VSN720914 VIP720913:VIR720914 UYT720913:UYV720914 UOX720913:UOZ720914 UFB720913:UFD720914 TVF720913:TVH720914 TLJ720913:TLL720914 TBN720913:TBP720914 SRR720913:SRT720914 SHV720913:SHX720914 RXZ720913:RYB720914 ROD720913:ROF720914 REH720913:REJ720914 QUL720913:QUN720914 QKP720913:QKR720914 QAT720913:QAV720914 PQX720913:PQZ720914 PHB720913:PHD720914 OXF720913:OXH720914 ONJ720913:ONL720914 ODN720913:ODP720914 NTR720913:NTT720914 NJV720913:NJX720914 MZZ720913:NAB720914 MQD720913:MQF720914 MGH720913:MGJ720914 LWL720913:LWN720914 LMP720913:LMR720914 LCT720913:LCV720914 KSX720913:KSZ720914 KJB720913:KJD720914 JZF720913:JZH720914 JPJ720913:JPL720914 JFN720913:JFP720914 IVR720913:IVT720914 ILV720913:ILX720914 IBZ720913:ICB720914 HSD720913:HSF720914 HIH720913:HIJ720914 GYL720913:GYN720914 GOP720913:GOR720914 GET720913:GEV720914 FUX720913:FUZ720914 FLB720913:FLD720914 FBF720913:FBH720914 ERJ720913:ERL720914 EHN720913:EHP720914 DXR720913:DXT720914 DNV720913:DNX720914 DDZ720913:DEB720914 CUD720913:CUF720914 CKH720913:CKJ720914 CAL720913:CAN720914 BQP720913:BQR720914 BGT720913:BGV720914 AWX720913:AWZ720914 ANB720913:AND720914 ADF720913:ADH720914 TJ720913:TL720914 JN720913:JP720914 S720913:U720914 WVZ655377:WWB655378 WMD655377:WMF655378 WCH655377:WCJ655378 VSL655377:VSN655378 VIP655377:VIR655378 UYT655377:UYV655378 UOX655377:UOZ655378 UFB655377:UFD655378 TVF655377:TVH655378 TLJ655377:TLL655378 TBN655377:TBP655378 SRR655377:SRT655378 SHV655377:SHX655378 RXZ655377:RYB655378 ROD655377:ROF655378 REH655377:REJ655378 QUL655377:QUN655378 QKP655377:QKR655378 QAT655377:QAV655378 PQX655377:PQZ655378 PHB655377:PHD655378 OXF655377:OXH655378 ONJ655377:ONL655378 ODN655377:ODP655378 NTR655377:NTT655378 NJV655377:NJX655378 MZZ655377:NAB655378 MQD655377:MQF655378 MGH655377:MGJ655378 LWL655377:LWN655378 LMP655377:LMR655378 LCT655377:LCV655378 KSX655377:KSZ655378 KJB655377:KJD655378 JZF655377:JZH655378 JPJ655377:JPL655378 JFN655377:JFP655378 IVR655377:IVT655378 ILV655377:ILX655378 IBZ655377:ICB655378 HSD655377:HSF655378 HIH655377:HIJ655378 GYL655377:GYN655378 GOP655377:GOR655378 GET655377:GEV655378 FUX655377:FUZ655378 FLB655377:FLD655378 FBF655377:FBH655378 ERJ655377:ERL655378 EHN655377:EHP655378 DXR655377:DXT655378 DNV655377:DNX655378 DDZ655377:DEB655378 CUD655377:CUF655378 CKH655377:CKJ655378 CAL655377:CAN655378 BQP655377:BQR655378 BGT655377:BGV655378 AWX655377:AWZ655378 ANB655377:AND655378 ADF655377:ADH655378 TJ655377:TL655378 JN655377:JP655378 S655377:U655378 WVZ589841:WWB589842 WMD589841:WMF589842 WCH589841:WCJ589842 VSL589841:VSN589842 VIP589841:VIR589842 UYT589841:UYV589842 UOX589841:UOZ589842 UFB589841:UFD589842 TVF589841:TVH589842 TLJ589841:TLL589842 TBN589841:TBP589842 SRR589841:SRT589842 SHV589841:SHX589842 RXZ589841:RYB589842 ROD589841:ROF589842 REH589841:REJ589842 QUL589841:QUN589842 QKP589841:QKR589842 QAT589841:QAV589842 PQX589841:PQZ589842 PHB589841:PHD589842 OXF589841:OXH589842 ONJ589841:ONL589842 ODN589841:ODP589842 NTR589841:NTT589842 NJV589841:NJX589842 MZZ589841:NAB589842 MQD589841:MQF589842 MGH589841:MGJ589842 LWL589841:LWN589842 LMP589841:LMR589842 LCT589841:LCV589842 KSX589841:KSZ589842 KJB589841:KJD589842 JZF589841:JZH589842 JPJ589841:JPL589842 JFN589841:JFP589842 IVR589841:IVT589842 ILV589841:ILX589842 IBZ589841:ICB589842 HSD589841:HSF589842 HIH589841:HIJ589842 GYL589841:GYN589842 GOP589841:GOR589842 GET589841:GEV589842 FUX589841:FUZ589842 FLB589841:FLD589842 FBF589841:FBH589842 ERJ589841:ERL589842 EHN589841:EHP589842 DXR589841:DXT589842 DNV589841:DNX589842 DDZ589841:DEB589842 CUD589841:CUF589842 CKH589841:CKJ589842 CAL589841:CAN589842 BQP589841:BQR589842 BGT589841:BGV589842 AWX589841:AWZ589842 ANB589841:AND589842 ADF589841:ADH589842 TJ589841:TL589842 JN589841:JP589842 S589841:U589842 WVZ524305:WWB524306 WMD524305:WMF524306 WCH524305:WCJ524306 VSL524305:VSN524306 VIP524305:VIR524306 UYT524305:UYV524306 UOX524305:UOZ524306 UFB524305:UFD524306 TVF524305:TVH524306 TLJ524305:TLL524306 TBN524305:TBP524306 SRR524305:SRT524306 SHV524305:SHX524306 RXZ524305:RYB524306 ROD524305:ROF524306 REH524305:REJ524306 QUL524305:QUN524306 QKP524305:QKR524306 QAT524305:QAV524306 PQX524305:PQZ524306 PHB524305:PHD524306 OXF524305:OXH524306 ONJ524305:ONL524306 ODN524305:ODP524306 NTR524305:NTT524306 NJV524305:NJX524306 MZZ524305:NAB524306 MQD524305:MQF524306 MGH524305:MGJ524306 LWL524305:LWN524306 LMP524305:LMR524306 LCT524305:LCV524306 KSX524305:KSZ524306 KJB524305:KJD524306 JZF524305:JZH524306 JPJ524305:JPL524306 JFN524305:JFP524306 IVR524305:IVT524306 ILV524305:ILX524306 IBZ524305:ICB524306 HSD524305:HSF524306 HIH524305:HIJ524306 GYL524305:GYN524306 GOP524305:GOR524306 GET524305:GEV524306 FUX524305:FUZ524306 FLB524305:FLD524306 FBF524305:FBH524306 ERJ524305:ERL524306 EHN524305:EHP524306 DXR524305:DXT524306 DNV524305:DNX524306 DDZ524305:DEB524306 CUD524305:CUF524306 CKH524305:CKJ524306 CAL524305:CAN524306 BQP524305:BQR524306 BGT524305:BGV524306 AWX524305:AWZ524306 ANB524305:AND524306 ADF524305:ADH524306 TJ524305:TL524306 JN524305:JP524306 S524305:U524306 WVZ458769:WWB458770 WMD458769:WMF458770 WCH458769:WCJ458770 VSL458769:VSN458770 VIP458769:VIR458770 UYT458769:UYV458770 UOX458769:UOZ458770 UFB458769:UFD458770 TVF458769:TVH458770 TLJ458769:TLL458770 TBN458769:TBP458770 SRR458769:SRT458770 SHV458769:SHX458770 RXZ458769:RYB458770 ROD458769:ROF458770 REH458769:REJ458770 QUL458769:QUN458770 QKP458769:QKR458770 QAT458769:QAV458770 PQX458769:PQZ458770 PHB458769:PHD458770 OXF458769:OXH458770 ONJ458769:ONL458770 ODN458769:ODP458770 NTR458769:NTT458770 NJV458769:NJX458770 MZZ458769:NAB458770 MQD458769:MQF458770 MGH458769:MGJ458770 LWL458769:LWN458770 LMP458769:LMR458770 LCT458769:LCV458770 KSX458769:KSZ458770 KJB458769:KJD458770 JZF458769:JZH458770 JPJ458769:JPL458770 JFN458769:JFP458770 IVR458769:IVT458770 ILV458769:ILX458770 IBZ458769:ICB458770 HSD458769:HSF458770 HIH458769:HIJ458770 GYL458769:GYN458770 GOP458769:GOR458770 GET458769:GEV458770 FUX458769:FUZ458770 FLB458769:FLD458770 FBF458769:FBH458770 ERJ458769:ERL458770 EHN458769:EHP458770 DXR458769:DXT458770 DNV458769:DNX458770 DDZ458769:DEB458770 CUD458769:CUF458770 CKH458769:CKJ458770 CAL458769:CAN458770 BQP458769:BQR458770 BGT458769:BGV458770 AWX458769:AWZ458770 ANB458769:AND458770 ADF458769:ADH458770 TJ458769:TL458770 JN458769:JP458770 S458769:U458770 WVZ393233:WWB393234 WMD393233:WMF393234 WCH393233:WCJ393234 VSL393233:VSN393234 VIP393233:VIR393234 UYT393233:UYV393234 UOX393233:UOZ393234 UFB393233:UFD393234 TVF393233:TVH393234 TLJ393233:TLL393234 TBN393233:TBP393234 SRR393233:SRT393234 SHV393233:SHX393234 RXZ393233:RYB393234 ROD393233:ROF393234 REH393233:REJ393234 QUL393233:QUN393234 QKP393233:QKR393234 QAT393233:QAV393234 PQX393233:PQZ393234 PHB393233:PHD393234 OXF393233:OXH393234 ONJ393233:ONL393234 ODN393233:ODP393234 NTR393233:NTT393234 NJV393233:NJX393234 MZZ393233:NAB393234 MQD393233:MQF393234 MGH393233:MGJ393234 LWL393233:LWN393234 LMP393233:LMR393234 LCT393233:LCV393234 KSX393233:KSZ393234 KJB393233:KJD393234 JZF393233:JZH393234 JPJ393233:JPL393234 JFN393233:JFP393234 IVR393233:IVT393234 ILV393233:ILX393234 IBZ393233:ICB393234 HSD393233:HSF393234 HIH393233:HIJ393234 GYL393233:GYN393234 GOP393233:GOR393234 GET393233:GEV393234 FUX393233:FUZ393234 FLB393233:FLD393234 FBF393233:FBH393234 ERJ393233:ERL393234 EHN393233:EHP393234 DXR393233:DXT393234 DNV393233:DNX393234 DDZ393233:DEB393234 CUD393233:CUF393234 CKH393233:CKJ393234 CAL393233:CAN393234 BQP393233:BQR393234 BGT393233:BGV393234 AWX393233:AWZ393234 ANB393233:AND393234 ADF393233:ADH393234 TJ393233:TL393234 JN393233:JP393234 S393233:U393234 WVZ327697:WWB327698 WMD327697:WMF327698 WCH327697:WCJ327698 VSL327697:VSN327698 VIP327697:VIR327698 UYT327697:UYV327698 UOX327697:UOZ327698 UFB327697:UFD327698 TVF327697:TVH327698 TLJ327697:TLL327698 TBN327697:TBP327698 SRR327697:SRT327698 SHV327697:SHX327698 RXZ327697:RYB327698 ROD327697:ROF327698 REH327697:REJ327698 QUL327697:QUN327698 QKP327697:QKR327698 QAT327697:QAV327698 PQX327697:PQZ327698 PHB327697:PHD327698 OXF327697:OXH327698 ONJ327697:ONL327698 ODN327697:ODP327698 NTR327697:NTT327698 NJV327697:NJX327698 MZZ327697:NAB327698 MQD327697:MQF327698 MGH327697:MGJ327698 LWL327697:LWN327698 LMP327697:LMR327698 LCT327697:LCV327698 KSX327697:KSZ327698 KJB327697:KJD327698 JZF327697:JZH327698 JPJ327697:JPL327698 JFN327697:JFP327698 IVR327697:IVT327698 ILV327697:ILX327698 IBZ327697:ICB327698 HSD327697:HSF327698 HIH327697:HIJ327698 GYL327697:GYN327698 GOP327697:GOR327698 GET327697:GEV327698 FUX327697:FUZ327698 FLB327697:FLD327698 FBF327697:FBH327698 ERJ327697:ERL327698 EHN327697:EHP327698 DXR327697:DXT327698 DNV327697:DNX327698 DDZ327697:DEB327698 CUD327697:CUF327698 CKH327697:CKJ327698 CAL327697:CAN327698 BQP327697:BQR327698 BGT327697:BGV327698 AWX327697:AWZ327698 ANB327697:AND327698 ADF327697:ADH327698 TJ327697:TL327698 JN327697:JP327698 S327697:U327698 WVZ262161:WWB262162 WMD262161:WMF262162 WCH262161:WCJ262162 VSL262161:VSN262162 VIP262161:VIR262162 UYT262161:UYV262162 UOX262161:UOZ262162 UFB262161:UFD262162 TVF262161:TVH262162 TLJ262161:TLL262162 TBN262161:TBP262162 SRR262161:SRT262162 SHV262161:SHX262162 RXZ262161:RYB262162 ROD262161:ROF262162 REH262161:REJ262162 QUL262161:QUN262162 QKP262161:QKR262162 QAT262161:QAV262162 PQX262161:PQZ262162 PHB262161:PHD262162 OXF262161:OXH262162 ONJ262161:ONL262162 ODN262161:ODP262162 NTR262161:NTT262162 NJV262161:NJX262162 MZZ262161:NAB262162 MQD262161:MQF262162 MGH262161:MGJ262162 LWL262161:LWN262162 LMP262161:LMR262162 LCT262161:LCV262162 KSX262161:KSZ262162 KJB262161:KJD262162 JZF262161:JZH262162 JPJ262161:JPL262162 JFN262161:JFP262162 IVR262161:IVT262162 ILV262161:ILX262162 IBZ262161:ICB262162 HSD262161:HSF262162 HIH262161:HIJ262162 GYL262161:GYN262162 GOP262161:GOR262162 GET262161:GEV262162 FUX262161:FUZ262162 FLB262161:FLD262162 FBF262161:FBH262162 ERJ262161:ERL262162 EHN262161:EHP262162 DXR262161:DXT262162 DNV262161:DNX262162 DDZ262161:DEB262162 CUD262161:CUF262162 CKH262161:CKJ262162 CAL262161:CAN262162 BQP262161:BQR262162 BGT262161:BGV262162 AWX262161:AWZ262162 ANB262161:AND262162 ADF262161:ADH262162 TJ262161:TL262162 JN262161:JP262162 S262161:U262162 WVZ196625:WWB196626 WMD196625:WMF196626 WCH196625:WCJ196626 VSL196625:VSN196626 VIP196625:VIR196626 UYT196625:UYV196626 UOX196625:UOZ196626 UFB196625:UFD196626 TVF196625:TVH196626 TLJ196625:TLL196626 TBN196625:TBP196626 SRR196625:SRT196626 SHV196625:SHX196626 RXZ196625:RYB196626 ROD196625:ROF196626 REH196625:REJ196626 QUL196625:QUN196626 QKP196625:QKR196626 QAT196625:QAV196626 PQX196625:PQZ196626 PHB196625:PHD196626 OXF196625:OXH196626 ONJ196625:ONL196626 ODN196625:ODP196626 NTR196625:NTT196626 NJV196625:NJX196626 MZZ196625:NAB196626 MQD196625:MQF196626 MGH196625:MGJ196626 LWL196625:LWN196626 LMP196625:LMR196626 LCT196625:LCV196626 KSX196625:KSZ196626 KJB196625:KJD196626 JZF196625:JZH196626 JPJ196625:JPL196626 JFN196625:JFP196626 IVR196625:IVT196626 ILV196625:ILX196626 IBZ196625:ICB196626 HSD196625:HSF196626 HIH196625:HIJ196626 GYL196625:GYN196626 GOP196625:GOR196626 GET196625:GEV196626 FUX196625:FUZ196626 FLB196625:FLD196626 FBF196625:FBH196626 ERJ196625:ERL196626 EHN196625:EHP196626 DXR196625:DXT196626 DNV196625:DNX196626 DDZ196625:DEB196626 CUD196625:CUF196626 CKH196625:CKJ196626 CAL196625:CAN196626 BQP196625:BQR196626 BGT196625:BGV196626 AWX196625:AWZ196626 ANB196625:AND196626 ADF196625:ADH196626 TJ196625:TL196626 JN196625:JP196626 S196625:U196626 WVZ131089:WWB131090 WMD131089:WMF131090 WCH131089:WCJ131090 VSL131089:VSN131090 VIP131089:VIR131090 UYT131089:UYV131090 UOX131089:UOZ131090 UFB131089:UFD131090 TVF131089:TVH131090 TLJ131089:TLL131090 TBN131089:TBP131090 SRR131089:SRT131090 SHV131089:SHX131090 RXZ131089:RYB131090 ROD131089:ROF131090 REH131089:REJ131090 QUL131089:QUN131090 QKP131089:QKR131090 QAT131089:QAV131090 PQX131089:PQZ131090 PHB131089:PHD131090 OXF131089:OXH131090 ONJ131089:ONL131090 ODN131089:ODP131090 NTR131089:NTT131090 NJV131089:NJX131090 MZZ131089:NAB131090 MQD131089:MQF131090 MGH131089:MGJ131090 LWL131089:LWN131090 LMP131089:LMR131090 LCT131089:LCV131090 KSX131089:KSZ131090 KJB131089:KJD131090 JZF131089:JZH131090 JPJ131089:JPL131090 JFN131089:JFP131090 IVR131089:IVT131090 ILV131089:ILX131090 IBZ131089:ICB131090 HSD131089:HSF131090 HIH131089:HIJ131090 GYL131089:GYN131090 GOP131089:GOR131090 GET131089:GEV131090 FUX131089:FUZ131090 FLB131089:FLD131090 FBF131089:FBH131090 ERJ131089:ERL131090 EHN131089:EHP131090 DXR131089:DXT131090 DNV131089:DNX131090 DDZ131089:DEB131090 CUD131089:CUF131090 CKH131089:CKJ131090 CAL131089:CAN131090 BQP131089:BQR131090 BGT131089:BGV131090 AWX131089:AWZ131090 ANB131089:AND131090 ADF131089:ADH131090 TJ131089:TL131090 JN131089:JP131090 S131089:U131090 WVZ65553:WWB65554 WMD65553:WMF65554 WCH65553:WCJ65554 VSL65553:VSN65554 VIP65553:VIR65554 UYT65553:UYV65554 UOX65553:UOZ65554 UFB65553:UFD65554 TVF65553:TVH65554 TLJ65553:TLL65554 TBN65553:TBP65554 SRR65553:SRT65554 SHV65553:SHX65554 RXZ65553:RYB65554 ROD65553:ROF65554 REH65553:REJ65554 QUL65553:QUN65554 QKP65553:QKR65554 QAT65553:QAV65554 PQX65553:PQZ65554 PHB65553:PHD65554 OXF65553:OXH65554 ONJ65553:ONL65554 ODN65553:ODP65554 NTR65553:NTT65554 NJV65553:NJX65554 MZZ65553:NAB65554 MQD65553:MQF65554 MGH65553:MGJ65554 LWL65553:LWN65554 LMP65553:LMR65554 LCT65553:LCV65554 KSX65553:KSZ65554 KJB65553:KJD65554 JZF65553:JZH65554 JPJ65553:JPL65554 JFN65553:JFP65554 IVR65553:IVT65554 ILV65553:ILX65554 IBZ65553:ICB65554 HSD65553:HSF65554 HIH65553:HIJ65554 GYL65553:GYN65554 GOP65553:GOR65554 GET65553:GEV65554 FUX65553:FUZ65554 FLB65553:FLD65554 FBF65553:FBH65554 ERJ65553:ERL65554 EHN65553:EHP65554 DXR65553:DXT65554 DNV65553:DNX65554 DDZ65553:DEB65554 CUD65553:CUF65554 CKH65553:CKJ65554 CAL65553:CAN65554 BQP65553:BQR65554 BGT65553:BGV65554 AWX65553:AWZ65554 ANB65553:AND65554 ADF65553:ADH65554 TJ65553:TL65554 JN65553:JP65554 S65553:U65554 WVZ17:WWB18 WMD17:WMF18 WCH17:WCJ18 VSL17:VSN18 VIP17:VIR18 UYT17:UYV18 UOX17:UOZ18 UFB17:UFD18 TVF17:TVH18 TLJ17:TLL18 TBN17:TBP18 SRR17:SRT18 SHV17:SHX18 RXZ17:RYB18 ROD17:ROF18 REH17:REJ18 QUL17:QUN18 QKP17:QKR18 QAT17:QAV18 PQX17:PQZ18 PHB17:PHD18 OXF17:OXH18 ONJ17:ONL18 ODN17:ODP18 NTR17:NTT18 NJV17:NJX18 MZZ17:NAB18 MQD17:MQF18 MGH17:MGJ18 LWL17:LWN18 LMP17:LMR18 LCT17:LCV18 KSX17:KSZ18 KJB17:KJD18 JZF17:JZH18 JPJ17:JPL18 JFN17:JFP18 IVR17:IVT18 ILV17:ILX18 IBZ17:ICB18 HSD17:HSF18 HIH17:HIJ18 GYL17:GYN18 GOP17:GOR18 GET17:GEV18 FUX17:FUZ18 FLB17:FLD18 FBF17:FBH18 ERJ17:ERL18 EHN17:EHP18 DXR17:DXT18 DNV17:DNX18 DDZ17:DEB18 CUD17:CUF18 CKH17:CKJ18 CAL17:CAN18 BQP17:BQR18 BGT17:BGV18 AWX17:AWZ18 ANB17:AND18 ADF17:ADH18 TJ17:TL18 JN17:JP18 N17:Q18 WVU983057:WVX983058 WLY983057:WMB983058 WCC983057:WCF983058 VSG983057:VSJ983058 VIK983057:VIN983058 UYO983057:UYR983058 UOS983057:UOV983058 UEW983057:UEZ983058 TVA983057:TVD983058 TLE983057:TLH983058 TBI983057:TBL983058 SRM983057:SRP983058 SHQ983057:SHT983058 RXU983057:RXX983058 RNY983057:ROB983058 REC983057:REF983058 QUG983057:QUJ983058 QKK983057:QKN983058 QAO983057:QAR983058 PQS983057:PQV983058 PGW983057:PGZ983058 OXA983057:OXD983058 ONE983057:ONH983058 ODI983057:ODL983058 NTM983057:NTP983058 NJQ983057:NJT983058 MZU983057:MZX983058 MPY983057:MQB983058 MGC983057:MGF983058 LWG983057:LWJ983058 LMK983057:LMN983058 LCO983057:LCR983058 KSS983057:KSV983058 KIW983057:KIZ983058 JZA983057:JZD983058 JPE983057:JPH983058 JFI983057:JFL983058 IVM983057:IVP983058 ILQ983057:ILT983058 IBU983057:IBX983058 HRY983057:HSB983058 HIC983057:HIF983058 GYG983057:GYJ983058 GOK983057:GON983058 GEO983057:GER983058 FUS983057:FUV983058 FKW983057:FKZ983058 FBA983057:FBD983058 ERE983057:ERH983058 EHI983057:EHL983058 DXM983057:DXP983058 DNQ983057:DNT983058 DDU983057:DDX983058 CTY983057:CUB983058 CKC983057:CKF983058 CAG983057:CAJ983058 BQK983057:BQN983058 BGO983057:BGR983058 AWS983057:AWV983058 AMW983057:AMZ983058 ADA983057:ADD983058 TE983057:TH983058 JI983057:JL983058 N983057:Q983058 WVU917521:WVX917522 WLY917521:WMB917522 WCC917521:WCF917522 VSG917521:VSJ917522 VIK917521:VIN917522 UYO917521:UYR917522 UOS917521:UOV917522 UEW917521:UEZ917522 TVA917521:TVD917522 TLE917521:TLH917522 TBI917521:TBL917522 SRM917521:SRP917522 SHQ917521:SHT917522 RXU917521:RXX917522 RNY917521:ROB917522 REC917521:REF917522 QUG917521:QUJ917522 QKK917521:QKN917522 QAO917521:QAR917522 PQS917521:PQV917522 PGW917521:PGZ917522 OXA917521:OXD917522 ONE917521:ONH917522 ODI917521:ODL917522 NTM917521:NTP917522 NJQ917521:NJT917522 MZU917521:MZX917522 MPY917521:MQB917522 MGC917521:MGF917522 LWG917521:LWJ917522 LMK917521:LMN917522 LCO917521:LCR917522 KSS917521:KSV917522 KIW917521:KIZ917522 JZA917521:JZD917522 JPE917521:JPH917522 JFI917521:JFL917522 IVM917521:IVP917522 ILQ917521:ILT917522 IBU917521:IBX917522 HRY917521:HSB917522 HIC917521:HIF917522 GYG917521:GYJ917522 GOK917521:GON917522 GEO917521:GER917522 FUS917521:FUV917522 FKW917521:FKZ917522 FBA917521:FBD917522 ERE917521:ERH917522 EHI917521:EHL917522 DXM917521:DXP917522 DNQ917521:DNT917522 DDU917521:DDX917522 CTY917521:CUB917522 CKC917521:CKF917522 CAG917521:CAJ917522 BQK917521:BQN917522 BGO917521:BGR917522 AWS917521:AWV917522 AMW917521:AMZ917522 ADA917521:ADD917522 TE917521:TH917522 JI917521:JL917522 N917521:Q917522 WVU851985:WVX851986 WLY851985:WMB851986 WCC851985:WCF851986 VSG851985:VSJ851986 VIK851985:VIN851986 UYO851985:UYR851986 UOS851985:UOV851986 UEW851985:UEZ851986 TVA851985:TVD851986 TLE851985:TLH851986 TBI851985:TBL851986 SRM851985:SRP851986 SHQ851985:SHT851986 RXU851985:RXX851986 RNY851985:ROB851986 REC851985:REF851986 QUG851985:QUJ851986 QKK851985:QKN851986 QAO851985:QAR851986 PQS851985:PQV851986 PGW851985:PGZ851986 OXA851985:OXD851986 ONE851985:ONH851986 ODI851985:ODL851986 NTM851985:NTP851986 NJQ851985:NJT851986 MZU851985:MZX851986 MPY851985:MQB851986 MGC851985:MGF851986 LWG851985:LWJ851986 LMK851985:LMN851986 LCO851985:LCR851986 KSS851985:KSV851986 KIW851985:KIZ851986 JZA851985:JZD851986 JPE851985:JPH851986 JFI851985:JFL851986 IVM851985:IVP851986 ILQ851985:ILT851986 IBU851985:IBX851986 HRY851985:HSB851986 HIC851985:HIF851986 GYG851985:GYJ851986 GOK851985:GON851986 GEO851985:GER851986 FUS851985:FUV851986 FKW851985:FKZ851986 FBA851985:FBD851986 ERE851985:ERH851986 EHI851985:EHL851986 DXM851985:DXP851986 DNQ851985:DNT851986 DDU851985:DDX851986 CTY851985:CUB851986 CKC851985:CKF851986 CAG851985:CAJ851986 BQK851985:BQN851986 BGO851985:BGR851986 AWS851985:AWV851986 AMW851985:AMZ851986 ADA851985:ADD851986 TE851985:TH851986 JI851985:JL851986 N851985:Q851986 WVU786449:WVX786450 WLY786449:WMB786450 WCC786449:WCF786450 VSG786449:VSJ786450 VIK786449:VIN786450 UYO786449:UYR786450 UOS786449:UOV786450 UEW786449:UEZ786450 TVA786449:TVD786450 TLE786449:TLH786450 TBI786449:TBL786450 SRM786449:SRP786450 SHQ786449:SHT786450 RXU786449:RXX786450 RNY786449:ROB786450 REC786449:REF786450 QUG786449:QUJ786450 QKK786449:QKN786450 QAO786449:QAR786450 PQS786449:PQV786450 PGW786449:PGZ786450 OXA786449:OXD786450 ONE786449:ONH786450 ODI786449:ODL786450 NTM786449:NTP786450 NJQ786449:NJT786450 MZU786449:MZX786450 MPY786449:MQB786450 MGC786449:MGF786450 LWG786449:LWJ786450 LMK786449:LMN786450 LCO786449:LCR786450 KSS786449:KSV786450 KIW786449:KIZ786450 JZA786449:JZD786450 JPE786449:JPH786450 JFI786449:JFL786450 IVM786449:IVP786450 ILQ786449:ILT786450 IBU786449:IBX786450 HRY786449:HSB786450 HIC786449:HIF786450 GYG786449:GYJ786450 GOK786449:GON786450 GEO786449:GER786450 FUS786449:FUV786450 FKW786449:FKZ786450 FBA786449:FBD786450 ERE786449:ERH786450 EHI786449:EHL786450 DXM786449:DXP786450 DNQ786449:DNT786450 DDU786449:DDX786450 CTY786449:CUB786450 CKC786449:CKF786450 CAG786449:CAJ786450 BQK786449:BQN786450 BGO786449:BGR786450 AWS786449:AWV786450 AMW786449:AMZ786450 ADA786449:ADD786450 TE786449:TH786450 JI786449:JL786450 N786449:Q786450 WVU720913:WVX720914 WLY720913:WMB720914 WCC720913:WCF720914 VSG720913:VSJ720914 VIK720913:VIN720914 UYO720913:UYR720914 UOS720913:UOV720914 UEW720913:UEZ720914 TVA720913:TVD720914 TLE720913:TLH720914 TBI720913:TBL720914 SRM720913:SRP720914 SHQ720913:SHT720914 RXU720913:RXX720914 RNY720913:ROB720914 REC720913:REF720914 QUG720913:QUJ720914 QKK720913:QKN720914 QAO720913:QAR720914 PQS720913:PQV720914 PGW720913:PGZ720914 OXA720913:OXD720914 ONE720913:ONH720914 ODI720913:ODL720914 NTM720913:NTP720914 NJQ720913:NJT720914 MZU720913:MZX720914 MPY720913:MQB720914 MGC720913:MGF720914 LWG720913:LWJ720914 LMK720913:LMN720914 LCO720913:LCR720914 KSS720913:KSV720914 KIW720913:KIZ720914 JZA720913:JZD720914 JPE720913:JPH720914 JFI720913:JFL720914 IVM720913:IVP720914 ILQ720913:ILT720914 IBU720913:IBX720914 HRY720913:HSB720914 HIC720913:HIF720914 GYG720913:GYJ720914 GOK720913:GON720914 GEO720913:GER720914 FUS720913:FUV720914 FKW720913:FKZ720914 FBA720913:FBD720914 ERE720913:ERH720914 EHI720913:EHL720914 DXM720913:DXP720914 DNQ720913:DNT720914 DDU720913:DDX720914 CTY720913:CUB720914 CKC720913:CKF720914 CAG720913:CAJ720914 BQK720913:BQN720914 BGO720913:BGR720914 AWS720913:AWV720914 AMW720913:AMZ720914 ADA720913:ADD720914 TE720913:TH720914 JI720913:JL720914 N720913:Q720914 WVU655377:WVX655378 WLY655377:WMB655378 WCC655377:WCF655378 VSG655377:VSJ655378 VIK655377:VIN655378 UYO655377:UYR655378 UOS655377:UOV655378 UEW655377:UEZ655378 TVA655377:TVD655378 TLE655377:TLH655378 TBI655377:TBL655378 SRM655377:SRP655378 SHQ655377:SHT655378 RXU655377:RXX655378 RNY655377:ROB655378 REC655377:REF655378 QUG655377:QUJ655378 QKK655377:QKN655378 QAO655377:QAR655378 PQS655377:PQV655378 PGW655377:PGZ655378 OXA655377:OXD655378 ONE655377:ONH655378 ODI655377:ODL655378 NTM655377:NTP655378 NJQ655377:NJT655378 MZU655377:MZX655378 MPY655377:MQB655378 MGC655377:MGF655378 LWG655377:LWJ655378 LMK655377:LMN655378 LCO655377:LCR655378 KSS655377:KSV655378 KIW655377:KIZ655378 JZA655377:JZD655378 JPE655377:JPH655378 JFI655377:JFL655378 IVM655377:IVP655378 ILQ655377:ILT655378 IBU655377:IBX655378 HRY655377:HSB655378 HIC655377:HIF655378 GYG655377:GYJ655378 GOK655377:GON655378 GEO655377:GER655378 FUS655377:FUV655378 FKW655377:FKZ655378 FBA655377:FBD655378 ERE655377:ERH655378 EHI655377:EHL655378 DXM655377:DXP655378 DNQ655377:DNT655378 DDU655377:DDX655378 CTY655377:CUB655378 CKC655377:CKF655378 CAG655377:CAJ655378 BQK655377:BQN655378 BGO655377:BGR655378 AWS655377:AWV655378 AMW655377:AMZ655378 ADA655377:ADD655378 TE655377:TH655378 JI655377:JL655378 N655377:Q655378 WVU589841:WVX589842 WLY589841:WMB589842 WCC589841:WCF589842 VSG589841:VSJ589842 VIK589841:VIN589842 UYO589841:UYR589842 UOS589841:UOV589842 UEW589841:UEZ589842 TVA589841:TVD589842 TLE589841:TLH589842 TBI589841:TBL589842 SRM589841:SRP589842 SHQ589841:SHT589842 RXU589841:RXX589842 RNY589841:ROB589842 REC589841:REF589842 QUG589841:QUJ589842 QKK589841:QKN589842 QAO589841:QAR589842 PQS589841:PQV589842 PGW589841:PGZ589842 OXA589841:OXD589842 ONE589841:ONH589842 ODI589841:ODL589842 NTM589841:NTP589842 NJQ589841:NJT589842 MZU589841:MZX589842 MPY589841:MQB589842 MGC589841:MGF589842 LWG589841:LWJ589842 LMK589841:LMN589842 LCO589841:LCR589842 KSS589841:KSV589842 KIW589841:KIZ589842 JZA589841:JZD589842 JPE589841:JPH589842 JFI589841:JFL589842 IVM589841:IVP589842 ILQ589841:ILT589842 IBU589841:IBX589842 HRY589841:HSB589842 HIC589841:HIF589842 GYG589841:GYJ589842 GOK589841:GON589842 GEO589841:GER589842 FUS589841:FUV589842 FKW589841:FKZ589842 FBA589841:FBD589842 ERE589841:ERH589842 EHI589841:EHL589842 DXM589841:DXP589842 DNQ589841:DNT589842 DDU589841:DDX589842 CTY589841:CUB589842 CKC589841:CKF589842 CAG589841:CAJ589842 BQK589841:BQN589842 BGO589841:BGR589842 AWS589841:AWV589842 AMW589841:AMZ589842 ADA589841:ADD589842 TE589841:TH589842 JI589841:JL589842 N589841:Q589842 WVU524305:WVX524306 WLY524305:WMB524306 WCC524305:WCF524306 VSG524305:VSJ524306 VIK524305:VIN524306 UYO524305:UYR524306 UOS524305:UOV524306 UEW524305:UEZ524306 TVA524305:TVD524306 TLE524305:TLH524306 TBI524305:TBL524306 SRM524305:SRP524306 SHQ524305:SHT524306 RXU524305:RXX524306 RNY524305:ROB524306 REC524305:REF524306 QUG524305:QUJ524306 QKK524305:QKN524306 QAO524305:QAR524306 PQS524305:PQV524306 PGW524305:PGZ524306 OXA524305:OXD524306 ONE524305:ONH524306 ODI524305:ODL524306 NTM524305:NTP524306 NJQ524305:NJT524306 MZU524305:MZX524306 MPY524305:MQB524306 MGC524305:MGF524306 LWG524305:LWJ524306 LMK524305:LMN524306 LCO524305:LCR524306 KSS524305:KSV524306 KIW524305:KIZ524306 JZA524305:JZD524306 JPE524305:JPH524306 JFI524305:JFL524306 IVM524305:IVP524306 ILQ524305:ILT524306 IBU524305:IBX524306 HRY524305:HSB524306 HIC524305:HIF524306 GYG524305:GYJ524306 GOK524305:GON524306 GEO524305:GER524306 FUS524305:FUV524306 FKW524305:FKZ524306 FBA524305:FBD524306 ERE524305:ERH524306 EHI524305:EHL524306 DXM524305:DXP524306 DNQ524305:DNT524306 DDU524305:DDX524306 CTY524305:CUB524306 CKC524305:CKF524306 CAG524305:CAJ524306 BQK524305:BQN524306 BGO524305:BGR524306 AWS524305:AWV524306 AMW524305:AMZ524306 ADA524305:ADD524306 TE524305:TH524306 JI524305:JL524306 N524305:Q524306 WVU458769:WVX458770 WLY458769:WMB458770 WCC458769:WCF458770 VSG458769:VSJ458770 VIK458769:VIN458770 UYO458769:UYR458770 UOS458769:UOV458770 UEW458769:UEZ458770 TVA458769:TVD458770 TLE458769:TLH458770 TBI458769:TBL458770 SRM458769:SRP458770 SHQ458769:SHT458770 RXU458769:RXX458770 RNY458769:ROB458770 REC458769:REF458770 QUG458769:QUJ458770 QKK458769:QKN458770 QAO458769:QAR458770 PQS458769:PQV458770 PGW458769:PGZ458770 OXA458769:OXD458770 ONE458769:ONH458770 ODI458769:ODL458770 NTM458769:NTP458770 NJQ458769:NJT458770 MZU458769:MZX458770 MPY458769:MQB458770 MGC458769:MGF458770 LWG458769:LWJ458770 LMK458769:LMN458770 LCO458769:LCR458770 KSS458769:KSV458770 KIW458769:KIZ458770 JZA458769:JZD458770 JPE458769:JPH458770 JFI458769:JFL458770 IVM458769:IVP458770 ILQ458769:ILT458770 IBU458769:IBX458770 HRY458769:HSB458770 HIC458769:HIF458770 GYG458769:GYJ458770 GOK458769:GON458770 GEO458769:GER458770 FUS458769:FUV458770 FKW458769:FKZ458770 FBA458769:FBD458770 ERE458769:ERH458770 EHI458769:EHL458770 DXM458769:DXP458770 DNQ458769:DNT458770 DDU458769:DDX458770 CTY458769:CUB458770 CKC458769:CKF458770 CAG458769:CAJ458770 BQK458769:BQN458770 BGO458769:BGR458770 AWS458769:AWV458770 AMW458769:AMZ458770 ADA458769:ADD458770 TE458769:TH458770 JI458769:JL458770 N458769:Q458770 WVU393233:WVX393234 WLY393233:WMB393234 WCC393233:WCF393234 VSG393233:VSJ393234 VIK393233:VIN393234 UYO393233:UYR393234 UOS393233:UOV393234 UEW393233:UEZ393234 TVA393233:TVD393234 TLE393233:TLH393234 TBI393233:TBL393234 SRM393233:SRP393234 SHQ393233:SHT393234 RXU393233:RXX393234 RNY393233:ROB393234 REC393233:REF393234 QUG393233:QUJ393234 QKK393233:QKN393234 QAO393233:QAR393234 PQS393233:PQV393234 PGW393233:PGZ393234 OXA393233:OXD393234 ONE393233:ONH393234 ODI393233:ODL393234 NTM393233:NTP393234 NJQ393233:NJT393234 MZU393233:MZX393234 MPY393233:MQB393234 MGC393233:MGF393234 LWG393233:LWJ393234 LMK393233:LMN393234 LCO393233:LCR393234 KSS393233:KSV393234 KIW393233:KIZ393234 JZA393233:JZD393234 JPE393233:JPH393234 JFI393233:JFL393234 IVM393233:IVP393234 ILQ393233:ILT393234 IBU393233:IBX393234 HRY393233:HSB393234 HIC393233:HIF393234 GYG393233:GYJ393234 GOK393233:GON393234 GEO393233:GER393234 FUS393233:FUV393234 FKW393233:FKZ393234 FBA393233:FBD393234 ERE393233:ERH393234 EHI393233:EHL393234 DXM393233:DXP393234 DNQ393233:DNT393234 DDU393233:DDX393234 CTY393233:CUB393234 CKC393233:CKF393234 CAG393233:CAJ393234 BQK393233:BQN393234 BGO393233:BGR393234 AWS393233:AWV393234 AMW393233:AMZ393234 ADA393233:ADD393234 TE393233:TH393234 JI393233:JL393234 N393233:Q393234 WVU327697:WVX327698 WLY327697:WMB327698 WCC327697:WCF327698 VSG327697:VSJ327698 VIK327697:VIN327698 UYO327697:UYR327698 UOS327697:UOV327698 UEW327697:UEZ327698 TVA327697:TVD327698 TLE327697:TLH327698 TBI327697:TBL327698 SRM327697:SRP327698 SHQ327697:SHT327698 RXU327697:RXX327698 RNY327697:ROB327698 REC327697:REF327698 QUG327697:QUJ327698 QKK327697:QKN327698 QAO327697:QAR327698 PQS327697:PQV327698 PGW327697:PGZ327698 OXA327697:OXD327698 ONE327697:ONH327698 ODI327697:ODL327698 NTM327697:NTP327698 NJQ327697:NJT327698 MZU327697:MZX327698 MPY327697:MQB327698 MGC327697:MGF327698 LWG327697:LWJ327698 LMK327697:LMN327698 LCO327697:LCR327698 KSS327697:KSV327698 KIW327697:KIZ327698 JZA327697:JZD327698 JPE327697:JPH327698 JFI327697:JFL327698 IVM327697:IVP327698 ILQ327697:ILT327698 IBU327697:IBX327698 HRY327697:HSB327698 HIC327697:HIF327698 GYG327697:GYJ327698 GOK327697:GON327698 GEO327697:GER327698 FUS327697:FUV327698 FKW327697:FKZ327698 FBA327697:FBD327698 ERE327697:ERH327698 EHI327697:EHL327698 DXM327697:DXP327698 DNQ327697:DNT327698 DDU327697:DDX327698 CTY327697:CUB327698 CKC327697:CKF327698 CAG327697:CAJ327698 BQK327697:BQN327698 BGO327697:BGR327698 AWS327697:AWV327698 AMW327697:AMZ327698 ADA327697:ADD327698 TE327697:TH327698 JI327697:JL327698 N327697:Q327698 WVU262161:WVX262162 WLY262161:WMB262162 WCC262161:WCF262162 VSG262161:VSJ262162 VIK262161:VIN262162 UYO262161:UYR262162 UOS262161:UOV262162 UEW262161:UEZ262162 TVA262161:TVD262162 TLE262161:TLH262162 TBI262161:TBL262162 SRM262161:SRP262162 SHQ262161:SHT262162 RXU262161:RXX262162 RNY262161:ROB262162 REC262161:REF262162 QUG262161:QUJ262162 QKK262161:QKN262162 QAO262161:QAR262162 PQS262161:PQV262162 PGW262161:PGZ262162 OXA262161:OXD262162 ONE262161:ONH262162 ODI262161:ODL262162 NTM262161:NTP262162 NJQ262161:NJT262162 MZU262161:MZX262162 MPY262161:MQB262162 MGC262161:MGF262162 LWG262161:LWJ262162 LMK262161:LMN262162 LCO262161:LCR262162 KSS262161:KSV262162 KIW262161:KIZ262162 JZA262161:JZD262162 JPE262161:JPH262162 JFI262161:JFL262162 IVM262161:IVP262162 ILQ262161:ILT262162 IBU262161:IBX262162 HRY262161:HSB262162 HIC262161:HIF262162 GYG262161:GYJ262162 GOK262161:GON262162 GEO262161:GER262162 FUS262161:FUV262162 FKW262161:FKZ262162 FBA262161:FBD262162 ERE262161:ERH262162 EHI262161:EHL262162 DXM262161:DXP262162 DNQ262161:DNT262162 DDU262161:DDX262162 CTY262161:CUB262162 CKC262161:CKF262162 CAG262161:CAJ262162 BQK262161:BQN262162 BGO262161:BGR262162 AWS262161:AWV262162 AMW262161:AMZ262162 ADA262161:ADD262162 TE262161:TH262162 JI262161:JL262162 N262161:Q262162 WVU196625:WVX196626 WLY196625:WMB196626 WCC196625:WCF196626 VSG196625:VSJ196626 VIK196625:VIN196626 UYO196625:UYR196626 UOS196625:UOV196626 UEW196625:UEZ196626 TVA196625:TVD196626 TLE196625:TLH196626 TBI196625:TBL196626 SRM196625:SRP196626 SHQ196625:SHT196626 RXU196625:RXX196626 RNY196625:ROB196626 REC196625:REF196626 QUG196625:QUJ196626 QKK196625:QKN196626 QAO196625:QAR196626 PQS196625:PQV196626 PGW196625:PGZ196626 OXA196625:OXD196626 ONE196625:ONH196626 ODI196625:ODL196626 NTM196625:NTP196626 NJQ196625:NJT196626 MZU196625:MZX196626 MPY196625:MQB196626 MGC196625:MGF196626 LWG196625:LWJ196626 LMK196625:LMN196626 LCO196625:LCR196626 KSS196625:KSV196626 KIW196625:KIZ196626 JZA196625:JZD196626 JPE196625:JPH196626 JFI196625:JFL196626 IVM196625:IVP196626 ILQ196625:ILT196626 IBU196625:IBX196626 HRY196625:HSB196626 HIC196625:HIF196626 GYG196625:GYJ196626 GOK196625:GON196626 GEO196625:GER196626 FUS196625:FUV196626 FKW196625:FKZ196626 FBA196625:FBD196626 ERE196625:ERH196626 EHI196625:EHL196626 DXM196625:DXP196626 DNQ196625:DNT196626 DDU196625:DDX196626 CTY196625:CUB196626 CKC196625:CKF196626 CAG196625:CAJ196626 BQK196625:BQN196626 BGO196625:BGR196626 AWS196625:AWV196626 AMW196625:AMZ196626 ADA196625:ADD196626 TE196625:TH196626 JI196625:JL196626 N196625:Q196626 WVU131089:WVX131090 WLY131089:WMB131090 WCC131089:WCF131090 VSG131089:VSJ131090 VIK131089:VIN131090 UYO131089:UYR131090 UOS131089:UOV131090 UEW131089:UEZ131090 TVA131089:TVD131090 TLE131089:TLH131090 TBI131089:TBL131090 SRM131089:SRP131090 SHQ131089:SHT131090 RXU131089:RXX131090 RNY131089:ROB131090 REC131089:REF131090 QUG131089:QUJ131090 QKK131089:QKN131090 QAO131089:QAR131090 PQS131089:PQV131090 PGW131089:PGZ131090 OXA131089:OXD131090 ONE131089:ONH131090 ODI131089:ODL131090 NTM131089:NTP131090 NJQ131089:NJT131090 MZU131089:MZX131090 MPY131089:MQB131090 MGC131089:MGF131090 LWG131089:LWJ131090 LMK131089:LMN131090 LCO131089:LCR131090 KSS131089:KSV131090 KIW131089:KIZ131090 JZA131089:JZD131090 JPE131089:JPH131090 JFI131089:JFL131090 IVM131089:IVP131090 ILQ131089:ILT131090 IBU131089:IBX131090 HRY131089:HSB131090 HIC131089:HIF131090 GYG131089:GYJ131090 GOK131089:GON131090 GEO131089:GER131090 FUS131089:FUV131090 FKW131089:FKZ131090 FBA131089:FBD131090 ERE131089:ERH131090 EHI131089:EHL131090 DXM131089:DXP131090 DNQ131089:DNT131090 DDU131089:DDX131090 CTY131089:CUB131090 CKC131089:CKF131090 CAG131089:CAJ131090 BQK131089:BQN131090 BGO131089:BGR131090 AWS131089:AWV131090 AMW131089:AMZ131090 ADA131089:ADD131090 TE131089:TH131090 JI131089:JL131090 N131089:Q131090 WVU65553:WVX65554 WLY65553:WMB65554 WCC65553:WCF65554 VSG65553:VSJ65554 VIK65553:VIN65554 UYO65553:UYR65554 UOS65553:UOV65554 UEW65553:UEZ65554 TVA65553:TVD65554 TLE65553:TLH65554 TBI65553:TBL65554 SRM65553:SRP65554 SHQ65553:SHT65554 RXU65553:RXX65554 RNY65553:ROB65554 REC65553:REF65554 QUG65553:QUJ65554 QKK65553:QKN65554 QAO65553:QAR65554 PQS65553:PQV65554 PGW65553:PGZ65554 OXA65553:OXD65554 ONE65553:ONH65554 ODI65553:ODL65554 NTM65553:NTP65554 NJQ65553:NJT65554 MZU65553:MZX65554 MPY65553:MQB65554 MGC65553:MGF65554 LWG65553:LWJ65554 LMK65553:LMN65554 LCO65553:LCR65554 KSS65553:KSV65554 KIW65553:KIZ65554 JZA65553:JZD65554 JPE65553:JPH65554 JFI65553:JFL65554 IVM65553:IVP65554 ILQ65553:ILT65554 IBU65553:IBX65554 HRY65553:HSB65554 HIC65553:HIF65554 GYG65553:GYJ65554 GOK65553:GON65554 GEO65553:GER65554 FUS65553:FUV65554 FKW65553:FKZ65554 FBA65553:FBD65554 ERE65553:ERH65554 EHI65553:EHL65554 DXM65553:DXP65554 DNQ65553:DNT65554 DDU65553:DDX65554 CTY65553:CUB65554 CKC65553:CKF65554 CAG65553:CAJ65554 BQK65553:BQN65554 BGO65553:BGR65554 AWS65553:AWV65554 AMW65553:AMZ65554 ADA65553:ADD65554 TE65553:TH65554 JI65553:JL65554 N65553:Q65554 WVU17:WVX18 WLY17:WMB18 WCC17:WCF18 VSG17:VSJ18 VIK17:VIN18 UYO17:UYR18 UOS17:UOV18 UEW17:UEZ18 TVA17:TVD18 TLE17:TLH18 TBI17:TBL18 SRM17:SRP18 SHQ17:SHT18 RXU17:RXX18 RNY17:ROB18 REC17:REF18 QUG17:QUJ18 QKK17:QKN18 QAO17:QAR18 PQS17:PQV18 PGW17:PGZ18 OXA17:OXD18 ONE17:ONH18 ODI17:ODL18 NTM17:NTP18 NJQ17:NJT18 MZU17:MZX18 MPY17:MQB18 MGC17:MGF18 LWG17:LWJ18 LMK17:LMN18 LCO17:LCR18 KSS17:KSV18 KIW17:KIZ18 JZA17:JZD18 JPE17:JPH18 JFI17:JFL18 IVM17:IVP18 ILQ17:ILT18 IBU17:IBX18 HRY17:HSB18 HIC17:HIF18 GYG17:GYJ18 GOK17:GON18 GEO17:GER18 FUS17:FUV18 FKW17:FKZ18 FBA17:FBD18 ERE17:ERH18 EHI17:EHL18 DXM17:DXP18 DNQ17:DNT18 DDU17:DDX18 CTY17:CUB18 CKC17:CKF18 CAG17:CAJ18 BQK17:BQN18 BGO17:BGR18 AWS17:AWV18 AMW17:AMZ18 ADA17:ADD18 TE17:TH18 JI17:JL18 E17:L18">
      <formula1>0</formula1>
      <formula2>9999999999</formula2>
    </dataValidation>
  </dataValidations>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下さい！">
          <x14:formula1>
            <xm:f>0</xm:f>
          </x14:formula1>
          <x14:formula2>
            <xm:f>9999999999</xm:f>
          </x14:formula2>
          <xm:sqref>S14:U15 C14:C15 C65544:C65545 C131080:C131081 C196616:C196617 C262152:C262153 C327688:C327689 C393224:C393225 C458760:C458761 C524296:C524297 C589832:C589833 C655368:C655369 C720904:C720905 C786440:C786441 C851976:C851977 C917512:C917513 C983048:C983049 C11:C12 C65550:C65551 C131086:C131087 C196622:C196623 C262158:C262159 C327694:C327695 C393230:C393231 C458766:C458767 C524302:C524303 C589838:C589839 C655374:C655375 C720910:C720911 C786446:C786447 C851982:C851983 C917518:C917519 C983054:C983055 C8:C9 C65547:C65548 C131083:C131084 C196619:C196620 C262155:C262156 C327691:C327692 C393227:C393228 C458763:C458764 C524299:C524300 C589835:C589836 C655371:C655372 C720907:C720908 C786443:C786444 C851979:C851980 C917515:C917516 C983051:C983052 WLX983048 WCB983048 VSF983048 VIJ983048 UYN983048 UOR983048 UEV983048 TUZ983048 TLD983048 TBH983048 SRL983048 SHP983048 RXT983048 RNX983048 REB983048 QUF983048 QKJ983048 QAN983048 PQR983048 PGV983048 OWZ983048 OND983048 ODH983048 NTL983048 NJP983048 MZT983048 MPX983048 MGB983048 LWF983048 LMJ983048 LCN983048 KSR983048 KIV983048 JYZ983048 JPD983048 JFH983048 IVL983048 ILP983048 IBT983048 HRX983048 HIB983048 GYF983048 GOJ983048 GEN983048 FUR983048 FKV983048 FAZ983048 ERD983048 EHH983048 DXL983048 DNP983048 DDT983048 CTX983048 CKB983048 CAF983048 BQJ983048 BGN983048 AWR983048 AMV983048 ACZ983048 TD983048 JH983048 WVT983048 WVT917512 WLX917512 WCB917512 VSF917512 VIJ917512 UYN917512 UOR917512 UEV917512 TUZ917512 TLD917512 TBH917512 SRL917512 SHP917512 RXT917512 RNX917512 REB917512 QUF917512 QKJ917512 QAN917512 PQR917512 PGV917512 OWZ917512 OND917512 ODH917512 NTL917512 NJP917512 MZT917512 MPX917512 MGB917512 LWF917512 LMJ917512 LCN917512 KSR917512 KIV917512 JYZ917512 JPD917512 JFH917512 IVL917512 ILP917512 IBT917512 HRX917512 HIB917512 GYF917512 GOJ917512 GEN917512 FUR917512 FKV917512 FAZ917512 ERD917512 EHH917512 DXL917512 DNP917512 DDT917512 CTX917512 CKB917512 CAF917512 BQJ917512 BGN917512 AWR917512 AMV917512 ACZ917512 TD917512 JH917512 D983048 WVT851976 WLX851976 WCB851976 VSF851976 VIJ851976 UYN851976 UOR851976 UEV851976 TUZ851976 TLD851976 TBH851976 SRL851976 SHP851976 RXT851976 RNX851976 REB851976 QUF851976 QKJ851976 QAN851976 PQR851976 PGV851976 OWZ851976 OND851976 ODH851976 NTL851976 NJP851976 MZT851976 MPX851976 MGB851976 LWF851976 LMJ851976 LCN851976 KSR851976 KIV851976 JYZ851976 JPD851976 JFH851976 IVL851976 ILP851976 IBT851976 HRX851976 HIB851976 GYF851976 GOJ851976 GEN851976 FUR851976 FKV851976 FAZ851976 ERD851976 EHH851976 DXL851976 DNP851976 DDT851976 CTX851976 CKB851976 CAF851976 BQJ851976 BGN851976 AWR851976 AMV851976 ACZ851976 TD851976 JH851976 D917512 WVT786440 WLX786440 WCB786440 VSF786440 VIJ786440 UYN786440 UOR786440 UEV786440 TUZ786440 TLD786440 TBH786440 SRL786440 SHP786440 RXT786440 RNX786440 REB786440 QUF786440 QKJ786440 QAN786440 PQR786440 PGV786440 OWZ786440 OND786440 ODH786440 NTL786440 NJP786440 MZT786440 MPX786440 MGB786440 LWF786440 LMJ786440 LCN786440 KSR786440 KIV786440 JYZ786440 JPD786440 JFH786440 IVL786440 ILP786440 IBT786440 HRX786440 HIB786440 GYF786440 GOJ786440 GEN786440 FUR786440 FKV786440 FAZ786440 ERD786440 EHH786440 DXL786440 DNP786440 DDT786440 CTX786440 CKB786440 CAF786440 BQJ786440 BGN786440 AWR786440 AMV786440 ACZ786440 TD786440 JH786440 D851976 WVT720904 WLX720904 WCB720904 VSF720904 VIJ720904 UYN720904 UOR720904 UEV720904 TUZ720904 TLD720904 TBH720904 SRL720904 SHP720904 RXT720904 RNX720904 REB720904 QUF720904 QKJ720904 QAN720904 PQR720904 PGV720904 OWZ720904 OND720904 ODH720904 NTL720904 NJP720904 MZT720904 MPX720904 MGB720904 LWF720904 LMJ720904 LCN720904 KSR720904 KIV720904 JYZ720904 JPD720904 JFH720904 IVL720904 ILP720904 IBT720904 HRX720904 HIB720904 GYF720904 GOJ720904 GEN720904 FUR720904 FKV720904 FAZ720904 ERD720904 EHH720904 DXL720904 DNP720904 DDT720904 CTX720904 CKB720904 CAF720904 BQJ720904 BGN720904 AWR720904 AMV720904 ACZ720904 TD720904 JH720904 D786440 WVT655368 WLX655368 WCB655368 VSF655368 VIJ655368 UYN655368 UOR655368 UEV655368 TUZ655368 TLD655368 TBH655368 SRL655368 SHP655368 RXT655368 RNX655368 REB655368 QUF655368 QKJ655368 QAN655368 PQR655368 PGV655368 OWZ655368 OND655368 ODH655368 NTL655368 NJP655368 MZT655368 MPX655368 MGB655368 LWF655368 LMJ655368 LCN655368 KSR655368 KIV655368 JYZ655368 JPD655368 JFH655368 IVL655368 ILP655368 IBT655368 HRX655368 HIB655368 GYF655368 GOJ655368 GEN655368 FUR655368 FKV655368 FAZ655368 ERD655368 EHH655368 DXL655368 DNP655368 DDT655368 CTX655368 CKB655368 CAF655368 BQJ655368 BGN655368 AWR655368 AMV655368 ACZ655368 TD655368 JH655368 D720904 WVT589832 WLX589832 WCB589832 VSF589832 VIJ589832 UYN589832 UOR589832 UEV589832 TUZ589832 TLD589832 TBH589832 SRL589832 SHP589832 RXT589832 RNX589832 REB589832 QUF589832 QKJ589832 QAN589832 PQR589832 PGV589832 OWZ589832 OND589832 ODH589832 NTL589832 NJP589832 MZT589832 MPX589832 MGB589832 LWF589832 LMJ589832 LCN589832 KSR589832 KIV589832 JYZ589832 JPD589832 JFH589832 IVL589832 ILP589832 IBT589832 HRX589832 HIB589832 GYF589832 GOJ589832 GEN589832 FUR589832 FKV589832 FAZ589832 ERD589832 EHH589832 DXL589832 DNP589832 DDT589832 CTX589832 CKB589832 CAF589832 BQJ589832 BGN589832 AWR589832 AMV589832 ACZ589832 TD589832 JH589832 D655368 WVT524296 WLX524296 WCB524296 VSF524296 VIJ524296 UYN524296 UOR524296 UEV524296 TUZ524296 TLD524296 TBH524296 SRL524296 SHP524296 RXT524296 RNX524296 REB524296 QUF524296 QKJ524296 QAN524296 PQR524296 PGV524296 OWZ524296 OND524296 ODH524296 NTL524296 NJP524296 MZT524296 MPX524296 MGB524296 LWF524296 LMJ524296 LCN524296 KSR524296 KIV524296 JYZ524296 JPD524296 JFH524296 IVL524296 ILP524296 IBT524296 HRX524296 HIB524296 GYF524296 GOJ524296 GEN524296 FUR524296 FKV524296 FAZ524296 ERD524296 EHH524296 DXL524296 DNP524296 DDT524296 CTX524296 CKB524296 CAF524296 BQJ524296 BGN524296 AWR524296 AMV524296 ACZ524296 TD524296 JH524296 D589832 WVT458760 WLX458760 WCB458760 VSF458760 VIJ458760 UYN458760 UOR458760 UEV458760 TUZ458760 TLD458760 TBH458760 SRL458760 SHP458760 RXT458760 RNX458760 REB458760 QUF458760 QKJ458760 QAN458760 PQR458760 PGV458760 OWZ458760 OND458760 ODH458760 NTL458760 NJP458760 MZT458760 MPX458760 MGB458760 LWF458760 LMJ458760 LCN458760 KSR458760 KIV458760 JYZ458760 JPD458760 JFH458760 IVL458760 ILP458760 IBT458760 HRX458760 HIB458760 GYF458760 GOJ458760 GEN458760 FUR458760 FKV458760 FAZ458760 ERD458760 EHH458760 DXL458760 DNP458760 DDT458760 CTX458760 CKB458760 CAF458760 BQJ458760 BGN458760 AWR458760 AMV458760 ACZ458760 TD458760 JH458760 D524296 WVT393224 WLX393224 WCB393224 VSF393224 VIJ393224 UYN393224 UOR393224 UEV393224 TUZ393224 TLD393224 TBH393224 SRL393224 SHP393224 RXT393224 RNX393224 REB393224 QUF393224 QKJ393224 QAN393224 PQR393224 PGV393224 OWZ393224 OND393224 ODH393224 NTL393224 NJP393224 MZT393224 MPX393224 MGB393224 LWF393224 LMJ393224 LCN393224 KSR393224 KIV393224 JYZ393224 JPD393224 JFH393224 IVL393224 ILP393224 IBT393224 HRX393224 HIB393224 GYF393224 GOJ393224 GEN393224 FUR393224 FKV393224 FAZ393224 ERD393224 EHH393224 DXL393224 DNP393224 DDT393224 CTX393224 CKB393224 CAF393224 BQJ393224 BGN393224 AWR393224 AMV393224 ACZ393224 TD393224 JH393224 D458760 WVT327688 WLX327688 WCB327688 VSF327688 VIJ327688 UYN327688 UOR327688 UEV327688 TUZ327688 TLD327688 TBH327688 SRL327688 SHP327688 RXT327688 RNX327688 REB327688 QUF327688 QKJ327688 QAN327688 PQR327688 PGV327688 OWZ327688 OND327688 ODH327688 NTL327688 NJP327688 MZT327688 MPX327688 MGB327688 LWF327688 LMJ327688 LCN327688 KSR327688 KIV327688 JYZ327688 JPD327688 JFH327688 IVL327688 ILP327688 IBT327688 HRX327688 HIB327688 GYF327688 GOJ327688 GEN327688 FUR327688 FKV327688 FAZ327688 ERD327688 EHH327688 DXL327688 DNP327688 DDT327688 CTX327688 CKB327688 CAF327688 BQJ327688 BGN327688 AWR327688 AMV327688 ACZ327688 TD327688 JH327688 D393224 WVT262152 WLX262152 WCB262152 VSF262152 VIJ262152 UYN262152 UOR262152 UEV262152 TUZ262152 TLD262152 TBH262152 SRL262152 SHP262152 RXT262152 RNX262152 REB262152 QUF262152 QKJ262152 QAN262152 PQR262152 PGV262152 OWZ262152 OND262152 ODH262152 NTL262152 NJP262152 MZT262152 MPX262152 MGB262152 LWF262152 LMJ262152 LCN262152 KSR262152 KIV262152 JYZ262152 JPD262152 JFH262152 IVL262152 ILP262152 IBT262152 HRX262152 HIB262152 GYF262152 GOJ262152 GEN262152 FUR262152 FKV262152 FAZ262152 ERD262152 EHH262152 DXL262152 DNP262152 DDT262152 CTX262152 CKB262152 CAF262152 BQJ262152 BGN262152 AWR262152 AMV262152 ACZ262152 TD262152 JH262152 D327688 WVT196616 WLX196616 WCB196616 VSF196616 VIJ196616 UYN196616 UOR196616 UEV196616 TUZ196616 TLD196616 TBH196616 SRL196616 SHP196616 RXT196616 RNX196616 REB196616 QUF196616 QKJ196616 QAN196616 PQR196616 PGV196616 OWZ196616 OND196616 ODH196616 NTL196616 NJP196616 MZT196616 MPX196616 MGB196616 LWF196616 LMJ196616 LCN196616 KSR196616 KIV196616 JYZ196616 JPD196616 JFH196616 IVL196616 ILP196616 IBT196616 HRX196616 HIB196616 GYF196616 GOJ196616 GEN196616 FUR196616 FKV196616 FAZ196616 ERD196616 EHH196616 DXL196616 DNP196616 DDT196616 CTX196616 CKB196616 CAF196616 BQJ196616 BGN196616 AWR196616 AMV196616 ACZ196616 TD196616 JH196616 D262152 WVT131080 WLX131080 WCB131080 VSF131080 VIJ131080 UYN131080 UOR131080 UEV131080 TUZ131080 TLD131080 TBH131080 SRL131080 SHP131080 RXT131080 RNX131080 REB131080 QUF131080 QKJ131080 QAN131080 PQR131080 PGV131080 OWZ131080 OND131080 ODH131080 NTL131080 NJP131080 MZT131080 MPX131080 MGB131080 LWF131080 LMJ131080 LCN131080 KSR131080 KIV131080 JYZ131080 JPD131080 JFH131080 IVL131080 ILP131080 IBT131080 HRX131080 HIB131080 GYF131080 GOJ131080 GEN131080 FUR131080 FKV131080 FAZ131080 ERD131080 EHH131080 DXL131080 DNP131080 DDT131080 CTX131080 CKB131080 CAF131080 BQJ131080 BGN131080 AWR131080 AMV131080 ACZ131080 TD131080 JH131080 D196616 WVT65544 WLX65544 WCB65544 VSF65544 VIJ65544 UYN65544 UOR65544 UEV65544 TUZ65544 TLD65544 TBH65544 SRL65544 SHP65544 RXT65544 RNX65544 REB65544 QUF65544 QKJ65544 QAN65544 PQR65544 PGV65544 OWZ65544 OND65544 ODH65544 NTL65544 NJP65544 MZT65544 MPX65544 MGB65544 LWF65544 LMJ65544 LCN65544 KSR65544 KIV65544 JYZ65544 JPD65544 JFH65544 IVL65544 ILP65544 IBT65544 HRX65544 HIB65544 GYF65544 GOJ65544 GEN65544 FUR65544 FKV65544 FAZ65544 ERD65544 EHH65544 DXL65544 DNP65544 DDT65544 CTX65544 CKB65544 CAF65544 BQJ65544 BGN65544 AWR65544 AMV65544 ACZ65544 TD65544 JH65544 D131080 WVT8 WLX8 WCB8 VSF8 VIJ8 UYN8 UOR8 UEV8 TUZ8 TLD8 TBH8 SRL8 SHP8 RXT8 RNX8 REB8 QUF8 QKJ8 QAN8 PQR8 PGV8 OWZ8 OND8 ODH8 NTL8 NJP8 MZT8 MPX8 MGB8 LWF8 LMJ8 LCN8 KSR8 KIV8 JYZ8 JPD8 JFH8 IVL8 ILP8 IBT8 HRX8 HIB8 GYF8 GOJ8 GEN8 FUR8 FKV8 FAZ8 ERD8 EHH8 DXL8 DNP8 DDT8 CTX8 CKB8 CAF8 BQJ8 BGN8 AWR8 AMV8 ACZ8 TD8 JH8 D65544 WVZ983054:WWB983055 WMD983054:WMF983055 WCH983054:WCJ983055 VSL983054:VSN983055 VIP983054:VIR983055 UYT983054:UYV983055 UOX983054:UOZ983055 UFB983054:UFD983055 TVF983054:TVH983055 TLJ983054:TLL983055 TBN983054:TBP983055 SRR983054:SRT983055 SHV983054:SHX983055 RXZ983054:RYB983055 ROD983054:ROF983055 REH983054:REJ983055 QUL983054:QUN983055 QKP983054:QKR983055 QAT983054:QAV983055 PQX983054:PQZ983055 PHB983054:PHD983055 OXF983054:OXH983055 ONJ983054:ONL983055 ODN983054:ODP983055 NTR983054:NTT983055 NJV983054:NJX983055 MZZ983054:NAB983055 MQD983054:MQF983055 MGH983054:MGJ983055 LWL983054:LWN983055 LMP983054:LMR983055 LCT983054:LCV983055 KSX983054:KSZ983055 KJB983054:KJD983055 JZF983054:JZH983055 JPJ983054:JPL983055 JFN983054:JFP983055 IVR983054:IVT983055 ILV983054:ILX983055 IBZ983054:ICB983055 HSD983054:HSF983055 HIH983054:HIJ983055 GYL983054:GYN983055 GOP983054:GOR983055 GET983054:GEV983055 FUX983054:FUZ983055 FLB983054:FLD983055 FBF983054:FBH983055 ERJ983054:ERL983055 EHN983054:EHP983055 DXR983054:DXT983055 DNV983054:DNX983055 DDZ983054:DEB983055 CUD983054:CUF983055 CKH983054:CKJ983055 CAL983054:CAN983055 BQP983054:BQR983055 BGT983054:BGV983055 AWX983054:AWZ983055 ANB983054:AND983055 ADF983054:ADH983055 TJ983054:TL983055 JN983054:JP983055 S983054:U983055 WVZ917518:WWB917519 WMD917518:WMF917519 WCH917518:WCJ917519 VSL917518:VSN917519 VIP917518:VIR917519 UYT917518:UYV917519 UOX917518:UOZ917519 UFB917518:UFD917519 TVF917518:TVH917519 TLJ917518:TLL917519 TBN917518:TBP917519 SRR917518:SRT917519 SHV917518:SHX917519 RXZ917518:RYB917519 ROD917518:ROF917519 REH917518:REJ917519 QUL917518:QUN917519 QKP917518:QKR917519 QAT917518:QAV917519 PQX917518:PQZ917519 PHB917518:PHD917519 OXF917518:OXH917519 ONJ917518:ONL917519 ODN917518:ODP917519 NTR917518:NTT917519 NJV917518:NJX917519 MZZ917518:NAB917519 MQD917518:MQF917519 MGH917518:MGJ917519 LWL917518:LWN917519 LMP917518:LMR917519 LCT917518:LCV917519 KSX917518:KSZ917519 KJB917518:KJD917519 JZF917518:JZH917519 JPJ917518:JPL917519 JFN917518:JFP917519 IVR917518:IVT917519 ILV917518:ILX917519 IBZ917518:ICB917519 HSD917518:HSF917519 HIH917518:HIJ917519 GYL917518:GYN917519 GOP917518:GOR917519 GET917518:GEV917519 FUX917518:FUZ917519 FLB917518:FLD917519 FBF917518:FBH917519 ERJ917518:ERL917519 EHN917518:EHP917519 DXR917518:DXT917519 DNV917518:DNX917519 DDZ917518:DEB917519 CUD917518:CUF917519 CKH917518:CKJ917519 CAL917518:CAN917519 BQP917518:BQR917519 BGT917518:BGV917519 AWX917518:AWZ917519 ANB917518:AND917519 ADF917518:ADH917519 TJ917518:TL917519 JN917518:JP917519 S917518:U917519 WVZ851982:WWB851983 WMD851982:WMF851983 WCH851982:WCJ851983 VSL851982:VSN851983 VIP851982:VIR851983 UYT851982:UYV851983 UOX851982:UOZ851983 UFB851982:UFD851983 TVF851982:TVH851983 TLJ851982:TLL851983 TBN851982:TBP851983 SRR851982:SRT851983 SHV851982:SHX851983 RXZ851982:RYB851983 ROD851982:ROF851983 REH851982:REJ851983 QUL851982:QUN851983 QKP851982:QKR851983 QAT851982:QAV851983 PQX851982:PQZ851983 PHB851982:PHD851983 OXF851982:OXH851983 ONJ851982:ONL851983 ODN851982:ODP851983 NTR851982:NTT851983 NJV851982:NJX851983 MZZ851982:NAB851983 MQD851982:MQF851983 MGH851982:MGJ851983 LWL851982:LWN851983 LMP851982:LMR851983 LCT851982:LCV851983 KSX851982:KSZ851983 KJB851982:KJD851983 JZF851982:JZH851983 JPJ851982:JPL851983 JFN851982:JFP851983 IVR851982:IVT851983 ILV851982:ILX851983 IBZ851982:ICB851983 HSD851982:HSF851983 HIH851982:HIJ851983 GYL851982:GYN851983 GOP851982:GOR851983 GET851982:GEV851983 FUX851982:FUZ851983 FLB851982:FLD851983 FBF851982:FBH851983 ERJ851982:ERL851983 EHN851982:EHP851983 DXR851982:DXT851983 DNV851982:DNX851983 DDZ851982:DEB851983 CUD851982:CUF851983 CKH851982:CKJ851983 CAL851982:CAN851983 BQP851982:BQR851983 BGT851982:BGV851983 AWX851982:AWZ851983 ANB851982:AND851983 ADF851982:ADH851983 TJ851982:TL851983 JN851982:JP851983 S851982:U851983 WVZ786446:WWB786447 WMD786446:WMF786447 WCH786446:WCJ786447 VSL786446:VSN786447 VIP786446:VIR786447 UYT786446:UYV786447 UOX786446:UOZ786447 UFB786446:UFD786447 TVF786446:TVH786447 TLJ786446:TLL786447 TBN786446:TBP786447 SRR786446:SRT786447 SHV786446:SHX786447 RXZ786446:RYB786447 ROD786446:ROF786447 REH786446:REJ786447 QUL786446:QUN786447 QKP786446:QKR786447 QAT786446:QAV786447 PQX786446:PQZ786447 PHB786446:PHD786447 OXF786446:OXH786447 ONJ786446:ONL786447 ODN786446:ODP786447 NTR786446:NTT786447 NJV786446:NJX786447 MZZ786446:NAB786447 MQD786446:MQF786447 MGH786446:MGJ786447 LWL786446:LWN786447 LMP786446:LMR786447 LCT786446:LCV786447 KSX786446:KSZ786447 KJB786446:KJD786447 JZF786446:JZH786447 JPJ786446:JPL786447 JFN786446:JFP786447 IVR786446:IVT786447 ILV786446:ILX786447 IBZ786446:ICB786447 HSD786446:HSF786447 HIH786446:HIJ786447 GYL786446:GYN786447 GOP786446:GOR786447 GET786446:GEV786447 FUX786446:FUZ786447 FLB786446:FLD786447 FBF786446:FBH786447 ERJ786446:ERL786447 EHN786446:EHP786447 DXR786446:DXT786447 DNV786446:DNX786447 DDZ786446:DEB786447 CUD786446:CUF786447 CKH786446:CKJ786447 CAL786446:CAN786447 BQP786446:BQR786447 BGT786446:BGV786447 AWX786446:AWZ786447 ANB786446:AND786447 ADF786446:ADH786447 TJ786446:TL786447 JN786446:JP786447 S786446:U786447 WVZ720910:WWB720911 WMD720910:WMF720911 WCH720910:WCJ720911 VSL720910:VSN720911 VIP720910:VIR720911 UYT720910:UYV720911 UOX720910:UOZ720911 UFB720910:UFD720911 TVF720910:TVH720911 TLJ720910:TLL720911 TBN720910:TBP720911 SRR720910:SRT720911 SHV720910:SHX720911 RXZ720910:RYB720911 ROD720910:ROF720911 REH720910:REJ720911 QUL720910:QUN720911 QKP720910:QKR720911 QAT720910:QAV720911 PQX720910:PQZ720911 PHB720910:PHD720911 OXF720910:OXH720911 ONJ720910:ONL720911 ODN720910:ODP720911 NTR720910:NTT720911 NJV720910:NJX720911 MZZ720910:NAB720911 MQD720910:MQF720911 MGH720910:MGJ720911 LWL720910:LWN720911 LMP720910:LMR720911 LCT720910:LCV720911 KSX720910:KSZ720911 KJB720910:KJD720911 JZF720910:JZH720911 JPJ720910:JPL720911 JFN720910:JFP720911 IVR720910:IVT720911 ILV720910:ILX720911 IBZ720910:ICB720911 HSD720910:HSF720911 HIH720910:HIJ720911 GYL720910:GYN720911 GOP720910:GOR720911 GET720910:GEV720911 FUX720910:FUZ720911 FLB720910:FLD720911 FBF720910:FBH720911 ERJ720910:ERL720911 EHN720910:EHP720911 DXR720910:DXT720911 DNV720910:DNX720911 DDZ720910:DEB720911 CUD720910:CUF720911 CKH720910:CKJ720911 CAL720910:CAN720911 BQP720910:BQR720911 BGT720910:BGV720911 AWX720910:AWZ720911 ANB720910:AND720911 ADF720910:ADH720911 TJ720910:TL720911 JN720910:JP720911 S720910:U720911 WVZ655374:WWB655375 WMD655374:WMF655375 WCH655374:WCJ655375 VSL655374:VSN655375 VIP655374:VIR655375 UYT655374:UYV655375 UOX655374:UOZ655375 UFB655374:UFD655375 TVF655374:TVH655375 TLJ655374:TLL655375 TBN655374:TBP655375 SRR655374:SRT655375 SHV655374:SHX655375 RXZ655374:RYB655375 ROD655374:ROF655375 REH655374:REJ655375 QUL655374:QUN655375 QKP655374:QKR655375 QAT655374:QAV655375 PQX655374:PQZ655375 PHB655374:PHD655375 OXF655374:OXH655375 ONJ655374:ONL655375 ODN655374:ODP655375 NTR655374:NTT655375 NJV655374:NJX655375 MZZ655374:NAB655375 MQD655374:MQF655375 MGH655374:MGJ655375 LWL655374:LWN655375 LMP655374:LMR655375 LCT655374:LCV655375 KSX655374:KSZ655375 KJB655374:KJD655375 JZF655374:JZH655375 JPJ655374:JPL655375 JFN655374:JFP655375 IVR655374:IVT655375 ILV655374:ILX655375 IBZ655374:ICB655375 HSD655374:HSF655375 HIH655374:HIJ655375 GYL655374:GYN655375 GOP655374:GOR655375 GET655374:GEV655375 FUX655374:FUZ655375 FLB655374:FLD655375 FBF655374:FBH655375 ERJ655374:ERL655375 EHN655374:EHP655375 DXR655374:DXT655375 DNV655374:DNX655375 DDZ655374:DEB655375 CUD655374:CUF655375 CKH655374:CKJ655375 CAL655374:CAN655375 BQP655374:BQR655375 BGT655374:BGV655375 AWX655374:AWZ655375 ANB655374:AND655375 ADF655374:ADH655375 TJ655374:TL655375 JN655374:JP655375 S655374:U655375 WVZ589838:WWB589839 WMD589838:WMF589839 WCH589838:WCJ589839 VSL589838:VSN589839 VIP589838:VIR589839 UYT589838:UYV589839 UOX589838:UOZ589839 UFB589838:UFD589839 TVF589838:TVH589839 TLJ589838:TLL589839 TBN589838:TBP589839 SRR589838:SRT589839 SHV589838:SHX589839 RXZ589838:RYB589839 ROD589838:ROF589839 REH589838:REJ589839 QUL589838:QUN589839 QKP589838:QKR589839 QAT589838:QAV589839 PQX589838:PQZ589839 PHB589838:PHD589839 OXF589838:OXH589839 ONJ589838:ONL589839 ODN589838:ODP589839 NTR589838:NTT589839 NJV589838:NJX589839 MZZ589838:NAB589839 MQD589838:MQF589839 MGH589838:MGJ589839 LWL589838:LWN589839 LMP589838:LMR589839 LCT589838:LCV589839 KSX589838:KSZ589839 KJB589838:KJD589839 JZF589838:JZH589839 JPJ589838:JPL589839 JFN589838:JFP589839 IVR589838:IVT589839 ILV589838:ILX589839 IBZ589838:ICB589839 HSD589838:HSF589839 HIH589838:HIJ589839 GYL589838:GYN589839 GOP589838:GOR589839 GET589838:GEV589839 FUX589838:FUZ589839 FLB589838:FLD589839 FBF589838:FBH589839 ERJ589838:ERL589839 EHN589838:EHP589839 DXR589838:DXT589839 DNV589838:DNX589839 DDZ589838:DEB589839 CUD589838:CUF589839 CKH589838:CKJ589839 CAL589838:CAN589839 BQP589838:BQR589839 BGT589838:BGV589839 AWX589838:AWZ589839 ANB589838:AND589839 ADF589838:ADH589839 TJ589838:TL589839 JN589838:JP589839 S589838:U589839 WVZ524302:WWB524303 WMD524302:WMF524303 WCH524302:WCJ524303 VSL524302:VSN524303 VIP524302:VIR524303 UYT524302:UYV524303 UOX524302:UOZ524303 UFB524302:UFD524303 TVF524302:TVH524303 TLJ524302:TLL524303 TBN524302:TBP524303 SRR524302:SRT524303 SHV524302:SHX524303 RXZ524302:RYB524303 ROD524302:ROF524303 REH524302:REJ524303 QUL524302:QUN524303 QKP524302:QKR524303 QAT524302:QAV524303 PQX524302:PQZ524303 PHB524302:PHD524303 OXF524302:OXH524303 ONJ524302:ONL524303 ODN524302:ODP524303 NTR524302:NTT524303 NJV524302:NJX524303 MZZ524302:NAB524303 MQD524302:MQF524303 MGH524302:MGJ524303 LWL524302:LWN524303 LMP524302:LMR524303 LCT524302:LCV524303 KSX524302:KSZ524303 KJB524302:KJD524303 JZF524302:JZH524303 JPJ524302:JPL524303 JFN524302:JFP524303 IVR524302:IVT524303 ILV524302:ILX524303 IBZ524302:ICB524303 HSD524302:HSF524303 HIH524302:HIJ524303 GYL524302:GYN524303 GOP524302:GOR524303 GET524302:GEV524303 FUX524302:FUZ524303 FLB524302:FLD524303 FBF524302:FBH524303 ERJ524302:ERL524303 EHN524302:EHP524303 DXR524302:DXT524303 DNV524302:DNX524303 DDZ524302:DEB524303 CUD524302:CUF524303 CKH524302:CKJ524303 CAL524302:CAN524303 BQP524302:BQR524303 BGT524302:BGV524303 AWX524302:AWZ524303 ANB524302:AND524303 ADF524302:ADH524303 TJ524302:TL524303 JN524302:JP524303 S524302:U524303 WVZ458766:WWB458767 WMD458766:WMF458767 WCH458766:WCJ458767 VSL458766:VSN458767 VIP458766:VIR458767 UYT458766:UYV458767 UOX458766:UOZ458767 UFB458766:UFD458767 TVF458766:TVH458767 TLJ458766:TLL458767 TBN458766:TBP458767 SRR458766:SRT458767 SHV458766:SHX458767 RXZ458766:RYB458767 ROD458766:ROF458767 REH458766:REJ458767 QUL458766:QUN458767 QKP458766:QKR458767 QAT458766:QAV458767 PQX458766:PQZ458767 PHB458766:PHD458767 OXF458766:OXH458767 ONJ458766:ONL458767 ODN458766:ODP458767 NTR458766:NTT458767 NJV458766:NJX458767 MZZ458766:NAB458767 MQD458766:MQF458767 MGH458766:MGJ458767 LWL458766:LWN458767 LMP458766:LMR458767 LCT458766:LCV458767 KSX458766:KSZ458767 KJB458766:KJD458767 JZF458766:JZH458767 JPJ458766:JPL458767 JFN458766:JFP458767 IVR458766:IVT458767 ILV458766:ILX458767 IBZ458766:ICB458767 HSD458766:HSF458767 HIH458766:HIJ458767 GYL458766:GYN458767 GOP458766:GOR458767 GET458766:GEV458767 FUX458766:FUZ458767 FLB458766:FLD458767 FBF458766:FBH458767 ERJ458766:ERL458767 EHN458766:EHP458767 DXR458766:DXT458767 DNV458766:DNX458767 DDZ458766:DEB458767 CUD458766:CUF458767 CKH458766:CKJ458767 CAL458766:CAN458767 BQP458766:BQR458767 BGT458766:BGV458767 AWX458766:AWZ458767 ANB458766:AND458767 ADF458766:ADH458767 TJ458766:TL458767 JN458766:JP458767 S458766:U458767 WVZ393230:WWB393231 WMD393230:WMF393231 WCH393230:WCJ393231 VSL393230:VSN393231 VIP393230:VIR393231 UYT393230:UYV393231 UOX393230:UOZ393231 UFB393230:UFD393231 TVF393230:TVH393231 TLJ393230:TLL393231 TBN393230:TBP393231 SRR393230:SRT393231 SHV393230:SHX393231 RXZ393230:RYB393231 ROD393230:ROF393231 REH393230:REJ393231 QUL393230:QUN393231 QKP393230:QKR393231 QAT393230:QAV393231 PQX393230:PQZ393231 PHB393230:PHD393231 OXF393230:OXH393231 ONJ393230:ONL393231 ODN393230:ODP393231 NTR393230:NTT393231 NJV393230:NJX393231 MZZ393230:NAB393231 MQD393230:MQF393231 MGH393230:MGJ393231 LWL393230:LWN393231 LMP393230:LMR393231 LCT393230:LCV393231 KSX393230:KSZ393231 KJB393230:KJD393231 JZF393230:JZH393231 JPJ393230:JPL393231 JFN393230:JFP393231 IVR393230:IVT393231 ILV393230:ILX393231 IBZ393230:ICB393231 HSD393230:HSF393231 HIH393230:HIJ393231 GYL393230:GYN393231 GOP393230:GOR393231 GET393230:GEV393231 FUX393230:FUZ393231 FLB393230:FLD393231 FBF393230:FBH393231 ERJ393230:ERL393231 EHN393230:EHP393231 DXR393230:DXT393231 DNV393230:DNX393231 DDZ393230:DEB393231 CUD393230:CUF393231 CKH393230:CKJ393231 CAL393230:CAN393231 BQP393230:BQR393231 BGT393230:BGV393231 AWX393230:AWZ393231 ANB393230:AND393231 ADF393230:ADH393231 TJ393230:TL393231 JN393230:JP393231 S393230:U393231 WVZ327694:WWB327695 WMD327694:WMF327695 WCH327694:WCJ327695 VSL327694:VSN327695 VIP327694:VIR327695 UYT327694:UYV327695 UOX327694:UOZ327695 UFB327694:UFD327695 TVF327694:TVH327695 TLJ327694:TLL327695 TBN327694:TBP327695 SRR327694:SRT327695 SHV327694:SHX327695 RXZ327694:RYB327695 ROD327694:ROF327695 REH327694:REJ327695 QUL327694:QUN327695 QKP327694:QKR327695 QAT327694:QAV327695 PQX327694:PQZ327695 PHB327694:PHD327695 OXF327694:OXH327695 ONJ327694:ONL327695 ODN327694:ODP327695 NTR327694:NTT327695 NJV327694:NJX327695 MZZ327694:NAB327695 MQD327694:MQF327695 MGH327694:MGJ327695 LWL327694:LWN327695 LMP327694:LMR327695 LCT327694:LCV327695 KSX327694:KSZ327695 KJB327694:KJD327695 JZF327694:JZH327695 JPJ327694:JPL327695 JFN327694:JFP327695 IVR327694:IVT327695 ILV327694:ILX327695 IBZ327694:ICB327695 HSD327694:HSF327695 HIH327694:HIJ327695 GYL327694:GYN327695 GOP327694:GOR327695 GET327694:GEV327695 FUX327694:FUZ327695 FLB327694:FLD327695 FBF327694:FBH327695 ERJ327694:ERL327695 EHN327694:EHP327695 DXR327694:DXT327695 DNV327694:DNX327695 DDZ327694:DEB327695 CUD327694:CUF327695 CKH327694:CKJ327695 CAL327694:CAN327695 BQP327694:BQR327695 BGT327694:BGV327695 AWX327694:AWZ327695 ANB327694:AND327695 ADF327694:ADH327695 TJ327694:TL327695 JN327694:JP327695 S327694:U327695 WVZ262158:WWB262159 WMD262158:WMF262159 WCH262158:WCJ262159 VSL262158:VSN262159 VIP262158:VIR262159 UYT262158:UYV262159 UOX262158:UOZ262159 UFB262158:UFD262159 TVF262158:TVH262159 TLJ262158:TLL262159 TBN262158:TBP262159 SRR262158:SRT262159 SHV262158:SHX262159 RXZ262158:RYB262159 ROD262158:ROF262159 REH262158:REJ262159 QUL262158:QUN262159 QKP262158:QKR262159 QAT262158:QAV262159 PQX262158:PQZ262159 PHB262158:PHD262159 OXF262158:OXH262159 ONJ262158:ONL262159 ODN262158:ODP262159 NTR262158:NTT262159 NJV262158:NJX262159 MZZ262158:NAB262159 MQD262158:MQF262159 MGH262158:MGJ262159 LWL262158:LWN262159 LMP262158:LMR262159 LCT262158:LCV262159 KSX262158:KSZ262159 KJB262158:KJD262159 JZF262158:JZH262159 JPJ262158:JPL262159 JFN262158:JFP262159 IVR262158:IVT262159 ILV262158:ILX262159 IBZ262158:ICB262159 HSD262158:HSF262159 HIH262158:HIJ262159 GYL262158:GYN262159 GOP262158:GOR262159 GET262158:GEV262159 FUX262158:FUZ262159 FLB262158:FLD262159 FBF262158:FBH262159 ERJ262158:ERL262159 EHN262158:EHP262159 DXR262158:DXT262159 DNV262158:DNX262159 DDZ262158:DEB262159 CUD262158:CUF262159 CKH262158:CKJ262159 CAL262158:CAN262159 BQP262158:BQR262159 BGT262158:BGV262159 AWX262158:AWZ262159 ANB262158:AND262159 ADF262158:ADH262159 TJ262158:TL262159 JN262158:JP262159 S262158:U262159 WVZ196622:WWB196623 WMD196622:WMF196623 WCH196622:WCJ196623 VSL196622:VSN196623 VIP196622:VIR196623 UYT196622:UYV196623 UOX196622:UOZ196623 UFB196622:UFD196623 TVF196622:TVH196623 TLJ196622:TLL196623 TBN196622:TBP196623 SRR196622:SRT196623 SHV196622:SHX196623 RXZ196622:RYB196623 ROD196622:ROF196623 REH196622:REJ196623 QUL196622:QUN196623 QKP196622:QKR196623 QAT196622:QAV196623 PQX196622:PQZ196623 PHB196622:PHD196623 OXF196622:OXH196623 ONJ196622:ONL196623 ODN196622:ODP196623 NTR196622:NTT196623 NJV196622:NJX196623 MZZ196622:NAB196623 MQD196622:MQF196623 MGH196622:MGJ196623 LWL196622:LWN196623 LMP196622:LMR196623 LCT196622:LCV196623 KSX196622:KSZ196623 KJB196622:KJD196623 JZF196622:JZH196623 JPJ196622:JPL196623 JFN196622:JFP196623 IVR196622:IVT196623 ILV196622:ILX196623 IBZ196622:ICB196623 HSD196622:HSF196623 HIH196622:HIJ196623 GYL196622:GYN196623 GOP196622:GOR196623 GET196622:GEV196623 FUX196622:FUZ196623 FLB196622:FLD196623 FBF196622:FBH196623 ERJ196622:ERL196623 EHN196622:EHP196623 DXR196622:DXT196623 DNV196622:DNX196623 DDZ196622:DEB196623 CUD196622:CUF196623 CKH196622:CKJ196623 CAL196622:CAN196623 BQP196622:BQR196623 BGT196622:BGV196623 AWX196622:AWZ196623 ANB196622:AND196623 ADF196622:ADH196623 TJ196622:TL196623 JN196622:JP196623 S196622:U196623 WVZ131086:WWB131087 WMD131086:WMF131087 WCH131086:WCJ131087 VSL131086:VSN131087 VIP131086:VIR131087 UYT131086:UYV131087 UOX131086:UOZ131087 UFB131086:UFD131087 TVF131086:TVH131087 TLJ131086:TLL131087 TBN131086:TBP131087 SRR131086:SRT131087 SHV131086:SHX131087 RXZ131086:RYB131087 ROD131086:ROF131087 REH131086:REJ131087 QUL131086:QUN131087 QKP131086:QKR131087 QAT131086:QAV131087 PQX131086:PQZ131087 PHB131086:PHD131087 OXF131086:OXH131087 ONJ131086:ONL131087 ODN131086:ODP131087 NTR131086:NTT131087 NJV131086:NJX131087 MZZ131086:NAB131087 MQD131086:MQF131087 MGH131086:MGJ131087 LWL131086:LWN131087 LMP131086:LMR131087 LCT131086:LCV131087 KSX131086:KSZ131087 KJB131086:KJD131087 JZF131086:JZH131087 JPJ131086:JPL131087 JFN131086:JFP131087 IVR131086:IVT131087 ILV131086:ILX131087 IBZ131086:ICB131087 HSD131086:HSF131087 HIH131086:HIJ131087 GYL131086:GYN131087 GOP131086:GOR131087 GET131086:GEV131087 FUX131086:FUZ131087 FLB131086:FLD131087 FBF131086:FBH131087 ERJ131086:ERL131087 EHN131086:EHP131087 DXR131086:DXT131087 DNV131086:DNX131087 DDZ131086:DEB131087 CUD131086:CUF131087 CKH131086:CKJ131087 CAL131086:CAN131087 BQP131086:BQR131087 BGT131086:BGV131087 AWX131086:AWZ131087 ANB131086:AND131087 ADF131086:ADH131087 TJ131086:TL131087 JN131086:JP131087 S131086:U131087 WVZ65550:WWB65551 WMD65550:WMF65551 WCH65550:WCJ65551 VSL65550:VSN65551 VIP65550:VIR65551 UYT65550:UYV65551 UOX65550:UOZ65551 UFB65550:UFD65551 TVF65550:TVH65551 TLJ65550:TLL65551 TBN65550:TBP65551 SRR65550:SRT65551 SHV65550:SHX65551 RXZ65550:RYB65551 ROD65550:ROF65551 REH65550:REJ65551 QUL65550:QUN65551 QKP65550:QKR65551 QAT65550:QAV65551 PQX65550:PQZ65551 PHB65550:PHD65551 OXF65550:OXH65551 ONJ65550:ONL65551 ODN65550:ODP65551 NTR65550:NTT65551 NJV65550:NJX65551 MZZ65550:NAB65551 MQD65550:MQF65551 MGH65550:MGJ65551 LWL65550:LWN65551 LMP65550:LMR65551 LCT65550:LCV65551 KSX65550:KSZ65551 KJB65550:KJD65551 JZF65550:JZH65551 JPJ65550:JPL65551 JFN65550:JFP65551 IVR65550:IVT65551 ILV65550:ILX65551 IBZ65550:ICB65551 HSD65550:HSF65551 HIH65550:HIJ65551 GYL65550:GYN65551 GOP65550:GOR65551 GET65550:GEV65551 FUX65550:FUZ65551 FLB65550:FLD65551 FBF65550:FBH65551 ERJ65550:ERL65551 EHN65550:EHP65551 DXR65550:DXT65551 DNV65550:DNX65551 DDZ65550:DEB65551 CUD65550:CUF65551 CKH65550:CKJ65551 CAL65550:CAN65551 BQP65550:BQR65551 BGT65550:BGV65551 AWX65550:AWZ65551 ANB65550:AND65551 ADF65550:ADH65551 TJ65550:TL65551 JN65550:JP65551 S65550:U65551 WVZ14:WWB15 WMD14:WMF15 WCH14:WCJ15 VSL14:VSN15 VIP14:VIR15 UYT14:UYV15 UOX14:UOZ15 UFB14:UFD15 TVF14:TVH15 TLJ14:TLL15 TBN14:TBP15 SRR14:SRT15 SHV14:SHX15 RXZ14:RYB15 ROD14:ROF15 REH14:REJ15 QUL14:QUN15 QKP14:QKR15 QAT14:QAV15 PQX14:PQZ15 PHB14:PHD15 OXF14:OXH15 ONJ14:ONL15 ODN14:ODP15 NTR14:NTT15 NJV14:NJX15 MZZ14:NAB15 MQD14:MQF15 MGH14:MGJ15 LWL14:LWN15 LMP14:LMR15 LCT14:LCV15 KSX14:KSZ15 KJB14:KJD15 JZF14:JZH15 JPJ14:JPL15 JFN14:JFP15 IVR14:IVT15 ILV14:ILX15 IBZ14:ICB15 HSD14:HSF15 HIH14:HIJ15 GYL14:GYN15 GOP14:GOR15 GET14:GEV15 FUX14:FUZ15 FLB14:FLD15 FBF14:FBH15 ERJ14:ERL15 EHN14:EHP15 DXR14:DXT15 DNV14:DNX15 DDZ14:DEB15 CUD14:CUF15 CKH14:CKJ15 CAL14:CAN15 BQP14:BQR15 BGT14:BGV15 AWX14:AWZ15 ANB14:AND15 ADF14:ADH15 TJ14:TL15 JN14:JP15 S11:U12 WVK983051:WVS983052 WLO983051:WLW983052 WBS983051:WCA983052 VRW983051:VSE983052 VIA983051:VII983052 UYE983051:UYM983052 UOI983051:UOQ983052 UEM983051:UEU983052 TUQ983051:TUY983052 TKU983051:TLC983052 TAY983051:TBG983052 SRC983051:SRK983052 SHG983051:SHO983052 RXK983051:RXS983052 RNO983051:RNW983052 RDS983051:REA983052 QTW983051:QUE983052 QKA983051:QKI983052 QAE983051:QAM983052 PQI983051:PQQ983052 PGM983051:PGU983052 OWQ983051:OWY983052 OMU983051:ONC983052 OCY983051:ODG983052 NTC983051:NTK983052 NJG983051:NJO983052 MZK983051:MZS983052 MPO983051:MPW983052 MFS983051:MGA983052 LVW983051:LWE983052 LMA983051:LMI983052 LCE983051:LCM983052 KSI983051:KSQ983052 KIM983051:KIU983052 JYQ983051:JYY983052 JOU983051:JPC983052 JEY983051:JFG983052 IVC983051:IVK983052 ILG983051:ILO983052 IBK983051:IBS983052 HRO983051:HRW983052 HHS983051:HIA983052 GXW983051:GYE983052 GOA983051:GOI983052 GEE983051:GEM983052 FUI983051:FUQ983052 FKM983051:FKU983052 FAQ983051:FAY983052 EQU983051:ERC983052 EGY983051:EHG983052 DXC983051:DXK983052 DNG983051:DNO983052 DDK983051:DDS983052 CTO983051:CTW983052 CJS983051:CKA983052 BZW983051:CAE983052 BQA983051:BQI983052 BGE983051:BGM983052 AWI983051:AWQ983052 AMM983051:AMU983052 ACQ983051:ACY983052 SU983051:TC983052 IY983051:JG983052 D8 WVK917515:WVS917516 WLO917515:WLW917516 WBS917515:WCA917516 VRW917515:VSE917516 VIA917515:VII917516 UYE917515:UYM917516 UOI917515:UOQ917516 UEM917515:UEU917516 TUQ917515:TUY917516 TKU917515:TLC917516 TAY917515:TBG917516 SRC917515:SRK917516 SHG917515:SHO917516 RXK917515:RXS917516 RNO917515:RNW917516 RDS917515:REA917516 QTW917515:QUE917516 QKA917515:QKI917516 QAE917515:QAM917516 PQI917515:PQQ917516 PGM917515:PGU917516 OWQ917515:OWY917516 OMU917515:ONC917516 OCY917515:ODG917516 NTC917515:NTK917516 NJG917515:NJO917516 MZK917515:MZS917516 MPO917515:MPW917516 MFS917515:MGA917516 LVW917515:LWE917516 LMA917515:LMI917516 LCE917515:LCM917516 KSI917515:KSQ917516 KIM917515:KIU917516 JYQ917515:JYY917516 JOU917515:JPC917516 JEY917515:JFG917516 IVC917515:IVK917516 ILG917515:ILO917516 IBK917515:IBS917516 HRO917515:HRW917516 HHS917515:HIA917516 GXW917515:GYE917516 GOA917515:GOI917516 GEE917515:GEM917516 FUI917515:FUQ917516 FKM917515:FKU917516 FAQ917515:FAY917516 EQU917515:ERC917516 EGY917515:EHG917516 DXC917515:DXK917516 DNG917515:DNO917516 DDK917515:DDS917516 CTO917515:CTW917516 CJS917515:CKA917516 BZW917515:CAE917516 BQA917515:BQI917516 BGE917515:BGM917516 AWI917515:AWQ917516 AMM917515:AMU917516 ACQ917515:ACY917516 SU917515:TC917516 IY917515:JG917516 E983051:L983052 WVK851979:WVS851980 WLO851979:WLW851980 WBS851979:WCA851980 VRW851979:VSE851980 VIA851979:VII851980 UYE851979:UYM851980 UOI851979:UOQ851980 UEM851979:UEU851980 TUQ851979:TUY851980 TKU851979:TLC851980 TAY851979:TBG851980 SRC851979:SRK851980 SHG851979:SHO851980 RXK851979:RXS851980 RNO851979:RNW851980 RDS851979:REA851980 QTW851979:QUE851980 QKA851979:QKI851980 QAE851979:QAM851980 PQI851979:PQQ851980 PGM851979:PGU851980 OWQ851979:OWY851980 OMU851979:ONC851980 OCY851979:ODG851980 NTC851979:NTK851980 NJG851979:NJO851980 MZK851979:MZS851980 MPO851979:MPW851980 MFS851979:MGA851980 LVW851979:LWE851980 LMA851979:LMI851980 LCE851979:LCM851980 KSI851979:KSQ851980 KIM851979:KIU851980 JYQ851979:JYY851980 JOU851979:JPC851980 JEY851979:JFG851980 IVC851979:IVK851980 ILG851979:ILO851980 IBK851979:IBS851980 HRO851979:HRW851980 HHS851979:HIA851980 GXW851979:GYE851980 GOA851979:GOI851980 GEE851979:GEM851980 FUI851979:FUQ851980 FKM851979:FKU851980 FAQ851979:FAY851980 EQU851979:ERC851980 EGY851979:EHG851980 DXC851979:DXK851980 DNG851979:DNO851980 DDK851979:DDS851980 CTO851979:CTW851980 CJS851979:CKA851980 BZW851979:CAE851980 BQA851979:BQI851980 BGE851979:BGM851980 AWI851979:AWQ851980 AMM851979:AMU851980 ACQ851979:ACY851980 SU851979:TC851980 IY851979:JG851980 E917515:L917516 WVK786443:WVS786444 WLO786443:WLW786444 WBS786443:WCA786444 VRW786443:VSE786444 VIA786443:VII786444 UYE786443:UYM786444 UOI786443:UOQ786444 UEM786443:UEU786444 TUQ786443:TUY786444 TKU786443:TLC786444 TAY786443:TBG786444 SRC786443:SRK786444 SHG786443:SHO786444 RXK786443:RXS786444 RNO786443:RNW786444 RDS786443:REA786444 QTW786443:QUE786444 QKA786443:QKI786444 QAE786443:QAM786444 PQI786443:PQQ786444 PGM786443:PGU786444 OWQ786443:OWY786444 OMU786443:ONC786444 OCY786443:ODG786444 NTC786443:NTK786444 NJG786443:NJO786444 MZK786443:MZS786444 MPO786443:MPW786444 MFS786443:MGA786444 LVW786443:LWE786444 LMA786443:LMI786444 LCE786443:LCM786444 KSI786443:KSQ786444 KIM786443:KIU786444 JYQ786443:JYY786444 JOU786443:JPC786444 JEY786443:JFG786444 IVC786443:IVK786444 ILG786443:ILO786444 IBK786443:IBS786444 HRO786443:HRW786444 HHS786443:HIA786444 GXW786443:GYE786444 GOA786443:GOI786444 GEE786443:GEM786444 FUI786443:FUQ786444 FKM786443:FKU786444 FAQ786443:FAY786444 EQU786443:ERC786444 EGY786443:EHG786444 DXC786443:DXK786444 DNG786443:DNO786444 DDK786443:DDS786444 CTO786443:CTW786444 CJS786443:CKA786444 BZW786443:CAE786444 BQA786443:BQI786444 BGE786443:BGM786444 AWI786443:AWQ786444 AMM786443:AMU786444 ACQ786443:ACY786444 SU786443:TC786444 IY786443:JG786444 E851979:L851980 WVK720907:WVS720908 WLO720907:WLW720908 WBS720907:WCA720908 VRW720907:VSE720908 VIA720907:VII720908 UYE720907:UYM720908 UOI720907:UOQ720908 UEM720907:UEU720908 TUQ720907:TUY720908 TKU720907:TLC720908 TAY720907:TBG720908 SRC720907:SRK720908 SHG720907:SHO720908 RXK720907:RXS720908 RNO720907:RNW720908 RDS720907:REA720908 QTW720907:QUE720908 QKA720907:QKI720908 QAE720907:QAM720908 PQI720907:PQQ720908 PGM720907:PGU720908 OWQ720907:OWY720908 OMU720907:ONC720908 OCY720907:ODG720908 NTC720907:NTK720908 NJG720907:NJO720908 MZK720907:MZS720908 MPO720907:MPW720908 MFS720907:MGA720908 LVW720907:LWE720908 LMA720907:LMI720908 LCE720907:LCM720908 KSI720907:KSQ720908 KIM720907:KIU720908 JYQ720907:JYY720908 JOU720907:JPC720908 JEY720907:JFG720908 IVC720907:IVK720908 ILG720907:ILO720908 IBK720907:IBS720908 HRO720907:HRW720908 HHS720907:HIA720908 GXW720907:GYE720908 GOA720907:GOI720908 GEE720907:GEM720908 FUI720907:FUQ720908 FKM720907:FKU720908 FAQ720907:FAY720908 EQU720907:ERC720908 EGY720907:EHG720908 DXC720907:DXK720908 DNG720907:DNO720908 DDK720907:DDS720908 CTO720907:CTW720908 CJS720907:CKA720908 BZW720907:CAE720908 BQA720907:BQI720908 BGE720907:BGM720908 AWI720907:AWQ720908 AMM720907:AMU720908 ACQ720907:ACY720908 SU720907:TC720908 IY720907:JG720908 E786443:L786444 WVK655371:WVS655372 WLO655371:WLW655372 WBS655371:WCA655372 VRW655371:VSE655372 VIA655371:VII655372 UYE655371:UYM655372 UOI655371:UOQ655372 UEM655371:UEU655372 TUQ655371:TUY655372 TKU655371:TLC655372 TAY655371:TBG655372 SRC655371:SRK655372 SHG655371:SHO655372 RXK655371:RXS655372 RNO655371:RNW655372 RDS655371:REA655372 QTW655371:QUE655372 QKA655371:QKI655372 QAE655371:QAM655372 PQI655371:PQQ655372 PGM655371:PGU655372 OWQ655371:OWY655372 OMU655371:ONC655372 OCY655371:ODG655372 NTC655371:NTK655372 NJG655371:NJO655372 MZK655371:MZS655372 MPO655371:MPW655372 MFS655371:MGA655372 LVW655371:LWE655372 LMA655371:LMI655372 LCE655371:LCM655372 KSI655371:KSQ655372 KIM655371:KIU655372 JYQ655371:JYY655372 JOU655371:JPC655372 JEY655371:JFG655372 IVC655371:IVK655372 ILG655371:ILO655372 IBK655371:IBS655372 HRO655371:HRW655372 HHS655371:HIA655372 GXW655371:GYE655372 GOA655371:GOI655372 GEE655371:GEM655372 FUI655371:FUQ655372 FKM655371:FKU655372 FAQ655371:FAY655372 EQU655371:ERC655372 EGY655371:EHG655372 DXC655371:DXK655372 DNG655371:DNO655372 DDK655371:DDS655372 CTO655371:CTW655372 CJS655371:CKA655372 BZW655371:CAE655372 BQA655371:BQI655372 BGE655371:BGM655372 AWI655371:AWQ655372 AMM655371:AMU655372 ACQ655371:ACY655372 SU655371:TC655372 IY655371:JG655372 E720907:L720908 WVK589835:WVS589836 WLO589835:WLW589836 WBS589835:WCA589836 VRW589835:VSE589836 VIA589835:VII589836 UYE589835:UYM589836 UOI589835:UOQ589836 UEM589835:UEU589836 TUQ589835:TUY589836 TKU589835:TLC589836 TAY589835:TBG589836 SRC589835:SRK589836 SHG589835:SHO589836 RXK589835:RXS589836 RNO589835:RNW589836 RDS589835:REA589836 QTW589835:QUE589836 QKA589835:QKI589836 QAE589835:QAM589836 PQI589835:PQQ589836 PGM589835:PGU589836 OWQ589835:OWY589836 OMU589835:ONC589836 OCY589835:ODG589836 NTC589835:NTK589836 NJG589835:NJO589836 MZK589835:MZS589836 MPO589835:MPW589836 MFS589835:MGA589836 LVW589835:LWE589836 LMA589835:LMI589836 LCE589835:LCM589836 KSI589835:KSQ589836 KIM589835:KIU589836 JYQ589835:JYY589836 JOU589835:JPC589836 JEY589835:JFG589836 IVC589835:IVK589836 ILG589835:ILO589836 IBK589835:IBS589836 HRO589835:HRW589836 HHS589835:HIA589836 GXW589835:GYE589836 GOA589835:GOI589836 GEE589835:GEM589836 FUI589835:FUQ589836 FKM589835:FKU589836 FAQ589835:FAY589836 EQU589835:ERC589836 EGY589835:EHG589836 DXC589835:DXK589836 DNG589835:DNO589836 DDK589835:DDS589836 CTO589835:CTW589836 CJS589835:CKA589836 BZW589835:CAE589836 BQA589835:BQI589836 BGE589835:BGM589836 AWI589835:AWQ589836 AMM589835:AMU589836 ACQ589835:ACY589836 SU589835:TC589836 IY589835:JG589836 E655371:L655372 WVK524299:WVS524300 WLO524299:WLW524300 WBS524299:WCA524300 VRW524299:VSE524300 VIA524299:VII524300 UYE524299:UYM524300 UOI524299:UOQ524300 UEM524299:UEU524300 TUQ524299:TUY524300 TKU524299:TLC524300 TAY524299:TBG524300 SRC524299:SRK524300 SHG524299:SHO524300 RXK524299:RXS524300 RNO524299:RNW524300 RDS524299:REA524300 QTW524299:QUE524300 QKA524299:QKI524300 QAE524299:QAM524300 PQI524299:PQQ524300 PGM524299:PGU524300 OWQ524299:OWY524300 OMU524299:ONC524300 OCY524299:ODG524300 NTC524299:NTK524300 NJG524299:NJO524300 MZK524299:MZS524300 MPO524299:MPW524300 MFS524299:MGA524300 LVW524299:LWE524300 LMA524299:LMI524300 LCE524299:LCM524300 KSI524299:KSQ524300 KIM524299:KIU524300 JYQ524299:JYY524300 JOU524299:JPC524300 JEY524299:JFG524300 IVC524299:IVK524300 ILG524299:ILO524300 IBK524299:IBS524300 HRO524299:HRW524300 HHS524299:HIA524300 GXW524299:GYE524300 GOA524299:GOI524300 GEE524299:GEM524300 FUI524299:FUQ524300 FKM524299:FKU524300 FAQ524299:FAY524300 EQU524299:ERC524300 EGY524299:EHG524300 DXC524299:DXK524300 DNG524299:DNO524300 DDK524299:DDS524300 CTO524299:CTW524300 CJS524299:CKA524300 BZW524299:CAE524300 BQA524299:BQI524300 BGE524299:BGM524300 AWI524299:AWQ524300 AMM524299:AMU524300 ACQ524299:ACY524300 SU524299:TC524300 IY524299:JG524300 E589835:L589836 WVK458763:WVS458764 WLO458763:WLW458764 WBS458763:WCA458764 VRW458763:VSE458764 VIA458763:VII458764 UYE458763:UYM458764 UOI458763:UOQ458764 UEM458763:UEU458764 TUQ458763:TUY458764 TKU458763:TLC458764 TAY458763:TBG458764 SRC458763:SRK458764 SHG458763:SHO458764 RXK458763:RXS458764 RNO458763:RNW458764 RDS458763:REA458764 QTW458763:QUE458764 QKA458763:QKI458764 QAE458763:QAM458764 PQI458763:PQQ458764 PGM458763:PGU458764 OWQ458763:OWY458764 OMU458763:ONC458764 OCY458763:ODG458764 NTC458763:NTK458764 NJG458763:NJO458764 MZK458763:MZS458764 MPO458763:MPW458764 MFS458763:MGA458764 LVW458763:LWE458764 LMA458763:LMI458764 LCE458763:LCM458764 KSI458763:KSQ458764 KIM458763:KIU458764 JYQ458763:JYY458764 JOU458763:JPC458764 JEY458763:JFG458764 IVC458763:IVK458764 ILG458763:ILO458764 IBK458763:IBS458764 HRO458763:HRW458764 HHS458763:HIA458764 GXW458763:GYE458764 GOA458763:GOI458764 GEE458763:GEM458764 FUI458763:FUQ458764 FKM458763:FKU458764 FAQ458763:FAY458764 EQU458763:ERC458764 EGY458763:EHG458764 DXC458763:DXK458764 DNG458763:DNO458764 DDK458763:DDS458764 CTO458763:CTW458764 CJS458763:CKA458764 BZW458763:CAE458764 BQA458763:BQI458764 BGE458763:BGM458764 AWI458763:AWQ458764 AMM458763:AMU458764 ACQ458763:ACY458764 SU458763:TC458764 IY458763:JG458764 E524299:L524300 WVK393227:WVS393228 WLO393227:WLW393228 WBS393227:WCA393228 VRW393227:VSE393228 VIA393227:VII393228 UYE393227:UYM393228 UOI393227:UOQ393228 UEM393227:UEU393228 TUQ393227:TUY393228 TKU393227:TLC393228 TAY393227:TBG393228 SRC393227:SRK393228 SHG393227:SHO393228 RXK393227:RXS393228 RNO393227:RNW393228 RDS393227:REA393228 QTW393227:QUE393228 QKA393227:QKI393228 QAE393227:QAM393228 PQI393227:PQQ393228 PGM393227:PGU393228 OWQ393227:OWY393228 OMU393227:ONC393228 OCY393227:ODG393228 NTC393227:NTK393228 NJG393227:NJO393228 MZK393227:MZS393228 MPO393227:MPW393228 MFS393227:MGA393228 LVW393227:LWE393228 LMA393227:LMI393228 LCE393227:LCM393228 KSI393227:KSQ393228 KIM393227:KIU393228 JYQ393227:JYY393228 JOU393227:JPC393228 JEY393227:JFG393228 IVC393227:IVK393228 ILG393227:ILO393228 IBK393227:IBS393228 HRO393227:HRW393228 HHS393227:HIA393228 GXW393227:GYE393228 GOA393227:GOI393228 GEE393227:GEM393228 FUI393227:FUQ393228 FKM393227:FKU393228 FAQ393227:FAY393228 EQU393227:ERC393228 EGY393227:EHG393228 DXC393227:DXK393228 DNG393227:DNO393228 DDK393227:DDS393228 CTO393227:CTW393228 CJS393227:CKA393228 BZW393227:CAE393228 BQA393227:BQI393228 BGE393227:BGM393228 AWI393227:AWQ393228 AMM393227:AMU393228 ACQ393227:ACY393228 SU393227:TC393228 IY393227:JG393228 E458763:L458764 WVK327691:WVS327692 WLO327691:WLW327692 WBS327691:WCA327692 VRW327691:VSE327692 VIA327691:VII327692 UYE327691:UYM327692 UOI327691:UOQ327692 UEM327691:UEU327692 TUQ327691:TUY327692 TKU327691:TLC327692 TAY327691:TBG327692 SRC327691:SRK327692 SHG327691:SHO327692 RXK327691:RXS327692 RNO327691:RNW327692 RDS327691:REA327692 QTW327691:QUE327692 QKA327691:QKI327692 QAE327691:QAM327692 PQI327691:PQQ327692 PGM327691:PGU327692 OWQ327691:OWY327692 OMU327691:ONC327692 OCY327691:ODG327692 NTC327691:NTK327692 NJG327691:NJO327692 MZK327691:MZS327692 MPO327691:MPW327692 MFS327691:MGA327692 LVW327691:LWE327692 LMA327691:LMI327692 LCE327691:LCM327692 KSI327691:KSQ327692 KIM327691:KIU327692 JYQ327691:JYY327692 JOU327691:JPC327692 JEY327691:JFG327692 IVC327691:IVK327692 ILG327691:ILO327692 IBK327691:IBS327692 HRO327691:HRW327692 HHS327691:HIA327692 GXW327691:GYE327692 GOA327691:GOI327692 GEE327691:GEM327692 FUI327691:FUQ327692 FKM327691:FKU327692 FAQ327691:FAY327692 EQU327691:ERC327692 EGY327691:EHG327692 DXC327691:DXK327692 DNG327691:DNO327692 DDK327691:DDS327692 CTO327691:CTW327692 CJS327691:CKA327692 BZW327691:CAE327692 BQA327691:BQI327692 BGE327691:BGM327692 AWI327691:AWQ327692 AMM327691:AMU327692 ACQ327691:ACY327692 SU327691:TC327692 IY327691:JG327692 E393227:L393228 WVK262155:WVS262156 WLO262155:WLW262156 WBS262155:WCA262156 VRW262155:VSE262156 VIA262155:VII262156 UYE262155:UYM262156 UOI262155:UOQ262156 UEM262155:UEU262156 TUQ262155:TUY262156 TKU262155:TLC262156 TAY262155:TBG262156 SRC262155:SRK262156 SHG262155:SHO262156 RXK262155:RXS262156 RNO262155:RNW262156 RDS262155:REA262156 QTW262155:QUE262156 QKA262155:QKI262156 QAE262155:QAM262156 PQI262155:PQQ262156 PGM262155:PGU262156 OWQ262155:OWY262156 OMU262155:ONC262156 OCY262155:ODG262156 NTC262155:NTK262156 NJG262155:NJO262156 MZK262155:MZS262156 MPO262155:MPW262156 MFS262155:MGA262156 LVW262155:LWE262156 LMA262155:LMI262156 LCE262155:LCM262156 KSI262155:KSQ262156 KIM262155:KIU262156 JYQ262155:JYY262156 JOU262155:JPC262156 JEY262155:JFG262156 IVC262155:IVK262156 ILG262155:ILO262156 IBK262155:IBS262156 HRO262155:HRW262156 HHS262155:HIA262156 GXW262155:GYE262156 GOA262155:GOI262156 GEE262155:GEM262156 FUI262155:FUQ262156 FKM262155:FKU262156 FAQ262155:FAY262156 EQU262155:ERC262156 EGY262155:EHG262156 DXC262155:DXK262156 DNG262155:DNO262156 DDK262155:DDS262156 CTO262155:CTW262156 CJS262155:CKA262156 BZW262155:CAE262156 BQA262155:BQI262156 BGE262155:BGM262156 AWI262155:AWQ262156 AMM262155:AMU262156 ACQ262155:ACY262156 SU262155:TC262156 IY262155:JG262156 E327691:L327692 WVK196619:WVS196620 WLO196619:WLW196620 WBS196619:WCA196620 VRW196619:VSE196620 VIA196619:VII196620 UYE196619:UYM196620 UOI196619:UOQ196620 UEM196619:UEU196620 TUQ196619:TUY196620 TKU196619:TLC196620 TAY196619:TBG196620 SRC196619:SRK196620 SHG196619:SHO196620 RXK196619:RXS196620 RNO196619:RNW196620 RDS196619:REA196620 QTW196619:QUE196620 QKA196619:QKI196620 QAE196619:QAM196620 PQI196619:PQQ196620 PGM196619:PGU196620 OWQ196619:OWY196620 OMU196619:ONC196620 OCY196619:ODG196620 NTC196619:NTK196620 NJG196619:NJO196620 MZK196619:MZS196620 MPO196619:MPW196620 MFS196619:MGA196620 LVW196619:LWE196620 LMA196619:LMI196620 LCE196619:LCM196620 KSI196619:KSQ196620 KIM196619:KIU196620 JYQ196619:JYY196620 JOU196619:JPC196620 JEY196619:JFG196620 IVC196619:IVK196620 ILG196619:ILO196620 IBK196619:IBS196620 HRO196619:HRW196620 HHS196619:HIA196620 GXW196619:GYE196620 GOA196619:GOI196620 GEE196619:GEM196620 FUI196619:FUQ196620 FKM196619:FKU196620 FAQ196619:FAY196620 EQU196619:ERC196620 EGY196619:EHG196620 DXC196619:DXK196620 DNG196619:DNO196620 DDK196619:DDS196620 CTO196619:CTW196620 CJS196619:CKA196620 BZW196619:CAE196620 BQA196619:BQI196620 BGE196619:BGM196620 AWI196619:AWQ196620 AMM196619:AMU196620 ACQ196619:ACY196620 SU196619:TC196620 IY196619:JG196620 E262155:L262156 WVK131083:WVS131084 WLO131083:WLW131084 WBS131083:WCA131084 VRW131083:VSE131084 VIA131083:VII131084 UYE131083:UYM131084 UOI131083:UOQ131084 UEM131083:UEU131084 TUQ131083:TUY131084 TKU131083:TLC131084 TAY131083:TBG131084 SRC131083:SRK131084 SHG131083:SHO131084 RXK131083:RXS131084 RNO131083:RNW131084 RDS131083:REA131084 QTW131083:QUE131084 QKA131083:QKI131084 QAE131083:QAM131084 PQI131083:PQQ131084 PGM131083:PGU131084 OWQ131083:OWY131084 OMU131083:ONC131084 OCY131083:ODG131084 NTC131083:NTK131084 NJG131083:NJO131084 MZK131083:MZS131084 MPO131083:MPW131084 MFS131083:MGA131084 LVW131083:LWE131084 LMA131083:LMI131084 LCE131083:LCM131084 KSI131083:KSQ131084 KIM131083:KIU131084 JYQ131083:JYY131084 JOU131083:JPC131084 JEY131083:JFG131084 IVC131083:IVK131084 ILG131083:ILO131084 IBK131083:IBS131084 HRO131083:HRW131084 HHS131083:HIA131084 GXW131083:GYE131084 GOA131083:GOI131084 GEE131083:GEM131084 FUI131083:FUQ131084 FKM131083:FKU131084 FAQ131083:FAY131084 EQU131083:ERC131084 EGY131083:EHG131084 DXC131083:DXK131084 DNG131083:DNO131084 DDK131083:DDS131084 CTO131083:CTW131084 CJS131083:CKA131084 BZW131083:CAE131084 BQA131083:BQI131084 BGE131083:BGM131084 AWI131083:AWQ131084 AMM131083:AMU131084 ACQ131083:ACY131084 SU131083:TC131084 IY131083:JG131084 E196619:L196620 WVK65547:WVS65548 WLO65547:WLW65548 WBS65547:WCA65548 VRW65547:VSE65548 VIA65547:VII65548 UYE65547:UYM65548 UOI65547:UOQ65548 UEM65547:UEU65548 TUQ65547:TUY65548 TKU65547:TLC65548 TAY65547:TBG65548 SRC65547:SRK65548 SHG65547:SHO65548 RXK65547:RXS65548 RNO65547:RNW65548 RDS65547:REA65548 QTW65547:QUE65548 QKA65547:QKI65548 QAE65547:QAM65548 PQI65547:PQQ65548 PGM65547:PGU65548 OWQ65547:OWY65548 OMU65547:ONC65548 OCY65547:ODG65548 NTC65547:NTK65548 NJG65547:NJO65548 MZK65547:MZS65548 MPO65547:MPW65548 MFS65547:MGA65548 LVW65547:LWE65548 LMA65547:LMI65548 LCE65547:LCM65548 KSI65547:KSQ65548 KIM65547:KIU65548 JYQ65547:JYY65548 JOU65547:JPC65548 JEY65547:JFG65548 IVC65547:IVK65548 ILG65547:ILO65548 IBK65547:IBS65548 HRO65547:HRW65548 HHS65547:HIA65548 GXW65547:GYE65548 GOA65547:GOI65548 GEE65547:GEM65548 FUI65547:FUQ65548 FKM65547:FKU65548 FAQ65547:FAY65548 EQU65547:ERC65548 EGY65547:EHG65548 DXC65547:DXK65548 DNG65547:DNO65548 DDK65547:DDS65548 CTO65547:CTW65548 CJS65547:CKA65548 BZW65547:CAE65548 BQA65547:BQI65548 BGE65547:BGM65548 AWI65547:AWQ65548 AMM65547:AMU65548 ACQ65547:ACY65548 SU65547:TC65548 IY65547:JG65548 E131083:L131084 WVK11:WVS12 WLO11:WLW12 WBS11:WCA12 VRW11:VSE12 VIA11:VII12 UYE11:UYM12 UOI11:UOQ12 UEM11:UEU12 TUQ11:TUY12 TKU11:TLC12 TAY11:TBG12 SRC11:SRK12 SHG11:SHO12 RXK11:RXS12 RNO11:RNW12 RDS11:REA12 QTW11:QUE12 QKA11:QKI12 QAE11:QAM12 PQI11:PQQ12 PGM11:PGU12 OWQ11:OWY12 OMU11:ONC12 OCY11:ODG12 NTC11:NTK12 NJG11:NJO12 MZK11:MZS12 MPO11:MPW12 MFS11:MGA12 LVW11:LWE12 LMA11:LMI12 LCE11:LCM12 KSI11:KSQ12 KIM11:KIU12 JYQ11:JYY12 JOU11:JPC12 JEY11:JFG12 IVC11:IVK12 ILG11:ILO12 IBK11:IBS12 HRO11:HRW12 HHS11:HIA12 GXW11:GYE12 GOA11:GOI12 GEE11:GEM12 FUI11:FUQ12 FKM11:FKU12 FAQ11:FAY12 EQU11:ERC12 EGY11:EHG12 DXC11:DXK12 DNG11:DNO12 DDK11:DDS12 CTO11:CTW12 CJS11:CKA12 BZW11:CAE12 BQA11:BQI12 BGE11:BGM12 AWI11:AWQ12 AMM11:AMU12 ACQ11:ACY12 SU11:TC12 IY11:JG12 E65547:L65548 WVU983051:WVX983052 WLY983051:WMB983052 WCC983051:WCF983052 VSG983051:VSJ983052 VIK983051:VIN983052 UYO983051:UYR983052 UOS983051:UOV983052 UEW983051:UEZ983052 TVA983051:TVD983052 TLE983051:TLH983052 TBI983051:TBL983052 SRM983051:SRP983052 SHQ983051:SHT983052 RXU983051:RXX983052 RNY983051:ROB983052 REC983051:REF983052 QUG983051:QUJ983052 QKK983051:QKN983052 QAO983051:QAR983052 PQS983051:PQV983052 PGW983051:PGZ983052 OXA983051:OXD983052 ONE983051:ONH983052 ODI983051:ODL983052 NTM983051:NTP983052 NJQ983051:NJT983052 MZU983051:MZX983052 MPY983051:MQB983052 MGC983051:MGF983052 LWG983051:LWJ983052 LMK983051:LMN983052 LCO983051:LCR983052 KSS983051:KSV983052 KIW983051:KIZ983052 JZA983051:JZD983052 JPE983051:JPH983052 JFI983051:JFL983052 IVM983051:IVP983052 ILQ983051:ILT983052 IBU983051:IBX983052 HRY983051:HSB983052 HIC983051:HIF983052 GYG983051:GYJ983052 GOK983051:GON983052 GEO983051:GER983052 FUS983051:FUV983052 FKW983051:FKZ983052 FBA983051:FBD983052 ERE983051:ERH983052 EHI983051:EHL983052 DXM983051:DXP983052 DNQ983051:DNT983052 DDU983051:DDX983052 CTY983051:CUB983052 CKC983051:CKF983052 CAG983051:CAJ983052 BQK983051:BQN983052 BGO983051:BGR983052 AWS983051:AWV983052 AMW983051:AMZ983052 ADA983051:ADD983052 TE983051:TH983052 JI983051:JL983052 N983051:Q983052 WVU917515:WVX917516 WLY917515:WMB917516 WCC917515:WCF917516 VSG917515:VSJ917516 VIK917515:VIN917516 UYO917515:UYR917516 UOS917515:UOV917516 UEW917515:UEZ917516 TVA917515:TVD917516 TLE917515:TLH917516 TBI917515:TBL917516 SRM917515:SRP917516 SHQ917515:SHT917516 RXU917515:RXX917516 RNY917515:ROB917516 REC917515:REF917516 QUG917515:QUJ917516 QKK917515:QKN917516 QAO917515:QAR917516 PQS917515:PQV917516 PGW917515:PGZ917516 OXA917515:OXD917516 ONE917515:ONH917516 ODI917515:ODL917516 NTM917515:NTP917516 NJQ917515:NJT917516 MZU917515:MZX917516 MPY917515:MQB917516 MGC917515:MGF917516 LWG917515:LWJ917516 LMK917515:LMN917516 LCO917515:LCR917516 KSS917515:KSV917516 KIW917515:KIZ917516 JZA917515:JZD917516 JPE917515:JPH917516 JFI917515:JFL917516 IVM917515:IVP917516 ILQ917515:ILT917516 IBU917515:IBX917516 HRY917515:HSB917516 HIC917515:HIF917516 GYG917515:GYJ917516 GOK917515:GON917516 GEO917515:GER917516 FUS917515:FUV917516 FKW917515:FKZ917516 FBA917515:FBD917516 ERE917515:ERH917516 EHI917515:EHL917516 DXM917515:DXP917516 DNQ917515:DNT917516 DDU917515:DDX917516 CTY917515:CUB917516 CKC917515:CKF917516 CAG917515:CAJ917516 BQK917515:BQN917516 BGO917515:BGR917516 AWS917515:AWV917516 AMW917515:AMZ917516 ADA917515:ADD917516 TE917515:TH917516 JI917515:JL917516 N917515:Q917516 WVU851979:WVX851980 WLY851979:WMB851980 WCC851979:WCF851980 VSG851979:VSJ851980 VIK851979:VIN851980 UYO851979:UYR851980 UOS851979:UOV851980 UEW851979:UEZ851980 TVA851979:TVD851980 TLE851979:TLH851980 TBI851979:TBL851980 SRM851979:SRP851980 SHQ851979:SHT851980 RXU851979:RXX851980 RNY851979:ROB851980 REC851979:REF851980 QUG851979:QUJ851980 QKK851979:QKN851980 QAO851979:QAR851980 PQS851979:PQV851980 PGW851979:PGZ851980 OXA851979:OXD851980 ONE851979:ONH851980 ODI851979:ODL851980 NTM851979:NTP851980 NJQ851979:NJT851980 MZU851979:MZX851980 MPY851979:MQB851980 MGC851979:MGF851980 LWG851979:LWJ851980 LMK851979:LMN851980 LCO851979:LCR851980 KSS851979:KSV851980 KIW851979:KIZ851980 JZA851979:JZD851980 JPE851979:JPH851980 JFI851979:JFL851980 IVM851979:IVP851980 ILQ851979:ILT851980 IBU851979:IBX851980 HRY851979:HSB851980 HIC851979:HIF851980 GYG851979:GYJ851980 GOK851979:GON851980 GEO851979:GER851980 FUS851979:FUV851980 FKW851979:FKZ851980 FBA851979:FBD851980 ERE851979:ERH851980 EHI851979:EHL851980 DXM851979:DXP851980 DNQ851979:DNT851980 DDU851979:DDX851980 CTY851979:CUB851980 CKC851979:CKF851980 CAG851979:CAJ851980 BQK851979:BQN851980 BGO851979:BGR851980 AWS851979:AWV851980 AMW851979:AMZ851980 ADA851979:ADD851980 TE851979:TH851980 JI851979:JL851980 N851979:Q851980 WVU786443:WVX786444 WLY786443:WMB786444 WCC786443:WCF786444 VSG786443:VSJ786444 VIK786443:VIN786444 UYO786443:UYR786444 UOS786443:UOV786444 UEW786443:UEZ786444 TVA786443:TVD786444 TLE786443:TLH786444 TBI786443:TBL786444 SRM786443:SRP786444 SHQ786443:SHT786444 RXU786443:RXX786444 RNY786443:ROB786444 REC786443:REF786444 QUG786443:QUJ786444 QKK786443:QKN786444 QAO786443:QAR786444 PQS786443:PQV786444 PGW786443:PGZ786444 OXA786443:OXD786444 ONE786443:ONH786444 ODI786443:ODL786444 NTM786443:NTP786444 NJQ786443:NJT786444 MZU786443:MZX786444 MPY786443:MQB786444 MGC786443:MGF786444 LWG786443:LWJ786444 LMK786443:LMN786444 LCO786443:LCR786444 KSS786443:KSV786444 KIW786443:KIZ786444 JZA786443:JZD786444 JPE786443:JPH786444 JFI786443:JFL786444 IVM786443:IVP786444 ILQ786443:ILT786444 IBU786443:IBX786444 HRY786443:HSB786444 HIC786443:HIF786444 GYG786443:GYJ786444 GOK786443:GON786444 GEO786443:GER786444 FUS786443:FUV786444 FKW786443:FKZ786444 FBA786443:FBD786444 ERE786443:ERH786444 EHI786443:EHL786444 DXM786443:DXP786444 DNQ786443:DNT786444 DDU786443:DDX786444 CTY786443:CUB786444 CKC786443:CKF786444 CAG786443:CAJ786444 BQK786443:BQN786444 BGO786443:BGR786444 AWS786443:AWV786444 AMW786443:AMZ786444 ADA786443:ADD786444 TE786443:TH786444 JI786443:JL786444 N786443:Q786444 WVU720907:WVX720908 WLY720907:WMB720908 WCC720907:WCF720908 VSG720907:VSJ720908 VIK720907:VIN720908 UYO720907:UYR720908 UOS720907:UOV720908 UEW720907:UEZ720908 TVA720907:TVD720908 TLE720907:TLH720908 TBI720907:TBL720908 SRM720907:SRP720908 SHQ720907:SHT720908 RXU720907:RXX720908 RNY720907:ROB720908 REC720907:REF720908 QUG720907:QUJ720908 QKK720907:QKN720908 QAO720907:QAR720908 PQS720907:PQV720908 PGW720907:PGZ720908 OXA720907:OXD720908 ONE720907:ONH720908 ODI720907:ODL720908 NTM720907:NTP720908 NJQ720907:NJT720908 MZU720907:MZX720908 MPY720907:MQB720908 MGC720907:MGF720908 LWG720907:LWJ720908 LMK720907:LMN720908 LCO720907:LCR720908 KSS720907:KSV720908 KIW720907:KIZ720908 JZA720907:JZD720908 JPE720907:JPH720908 JFI720907:JFL720908 IVM720907:IVP720908 ILQ720907:ILT720908 IBU720907:IBX720908 HRY720907:HSB720908 HIC720907:HIF720908 GYG720907:GYJ720908 GOK720907:GON720908 GEO720907:GER720908 FUS720907:FUV720908 FKW720907:FKZ720908 FBA720907:FBD720908 ERE720907:ERH720908 EHI720907:EHL720908 DXM720907:DXP720908 DNQ720907:DNT720908 DDU720907:DDX720908 CTY720907:CUB720908 CKC720907:CKF720908 CAG720907:CAJ720908 BQK720907:BQN720908 BGO720907:BGR720908 AWS720907:AWV720908 AMW720907:AMZ720908 ADA720907:ADD720908 TE720907:TH720908 JI720907:JL720908 N720907:Q720908 WVU655371:WVX655372 WLY655371:WMB655372 WCC655371:WCF655372 VSG655371:VSJ655372 VIK655371:VIN655372 UYO655371:UYR655372 UOS655371:UOV655372 UEW655371:UEZ655372 TVA655371:TVD655372 TLE655371:TLH655372 TBI655371:TBL655372 SRM655371:SRP655372 SHQ655371:SHT655372 RXU655371:RXX655372 RNY655371:ROB655372 REC655371:REF655372 QUG655371:QUJ655372 QKK655371:QKN655372 QAO655371:QAR655372 PQS655371:PQV655372 PGW655371:PGZ655372 OXA655371:OXD655372 ONE655371:ONH655372 ODI655371:ODL655372 NTM655371:NTP655372 NJQ655371:NJT655372 MZU655371:MZX655372 MPY655371:MQB655372 MGC655371:MGF655372 LWG655371:LWJ655372 LMK655371:LMN655372 LCO655371:LCR655372 KSS655371:KSV655372 KIW655371:KIZ655372 JZA655371:JZD655372 JPE655371:JPH655372 JFI655371:JFL655372 IVM655371:IVP655372 ILQ655371:ILT655372 IBU655371:IBX655372 HRY655371:HSB655372 HIC655371:HIF655372 GYG655371:GYJ655372 GOK655371:GON655372 GEO655371:GER655372 FUS655371:FUV655372 FKW655371:FKZ655372 FBA655371:FBD655372 ERE655371:ERH655372 EHI655371:EHL655372 DXM655371:DXP655372 DNQ655371:DNT655372 DDU655371:DDX655372 CTY655371:CUB655372 CKC655371:CKF655372 CAG655371:CAJ655372 BQK655371:BQN655372 BGO655371:BGR655372 AWS655371:AWV655372 AMW655371:AMZ655372 ADA655371:ADD655372 TE655371:TH655372 JI655371:JL655372 N655371:Q655372 WVU589835:WVX589836 WLY589835:WMB589836 WCC589835:WCF589836 VSG589835:VSJ589836 VIK589835:VIN589836 UYO589835:UYR589836 UOS589835:UOV589836 UEW589835:UEZ589836 TVA589835:TVD589836 TLE589835:TLH589836 TBI589835:TBL589836 SRM589835:SRP589836 SHQ589835:SHT589836 RXU589835:RXX589836 RNY589835:ROB589836 REC589835:REF589836 QUG589835:QUJ589836 QKK589835:QKN589836 QAO589835:QAR589836 PQS589835:PQV589836 PGW589835:PGZ589836 OXA589835:OXD589836 ONE589835:ONH589836 ODI589835:ODL589836 NTM589835:NTP589836 NJQ589835:NJT589836 MZU589835:MZX589836 MPY589835:MQB589836 MGC589835:MGF589836 LWG589835:LWJ589836 LMK589835:LMN589836 LCO589835:LCR589836 KSS589835:KSV589836 KIW589835:KIZ589836 JZA589835:JZD589836 JPE589835:JPH589836 JFI589835:JFL589836 IVM589835:IVP589836 ILQ589835:ILT589836 IBU589835:IBX589836 HRY589835:HSB589836 HIC589835:HIF589836 GYG589835:GYJ589836 GOK589835:GON589836 GEO589835:GER589836 FUS589835:FUV589836 FKW589835:FKZ589836 FBA589835:FBD589836 ERE589835:ERH589836 EHI589835:EHL589836 DXM589835:DXP589836 DNQ589835:DNT589836 DDU589835:DDX589836 CTY589835:CUB589836 CKC589835:CKF589836 CAG589835:CAJ589836 BQK589835:BQN589836 BGO589835:BGR589836 AWS589835:AWV589836 AMW589835:AMZ589836 ADA589835:ADD589836 TE589835:TH589836 JI589835:JL589836 N589835:Q589836 WVU524299:WVX524300 WLY524299:WMB524300 WCC524299:WCF524300 VSG524299:VSJ524300 VIK524299:VIN524300 UYO524299:UYR524300 UOS524299:UOV524300 UEW524299:UEZ524300 TVA524299:TVD524300 TLE524299:TLH524300 TBI524299:TBL524300 SRM524299:SRP524300 SHQ524299:SHT524300 RXU524299:RXX524300 RNY524299:ROB524300 REC524299:REF524300 QUG524299:QUJ524300 QKK524299:QKN524300 QAO524299:QAR524300 PQS524299:PQV524300 PGW524299:PGZ524300 OXA524299:OXD524300 ONE524299:ONH524300 ODI524299:ODL524300 NTM524299:NTP524300 NJQ524299:NJT524300 MZU524299:MZX524300 MPY524299:MQB524300 MGC524299:MGF524300 LWG524299:LWJ524300 LMK524299:LMN524300 LCO524299:LCR524300 KSS524299:KSV524300 KIW524299:KIZ524300 JZA524299:JZD524300 JPE524299:JPH524300 JFI524299:JFL524300 IVM524299:IVP524300 ILQ524299:ILT524300 IBU524299:IBX524300 HRY524299:HSB524300 HIC524299:HIF524300 GYG524299:GYJ524300 GOK524299:GON524300 GEO524299:GER524300 FUS524299:FUV524300 FKW524299:FKZ524300 FBA524299:FBD524300 ERE524299:ERH524300 EHI524299:EHL524300 DXM524299:DXP524300 DNQ524299:DNT524300 DDU524299:DDX524300 CTY524299:CUB524300 CKC524299:CKF524300 CAG524299:CAJ524300 BQK524299:BQN524300 BGO524299:BGR524300 AWS524299:AWV524300 AMW524299:AMZ524300 ADA524299:ADD524300 TE524299:TH524300 JI524299:JL524300 N524299:Q524300 WVU458763:WVX458764 WLY458763:WMB458764 WCC458763:WCF458764 VSG458763:VSJ458764 VIK458763:VIN458764 UYO458763:UYR458764 UOS458763:UOV458764 UEW458763:UEZ458764 TVA458763:TVD458764 TLE458763:TLH458764 TBI458763:TBL458764 SRM458763:SRP458764 SHQ458763:SHT458764 RXU458763:RXX458764 RNY458763:ROB458764 REC458763:REF458764 QUG458763:QUJ458764 QKK458763:QKN458764 QAO458763:QAR458764 PQS458763:PQV458764 PGW458763:PGZ458764 OXA458763:OXD458764 ONE458763:ONH458764 ODI458763:ODL458764 NTM458763:NTP458764 NJQ458763:NJT458764 MZU458763:MZX458764 MPY458763:MQB458764 MGC458763:MGF458764 LWG458763:LWJ458764 LMK458763:LMN458764 LCO458763:LCR458764 KSS458763:KSV458764 KIW458763:KIZ458764 JZA458763:JZD458764 JPE458763:JPH458764 JFI458763:JFL458764 IVM458763:IVP458764 ILQ458763:ILT458764 IBU458763:IBX458764 HRY458763:HSB458764 HIC458763:HIF458764 GYG458763:GYJ458764 GOK458763:GON458764 GEO458763:GER458764 FUS458763:FUV458764 FKW458763:FKZ458764 FBA458763:FBD458764 ERE458763:ERH458764 EHI458763:EHL458764 DXM458763:DXP458764 DNQ458763:DNT458764 DDU458763:DDX458764 CTY458763:CUB458764 CKC458763:CKF458764 CAG458763:CAJ458764 BQK458763:BQN458764 BGO458763:BGR458764 AWS458763:AWV458764 AMW458763:AMZ458764 ADA458763:ADD458764 TE458763:TH458764 JI458763:JL458764 N458763:Q458764 WVU393227:WVX393228 WLY393227:WMB393228 WCC393227:WCF393228 VSG393227:VSJ393228 VIK393227:VIN393228 UYO393227:UYR393228 UOS393227:UOV393228 UEW393227:UEZ393228 TVA393227:TVD393228 TLE393227:TLH393228 TBI393227:TBL393228 SRM393227:SRP393228 SHQ393227:SHT393228 RXU393227:RXX393228 RNY393227:ROB393228 REC393227:REF393228 QUG393227:QUJ393228 QKK393227:QKN393228 QAO393227:QAR393228 PQS393227:PQV393228 PGW393227:PGZ393228 OXA393227:OXD393228 ONE393227:ONH393228 ODI393227:ODL393228 NTM393227:NTP393228 NJQ393227:NJT393228 MZU393227:MZX393228 MPY393227:MQB393228 MGC393227:MGF393228 LWG393227:LWJ393228 LMK393227:LMN393228 LCO393227:LCR393228 KSS393227:KSV393228 KIW393227:KIZ393228 JZA393227:JZD393228 JPE393227:JPH393228 JFI393227:JFL393228 IVM393227:IVP393228 ILQ393227:ILT393228 IBU393227:IBX393228 HRY393227:HSB393228 HIC393227:HIF393228 GYG393227:GYJ393228 GOK393227:GON393228 GEO393227:GER393228 FUS393227:FUV393228 FKW393227:FKZ393228 FBA393227:FBD393228 ERE393227:ERH393228 EHI393227:EHL393228 DXM393227:DXP393228 DNQ393227:DNT393228 DDU393227:DDX393228 CTY393227:CUB393228 CKC393227:CKF393228 CAG393227:CAJ393228 BQK393227:BQN393228 BGO393227:BGR393228 AWS393227:AWV393228 AMW393227:AMZ393228 ADA393227:ADD393228 TE393227:TH393228 JI393227:JL393228 N393227:Q393228 WVU327691:WVX327692 WLY327691:WMB327692 WCC327691:WCF327692 VSG327691:VSJ327692 VIK327691:VIN327692 UYO327691:UYR327692 UOS327691:UOV327692 UEW327691:UEZ327692 TVA327691:TVD327692 TLE327691:TLH327692 TBI327691:TBL327692 SRM327691:SRP327692 SHQ327691:SHT327692 RXU327691:RXX327692 RNY327691:ROB327692 REC327691:REF327692 QUG327691:QUJ327692 QKK327691:QKN327692 QAO327691:QAR327692 PQS327691:PQV327692 PGW327691:PGZ327692 OXA327691:OXD327692 ONE327691:ONH327692 ODI327691:ODL327692 NTM327691:NTP327692 NJQ327691:NJT327692 MZU327691:MZX327692 MPY327691:MQB327692 MGC327691:MGF327692 LWG327691:LWJ327692 LMK327691:LMN327692 LCO327691:LCR327692 KSS327691:KSV327692 KIW327691:KIZ327692 JZA327691:JZD327692 JPE327691:JPH327692 JFI327691:JFL327692 IVM327691:IVP327692 ILQ327691:ILT327692 IBU327691:IBX327692 HRY327691:HSB327692 HIC327691:HIF327692 GYG327691:GYJ327692 GOK327691:GON327692 GEO327691:GER327692 FUS327691:FUV327692 FKW327691:FKZ327692 FBA327691:FBD327692 ERE327691:ERH327692 EHI327691:EHL327692 DXM327691:DXP327692 DNQ327691:DNT327692 DDU327691:DDX327692 CTY327691:CUB327692 CKC327691:CKF327692 CAG327691:CAJ327692 BQK327691:BQN327692 BGO327691:BGR327692 AWS327691:AWV327692 AMW327691:AMZ327692 ADA327691:ADD327692 TE327691:TH327692 JI327691:JL327692 N327691:Q327692 WVU262155:WVX262156 WLY262155:WMB262156 WCC262155:WCF262156 VSG262155:VSJ262156 VIK262155:VIN262156 UYO262155:UYR262156 UOS262155:UOV262156 UEW262155:UEZ262156 TVA262155:TVD262156 TLE262155:TLH262156 TBI262155:TBL262156 SRM262155:SRP262156 SHQ262155:SHT262156 RXU262155:RXX262156 RNY262155:ROB262156 REC262155:REF262156 QUG262155:QUJ262156 QKK262155:QKN262156 QAO262155:QAR262156 PQS262155:PQV262156 PGW262155:PGZ262156 OXA262155:OXD262156 ONE262155:ONH262156 ODI262155:ODL262156 NTM262155:NTP262156 NJQ262155:NJT262156 MZU262155:MZX262156 MPY262155:MQB262156 MGC262155:MGF262156 LWG262155:LWJ262156 LMK262155:LMN262156 LCO262155:LCR262156 KSS262155:KSV262156 KIW262155:KIZ262156 JZA262155:JZD262156 JPE262155:JPH262156 JFI262155:JFL262156 IVM262155:IVP262156 ILQ262155:ILT262156 IBU262155:IBX262156 HRY262155:HSB262156 HIC262155:HIF262156 GYG262155:GYJ262156 GOK262155:GON262156 GEO262155:GER262156 FUS262155:FUV262156 FKW262155:FKZ262156 FBA262155:FBD262156 ERE262155:ERH262156 EHI262155:EHL262156 DXM262155:DXP262156 DNQ262155:DNT262156 DDU262155:DDX262156 CTY262155:CUB262156 CKC262155:CKF262156 CAG262155:CAJ262156 BQK262155:BQN262156 BGO262155:BGR262156 AWS262155:AWV262156 AMW262155:AMZ262156 ADA262155:ADD262156 TE262155:TH262156 JI262155:JL262156 N262155:Q262156 WVU196619:WVX196620 WLY196619:WMB196620 WCC196619:WCF196620 VSG196619:VSJ196620 VIK196619:VIN196620 UYO196619:UYR196620 UOS196619:UOV196620 UEW196619:UEZ196620 TVA196619:TVD196620 TLE196619:TLH196620 TBI196619:TBL196620 SRM196619:SRP196620 SHQ196619:SHT196620 RXU196619:RXX196620 RNY196619:ROB196620 REC196619:REF196620 QUG196619:QUJ196620 QKK196619:QKN196620 QAO196619:QAR196620 PQS196619:PQV196620 PGW196619:PGZ196620 OXA196619:OXD196620 ONE196619:ONH196620 ODI196619:ODL196620 NTM196619:NTP196620 NJQ196619:NJT196620 MZU196619:MZX196620 MPY196619:MQB196620 MGC196619:MGF196620 LWG196619:LWJ196620 LMK196619:LMN196620 LCO196619:LCR196620 KSS196619:KSV196620 KIW196619:KIZ196620 JZA196619:JZD196620 JPE196619:JPH196620 JFI196619:JFL196620 IVM196619:IVP196620 ILQ196619:ILT196620 IBU196619:IBX196620 HRY196619:HSB196620 HIC196619:HIF196620 GYG196619:GYJ196620 GOK196619:GON196620 GEO196619:GER196620 FUS196619:FUV196620 FKW196619:FKZ196620 FBA196619:FBD196620 ERE196619:ERH196620 EHI196619:EHL196620 DXM196619:DXP196620 DNQ196619:DNT196620 DDU196619:DDX196620 CTY196619:CUB196620 CKC196619:CKF196620 CAG196619:CAJ196620 BQK196619:BQN196620 BGO196619:BGR196620 AWS196619:AWV196620 AMW196619:AMZ196620 ADA196619:ADD196620 TE196619:TH196620 JI196619:JL196620 N196619:Q196620 WVU131083:WVX131084 WLY131083:WMB131084 WCC131083:WCF131084 VSG131083:VSJ131084 VIK131083:VIN131084 UYO131083:UYR131084 UOS131083:UOV131084 UEW131083:UEZ131084 TVA131083:TVD131084 TLE131083:TLH131084 TBI131083:TBL131084 SRM131083:SRP131084 SHQ131083:SHT131084 RXU131083:RXX131084 RNY131083:ROB131084 REC131083:REF131084 QUG131083:QUJ131084 QKK131083:QKN131084 QAO131083:QAR131084 PQS131083:PQV131084 PGW131083:PGZ131084 OXA131083:OXD131084 ONE131083:ONH131084 ODI131083:ODL131084 NTM131083:NTP131084 NJQ131083:NJT131084 MZU131083:MZX131084 MPY131083:MQB131084 MGC131083:MGF131084 LWG131083:LWJ131084 LMK131083:LMN131084 LCO131083:LCR131084 KSS131083:KSV131084 KIW131083:KIZ131084 JZA131083:JZD131084 JPE131083:JPH131084 JFI131083:JFL131084 IVM131083:IVP131084 ILQ131083:ILT131084 IBU131083:IBX131084 HRY131083:HSB131084 HIC131083:HIF131084 GYG131083:GYJ131084 GOK131083:GON131084 GEO131083:GER131084 FUS131083:FUV131084 FKW131083:FKZ131084 FBA131083:FBD131084 ERE131083:ERH131084 EHI131083:EHL131084 DXM131083:DXP131084 DNQ131083:DNT131084 DDU131083:DDX131084 CTY131083:CUB131084 CKC131083:CKF131084 CAG131083:CAJ131084 BQK131083:BQN131084 BGO131083:BGR131084 AWS131083:AWV131084 AMW131083:AMZ131084 ADA131083:ADD131084 TE131083:TH131084 JI131083:JL131084 N131083:Q131084 WVU65547:WVX65548 WLY65547:WMB65548 WCC65547:WCF65548 VSG65547:VSJ65548 VIK65547:VIN65548 UYO65547:UYR65548 UOS65547:UOV65548 UEW65547:UEZ65548 TVA65547:TVD65548 TLE65547:TLH65548 TBI65547:TBL65548 SRM65547:SRP65548 SHQ65547:SHT65548 RXU65547:RXX65548 RNY65547:ROB65548 REC65547:REF65548 QUG65547:QUJ65548 QKK65547:QKN65548 QAO65547:QAR65548 PQS65547:PQV65548 PGW65547:PGZ65548 OXA65547:OXD65548 ONE65547:ONH65548 ODI65547:ODL65548 NTM65547:NTP65548 NJQ65547:NJT65548 MZU65547:MZX65548 MPY65547:MQB65548 MGC65547:MGF65548 LWG65547:LWJ65548 LMK65547:LMN65548 LCO65547:LCR65548 KSS65547:KSV65548 KIW65547:KIZ65548 JZA65547:JZD65548 JPE65547:JPH65548 JFI65547:JFL65548 IVM65547:IVP65548 ILQ65547:ILT65548 IBU65547:IBX65548 HRY65547:HSB65548 HIC65547:HIF65548 GYG65547:GYJ65548 GOK65547:GON65548 GEO65547:GER65548 FUS65547:FUV65548 FKW65547:FKZ65548 FBA65547:FBD65548 ERE65547:ERH65548 EHI65547:EHL65548 DXM65547:DXP65548 DNQ65547:DNT65548 DDU65547:DDX65548 CTY65547:CUB65548 CKC65547:CKF65548 CAG65547:CAJ65548 BQK65547:BQN65548 BGO65547:BGR65548 AWS65547:AWV65548 AMW65547:AMZ65548 ADA65547:ADD65548 TE65547:TH65548 JI65547:JL65548 N65547:Q65548 WVU11:WVX12 WLY11:WMB12 WCC11:WCF12 VSG11:VSJ12 VIK11:VIN12 UYO11:UYR12 UOS11:UOV12 UEW11:UEZ12 TVA11:TVD12 TLE11:TLH12 TBI11:TBL12 SRM11:SRP12 SHQ11:SHT12 RXU11:RXX12 RNY11:ROB12 REC11:REF12 QUG11:QUJ12 QKK11:QKN12 QAO11:QAR12 PQS11:PQV12 PGW11:PGZ12 OXA11:OXD12 ONE11:ONH12 ODI11:ODL12 NTM11:NTP12 NJQ11:NJT12 MZU11:MZX12 MPY11:MQB12 MGC11:MGF12 LWG11:LWJ12 LMK11:LMN12 LCO11:LCR12 KSS11:KSV12 KIW11:KIZ12 JZA11:JZD12 JPE11:JPH12 JFI11:JFL12 IVM11:IVP12 ILQ11:ILT12 IBU11:IBX12 HRY11:HSB12 HIC11:HIF12 GYG11:GYJ12 GOK11:GON12 GEO11:GER12 FUS11:FUV12 FKW11:FKZ12 FBA11:FBD12 ERE11:ERH12 EHI11:EHL12 DXM11:DXP12 DNQ11:DNT12 DDU11:DDX12 CTY11:CUB12 CKC11:CKF12 CAG11:CAJ12 BQK11:BQN12 BGO11:BGR12 AWS11:AWV12 AMW11:AMZ12 ADA11:ADD12 TE11:TH12 JI11:JL12 N8:Q9 WVU983054:WVX983055 WLY983054:WMB983055 WCC983054:WCF983055 VSG983054:VSJ983055 VIK983054:VIN983055 UYO983054:UYR983055 UOS983054:UOV983055 UEW983054:UEZ983055 TVA983054:TVD983055 TLE983054:TLH983055 TBI983054:TBL983055 SRM983054:SRP983055 SHQ983054:SHT983055 RXU983054:RXX983055 RNY983054:ROB983055 REC983054:REF983055 QUG983054:QUJ983055 QKK983054:QKN983055 QAO983054:QAR983055 PQS983054:PQV983055 PGW983054:PGZ983055 OXA983054:OXD983055 ONE983054:ONH983055 ODI983054:ODL983055 NTM983054:NTP983055 NJQ983054:NJT983055 MZU983054:MZX983055 MPY983054:MQB983055 MGC983054:MGF983055 LWG983054:LWJ983055 LMK983054:LMN983055 LCO983054:LCR983055 KSS983054:KSV983055 KIW983054:KIZ983055 JZA983054:JZD983055 JPE983054:JPH983055 JFI983054:JFL983055 IVM983054:IVP983055 ILQ983054:ILT983055 IBU983054:IBX983055 HRY983054:HSB983055 HIC983054:HIF983055 GYG983054:GYJ983055 GOK983054:GON983055 GEO983054:GER983055 FUS983054:FUV983055 FKW983054:FKZ983055 FBA983054:FBD983055 ERE983054:ERH983055 EHI983054:EHL983055 DXM983054:DXP983055 DNQ983054:DNT983055 DDU983054:DDX983055 CTY983054:CUB983055 CKC983054:CKF983055 CAG983054:CAJ983055 BQK983054:BQN983055 BGO983054:BGR983055 AWS983054:AWV983055 AMW983054:AMZ983055 ADA983054:ADD983055 TE983054:TH983055 JI983054:JL983055 N983054:Q983055 WVU917518:WVX917519 WLY917518:WMB917519 WCC917518:WCF917519 VSG917518:VSJ917519 VIK917518:VIN917519 UYO917518:UYR917519 UOS917518:UOV917519 UEW917518:UEZ917519 TVA917518:TVD917519 TLE917518:TLH917519 TBI917518:TBL917519 SRM917518:SRP917519 SHQ917518:SHT917519 RXU917518:RXX917519 RNY917518:ROB917519 REC917518:REF917519 QUG917518:QUJ917519 QKK917518:QKN917519 QAO917518:QAR917519 PQS917518:PQV917519 PGW917518:PGZ917519 OXA917518:OXD917519 ONE917518:ONH917519 ODI917518:ODL917519 NTM917518:NTP917519 NJQ917518:NJT917519 MZU917518:MZX917519 MPY917518:MQB917519 MGC917518:MGF917519 LWG917518:LWJ917519 LMK917518:LMN917519 LCO917518:LCR917519 KSS917518:KSV917519 KIW917518:KIZ917519 JZA917518:JZD917519 JPE917518:JPH917519 JFI917518:JFL917519 IVM917518:IVP917519 ILQ917518:ILT917519 IBU917518:IBX917519 HRY917518:HSB917519 HIC917518:HIF917519 GYG917518:GYJ917519 GOK917518:GON917519 GEO917518:GER917519 FUS917518:FUV917519 FKW917518:FKZ917519 FBA917518:FBD917519 ERE917518:ERH917519 EHI917518:EHL917519 DXM917518:DXP917519 DNQ917518:DNT917519 DDU917518:DDX917519 CTY917518:CUB917519 CKC917518:CKF917519 CAG917518:CAJ917519 BQK917518:BQN917519 BGO917518:BGR917519 AWS917518:AWV917519 AMW917518:AMZ917519 ADA917518:ADD917519 TE917518:TH917519 JI917518:JL917519 N917518:Q917519 WVU851982:WVX851983 WLY851982:WMB851983 WCC851982:WCF851983 VSG851982:VSJ851983 VIK851982:VIN851983 UYO851982:UYR851983 UOS851982:UOV851983 UEW851982:UEZ851983 TVA851982:TVD851983 TLE851982:TLH851983 TBI851982:TBL851983 SRM851982:SRP851983 SHQ851982:SHT851983 RXU851982:RXX851983 RNY851982:ROB851983 REC851982:REF851983 QUG851982:QUJ851983 QKK851982:QKN851983 QAO851982:QAR851983 PQS851982:PQV851983 PGW851982:PGZ851983 OXA851982:OXD851983 ONE851982:ONH851983 ODI851982:ODL851983 NTM851982:NTP851983 NJQ851982:NJT851983 MZU851982:MZX851983 MPY851982:MQB851983 MGC851982:MGF851983 LWG851982:LWJ851983 LMK851982:LMN851983 LCO851982:LCR851983 KSS851982:KSV851983 KIW851982:KIZ851983 JZA851982:JZD851983 JPE851982:JPH851983 JFI851982:JFL851983 IVM851982:IVP851983 ILQ851982:ILT851983 IBU851982:IBX851983 HRY851982:HSB851983 HIC851982:HIF851983 GYG851982:GYJ851983 GOK851982:GON851983 GEO851982:GER851983 FUS851982:FUV851983 FKW851982:FKZ851983 FBA851982:FBD851983 ERE851982:ERH851983 EHI851982:EHL851983 DXM851982:DXP851983 DNQ851982:DNT851983 DDU851982:DDX851983 CTY851982:CUB851983 CKC851982:CKF851983 CAG851982:CAJ851983 BQK851982:BQN851983 BGO851982:BGR851983 AWS851982:AWV851983 AMW851982:AMZ851983 ADA851982:ADD851983 TE851982:TH851983 JI851982:JL851983 N851982:Q851983 WVU786446:WVX786447 WLY786446:WMB786447 WCC786446:WCF786447 VSG786446:VSJ786447 VIK786446:VIN786447 UYO786446:UYR786447 UOS786446:UOV786447 UEW786446:UEZ786447 TVA786446:TVD786447 TLE786446:TLH786447 TBI786446:TBL786447 SRM786446:SRP786447 SHQ786446:SHT786447 RXU786446:RXX786447 RNY786446:ROB786447 REC786446:REF786447 QUG786446:QUJ786447 QKK786446:QKN786447 QAO786446:QAR786447 PQS786446:PQV786447 PGW786446:PGZ786447 OXA786446:OXD786447 ONE786446:ONH786447 ODI786446:ODL786447 NTM786446:NTP786447 NJQ786446:NJT786447 MZU786446:MZX786447 MPY786446:MQB786447 MGC786446:MGF786447 LWG786446:LWJ786447 LMK786446:LMN786447 LCO786446:LCR786447 KSS786446:KSV786447 KIW786446:KIZ786447 JZA786446:JZD786447 JPE786446:JPH786447 JFI786446:JFL786447 IVM786446:IVP786447 ILQ786446:ILT786447 IBU786446:IBX786447 HRY786446:HSB786447 HIC786446:HIF786447 GYG786446:GYJ786447 GOK786446:GON786447 GEO786446:GER786447 FUS786446:FUV786447 FKW786446:FKZ786447 FBA786446:FBD786447 ERE786446:ERH786447 EHI786446:EHL786447 DXM786446:DXP786447 DNQ786446:DNT786447 DDU786446:DDX786447 CTY786446:CUB786447 CKC786446:CKF786447 CAG786446:CAJ786447 BQK786446:BQN786447 BGO786446:BGR786447 AWS786446:AWV786447 AMW786446:AMZ786447 ADA786446:ADD786447 TE786446:TH786447 JI786446:JL786447 N786446:Q786447 WVU720910:WVX720911 WLY720910:WMB720911 WCC720910:WCF720911 VSG720910:VSJ720911 VIK720910:VIN720911 UYO720910:UYR720911 UOS720910:UOV720911 UEW720910:UEZ720911 TVA720910:TVD720911 TLE720910:TLH720911 TBI720910:TBL720911 SRM720910:SRP720911 SHQ720910:SHT720911 RXU720910:RXX720911 RNY720910:ROB720911 REC720910:REF720911 QUG720910:QUJ720911 QKK720910:QKN720911 QAO720910:QAR720911 PQS720910:PQV720911 PGW720910:PGZ720911 OXA720910:OXD720911 ONE720910:ONH720911 ODI720910:ODL720911 NTM720910:NTP720911 NJQ720910:NJT720911 MZU720910:MZX720911 MPY720910:MQB720911 MGC720910:MGF720911 LWG720910:LWJ720911 LMK720910:LMN720911 LCO720910:LCR720911 KSS720910:KSV720911 KIW720910:KIZ720911 JZA720910:JZD720911 JPE720910:JPH720911 JFI720910:JFL720911 IVM720910:IVP720911 ILQ720910:ILT720911 IBU720910:IBX720911 HRY720910:HSB720911 HIC720910:HIF720911 GYG720910:GYJ720911 GOK720910:GON720911 GEO720910:GER720911 FUS720910:FUV720911 FKW720910:FKZ720911 FBA720910:FBD720911 ERE720910:ERH720911 EHI720910:EHL720911 DXM720910:DXP720911 DNQ720910:DNT720911 DDU720910:DDX720911 CTY720910:CUB720911 CKC720910:CKF720911 CAG720910:CAJ720911 BQK720910:BQN720911 BGO720910:BGR720911 AWS720910:AWV720911 AMW720910:AMZ720911 ADA720910:ADD720911 TE720910:TH720911 JI720910:JL720911 N720910:Q720911 WVU655374:WVX655375 WLY655374:WMB655375 WCC655374:WCF655375 VSG655374:VSJ655375 VIK655374:VIN655375 UYO655374:UYR655375 UOS655374:UOV655375 UEW655374:UEZ655375 TVA655374:TVD655375 TLE655374:TLH655375 TBI655374:TBL655375 SRM655374:SRP655375 SHQ655374:SHT655375 RXU655374:RXX655375 RNY655374:ROB655375 REC655374:REF655375 QUG655374:QUJ655375 QKK655374:QKN655375 QAO655374:QAR655375 PQS655374:PQV655375 PGW655374:PGZ655375 OXA655374:OXD655375 ONE655374:ONH655375 ODI655374:ODL655375 NTM655374:NTP655375 NJQ655374:NJT655375 MZU655374:MZX655375 MPY655374:MQB655375 MGC655374:MGF655375 LWG655374:LWJ655375 LMK655374:LMN655375 LCO655374:LCR655375 KSS655374:KSV655375 KIW655374:KIZ655375 JZA655374:JZD655375 JPE655374:JPH655375 JFI655374:JFL655375 IVM655374:IVP655375 ILQ655374:ILT655375 IBU655374:IBX655375 HRY655374:HSB655375 HIC655374:HIF655375 GYG655374:GYJ655375 GOK655374:GON655375 GEO655374:GER655375 FUS655374:FUV655375 FKW655374:FKZ655375 FBA655374:FBD655375 ERE655374:ERH655375 EHI655374:EHL655375 DXM655374:DXP655375 DNQ655374:DNT655375 DDU655374:DDX655375 CTY655374:CUB655375 CKC655374:CKF655375 CAG655374:CAJ655375 BQK655374:BQN655375 BGO655374:BGR655375 AWS655374:AWV655375 AMW655374:AMZ655375 ADA655374:ADD655375 TE655374:TH655375 JI655374:JL655375 N655374:Q655375 WVU589838:WVX589839 WLY589838:WMB589839 WCC589838:WCF589839 VSG589838:VSJ589839 VIK589838:VIN589839 UYO589838:UYR589839 UOS589838:UOV589839 UEW589838:UEZ589839 TVA589838:TVD589839 TLE589838:TLH589839 TBI589838:TBL589839 SRM589838:SRP589839 SHQ589838:SHT589839 RXU589838:RXX589839 RNY589838:ROB589839 REC589838:REF589839 QUG589838:QUJ589839 QKK589838:QKN589839 QAO589838:QAR589839 PQS589838:PQV589839 PGW589838:PGZ589839 OXA589838:OXD589839 ONE589838:ONH589839 ODI589838:ODL589839 NTM589838:NTP589839 NJQ589838:NJT589839 MZU589838:MZX589839 MPY589838:MQB589839 MGC589838:MGF589839 LWG589838:LWJ589839 LMK589838:LMN589839 LCO589838:LCR589839 KSS589838:KSV589839 KIW589838:KIZ589839 JZA589838:JZD589839 JPE589838:JPH589839 JFI589838:JFL589839 IVM589838:IVP589839 ILQ589838:ILT589839 IBU589838:IBX589839 HRY589838:HSB589839 HIC589838:HIF589839 GYG589838:GYJ589839 GOK589838:GON589839 GEO589838:GER589839 FUS589838:FUV589839 FKW589838:FKZ589839 FBA589838:FBD589839 ERE589838:ERH589839 EHI589838:EHL589839 DXM589838:DXP589839 DNQ589838:DNT589839 DDU589838:DDX589839 CTY589838:CUB589839 CKC589838:CKF589839 CAG589838:CAJ589839 BQK589838:BQN589839 BGO589838:BGR589839 AWS589838:AWV589839 AMW589838:AMZ589839 ADA589838:ADD589839 TE589838:TH589839 JI589838:JL589839 N589838:Q589839 WVU524302:WVX524303 WLY524302:WMB524303 WCC524302:WCF524303 VSG524302:VSJ524303 VIK524302:VIN524303 UYO524302:UYR524303 UOS524302:UOV524303 UEW524302:UEZ524303 TVA524302:TVD524303 TLE524302:TLH524303 TBI524302:TBL524303 SRM524302:SRP524303 SHQ524302:SHT524303 RXU524302:RXX524303 RNY524302:ROB524303 REC524302:REF524303 QUG524302:QUJ524303 QKK524302:QKN524303 QAO524302:QAR524303 PQS524302:PQV524303 PGW524302:PGZ524303 OXA524302:OXD524303 ONE524302:ONH524303 ODI524302:ODL524303 NTM524302:NTP524303 NJQ524302:NJT524303 MZU524302:MZX524303 MPY524302:MQB524303 MGC524302:MGF524303 LWG524302:LWJ524303 LMK524302:LMN524303 LCO524302:LCR524303 KSS524302:KSV524303 KIW524302:KIZ524303 JZA524302:JZD524303 JPE524302:JPH524303 JFI524302:JFL524303 IVM524302:IVP524303 ILQ524302:ILT524303 IBU524302:IBX524303 HRY524302:HSB524303 HIC524302:HIF524303 GYG524302:GYJ524303 GOK524302:GON524303 GEO524302:GER524303 FUS524302:FUV524303 FKW524302:FKZ524303 FBA524302:FBD524303 ERE524302:ERH524303 EHI524302:EHL524303 DXM524302:DXP524303 DNQ524302:DNT524303 DDU524302:DDX524303 CTY524302:CUB524303 CKC524302:CKF524303 CAG524302:CAJ524303 BQK524302:BQN524303 BGO524302:BGR524303 AWS524302:AWV524303 AMW524302:AMZ524303 ADA524302:ADD524303 TE524302:TH524303 JI524302:JL524303 N524302:Q524303 WVU458766:WVX458767 WLY458766:WMB458767 WCC458766:WCF458767 VSG458766:VSJ458767 VIK458766:VIN458767 UYO458766:UYR458767 UOS458766:UOV458767 UEW458766:UEZ458767 TVA458766:TVD458767 TLE458766:TLH458767 TBI458766:TBL458767 SRM458766:SRP458767 SHQ458766:SHT458767 RXU458766:RXX458767 RNY458766:ROB458767 REC458766:REF458767 QUG458766:QUJ458767 QKK458766:QKN458767 QAO458766:QAR458767 PQS458766:PQV458767 PGW458766:PGZ458767 OXA458766:OXD458767 ONE458766:ONH458767 ODI458766:ODL458767 NTM458766:NTP458767 NJQ458766:NJT458767 MZU458766:MZX458767 MPY458766:MQB458767 MGC458766:MGF458767 LWG458766:LWJ458767 LMK458766:LMN458767 LCO458766:LCR458767 KSS458766:KSV458767 KIW458766:KIZ458767 JZA458766:JZD458767 JPE458766:JPH458767 JFI458766:JFL458767 IVM458766:IVP458767 ILQ458766:ILT458767 IBU458766:IBX458767 HRY458766:HSB458767 HIC458766:HIF458767 GYG458766:GYJ458767 GOK458766:GON458767 GEO458766:GER458767 FUS458766:FUV458767 FKW458766:FKZ458767 FBA458766:FBD458767 ERE458766:ERH458767 EHI458766:EHL458767 DXM458766:DXP458767 DNQ458766:DNT458767 DDU458766:DDX458767 CTY458766:CUB458767 CKC458766:CKF458767 CAG458766:CAJ458767 BQK458766:BQN458767 BGO458766:BGR458767 AWS458766:AWV458767 AMW458766:AMZ458767 ADA458766:ADD458767 TE458766:TH458767 JI458766:JL458767 N458766:Q458767 WVU393230:WVX393231 WLY393230:WMB393231 WCC393230:WCF393231 VSG393230:VSJ393231 VIK393230:VIN393231 UYO393230:UYR393231 UOS393230:UOV393231 UEW393230:UEZ393231 TVA393230:TVD393231 TLE393230:TLH393231 TBI393230:TBL393231 SRM393230:SRP393231 SHQ393230:SHT393231 RXU393230:RXX393231 RNY393230:ROB393231 REC393230:REF393231 QUG393230:QUJ393231 QKK393230:QKN393231 QAO393230:QAR393231 PQS393230:PQV393231 PGW393230:PGZ393231 OXA393230:OXD393231 ONE393230:ONH393231 ODI393230:ODL393231 NTM393230:NTP393231 NJQ393230:NJT393231 MZU393230:MZX393231 MPY393230:MQB393231 MGC393230:MGF393231 LWG393230:LWJ393231 LMK393230:LMN393231 LCO393230:LCR393231 KSS393230:KSV393231 KIW393230:KIZ393231 JZA393230:JZD393231 JPE393230:JPH393231 JFI393230:JFL393231 IVM393230:IVP393231 ILQ393230:ILT393231 IBU393230:IBX393231 HRY393230:HSB393231 HIC393230:HIF393231 GYG393230:GYJ393231 GOK393230:GON393231 GEO393230:GER393231 FUS393230:FUV393231 FKW393230:FKZ393231 FBA393230:FBD393231 ERE393230:ERH393231 EHI393230:EHL393231 DXM393230:DXP393231 DNQ393230:DNT393231 DDU393230:DDX393231 CTY393230:CUB393231 CKC393230:CKF393231 CAG393230:CAJ393231 BQK393230:BQN393231 BGO393230:BGR393231 AWS393230:AWV393231 AMW393230:AMZ393231 ADA393230:ADD393231 TE393230:TH393231 JI393230:JL393231 N393230:Q393231 WVU327694:WVX327695 WLY327694:WMB327695 WCC327694:WCF327695 VSG327694:VSJ327695 VIK327694:VIN327695 UYO327694:UYR327695 UOS327694:UOV327695 UEW327694:UEZ327695 TVA327694:TVD327695 TLE327694:TLH327695 TBI327694:TBL327695 SRM327694:SRP327695 SHQ327694:SHT327695 RXU327694:RXX327695 RNY327694:ROB327695 REC327694:REF327695 QUG327694:QUJ327695 QKK327694:QKN327695 QAO327694:QAR327695 PQS327694:PQV327695 PGW327694:PGZ327695 OXA327694:OXD327695 ONE327694:ONH327695 ODI327694:ODL327695 NTM327694:NTP327695 NJQ327694:NJT327695 MZU327694:MZX327695 MPY327694:MQB327695 MGC327694:MGF327695 LWG327694:LWJ327695 LMK327694:LMN327695 LCO327694:LCR327695 KSS327694:KSV327695 KIW327694:KIZ327695 JZA327694:JZD327695 JPE327694:JPH327695 JFI327694:JFL327695 IVM327694:IVP327695 ILQ327694:ILT327695 IBU327694:IBX327695 HRY327694:HSB327695 HIC327694:HIF327695 GYG327694:GYJ327695 GOK327694:GON327695 GEO327694:GER327695 FUS327694:FUV327695 FKW327694:FKZ327695 FBA327694:FBD327695 ERE327694:ERH327695 EHI327694:EHL327695 DXM327694:DXP327695 DNQ327694:DNT327695 DDU327694:DDX327695 CTY327694:CUB327695 CKC327694:CKF327695 CAG327694:CAJ327695 BQK327694:BQN327695 BGO327694:BGR327695 AWS327694:AWV327695 AMW327694:AMZ327695 ADA327694:ADD327695 TE327694:TH327695 JI327694:JL327695 N327694:Q327695 WVU262158:WVX262159 WLY262158:WMB262159 WCC262158:WCF262159 VSG262158:VSJ262159 VIK262158:VIN262159 UYO262158:UYR262159 UOS262158:UOV262159 UEW262158:UEZ262159 TVA262158:TVD262159 TLE262158:TLH262159 TBI262158:TBL262159 SRM262158:SRP262159 SHQ262158:SHT262159 RXU262158:RXX262159 RNY262158:ROB262159 REC262158:REF262159 QUG262158:QUJ262159 QKK262158:QKN262159 QAO262158:QAR262159 PQS262158:PQV262159 PGW262158:PGZ262159 OXA262158:OXD262159 ONE262158:ONH262159 ODI262158:ODL262159 NTM262158:NTP262159 NJQ262158:NJT262159 MZU262158:MZX262159 MPY262158:MQB262159 MGC262158:MGF262159 LWG262158:LWJ262159 LMK262158:LMN262159 LCO262158:LCR262159 KSS262158:KSV262159 KIW262158:KIZ262159 JZA262158:JZD262159 JPE262158:JPH262159 JFI262158:JFL262159 IVM262158:IVP262159 ILQ262158:ILT262159 IBU262158:IBX262159 HRY262158:HSB262159 HIC262158:HIF262159 GYG262158:GYJ262159 GOK262158:GON262159 GEO262158:GER262159 FUS262158:FUV262159 FKW262158:FKZ262159 FBA262158:FBD262159 ERE262158:ERH262159 EHI262158:EHL262159 DXM262158:DXP262159 DNQ262158:DNT262159 DDU262158:DDX262159 CTY262158:CUB262159 CKC262158:CKF262159 CAG262158:CAJ262159 BQK262158:BQN262159 BGO262158:BGR262159 AWS262158:AWV262159 AMW262158:AMZ262159 ADA262158:ADD262159 TE262158:TH262159 JI262158:JL262159 N262158:Q262159 WVU196622:WVX196623 WLY196622:WMB196623 WCC196622:WCF196623 VSG196622:VSJ196623 VIK196622:VIN196623 UYO196622:UYR196623 UOS196622:UOV196623 UEW196622:UEZ196623 TVA196622:TVD196623 TLE196622:TLH196623 TBI196622:TBL196623 SRM196622:SRP196623 SHQ196622:SHT196623 RXU196622:RXX196623 RNY196622:ROB196623 REC196622:REF196623 QUG196622:QUJ196623 QKK196622:QKN196623 QAO196622:QAR196623 PQS196622:PQV196623 PGW196622:PGZ196623 OXA196622:OXD196623 ONE196622:ONH196623 ODI196622:ODL196623 NTM196622:NTP196623 NJQ196622:NJT196623 MZU196622:MZX196623 MPY196622:MQB196623 MGC196622:MGF196623 LWG196622:LWJ196623 LMK196622:LMN196623 LCO196622:LCR196623 KSS196622:KSV196623 KIW196622:KIZ196623 JZA196622:JZD196623 JPE196622:JPH196623 JFI196622:JFL196623 IVM196622:IVP196623 ILQ196622:ILT196623 IBU196622:IBX196623 HRY196622:HSB196623 HIC196622:HIF196623 GYG196622:GYJ196623 GOK196622:GON196623 GEO196622:GER196623 FUS196622:FUV196623 FKW196622:FKZ196623 FBA196622:FBD196623 ERE196622:ERH196623 EHI196622:EHL196623 DXM196622:DXP196623 DNQ196622:DNT196623 DDU196622:DDX196623 CTY196622:CUB196623 CKC196622:CKF196623 CAG196622:CAJ196623 BQK196622:BQN196623 BGO196622:BGR196623 AWS196622:AWV196623 AMW196622:AMZ196623 ADA196622:ADD196623 TE196622:TH196623 JI196622:JL196623 N196622:Q196623 WVU131086:WVX131087 WLY131086:WMB131087 WCC131086:WCF131087 VSG131086:VSJ131087 VIK131086:VIN131087 UYO131086:UYR131087 UOS131086:UOV131087 UEW131086:UEZ131087 TVA131086:TVD131087 TLE131086:TLH131087 TBI131086:TBL131087 SRM131086:SRP131087 SHQ131086:SHT131087 RXU131086:RXX131087 RNY131086:ROB131087 REC131086:REF131087 QUG131086:QUJ131087 QKK131086:QKN131087 QAO131086:QAR131087 PQS131086:PQV131087 PGW131086:PGZ131087 OXA131086:OXD131087 ONE131086:ONH131087 ODI131086:ODL131087 NTM131086:NTP131087 NJQ131086:NJT131087 MZU131086:MZX131087 MPY131086:MQB131087 MGC131086:MGF131087 LWG131086:LWJ131087 LMK131086:LMN131087 LCO131086:LCR131087 KSS131086:KSV131087 KIW131086:KIZ131087 JZA131086:JZD131087 JPE131086:JPH131087 JFI131086:JFL131087 IVM131086:IVP131087 ILQ131086:ILT131087 IBU131086:IBX131087 HRY131086:HSB131087 HIC131086:HIF131087 GYG131086:GYJ131087 GOK131086:GON131087 GEO131086:GER131087 FUS131086:FUV131087 FKW131086:FKZ131087 FBA131086:FBD131087 ERE131086:ERH131087 EHI131086:EHL131087 DXM131086:DXP131087 DNQ131086:DNT131087 DDU131086:DDX131087 CTY131086:CUB131087 CKC131086:CKF131087 CAG131086:CAJ131087 BQK131086:BQN131087 BGO131086:BGR131087 AWS131086:AWV131087 AMW131086:AMZ131087 ADA131086:ADD131087 TE131086:TH131087 JI131086:JL131087 N131086:Q131087 WVU65550:WVX65551 WLY65550:WMB65551 WCC65550:WCF65551 VSG65550:VSJ65551 VIK65550:VIN65551 UYO65550:UYR65551 UOS65550:UOV65551 UEW65550:UEZ65551 TVA65550:TVD65551 TLE65550:TLH65551 TBI65550:TBL65551 SRM65550:SRP65551 SHQ65550:SHT65551 RXU65550:RXX65551 RNY65550:ROB65551 REC65550:REF65551 QUG65550:QUJ65551 QKK65550:QKN65551 QAO65550:QAR65551 PQS65550:PQV65551 PGW65550:PGZ65551 OXA65550:OXD65551 ONE65550:ONH65551 ODI65550:ODL65551 NTM65550:NTP65551 NJQ65550:NJT65551 MZU65550:MZX65551 MPY65550:MQB65551 MGC65550:MGF65551 LWG65550:LWJ65551 LMK65550:LMN65551 LCO65550:LCR65551 KSS65550:KSV65551 KIW65550:KIZ65551 JZA65550:JZD65551 JPE65550:JPH65551 JFI65550:JFL65551 IVM65550:IVP65551 ILQ65550:ILT65551 IBU65550:IBX65551 HRY65550:HSB65551 HIC65550:HIF65551 GYG65550:GYJ65551 GOK65550:GON65551 GEO65550:GER65551 FUS65550:FUV65551 FKW65550:FKZ65551 FBA65550:FBD65551 ERE65550:ERH65551 EHI65550:EHL65551 DXM65550:DXP65551 DNQ65550:DNT65551 DDU65550:DDX65551 CTY65550:CUB65551 CKC65550:CKF65551 CAG65550:CAJ65551 BQK65550:BQN65551 BGO65550:BGR65551 AWS65550:AWV65551 AMW65550:AMZ65551 ADA65550:ADD65551 TE65550:TH65551 JI65550:JL65551 N65550:Q65551 WVU14:WVX15 WLY14:WMB15 WCC14:WCF15 VSG14:VSJ15 VIK14:VIN15 UYO14:UYR15 UOS14:UOV15 UEW14:UEZ15 TVA14:TVD15 TLE14:TLH15 TBI14:TBL15 SRM14:SRP15 SHQ14:SHT15 RXU14:RXX15 RNY14:ROB15 REC14:REF15 QUG14:QUJ15 QKK14:QKN15 QAO14:QAR15 PQS14:PQV15 PGW14:PGZ15 OXA14:OXD15 ONE14:ONH15 ODI14:ODL15 NTM14:NTP15 NJQ14:NJT15 MZU14:MZX15 MPY14:MQB15 MGC14:MGF15 LWG14:LWJ15 LMK14:LMN15 LCO14:LCR15 KSS14:KSV15 KIW14:KIZ15 JZA14:JZD15 JPE14:JPH15 JFI14:JFL15 IVM14:IVP15 ILQ14:ILT15 IBU14:IBX15 HRY14:HSB15 HIC14:HIF15 GYG14:GYJ15 GOK14:GON15 GEO14:GER15 FUS14:FUV15 FKW14:FKZ15 FBA14:FBD15 ERE14:ERH15 EHI14:EHL15 DXM14:DXP15 DNQ14:DNT15 DDU14:DDX15 CTY14:CUB15 CKC14:CKF15 CAG14:CAJ15 BQK14:BQN15 BGO14:BGR15 AWS14:AWV15 AMW14:AMZ15 ADA14:ADD15 TE14:TH15 JI14:JL15 N11:Q12 WVK983054:WVS983055 WLO983054:WLW983055 WBS983054:WCA983055 VRW983054:VSE983055 VIA983054:VII983055 UYE983054:UYM983055 UOI983054:UOQ983055 UEM983054:UEU983055 TUQ983054:TUY983055 TKU983054:TLC983055 TAY983054:TBG983055 SRC983054:SRK983055 SHG983054:SHO983055 RXK983054:RXS983055 RNO983054:RNW983055 RDS983054:REA983055 QTW983054:QUE983055 QKA983054:QKI983055 QAE983054:QAM983055 PQI983054:PQQ983055 PGM983054:PGU983055 OWQ983054:OWY983055 OMU983054:ONC983055 OCY983054:ODG983055 NTC983054:NTK983055 NJG983054:NJO983055 MZK983054:MZS983055 MPO983054:MPW983055 MFS983054:MGA983055 LVW983054:LWE983055 LMA983054:LMI983055 LCE983054:LCM983055 KSI983054:KSQ983055 KIM983054:KIU983055 JYQ983054:JYY983055 JOU983054:JPC983055 JEY983054:JFG983055 IVC983054:IVK983055 ILG983054:ILO983055 IBK983054:IBS983055 HRO983054:HRW983055 HHS983054:HIA983055 GXW983054:GYE983055 GOA983054:GOI983055 GEE983054:GEM983055 FUI983054:FUQ983055 FKM983054:FKU983055 FAQ983054:FAY983055 EQU983054:ERC983055 EGY983054:EHG983055 DXC983054:DXK983055 DNG983054:DNO983055 DDK983054:DDS983055 CTO983054:CTW983055 CJS983054:CKA983055 BZW983054:CAE983055 BQA983054:BQI983055 BGE983054:BGM983055 AWI983054:AWQ983055 AMM983054:AMU983055 ACQ983054:ACY983055 SU983054:TC983055 IY983054:JG983055 E8:L9 WVK917518:WVS917519 WLO917518:WLW917519 WBS917518:WCA917519 VRW917518:VSE917519 VIA917518:VII917519 UYE917518:UYM917519 UOI917518:UOQ917519 UEM917518:UEU917519 TUQ917518:TUY917519 TKU917518:TLC917519 TAY917518:TBG917519 SRC917518:SRK917519 SHG917518:SHO917519 RXK917518:RXS917519 RNO917518:RNW917519 RDS917518:REA917519 QTW917518:QUE917519 QKA917518:QKI917519 QAE917518:QAM917519 PQI917518:PQQ917519 PGM917518:PGU917519 OWQ917518:OWY917519 OMU917518:ONC917519 OCY917518:ODG917519 NTC917518:NTK917519 NJG917518:NJO917519 MZK917518:MZS917519 MPO917518:MPW917519 MFS917518:MGA917519 LVW917518:LWE917519 LMA917518:LMI917519 LCE917518:LCM917519 KSI917518:KSQ917519 KIM917518:KIU917519 JYQ917518:JYY917519 JOU917518:JPC917519 JEY917518:JFG917519 IVC917518:IVK917519 ILG917518:ILO917519 IBK917518:IBS917519 HRO917518:HRW917519 HHS917518:HIA917519 GXW917518:GYE917519 GOA917518:GOI917519 GEE917518:GEM917519 FUI917518:FUQ917519 FKM917518:FKU917519 FAQ917518:FAY917519 EQU917518:ERC917519 EGY917518:EHG917519 DXC917518:DXK917519 DNG917518:DNO917519 DDK917518:DDS917519 CTO917518:CTW917519 CJS917518:CKA917519 BZW917518:CAE917519 BQA917518:BQI917519 BGE917518:BGM917519 AWI917518:AWQ917519 AMM917518:AMU917519 ACQ917518:ACY917519 SU917518:TC917519 IY917518:JG917519 E983054:L983055 WVK851982:WVS851983 WLO851982:WLW851983 WBS851982:WCA851983 VRW851982:VSE851983 VIA851982:VII851983 UYE851982:UYM851983 UOI851982:UOQ851983 UEM851982:UEU851983 TUQ851982:TUY851983 TKU851982:TLC851983 TAY851982:TBG851983 SRC851982:SRK851983 SHG851982:SHO851983 RXK851982:RXS851983 RNO851982:RNW851983 RDS851982:REA851983 QTW851982:QUE851983 QKA851982:QKI851983 QAE851982:QAM851983 PQI851982:PQQ851983 PGM851982:PGU851983 OWQ851982:OWY851983 OMU851982:ONC851983 OCY851982:ODG851983 NTC851982:NTK851983 NJG851982:NJO851983 MZK851982:MZS851983 MPO851982:MPW851983 MFS851982:MGA851983 LVW851982:LWE851983 LMA851982:LMI851983 LCE851982:LCM851983 KSI851982:KSQ851983 KIM851982:KIU851983 JYQ851982:JYY851983 JOU851982:JPC851983 JEY851982:JFG851983 IVC851982:IVK851983 ILG851982:ILO851983 IBK851982:IBS851983 HRO851982:HRW851983 HHS851982:HIA851983 GXW851982:GYE851983 GOA851982:GOI851983 GEE851982:GEM851983 FUI851982:FUQ851983 FKM851982:FKU851983 FAQ851982:FAY851983 EQU851982:ERC851983 EGY851982:EHG851983 DXC851982:DXK851983 DNG851982:DNO851983 DDK851982:DDS851983 CTO851982:CTW851983 CJS851982:CKA851983 BZW851982:CAE851983 BQA851982:BQI851983 BGE851982:BGM851983 AWI851982:AWQ851983 AMM851982:AMU851983 ACQ851982:ACY851983 SU851982:TC851983 IY851982:JG851983 E917518:L917519 WVK786446:WVS786447 WLO786446:WLW786447 WBS786446:WCA786447 VRW786446:VSE786447 VIA786446:VII786447 UYE786446:UYM786447 UOI786446:UOQ786447 UEM786446:UEU786447 TUQ786446:TUY786447 TKU786446:TLC786447 TAY786446:TBG786447 SRC786446:SRK786447 SHG786446:SHO786447 RXK786446:RXS786447 RNO786446:RNW786447 RDS786446:REA786447 QTW786446:QUE786447 QKA786446:QKI786447 QAE786446:QAM786447 PQI786446:PQQ786447 PGM786446:PGU786447 OWQ786446:OWY786447 OMU786446:ONC786447 OCY786446:ODG786447 NTC786446:NTK786447 NJG786446:NJO786447 MZK786446:MZS786447 MPO786446:MPW786447 MFS786446:MGA786447 LVW786446:LWE786447 LMA786446:LMI786447 LCE786446:LCM786447 KSI786446:KSQ786447 KIM786446:KIU786447 JYQ786446:JYY786447 JOU786446:JPC786447 JEY786446:JFG786447 IVC786446:IVK786447 ILG786446:ILO786447 IBK786446:IBS786447 HRO786446:HRW786447 HHS786446:HIA786447 GXW786446:GYE786447 GOA786446:GOI786447 GEE786446:GEM786447 FUI786446:FUQ786447 FKM786446:FKU786447 FAQ786446:FAY786447 EQU786446:ERC786447 EGY786446:EHG786447 DXC786446:DXK786447 DNG786446:DNO786447 DDK786446:DDS786447 CTO786446:CTW786447 CJS786446:CKA786447 BZW786446:CAE786447 BQA786446:BQI786447 BGE786446:BGM786447 AWI786446:AWQ786447 AMM786446:AMU786447 ACQ786446:ACY786447 SU786446:TC786447 IY786446:JG786447 E851982:L851983 WVK720910:WVS720911 WLO720910:WLW720911 WBS720910:WCA720911 VRW720910:VSE720911 VIA720910:VII720911 UYE720910:UYM720911 UOI720910:UOQ720911 UEM720910:UEU720911 TUQ720910:TUY720911 TKU720910:TLC720911 TAY720910:TBG720911 SRC720910:SRK720911 SHG720910:SHO720911 RXK720910:RXS720911 RNO720910:RNW720911 RDS720910:REA720911 QTW720910:QUE720911 QKA720910:QKI720911 QAE720910:QAM720911 PQI720910:PQQ720911 PGM720910:PGU720911 OWQ720910:OWY720911 OMU720910:ONC720911 OCY720910:ODG720911 NTC720910:NTK720911 NJG720910:NJO720911 MZK720910:MZS720911 MPO720910:MPW720911 MFS720910:MGA720911 LVW720910:LWE720911 LMA720910:LMI720911 LCE720910:LCM720911 KSI720910:KSQ720911 KIM720910:KIU720911 JYQ720910:JYY720911 JOU720910:JPC720911 JEY720910:JFG720911 IVC720910:IVK720911 ILG720910:ILO720911 IBK720910:IBS720911 HRO720910:HRW720911 HHS720910:HIA720911 GXW720910:GYE720911 GOA720910:GOI720911 GEE720910:GEM720911 FUI720910:FUQ720911 FKM720910:FKU720911 FAQ720910:FAY720911 EQU720910:ERC720911 EGY720910:EHG720911 DXC720910:DXK720911 DNG720910:DNO720911 DDK720910:DDS720911 CTO720910:CTW720911 CJS720910:CKA720911 BZW720910:CAE720911 BQA720910:BQI720911 BGE720910:BGM720911 AWI720910:AWQ720911 AMM720910:AMU720911 ACQ720910:ACY720911 SU720910:TC720911 IY720910:JG720911 E786446:L786447 WVK655374:WVS655375 WLO655374:WLW655375 WBS655374:WCA655375 VRW655374:VSE655375 VIA655374:VII655375 UYE655374:UYM655375 UOI655374:UOQ655375 UEM655374:UEU655375 TUQ655374:TUY655375 TKU655374:TLC655375 TAY655374:TBG655375 SRC655374:SRK655375 SHG655374:SHO655375 RXK655374:RXS655375 RNO655374:RNW655375 RDS655374:REA655375 QTW655374:QUE655375 QKA655374:QKI655375 QAE655374:QAM655375 PQI655374:PQQ655375 PGM655374:PGU655375 OWQ655374:OWY655375 OMU655374:ONC655375 OCY655374:ODG655375 NTC655374:NTK655375 NJG655374:NJO655375 MZK655374:MZS655375 MPO655374:MPW655375 MFS655374:MGA655375 LVW655374:LWE655375 LMA655374:LMI655375 LCE655374:LCM655375 KSI655374:KSQ655375 KIM655374:KIU655375 JYQ655374:JYY655375 JOU655374:JPC655375 JEY655374:JFG655375 IVC655374:IVK655375 ILG655374:ILO655375 IBK655374:IBS655375 HRO655374:HRW655375 HHS655374:HIA655375 GXW655374:GYE655375 GOA655374:GOI655375 GEE655374:GEM655375 FUI655374:FUQ655375 FKM655374:FKU655375 FAQ655374:FAY655375 EQU655374:ERC655375 EGY655374:EHG655375 DXC655374:DXK655375 DNG655374:DNO655375 DDK655374:DDS655375 CTO655374:CTW655375 CJS655374:CKA655375 BZW655374:CAE655375 BQA655374:BQI655375 BGE655374:BGM655375 AWI655374:AWQ655375 AMM655374:AMU655375 ACQ655374:ACY655375 SU655374:TC655375 IY655374:JG655375 E720910:L720911 WVK589838:WVS589839 WLO589838:WLW589839 WBS589838:WCA589839 VRW589838:VSE589839 VIA589838:VII589839 UYE589838:UYM589839 UOI589838:UOQ589839 UEM589838:UEU589839 TUQ589838:TUY589839 TKU589838:TLC589839 TAY589838:TBG589839 SRC589838:SRK589839 SHG589838:SHO589839 RXK589838:RXS589839 RNO589838:RNW589839 RDS589838:REA589839 QTW589838:QUE589839 QKA589838:QKI589839 QAE589838:QAM589839 PQI589838:PQQ589839 PGM589838:PGU589839 OWQ589838:OWY589839 OMU589838:ONC589839 OCY589838:ODG589839 NTC589838:NTK589839 NJG589838:NJO589839 MZK589838:MZS589839 MPO589838:MPW589839 MFS589838:MGA589839 LVW589838:LWE589839 LMA589838:LMI589839 LCE589838:LCM589839 KSI589838:KSQ589839 KIM589838:KIU589839 JYQ589838:JYY589839 JOU589838:JPC589839 JEY589838:JFG589839 IVC589838:IVK589839 ILG589838:ILO589839 IBK589838:IBS589839 HRO589838:HRW589839 HHS589838:HIA589839 GXW589838:GYE589839 GOA589838:GOI589839 GEE589838:GEM589839 FUI589838:FUQ589839 FKM589838:FKU589839 FAQ589838:FAY589839 EQU589838:ERC589839 EGY589838:EHG589839 DXC589838:DXK589839 DNG589838:DNO589839 DDK589838:DDS589839 CTO589838:CTW589839 CJS589838:CKA589839 BZW589838:CAE589839 BQA589838:BQI589839 BGE589838:BGM589839 AWI589838:AWQ589839 AMM589838:AMU589839 ACQ589838:ACY589839 SU589838:TC589839 IY589838:JG589839 E655374:L655375 WVK524302:WVS524303 WLO524302:WLW524303 WBS524302:WCA524303 VRW524302:VSE524303 VIA524302:VII524303 UYE524302:UYM524303 UOI524302:UOQ524303 UEM524302:UEU524303 TUQ524302:TUY524303 TKU524302:TLC524303 TAY524302:TBG524303 SRC524302:SRK524303 SHG524302:SHO524303 RXK524302:RXS524303 RNO524302:RNW524303 RDS524302:REA524303 QTW524302:QUE524303 QKA524302:QKI524303 QAE524302:QAM524303 PQI524302:PQQ524303 PGM524302:PGU524303 OWQ524302:OWY524303 OMU524302:ONC524303 OCY524302:ODG524303 NTC524302:NTK524303 NJG524302:NJO524303 MZK524302:MZS524303 MPO524302:MPW524303 MFS524302:MGA524303 LVW524302:LWE524303 LMA524302:LMI524303 LCE524302:LCM524303 KSI524302:KSQ524303 KIM524302:KIU524303 JYQ524302:JYY524303 JOU524302:JPC524303 JEY524302:JFG524303 IVC524302:IVK524303 ILG524302:ILO524303 IBK524302:IBS524303 HRO524302:HRW524303 HHS524302:HIA524303 GXW524302:GYE524303 GOA524302:GOI524303 GEE524302:GEM524303 FUI524302:FUQ524303 FKM524302:FKU524303 FAQ524302:FAY524303 EQU524302:ERC524303 EGY524302:EHG524303 DXC524302:DXK524303 DNG524302:DNO524303 DDK524302:DDS524303 CTO524302:CTW524303 CJS524302:CKA524303 BZW524302:CAE524303 BQA524302:BQI524303 BGE524302:BGM524303 AWI524302:AWQ524303 AMM524302:AMU524303 ACQ524302:ACY524303 SU524302:TC524303 IY524302:JG524303 E589838:L589839 WVK458766:WVS458767 WLO458766:WLW458767 WBS458766:WCA458767 VRW458766:VSE458767 VIA458766:VII458767 UYE458766:UYM458767 UOI458766:UOQ458767 UEM458766:UEU458767 TUQ458766:TUY458767 TKU458766:TLC458767 TAY458766:TBG458767 SRC458766:SRK458767 SHG458766:SHO458767 RXK458766:RXS458767 RNO458766:RNW458767 RDS458766:REA458767 QTW458766:QUE458767 QKA458766:QKI458767 QAE458766:QAM458767 PQI458766:PQQ458767 PGM458766:PGU458767 OWQ458766:OWY458767 OMU458766:ONC458767 OCY458766:ODG458767 NTC458766:NTK458767 NJG458766:NJO458767 MZK458766:MZS458767 MPO458766:MPW458767 MFS458766:MGA458767 LVW458766:LWE458767 LMA458766:LMI458767 LCE458766:LCM458767 KSI458766:KSQ458767 KIM458766:KIU458767 JYQ458766:JYY458767 JOU458766:JPC458767 JEY458766:JFG458767 IVC458766:IVK458767 ILG458766:ILO458767 IBK458766:IBS458767 HRO458766:HRW458767 HHS458766:HIA458767 GXW458766:GYE458767 GOA458766:GOI458767 GEE458766:GEM458767 FUI458766:FUQ458767 FKM458766:FKU458767 FAQ458766:FAY458767 EQU458766:ERC458767 EGY458766:EHG458767 DXC458766:DXK458767 DNG458766:DNO458767 DDK458766:DDS458767 CTO458766:CTW458767 CJS458766:CKA458767 BZW458766:CAE458767 BQA458766:BQI458767 BGE458766:BGM458767 AWI458766:AWQ458767 AMM458766:AMU458767 ACQ458766:ACY458767 SU458766:TC458767 IY458766:JG458767 E524302:L524303 WVK393230:WVS393231 WLO393230:WLW393231 WBS393230:WCA393231 VRW393230:VSE393231 VIA393230:VII393231 UYE393230:UYM393231 UOI393230:UOQ393231 UEM393230:UEU393231 TUQ393230:TUY393231 TKU393230:TLC393231 TAY393230:TBG393231 SRC393230:SRK393231 SHG393230:SHO393231 RXK393230:RXS393231 RNO393230:RNW393231 RDS393230:REA393231 QTW393230:QUE393231 QKA393230:QKI393231 QAE393230:QAM393231 PQI393230:PQQ393231 PGM393230:PGU393231 OWQ393230:OWY393231 OMU393230:ONC393231 OCY393230:ODG393231 NTC393230:NTK393231 NJG393230:NJO393231 MZK393230:MZS393231 MPO393230:MPW393231 MFS393230:MGA393231 LVW393230:LWE393231 LMA393230:LMI393231 LCE393230:LCM393231 KSI393230:KSQ393231 KIM393230:KIU393231 JYQ393230:JYY393231 JOU393230:JPC393231 JEY393230:JFG393231 IVC393230:IVK393231 ILG393230:ILO393231 IBK393230:IBS393231 HRO393230:HRW393231 HHS393230:HIA393231 GXW393230:GYE393231 GOA393230:GOI393231 GEE393230:GEM393231 FUI393230:FUQ393231 FKM393230:FKU393231 FAQ393230:FAY393231 EQU393230:ERC393231 EGY393230:EHG393231 DXC393230:DXK393231 DNG393230:DNO393231 DDK393230:DDS393231 CTO393230:CTW393231 CJS393230:CKA393231 BZW393230:CAE393231 BQA393230:BQI393231 BGE393230:BGM393231 AWI393230:AWQ393231 AMM393230:AMU393231 ACQ393230:ACY393231 SU393230:TC393231 IY393230:JG393231 E458766:L458767 WVK327694:WVS327695 WLO327694:WLW327695 WBS327694:WCA327695 VRW327694:VSE327695 VIA327694:VII327695 UYE327694:UYM327695 UOI327694:UOQ327695 UEM327694:UEU327695 TUQ327694:TUY327695 TKU327694:TLC327695 TAY327694:TBG327695 SRC327694:SRK327695 SHG327694:SHO327695 RXK327694:RXS327695 RNO327694:RNW327695 RDS327694:REA327695 QTW327694:QUE327695 QKA327694:QKI327695 QAE327694:QAM327695 PQI327694:PQQ327695 PGM327694:PGU327695 OWQ327694:OWY327695 OMU327694:ONC327695 OCY327694:ODG327695 NTC327694:NTK327695 NJG327694:NJO327695 MZK327694:MZS327695 MPO327694:MPW327695 MFS327694:MGA327695 LVW327694:LWE327695 LMA327694:LMI327695 LCE327694:LCM327695 KSI327694:KSQ327695 KIM327694:KIU327695 JYQ327694:JYY327695 JOU327694:JPC327695 JEY327694:JFG327695 IVC327694:IVK327695 ILG327694:ILO327695 IBK327694:IBS327695 HRO327694:HRW327695 HHS327694:HIA327695 GXW327694:GYE327695 GOA327694:GOI327695 GEE327694:GEM327695 FUI327694:FUQ327695 FKM327694:FKU327695 FAQ327694:FAY327695 EQU327694:ERC327695 EGY327694:EHG327695 DXC327694:DXK327695 DNG327694:DNO327695 DDK327694:DDS327695 CTO327694:CTW327695 CJS327694:CKA327695 BZW327694:CAE327695 BQA327694:BQI327695 BGE327694:BGM327695 AWI327694:AWQ327695 AMM327694:AMU327695 ACQ327694:ACY327695 SU327694:TC327695 IY327694:JG327695 E393230:L393231 WVK262158:WVS262159 WLO262158:WLW262159 WBS262158:WCA262159 VRW262158:VSE262159 VIA262158:VII262159 UYE262158:UYM262159 UOI262158:UOQ262159 UEM262158:UEU262159 TUQ262158:TUY262159 TKU262158:TLC262159 TAY262158:TBG262159 SRC262158:SRK262159 SHG262158:SHO262159 RXK262158:RXS262159 RNO262158:RNW262159 RDS262158:REA262159 QTW262158:QUE262159 QKA262158:QKI262159 QAE262158:QAM262159 PQI262158:PQQ262159 PGM262158:PGU262159 OWQ262158:OWY262159 OMU262158:ONC262159 OCY262158:ODG262159 NTC262158:NTK262159 NJG262158:NJO262159 MZK262158:MZS262159 MPO262158:MPW262159 MFS262158:MGA262159 LVW262158:LWE262159 LMA262158:LMI262159 LCE262158:LCM262159 KSI262158:KSQ262159 KIM262158:KIU262159 JYQ262158:JYY262159 JOU262158:JPC262159 JEY262158:JFG262159 IVC262158:IVK262159 ILG262158:ILO262159 IBK262158:IBS262159 HRO262158:HRW262159 HHS262158:HIA262159 GXW262158:GYE262159 GOA262158:GOI262159 GEE262158:GEM262159 FUI262158:FUQ262159 FKM262158:FKU262159 FAQ262158:FAY262159 EQU262158:ERC262159 EGY262158:EHG262159 DXC262158:DXK262159 DNG262158:DNO262159 DDK262158:DDS262159 CTO262158:CTW262159 CJS262158:CKA262159 BZW262158:CAE262159 BQA262158:BQI262159 BGE262158:BGM262159 AWI262158:AWQ262159 AMM262158:AMU262159 ACQ262158:ACY262159 SU262158:TC262159 IY262158:JG262159 E327694:L327695 WVK196622:WVS196623 WLO196622:WLW196623 WBS196622:WCA196623 VRW196622:VSE196623 VIA196622:VII196623 UYE196622:UYM196623 UOI196622:UOQ196623 UEM196622:UEU196623 TUQ196622:TUY196623 TKU196622:TLC196623 TAY196622:TBG196623 SRC196622:SRK196623 SHG196622:SHO196623 RXK196622:RXS196623 RNO196622:RNW196623 RDS196622:REA196623 QTW196622:QUE196623 QKA196622:QKI196623 QAE196622:QAM196623 PQI196622:PQQ196623 PGM196622:PGU196623 OWQ196622:OWY196623 OMU196622:ONC196623 OCY196622:ODG196623 NTC196622:NTK196623 NJG196622:NJO196623 MZK196622:MZS196623 MPO196622:MPW196623 MFS196622:MGA196623 LVW196622:LWE196623 LMA196622:LMI196623 LCE196622:LCM196623 KSI196622:KSQ196623 KIM196622:KIU196623 JYQ196622:JYY196623 JOU196622:JPC196623 JEY196622:JFG196623 IVC196622:IVK196623 ILG196622:ILO196623 IBK196622:IBS196623 HRO196622:HRW196623 HHS196622:HIA196623 GXW196622:GYE196623 GOA196622:GOI196623 GEE196622:GEM196623 FUI196622:FUQ196623 FKM196622:FKU196623 FAQ196622:FAY196623 EQU196622:ERC196623 EGY196622:EHG196623 DXC196622:DXK196623 DNG196622:DNO196623 DDK196622:DDS196623 CTO196622:CTW196623 CJS196622:CKA196623 BZW196622:CAE196623 BQA196622:BQI196623 BGE196622:BGM196623 AWI196622:AWQ196623 AMM196622:AMU196623 ACQ196622:ACY196623 SU196622:TC196623 IY196622:JG196623 E262158:L262159 WVK131086:WVS131087 WLO131086:WLW131087 WBS131086:WCA131087 VRW131086:VSE131087 VIA131086:VII131087 UYE131086:UYM131087 UOI131086:UOQ131087 UEM131086:UEU131087 TUQ131086:TUY131087 TKU131086:TLC131087 TAY131086:TBG131087 SRC131086:SRK131087 SHG131086:SHO131087 RXK131086:RXS131087 RNO131086:RNW131087 RDS131086:REA131087 QTW131086:QUE131087 QKA131086:QKI131087 QAE131086:QAM131087 PQI131086:PQQ131087 PGM131086:PGU131087 OWQ131086:OWY131087 OMU131086:ONC131087 OCY131086:ODG131087 NTC131086:NTK131087 NJG131086:NJO131087 MZK131086:MZS131087 MPO131086:MPW131087 MFS131086:MGA131087 LVW131086:LWE131087 LMA131086:LMI131087 LCE131086:LCM131087 KSI131086:KSQ131087 KIM131086:KIU131087 JYQ131086:JYY131087 JOU131086:JPC131087 JEY131086:JFG131087 IVC131086:IVK131087 ILG131086:ILO131087 IBK131086:IBS131087 HRO131086:HRW131087 HHS131086:HIA131087 GXW131086:GYE131087 GOA131086:GOI131087 GEE131086:GEM131087 FUI131086:FUQ131087 FKM131086:FKU131087 FAQ131086:FAY131087 EQU131086:ERC131087 EGY131086:EHG131087 DXC131086:DXK131087 DNG131086:DNO131087 DDK131086:DDS131087 CTO131086:CTW131087 CJS131086:CKA131087 BZW131086:CAE131087 BQA131086:BQI131087 BGE131086:BGM131087 AWI131086:AWQ131087 AMM131086:AMU131087 ACQ131086:ACY131087 SU131086:TC131087 IY131086:JG131087 E196622:L196623 WVK65550:WVS65551 WLO65550:WLW65551 WBS65550:WCA65551 VRW65550:VSE65551 VIA65550:VII65551 UYE65550:UYM65551 UOI65550:UOQ65551 UEM65550:UEU65551 TUQ65550:TUY65551 TKU65550:TLC65551 TAY65550:TBG65551 SRC65550:SRK65551 SHG65550:SHO65551 RXK65550:RXS65551 RNO65550:RNW65551 RDS65550:REA65551 QTW65550:QUE65551 QKA65550:QKI65551 QAE65550:QAM65551 PQI65550:PQQ65551 PGM65550:PGU65551 OWQ65550:OWY65551 OMU65550:ONC65551 OCY65550:ODG65551 NTC65550:NTK65551 NJG65550:NJO65551 MZK65550:MZS65551 MPO65550:MPW65551 MFS65550:MGA65551 LVW65550:LWE65551 LMA65550:LMI65551 LCE65550:LCM65551 KSI65550:KSQ65551 KIM65550:KIU65551 JYQ65550:JYY65551 JOU65550:JPC65551 JEY65550:JFG65551 IVC65550:IVK65551 ILG65550:ILO65551 IBK65550:IBS65551 HRO65550:HRW65551 HHS65550:HIA65551 GXW65550:GYE65551 GOA65550:GOI65551 GEE65550:GEM65551 FUI65550:FUQ65551 FKM65550:FKU65551 FAQ65550:FAY65551 EQU65550:ERC65551 EGY65550:EHG65551 DXC65550:DXK65551 DNG65550:DNO65551 DDK65550:DDS65551 CTO65550:CTW65551 CJS65550:CKA65551 BZW65550:CAE65551 BQA65550:BQI65551 BGE65550:BGM65551 AWI65550:AWQ65551 AMM65550:AMU65551 ACQ65550:ACY65551 SU65550:TC65551 IY65550:JG65551 E131086:L131087 WVK14:WVS15 WLO14:WLW15 WBS14:WCA15 VRW14:VSE15 VIA14:VII15 UYE14:UYM15 UOI14:UOQ15 UEM14:UEU15 TUQ14:TUY15 TKU14:TLC15 TAY14:TBG15 SRC14:SRK15 SHG14:SHO15 RXK14:RXS15 RNO14:RNW15 RDS14:REA15 QTW14:QUE15 QKA14:QKI15 QAE14:QAM15 PQI14:PQQ15 PGM14:PGU15 OWQ14:OWY15 OMU14:ONC15 OCY14:ODG15 NTC14:NTK15 NJG14:NJO15 MZK14:MZS15 MPO14:MPW15 MFS14:MGA15 LVW14:LWE15 LMA14:LMI15 LCE14:LCM15 KSI14:KSQ15 KIM14:KIU15 JYQ14:JYY15 JOU14:JPC15 JEY14:JFG15 IVC14:IVK15 ILG14:ILO15 IBK14:IBS15 HRO14:HRW15 HHS14:HIA15 GXW14:GYE15 GOA14:GOI15 GEE14:GEM15 FUI14:FUQ15 FKM14:FKU15 FAQ14:FAY15 EQU14:ERC15 EGY14:EHG15 DXC14:DXK15 DNG14:DNO15 DDK14:DDS15 CTO14:CTW15 CJS14:CKA15 BZW14:CAE15 BQA14:BQI15 BGE14:BGM15 AWI14:AWQ15 AMM14:AMU15 ACQ14:ACY15 SU14:TC15 IY14:JG15 E65550:L65551 WVZ983051:WWB983052 WMD983051:WMF983052 WCH983051:WCJ983052 VSL983051:VSN983052 VIP983051:VIR983052 UYT983051:UYV983052 UOX983051:UOZ983052 UFB983051:UFD983052 TVF983051:TVH983052 TLJ983051:TLL983052 TBN983051:TBP983052 SRR983051:SRT983052 SHV983051:SHX983052 RXZ983051:RYB983052 ROD983051:ROF983052 REH983051:REJ983052 QUL983051:QUN983052 QKP983051:QKR983052 QAT983051:QAV983052 PQX983051:PQZ983052 PHB983051:PHD983052 OXF983051:OXH983052 ONJ983051:ONL983052 ODN983051:ODP983052 NTR983051:NTT983052 NJV983051:NJX983052 MZZ983051:NAB983052 MQD983051:MQF983052 MGH983051:MGJ983052 LWL983051:LWN983052 LMP983051:LMR983052 LCT983051:LCV983052 KSX983051:KSZ983052 KJB983051:KJD983052 JZF983051:JZH983052 JPJ983051:JPL983052 JFN983051:JFP983052 IVR983051:IVT983052 ILV983051:ILX983052 IBZ983051:ICB983052 HSD983051:HSF983052 HIH983051:HIJ983052 GYL983051:GYN983052 GOP983051:GOR983052 GET983051:GEV983052 FUX983051:FUZ983052 FLB983051:FLD983052 FBF983051:FBH983052 ERJ983051:ERL983052 EHN983051:EHP983052 DXR983051:DXT983052 DNV983051:DNX983052 DDZ983051:DEB983052 CUD983051:CUF983052 CKH983051:CKJ983052 CAL983051:CAN983052 BQP983051:BQR983052 BGT983051:BGV983052 AWX983051:AWZ983052 ANB983051:AND983052 ADF983051:ADH983052 TJ983051:TL983052 JN983051:JP983052 S983051:U983052 WVZ917515:WWB917516 WMD917515:WMF917516 WCH917515:WCJ917516 VSL917515:VSN917516 VIP917515:VIR917516 UYT917515:UYV917516 UOX917515:UOZ917516 UFB917515:UFD917516 TVF917515:TVH917516 TLJ917515:TLL917516 TBN917515:TBP917516 SRR917515:SRT917516 SHV917515:SHX917516 RXZ917515:RYB917516 ROD917515:ROF917516 REH917515:REJ917516 QUL917515:QUN917516 QKP917515:QKR917516 QAT917515:QAV917516 PQX917515:PQZ917516 PHB917515:PHD917516 OXF917515:OXH917516 ONJ917515:ONL917516 ODN917515:ODP917516 NTR917515:NTT917516 NJV917515:NJX917516 MZZ917515:NAB917516 MQD917515:MQF917516 MGH917515:MGJ917516 LWL917515:LWN917516 LMP917515:LMR917516 LCT917515:LCV917516 KSX917515:KSZ917516 KJB917515:KJD917516 JZF917515:JZH917516 JPJ917515:JPL917516 JFN917515:JFP917516 IVR917515:IVT917516 ILV917515:ILX917516 IBZ917515:ICB917516 HSD917515:HSF917516 HIH917515:HIJ917516 GYL917515:GYN917516 GOP917515:GOR917516 GET917515:GEV917516 FUX917515:FUZ917516 FLB917515:FLD917516 FBF917515:FBH917516 ERJ917515:ERL917516 EHN917515:EHP917516 DXR917515:DXT917516 DNV917515:DNX917516 DDZ917515:DEB917516 CUD917515:CUF917516 CKH917515:CKJ917516 CAL917515:CAN917516 BQP917515:BQR917516 BGT917515:BGV917516 AWX917515:AWZ917516 ANB917515:AND917516 ADF917515:ADH917516 TJ917515:TL917516 JN917515:JP917516 S917515:U917516 WVZ851979:WWB851980 WMD851979:WMF851980 WCH851979:WCJ851980 VSL851979:VSN851980 VIP851979:VIR851980 UYT851979:UYV851980 UOX851979:UOZ851980 UFB851979:UFD851980 TVF851979:TVH851980 TLJ851979:TLL851980 TBN851979:TBP851980 SRR851979:SRT851980 SHV851979:SHX851980 RXZ851979:RYB851980 ROD851979:ROF851980 REH851979:REJ851980 QUL851979:QUN851980 QKP851979:QKR851980 QAT851979:QAV851980 PQX851979:PQZ851980 PHB851979:PHD851980 OXF851979:OXH851980 ONJ851979:ONL851980 ODN851979:ODP851980 NTR851979:NTT851980 NJV851979:NJX851980 MZZ851979:NAB851980 MQD851979:MQF851980 MGH851979:MGJ851980 LWL851979:LWN851980 LMP851979:LMR851980 LCT851979:LCV851980 KSX851979:KSZ851980 KJB851979:KJD851980 JZF851979:JZH851980 JPJ851979:JPL851980 JFN851979:JFP851980 IVR851979:IVT851980 ILV851979:ILX851980 IBZ851979:ICB851980 HSD851979:HSF851980 HIH851979:HIJ851980 GYL851979:GYN851980 GOP851979:GOR851980 GET851979:GEV851980 FUX851979:FUZ851980 FLB851979:FLD851980 FBF851979:FBH851980 ERJ851979:ERL851980 EHN851979:EHP851980 DXR851979:DXT851980 DNV851979:DNX851980 DDZ851979:DEB851980 CUD851979:CUF851980 CKH851979:CKJ851980 CAL851979:CAN851980 BQP851979:BQR851980 BGT851979:BGV851980 AWX851979:AWZ851980 ANB851979:AND851980 ADF851979:ADH851980 TJ851979:TL851980 JN851979:JP851980 S851979:U851980 WVZ786443:WWB786444 WMD786443:WMF786444 WCH786443:WCJ786444 VSL786443:VSN786444 VIP786443:VIR786444 UYT786443:UYV786444 UOX786443:UOZ786444 UFB786443:UFD786444 TVF786443:TVH786444 TLJ786443:TLL786444 TBN786443:TBP786444 SRR786443:SRT786444 SHV786443:SHX786444 RXZ786443:RYB786444 ROD786443:ROF786444 REH786443:REJ786444 QUL786443:QUN786444 QKP786443:QKR786444 QAT786443:QAV786444 PQX786443:PQZ786444 PHB786443:PHD786444 OXF786443:OXH786444 ONJ786443:ONL786444 ODN786443:ODP786444 NTR786443:NTT786444 NJV786443:NJX786444 MZZ786443:NAB786444 MQD786443:MQF786444 MGH786443:MGJ786444 LWL786443:LWN786444 LMP786443:LMR786444 LCT786443:LCV786444 KSX786443:KSZ786444 KJB786443:KJD786444 JZF786443:JZH786444 JPJ786443:JPL786444 JFN786443:JFP786444 IVR786443:IVT786444 ILV786443:ILX786444 IBZ786443:ICB786444 HSD786443:HSF786444 HIH786443:HIJ786444 GYL786443:GYN786444 GOP786443:GOR786444 GET786443:GEV786444 FUX786443:FUZ786444 FLB786443:FLD786444 FBF786443:FBH786444 ERJ786443:ERL786444 EHN786443:EHP786444 DXR786443:DXT786444 DNV786443:DNX786444 DDZ786443:DEB786444 CUD786443:CUF786444 CKH786443:CKJ786444 CAL786443:CAN786444 BQP786443:BQR786444 BGT786443:BGV786444 AWX786443:AWZ786444 ANB786443:AND786444 ADF786443:ADH786444 TJ786443:TL786444 JN786443:JP786444 S786443:U786444 WVZ720907:WWB720908 WMD720907:WMF720908 WCH720907:WCJ720908 VSL720907:VSN720908 VIP720907:VIR720908 UYT720907:UYV720908 UOX720907:UOZ720908 UFB720907:UFD720908 TVF720907:TVH720908 TLJ720907:TLL720908 TBN720907:TBP720908 SRR720907:SRT720908 SHV720907:SHX720908 RXZ720907:RYB720908 ROD720907:ROF720908 REH720907:REJ720908 QUL720907:QUN720908 QKP720907:QKR720908 QAT720907:QAV720908 PQX720907:PQZ720908 PHB720907:PHD720908 OXF720907:OXH720908 ONJ720907:ONL720908 ODN720907:ODP720908 NTR720907:NTT720908 NJV720907:NJX720908 MZZ720907:NAB720908 MQD720907:MQF720908 MGH720907:MGJ720908 LWL720907:LWN720908 LMP720907:LMR720908 LCT720907:LCV720908 KSX720907:KSZ720908 KJB720907:KJD720908 JZF720907:JZH720908 JPJ720907:JPL720908 JFN720907:JFP720908 IVR720907:IVT720908 ILV720907:ILX720908 IBZ720907:ICB720908 HSD720907:HSF720908 HIH720907:HIJ720908 GYL720907:GYN720908 GOP720907:GOR720908 GET720907:GEV720908 FUX720907:FUZ720908 FLB720907:FLD720908 FBF720907:FBH720908 ERJ720907:ERL720908 EHN720907:EHP720908 DXR720907:DXT720908 DNV720907:DNX720908 DDZ720907:DEB720908 CUD720907:CUF720908 CKH720907:CKJ720908 CAL720907:CAN720908 BQP720907:BQR720908 BGT720907:BGV720908 AWX720907:AWZ720908 ANB720907:AND720908 ADF720907:ADH720908 TJ720907:TL720908 JN720907:JP720908 S720907:U720908 WVZ655371:WWB655372 WMD655371:WMF655372 WCH655371:WCJ655372 VSL655371:VSN655372 VIP655371:VIR655372 UYT655371:UYV655372 UOX655371:UOZ655372 UFB655371:UFD655372 TVF655371:TVH655372 TLJ655371:TLL655372 TBN655371:TBP655372 SRR655371:SRT655372 SHV655371:SHX655372 RXZ655371:RYB655372 ROD655371:ROF655372 REH655371:REJ655372 QUL655371:QUN655372 QKP655371:QKR655372 QAT655371:QAV655372 PQX655371:PQZ655372 PHB655371:PHD655372 OXF655371:OXH655372 ONJ655371:ONL655372 ODN655371:ODP655372 NTR655371:NTT655372 NJV655371:NJX655372 MZZ655371:NAB655372 MQD655371:MQF655372 MGH655371:MGJ655372 LWL655371:LWN655372 LMP655371:LMR655372 LCT655371:LCV655372 KSX655371:KSZ655372 KJB655371:KJD655372 JZF655371:JZH655372 JPJ655371:JPL655372 JFN655371:JFP655372 IVR655371:IVT655372 ILV655371:ILX655372 IBZ655371:ICB655372 HSD655371:HSF655372 HIH655371:HIJ655372 GYL655371:GYN655372 GOP655371:GOR655372 GET655371:GEV655372 FUX655371:FUZ655372 FLB655371:FLD655372 FBF655371:FBH655372 ERJ655371:ERL655372 EHN655371:EHP655372 DXR655371:DXT655372 DNV655371:DNX655372 DDZ655371:DEB655372 CUD655371:CUF655372 CKH655371:CKJ655372 CAL655371:CAN655372 BQP655371:BQR655372 BGT655371:BGV655372 AWX655371:AWZ655372 ANB655371:AND655372 ADF655371:ADH655372 TJ655371:TL655372 JN655371:JP655372 S655371:U655372 WVZ589835:WWB589836 WMD589835:WMF589836 WCH589835:WCJ589836 VSL589835:VSN589836 VIP589835:VIR589836 UYT589835:UYV589836 UOX589835:UOZ589836 UFB589835:UFD589836 TVF589835:TVH589836 TLJ589835:TLL589836 TBN589835:TBP589836 SRR589835:SRT589836 SHV589835:SHX589836 RXZ589835:RYB589836 ROD589835:ROF589836 REH589835:REJ589836 QUL589835:QUN589836 QKP589835:QKR589836 QAT589835:QAV589836 PQX589835:PQZ589836 PHB589835:PHD589836 OXF589835:OXH589836 ONJ589835:ONL589836 ODN589835:ODP589836 NTR589835:NTT589836 NJV589835:NJX589836 MZZ589835:NAB589836 MQD589835:MQF589836 MGH589835:MGJ589836 LWL589835:LWN589836 LMP589835:LMR589836 LCT589835:LCV589836 KSX589835:KSZ589836 KJB589835:KJD589836 JZF589835:JZH589836 JPJ589835:JPL589836 JFN589835:JFP589836 IVR589835:IVT589836 ILV589835:ILX589836 IBZ589835:ICB589836 HSD589835:HSF589836 HIH589835:HIJ589836 GYL589835:GYN589836 GOP589835:GOR589836 GET589835:GEV589836 FUX589835:FUZ589836 FLB589835:FLD589836 FBF589835:FBH589836 ERJ589835:ERL589836 EHN589835:EHP589836 DXR589835:DXT589836 DNV589835:DNX589836 DDZ589835:DEB589836 CUD589835:CUF589836 CKH589835:CKJ589836 CAL589835:CAN589836 BQP589835:BQR589836 BGT589835:BGV589836 AWX589835:AWZ589836 ANB589835:AND589836 ADF589835:ADH589836 TJ589835:TL589836 JN589835:JP589836 S589835:U589836 WVZ524299:WWB524300 WMD524299:WMF524300 WCH524299:WCJ524300 VSL524299:VSN524300 VIP524299:VIR524300 UYT524299:UYV524300 UOX524299:UOZ524300 UFB524299:UFD524300 TVF524299:TVH524300 TLJ524299:TLL524300 TBN524299:TBP524300 SRR524299:SRT524300 SHV524299:SHX524300 RXZ524299:RYB524300 ROD524299:ROF524300 REH524299:REJ524300 QUL524299:QUN524300 QKP524299:QKR524300 QAT524299:QAV524300 PQX524299:PQZ524300 PHB524299:PHD524300 OXF524299:OXH524300 ONJ524299:ONL524300 ODN524299:ODP524300 NTR524299:NTT524300 NJV524299:NJX524300 MZZ524299:NAB524300 MQD524299:MQF524300 MGH524299:MGJ524300 LWL524299:LWN524300 LMP524299:LMR524300 LCT524299:LCV524300 KSX524299:KSZ524300 KJB524299:KJD524300 JZF524299:JZH524300 JPJ524299:JPL524300 JFN524299:JFP524300 IVR524299:IVT524300 ILV524299:ILX524300 IBZ524299:ICB524300 HSD524299:HSF524300 HIH524299:HIJ524300 GYL524299:GYN524300 GOP524299:GOR524300 GET524299:GEV524300 FUX524299:FUZ524300 FLB524299:FLD524300 FBF524299:FBH524300 ERJ524299:ERL524300 EHN524299:EHP524300 DXR524299:DXT524300 DNV524299:DNX524300 DDZ524299:DEB524300 CUD524299:CUF524300 CKH524299:CKJ524300 CAL524299:CAN524300 BQP524299:BQR524300 BGT524299:BGV524300 AWX524299:AWZ524300 ANB524299:AND524300 ADF524299:ADH524300 TJ524299:TL524300 JN524299:JP524300 S524299:U524300 WVZ458763:WWB458764 WMD458763:WMF458764 WCH458763:WCJ458764 VSL458763:VSN458764 VIP458763:VIR458764 UYT458763:UYV458764 UOX458763:UOZ458764 UFB458763:UFD458764 TVF458763:TVH458764 TLJ458763:TLL458764 TBN458763:TBP458764 SRR458763:SRT458764 SHV458763:SHX458764 RXZ458763:RYB458764 ROD458763:ROF458764 REH458763:REJ458764 QUL458763:QUN458764 QKP458763:QKR458764 QAT458763:QAV458764 PQX458763:PQZ458764 PHB458763:PHD458764 OXF458763:OXH458764 ONJ458763:ONL458764 ODN458763:ODP458764 NTR458763:NTT458764 NJV458763:NJX458764 MZZ458763:NAB458764 MQD458763:MQF458764 MGH458763:MGJ458764 LWL458763:LWN458764 LMP458763:LMR458764 LCT458763:LCV458764 KSX458763:KSZ458764 KJB458763:KJD458764 JZF458763:JZH458764 JPJ458763:JPL458764 JFN458763:JFP458764 IVR458763:IVT458764 ILV458763:ILX458764 IBZ458763:ICB458764 HSD458763:HSF458764 HIH458763:HIJ458764 GYL458763:GYN458764 GOP458763:GOR458764 GET458763:GEV458764 FUX458763:FUZ458764 FLB458763:FLD458764 FBF458763:FBH458764 ERJ458763:ERL458764 EHN458763:EHP458764 DXR458763:DXT458764 DNV458763:DNX458764 DDZ458763:DEB458764 CUD458763:CUF458764 CKH458763:CKJ458764 CAL458763:CAN458764 BQP458763:BQR458764 BGT458763:BGV458764 AWX458763:AWZ458764 ANB458763:AND458764 ADF458763:ADH458764 TJ458763:TL458764 JN458763:JP458764 S458763:U458764 WVZ393227:WWB393228 WMD393227:WMF393228 WCH393227:WCJ393228 VSL393227:VSN393228 VIP393227:VIR393228 UYT393227:UYV393228 UOX393227:UOZ393228 UFB393227:UFD393228 TVF393227:TVH393228 TLJ393227:TLL393228 TBN393227:TBP393228 SRR393227:SRT393228 SHV393227:SHX393228 RXZ393227:RYB393228 ROD393227:ROF393228 REH393227:REJ393228 QUL393227:QUN393228 QKP393227:QKR393228 QAT393227:QAV393228 PQX393227:PQZ393228 PHB393227:PHD393228 OXF393227:OXH393228 ONJ393227:ONL393228 ODN393227:ODP393228 NTR393227:NTT393228 NJV393227:NJX393228 MZZ393227:NAB393228 MQD393227:MQF393228 MGH393227:MGJ393228 LWL393227:LWN393228 LMP393227:LMR393228 LCT393227:LCV393228 KSX393227:KSZ393228 KJB393227:KJD393228 JZF393227:JZH393228 JPJ393227:JPL393228 JFN393227:JFP393228 IVR393227:IVT393228 ILV393227:ILX393228 IBZ393227:ICB393228 HSD393227:HSF393228 HIH393227:HIJ393228 GYL393227:GYN393228 GOP393227:GOR393228 GET393227:GEV393228 FUX393227:FUZ393228 FLB393227:FLD393228 FBF393227:FBH393228 ERJ393227:ERL393228 EHN393227:EHP393228 DXR393227:DXT393228 DNV393227:DNX393228 DDZ393227:DEB393228 CUD393227:CUF393228 CKH393227:CKJ393228 CAL393227:CAN393228 BQP393227:BQR393228 BGT393227:BGV393228 AWX393227:AWZ393228 ANB393227:AND393228 ADF393227:ADH393228 TJ393227:TL393228 JN393227:JP393228 S393227:U393228 WVZ327691:WWB327692 WMD327691:WMF327692 WCH327691:WCJ327692 VSL327691:VSN327692 VIP327691:VIR327692 UYT327691:UYV327692 UOX327691:UOZ327692 UFB327691:UFD327692 TVF327691:TVH327692 TLJ327691:TLL327692 TBN327691:TBP327692 SRR327691:SRT327692 SHV327691:SHX327692 RXZ327691:RYB327692 ROD327691:ROF327692 REH327691:REJ327692 QUL327691:QUN327692 QKP327691:QKR327692 QAT327691:QAV327692 PQX327691:PQZ327692 PHB327691:PHD327692 OXF327691:OXH327692 ONJ327691:ONL327692 ODN327691:ODP327692 NTR327691:NTT327692 NJV327691:NJX327692 MZZ327691:NAB327692 MQD327691:MQF327692 MGH327691:MGJ327692 LWL327691:LWN327692 LMP327691:LMR327692 LCT327691:LCV327692 KSX327691:KSZ327692 KJB327691:KJD327692 JZF327691:JZH327692 JPJ327691:JPL327692 JFN327691:JFP327692 IVR327691:IVT327692 ILV327691:ILX327692 IBZ327691:ICB327692 HSD327691:HSF327692 HIH327691:HIJ327692 GYL327691:GYN327692 GOP327691:GOR327692 GET327691:GEV327692 FUX327691:FUZ327692 FLB327691:FLD327692 FBF327691:FBH327692 ERJ327691:ERL327692 EHN327691:EHP327692 DXR327691:DXT327692 DNV327691:DNX327692 DDZ327691:DEB327692 CUD327691:CUF327692 CKH327691:CKJ327692 CAL327691:CAN327692 BQP327691:BQR327692 BGT327691:BGV327692 AWX327691:AWZ327692 ANB327691:AND327692 ADF327691:ADH327692 TJ327691:TL327692 JN327691:JP327692 S327691:U327692 WVZ262155:WWB262156 WMD262155:WMF262156 WCH262155:WCJ262156 VSL262155:VSN262156 VIP262155:VIR262156 UYT262155:UYV262156 UOX262155:UOZ262156 UFB262155:UFD262156 TVF262155:TVH262156 TLJ262155:TLL262156 TBN262155:TBP262156 SRR262155:SRT262156 SHV262155:SHX262156 RXZ262155:RYB262156 ROD262155:ROF262156 REH262155:REJ262156 QUL262155:QUN262156 QKP262155:QKR262156 QAT262155:QAV262156 PQX262155:PQZ262156 PHB262155:PHD262156 OXF262155:OXH262156 ONJ262155:ONL262156 ODN262155:ODP262156 NTR262155:NTT262156 NJV262155:NJX262156 MZZ262155:NAB262156 MQD262155:MQF262156 MGH262155:MGJ262156 LWL262155:LWN262156 LMP262155:LMR262156 LCT262155:LCV262156 KSX262155:KSZ262156 KJB262155:KJD262156 JZF262155:JZH262156 JPJ262155:JPL262156 JFN262155:JFP262156 IVR262155:IVT262156 ILV262155:ILX262156 IBZ262155:ICB262156 HSD262155:HSF262156 HIH262155:HIJ262156 GYL262155:GYN262156 GOP262155:GOR262156 GET262155:GEV262156 FUX262155:FUZ262156 FLB262155:FLD262156 FBF262155:FBH262156 ERJ262155:ERL262156 EHN262155:EHP262156 DXR262155:DXT262156 DNV262155:DNX262156 DDZ262155:DEB262156 CUD262155:CUF262156 CKH262155:CKJ262156 CAL262155:CAN262156 BQP262155:BQR262156 BGT262155:BGV262156 AWX262155:AWZ262156 ANB262155:AND262156 ADF262155:ADH262156 TJ262155:TL262156 JN262155:JP262156 S262155:U262156 WVZ196619:WWB196620 WMD196619:WMF196620 WCH196619:WCJ196620 VSL196619:VSN196620 VIP196619:VIR196620 UYT196619:UYV196620 UOX196619:UOZ196620 UFB196619:UFD196620 TVF196619:TVH196620 TLJ196619:TLL196620 TBN196619:TBP196620 SRR196619:SRT196620 SHV196619:SHX196620 RXZ196619:RYB196620 ROD196619:ROF196620 REH196619:REJ196620 QUL196619:QUN196620 QKP196619:QKR196620 QAT196619:QAV196620 PQX196619:PQZ196620 PHB196619:PHD196620 OXF196619:OXH196620 ONJ196619:ONL196620 ODN196619:ODP196620 NTR196619:NTT196620 NJV196619:NJX196620 MZZ196619:NAB196620 MQD196619:MQF196620 MGH196619:MGJ196620 LWL196619:LWN196620 LMP196619:LMR196620 LCT196619:LCV196620 KSX196619:KSZ196620 KJB196619:KJD196620 JZF196619:JZH196620 JPJ196619:JPL196620 JFN196619:JFP196620 IVR196619:IVT196620 ILV196619:ILX196620 IBZ196619:ICB196620 HSD196619:HSF196620 HIH196619:HIJ196620 GYL196619:GYN196620 GOP196619:GOR196620 GET196619:GEV196620 FUX196619:FUZ196620 FLB196619:FLD196620 FBF196619:FBH196620 ERJ196619:ERL196620 EHN196619:EHP196620 DXR196619:DXT196620 DNV196619:DNX196620 DDZ196619:DEB196620 CUD196619:CUF196620 CKH196619:CKJ196620 CAL196619:CAN196620 BQP196619:BQR196620 BGT196619:BGV196620 AWX196619:AWZ196620 ANB196619:AND196620 ADF196619:ADH196620 TJ196619:TL196620 JN196619:JP196620 S196619:U196620 WVZ131083:WWB131084 WMD131083:WMF131084 WCH131083:WCJ131084 VSL131083:VSN131084 VIP131083:VIR131084 UYT131083:UYV131084 UOX131083:UOZ131084 UFB131083:UFD131084 TVF131083:TVH131084 TLJ131083:TLL131084 TBN131083:TBP131084 SRR131083:SRT131084 SHV131083:SHX131084 RXZ131083:RYB131084 ROD131083:ROF131084 REH131083:REJ131084 QUL131083:QUN131084 QKP131083:QKR131084 QAT131083:QAV131084 PQX131083:PQZ131084 PHB131083:PHD131084 OXF131083:OXH131084 ONJ131083:ONL131084 ODN131083:ODP131084 NTR131083:NTT131084 NJV131083:NJX131084 MZZ131083:NAB131084 MQD131083:MQF131084 MGH131083:MGJ131084 LWL131083:LWN131084 LMP131083:LMR131084 LCT131083:LCV131084 KSX131083:KSZ131084 KJB131083:KJD131084 JZF131083:JZH131084 JPJ131083:JPL131084 JFN131083:JFP131084 IVR131083:IVT131084 ILV131083:ILX131084 IBZ131083:ICB131084 HSD131083:HSF131084 HIH131083:HIJ131084 GYL131083:GYN131084 GOP131083:GOR131084 GET131083:GEV131084 FUX131083:FUZ131084 FLB131083:FLD131084 FBF131083:FBH131084 ERJ131083:ERL131084 EHN131083:EHP131084 DXR131083:DXT131084 DNV131083:DNX131084 DDZ131083:DEB131084 CUD131083:CUF131084 CKH131083:CKJ131084 CAL131083:CAN131084 BQP131083:BQR131084 BGT131083:BGV131084 AWX131083:AWZ131084 ANB131083:AND131084 ADF131083:ADH131084 TJ131083:TL131084 JN131083:JP131084 S131083:U131084 WVZ65547:WWB65548 WMD65547:WMF65548 WCH65547:WCJ65548 VSL65547:VSN65548 VIP65547:VIR65548 UYT65547:UYV65548 UOX65547:UOZ65548 UFB65547:UFD65548 TVF65547:TVH65548 TLJ65547:TLL65548 TBN65547:TBP65548 SRR65547:SRT65548 SHV65547:SHX65548 RXZ65547:RYB65548 ROD65547:ROF65548 REH65547:REJ65548 QUL65547:QUN65548 QKP65547:QKR65548 QAT65547:QAV65548 PQX65547:PQZ65548 PHB65547:PHD65548 OXF65547:OXH65548 ONJ65547:ONL65548 ODN65547:ODP65548 NTR65547:NTT65548 NJV65547:NJX65548 MZZ65547:NAB65548 MQD65547:MQF65548 MGH65547:MGJ65548 LWL65547:LWN65548 LMP65547:LMR65548 LCT65547:LCV65548 KSX65547:KSZ65548 KJB65547:KJD65548 JZF65547:JZH65548 JPJ65547:JPL65548 JFN65547:JFP65548 IVR65547:IVT65548 ILV65547:ILX65548 IBZ65547:ICB65548 HSD65547:HSF65548 HIH65547:HIJ65548 GYL65547:GYN65548 GOP65547:GOR65548 GET65547:GEV65548 FUX65547:FUZ65548 FLB65547:FLD65548 FBF65547:FBH65548 ERJ65547:ERL65548 EHN65547:EHP65548 DXR65547:DXT65548 DNV65547:DNX65548 DDZ65547:DEB65548 CUD65547:CUF65548 CKH65547:CKJ65548 CAL65547:CAN65548 BQP65547:BQR65548 BGT65547:BGV65548 AWX65547:AWZ65548 ANB65547:AND65548 ADF65547:ADH65548 TJ65547:TL65548 JN65547:JP65548 S65547:U65548 WVZ11:WWB12 WMD11:WMF12 WCH11:WCJ12 VSL11:VSN12 VIP11:VIR12 UYT11:UYV12 UOX11:UOZ12 UFB11:UFD12 TVF11:TVH12 TLJ11:TLL12 TBN11:TBP12 SRR11:SRT12 SHV11:SHX12 RXZ11:RYB12 ROD11:ROF12 REH11:REJ12 QUL11:QUN12 QKP11:QKR12 QAT11:QAV12 PQX11:PQZ12 PHB11:PHD12 OXF11:OXH12 ONJ11:ONL12 ODN11:ODP12 NTR11:NTT12 NJV11:NJX12 MZZ11:NAB12 MQD11:MQF12 MGH11:MGJ12 LWL11:LWN12 LMP11:LMR12 LCT11:LCV12 KSX11:KSZ12 KJB11:KJD12 JZF11:JZH12 JPJ11:JPL12 JFN11:JFP12 IVR11:IVT12 ILV11:ILX12 IBZ11:ICB12 HSD11:HSF12 HIH11:HIJ12 GYL11:GYN12 GOP11:GOR12 GET11:GEV12 FUX11:FUZ12 FLB11:FLD12 FBF11:FBH12 ERJ11:ERL12 EHN11:EHP12 DXR11:DXT12 DNV11:DNX12 DDZ11:DEB12 CUD11:CUF12 CKH11:CKJ12 CAL11:CAN12 BQP11:BQR12 BGT11:BGV12 AWX11:AWZ12 ANB11:AND12 ADF11:ADH12 TJ11:TL12 JN11:JP12 S8:U9 WVZ983048:WWB983049 WMD983048:WMF983049 WCH983048:WCJ983049 VSL983048:VSN983049 VIP983048:VIR983049 UYT983048:UYV983049 UOX983048:UOZ983049 UFB983048:UFD983049 TVF983048:TVH983049 TLJ983048:TLL983049 TBN983048:TBP983049 SRR983048:SRT983049 SHV983048:SHX983049 RXZ983048:RYB983049 ROD983048:ROF983049 REH983048:REJ983049 QUL983048:QUN983049 QKP983048:QKR983049 QAT983048:QAV983049 PQX983048:PQZ983049 PHB983048:PHD983049 OXF983048:OXH983049 ONJ983048:ONL983049 ODN983048:ODP983049 NTR983048:NTT983049 NJV983048:NJX983049 MZZ983048:NAB983049 MQD983048:MQF983049 MGH983048:MGJ983049 LWL983048:LWN983049 LMP983048:LMR983049 LCT983048:LCV983049 KSX983048:KSZ983049 KJB983048:KJD983049 JZF983048:JZH983049 JPJ983048:JPL983049 JFN983048:JFP983049 IVR983048:IVT983049 ILV983048:ILX983049 IBZ983048:ICB983049 HSD983048:HSF983049 HIH983048:HIJ983049 GYL983048:GYN983049 GOP983048:GOR983049 GET983048:GEV983049 FUX983048:FUZ983049 FLB983048:FLD983049 FBF983048:FBH983049 ERJ983048:ERL983049 EHN983048:EHP983049 DXR983048:DXT983049 DNV983048:DNX983049 DDZ983048:DEB983049 CUD983048:CUF983049 CKH983048:CKJ983049 CAL983048:CAN983049 BQP983048:BQR983049 BGT983048:BGV983049 AWX983048:AWZ983049 ANB983048:AND983049 ADF983048:ADH983049 TJ983048:TL983049 JN983048:JP983049 S983048:U983049 WVZ917512:WWB917513 WMD917512:WMF917513 WCH917512:WCJ917513 VSL917512:VSN917513 VIP917512:VIR917513 UYT917512:UYV917513 UOX917512:UOZ917513 UFB917512:UFD917513 TVF917512:TVH917513 TLJ917512:TLL917513 TBN917512:TBP917513 SRR917512:SRT917513 SHV917512:SHX917513 RXZ917512:RYB917513 ROD917512:ROF917513 REH917512:REJ917513 QUL917512:QUN917513 QKP917512:QKR917513 QAT917512:QAV917513 PQX917512:PQZ917513 PHB917512:PHD917513 OXF917512:OXH917513 ONJ917512:ONL917513 ODN917512:ODP917513 NTR917512:NTT917513 NJV917512:NJX917513 MZZ917512:NAB917513 MQD917512:MQF917513 MGH917512:MGJ917513 LWL917512:LWN917513 LMP917512:LMR917513 LCT917512:LCV917513 KSX917512:KSZ917513 KJB917512:KJD917513 JZF917512:JZH917513 JPJ917512:JPL917513 JFN917512:JFP917513 IVR917512:IVT917513 ILV917512:ILX917513 IBZ917512:ICB917513 HSD917512:HSF917513 HIH917512:HIJ917513 GYL917512:GYN917513 GOP917512:GOR917513 GET917512:GEV917513 FUX917512:FUZ917513 FLB917512:FLD917513 FBF917512:FBH917513 ERJ917512:ERL917513 EHN917512:EHP917513 DXR917512:DXT917513 DNV917512:DNX917513 DDZ917512:DEB917513 CUD917512:CUF917513 CKH917512:CKJ917513 CAL917512:CAN917513 BQP917512:BQR917513 BGT917512:BGV917513 AWX917512:AWZ917513 ANB917512:AND917513 ADF917512:ADH917513 TJ917512:TL917513 JN917512:JP917513 S917512:U917513 WVZ851976:WWB851977 WMD851976:WMF851977 WCH851976:WCJ851977 VSL851976:VSN851977 VIP851976:VIR851977 UYT851976:UYV851977 UOX851976:UOZ851977 UFB851976:UFD851977 TVF851976:TVH851977 TLJ851976:TLL851977 TBN851976:TBP851977 SRR851976:SRT851977 SHV851976:SHX851977 RXZ851976:RYB851977 ROD851976:ROF851977 REH851976:REJ851977 QUL851976:QUN851977 QKP851976:QKR851977 QAT851976:QAV851977 PQX851976:PQZ851977 PHB851976:PHD851977 OXF851976:OXH851977 ONJ851976:ONL851977 ODN851976:ODP851977 NTR851976:NTT851977 NJV851976:NJX851977 MZZ851976:NAB851977 MQD851976:MQF851977 MGH851976:MGJ851977 LWL851976:LWN851977 LMP851976:LMR851977 LCT851976:LCV851977 KSX851976:KSZ851977 KJB851976:KJD851977 JZF851976:JZH851977 JPJ851976:JPL851977 JFN851976:JFP851977 IVR851976:IVT851977 ILV851976:ILX851977 IBZ851976:ICB851977 HSD851976:HSF851977 HIH851976:HIJ851977 GYL851976:GYN851977 GOP851976:GOR851977 GET851976:GEV851977 FUX851976:FUZ851977 FLB851976:FLD851977 FBF851976:FBH851977 ERJ851976:ERL851977 EHN851976:EHP851977 DXR851976:DXT851977 DNV851976:DNX851977 DDZ851976:DEB851977 CUD851976:CUF851977 CKH851976:CKJ851977 CAL851976:CAN851977 BQP851976:BQR851977 BGT851976:BGV851977 AWX851976:AWZ851977 ANB851976:AND851977 ADF851976:ADH851977 TJ851976:TL851977 JN851976:JP851977 S851976:U851977 WVZ786440:WWB786441 WMD786440:WMF786441 WCH786440:WCJ786441 VSL786440:VSN786441 VIP786440:VIR786441 UYT786440:UYV786441 UOX786440:UOZ786441 UFB786440:UFD786441 TVF786440:TVH786441 TLJ786440:TLL786441 TBN786440:TBP786441 SRR786440:SRT786441 SHV786440:SHX786441 RXZ786440:RYB786441 ROD786440:ROF786441 REH786440:REJ786441 QUL786440:QUN786441 QKP786440:QKR786441 QAT786440:QAV786441 PQX786440:PQZ786441 PHB786440:PHD786441 OXF786440:OXH786441 ONJ786440:ONL786441 ODN786440:ODP786441 NTR786440:NTT786441 NJV786440:NJX786441 MZZ786440:NAB786441 MQD786440:MQF786441 MGH786440:MGJ786441 LWL786440:LWN786441 LMP786440:LMR786441 LCT786440:LCV786441 KSX786440:KSZ786441 KJB786440:KJD786441 JZF786440:JZH786441 JPJ786440:JPL786441 JFN786440:JFP786441 IVR786440:IVT786441 ILV786440:ILX786441 IBZ786440:ICB786441 HSD786440:HSF786441 HIH786440:HIJ786441 GYL786440:GYN786441 GOP786440:GOR786441 GET786440:GEV786441 FUX786440:FUZ786441 FLB786440:FLD786441 FBF786440:FBH786441 ERJ786440:ERL786441 EHN786440:EHP786441 DXR786440:DXT786441 DNV786440:DNX786441 DDZ786440:DEB786441 CUD786440:CUF786441 CKH786440:CKJ786441 CAL786440:CAN786441 BQP786440:BQR786441 BGT786440:BGV786441 AWX786440:AWZ786441 ANB786440:AND786441 ADF786440:ADH786441 TJ786440:TL786441 JN786440:JP786441 S786440:U786441 WVZ720904:WWB720905 WMD720904:WMF720905 WCH720904:WCJ720905 VSL720904:VSN720905 VIP720904:VIR720905 UYT720904:UYV720905 UOX720904:UOZ720905 UFB720904:UFD720905 TVF720904:TVH720905 TLJ720904:TLL720905 TBN720904:TBP720905 SRR720904:SRT720905 SHV720904:SHX720905 RXZ720904:RYB720905 ROD720904:ROF720905 REH720904:REJ720905 QUL720904:QUN720905 QKP720904:QKR720905 QAT720904:QAV720905 PQX720904:PQZ720905 PHB720904:PHD720905 OXF720904:OXH720905 ONJ720904:ONL720905 ODN720904:ODP720905 NTR720904:NTT720905 NJV720904:NJX720905 MZZ720904:NAB720905 MQD720904:MQF720905 MGH720904:MGJ720905 LWL720904:LWN720905 LMP720904:LMR720905 LCT720904:LCV720905 KSX720904:KSZ720905 KJB720904:KJD720905 JZF720904:JZH720905 JPJ720904:JPL720905 JFN720904:JFP720905 IVR720904:IVT720905 ILV720904:ILX720905 IBZ720904:ICB720905 HSD720904:HSF720905 HIH720904:HIJ720905 GYL720904:GYN720905 GOP720904:GOR720905 GET720904:GEV720905 FUX720904:FUZ720905 FLB720904:FLD720905 FBF720904:FBH720905 ERJ720904:ERL720905 EHN720904:EHP720905 DXR720904:DXT720905 DNV720904:DNX720905 DDZ720904:DEB720905 CUD720904:CUF720905 CKH720904:CKJ720905 CAL720904:CAN720905 BQP720904:BQR720905 BGT720904:BGV720905 AWX720904:AWZ720905 ANB720904:AND720905 ADF720904:ADH720905 TJ720904:TL720905 JN720904:JP720905 S720904:U720905 WVZ655368:WWB655369 WMD655368:WMF655369 WCH655368:WCJ655369 VSL655368:VSN655369 VIP655368:VIR655369 UYT655368:UYV655369 UOX655368:UOZ655369 UFB655368:UFD655369 TVF655368:TVH655369 TLJ655368:TLL655369 TBN655368:TBP655369 SRR655368:SRT655369 SHV655368:SHX655369 RXZ655368:RYB655369 ROD655368:ROF655369 REH655368:REJ655369 QUL655368:QUN655369 QKP655368:QKR655369 QAT655368:QAV655369 PQX655368:PQZ655369 PHB655368:PHD655369 OXF655368:OXH655369 ONJ655368:ONL655369 ODN655368:ODP655369 NTR655368:NTT655369 NJV655368:NJX655369 MZZ655368:NAB655369 MQD655368:MQF655369 MGH655368:MGJ655369 LWL655368:LWN655369 LMP655368:LMR655369 LCT655368:LCV655369 KSX655368:KSZ655369 KJB655368:KJD655369 JZF655368:JZH655369 JPJ655368:JPL655369 JFN655368:JFP655369 IVR655368:IVT655369 ILV655368:ILX655369 IBZ655368:ICB655369 HSD655368:HSF655369 HIH655368:HIJ655369 GYL655368:GYN655369 GOP655368:GOR655369 GET655368:GEV655369 FUX655368:FUZ655369 FLB655368:FLD655369 FBF655368:FBH655369 ERJ655368:ERL655369 EHN655368:EHP655369 DXR655368:DXT655369 DNV655368:DNX655369 DDZ655368:DEB655369 CUD655368:CUF655369 CKH655368:CKJ655369 CAL655368:CAN655369 BQP655368:BQR655369 BGT655368:BGV655369 AWX655368:AWZ655369 ANB655368:AND655369 ADF655368:ADH655369 TJ655368:TL655369 JN655368:JP655369 S655368:U655369 WVZ589832:WWB589833 WMD589832:WMF589833 WCH589832:WCJ589833 VSL589832:VSN589833 VIP589832:VIR589833 UYT589832:UYV589833 UOX589832:UOZ589833 UFB589832:UFD589833 TVF589832:TVH589833 TLJ589832:TLL589833 TBN589832:TBP589833 SRR589832:SRT589833 SHV589832:SHX589833 RXZ589832:RYB589833 ROD589832:ROF589833 REH589832:REJ589833 QUL589832:QUN589833 QKP589832:QKR589833 QAT589832:QAV589833 PQX589832:PQZ589833 PHB589832:PHD589833 OXF589832:OXH589833 ONJ589832:ONL589833 ODN589832:ODP589833 NTR589832:NTT589833 NJV589832:NJX589833 MZZ589832:NAB589833 MQD589832:MQF589833 MGH589832:MGJ589833 LWL589832:LWN589833 LMP589832:LMR589833 LCT589832:LCV589833 KSX589832:KSZ589833 KJB589832:KJD589833 JZF589832:JZH589833 JPJ589832:JPL589833 JFN589832:JFP589833 IVR589832:IVT589833 ILV589832:ILX589833 IBZ589832:ICB589833 HSD589832:HSF589833 HIH589832:HIJ589833 GYL589832:GYN589833 GOP589832:GOR589833 GET589832:GEV589833 FUX589832:FUZ589833 FLB589832:FLD589833 FBF589832:FBH589833 ERJ589832:ERL589833 EHN589832:EHP589833 DXR589832:DXT589833 DNV589832:DNX589833 DDZ589832:DEB589833 CUD589832:CUF589833 CKH589832:CKJ589833 CAL589832:CAN589833 BQP589832:BQR589833 BGT589832:BGV589833 AWX589832:AWZ589833 ANB589832:AND589833 ADF589832:ADH589833 TJ589832:TL589833 JN589832:JP589833 S589832:U589833 WVZ524296:WWB524297 WMD524296:WMF524297 WCH524296:WCJ524297 VSL524296:VSN524297 VIP524296:VIR524297 UYT524296:UYV524297 UOX524296:UOZ524297 UFB524296:UFD524297 TVF524296:TVH524297 TLJ524296:TLL524297 TBN524296:TBP524297 SRR524296:SRT524297 SHV524296:SHX524297 RXZ524296:RYB524297 ROD524296:ROF524297 REH524296:REJ524297 QUL524296:QUN524297 QKP524296:QKR524297 QAT524296:QAV524297 PQX524296:PQZ524297 PHB524296:PHD524297 OXF524296:OXH524297 ONJ524296:ONL524297 ODN524296:ODP524297 NTR524296:NTT524297 NJV524296:NJX524297 MZZ524296:NAB524297 MQD524296:MQF524297 MGH524296:MGJ524297 LWL524296:LWN524297 LMP524296:LMR524297 LCT524296:LCV524297 KSX524296:KSZ524297 KJB524296:KJD524297 JZF524296:JZH524297 JPJ524296:JPL524297 JFN524296:JFP524297 IVR524296:IVT524297 ILV524296:ILX524297 IBZ524296:ICB524297 HSD524296:HSF524297 HIH524296:HIJ524297 GYL524296:GYN524297 GOP524296:GOR524297 GET524296:GEV524297 FUX524296:FUZ524297 FLB524296:FLD524297 FBF524296:FBH524297 ERJ524296:ERL524297 EHN524296:EHP524297 DXR524296:DXT524297 DNV524296:DNX524297 DDZ524296:DEB524297 CUD524296:CUF524297 CKH524296:CKJ524297 CAL524296:CAN524297 BQP524296:BQR524297 BGT524296:BGV524297 AWX524296:AWZ524297 ANB524296:AND524297 ADF524296:ADH524297 TJ524296:TL524297 JN524296:JP524297 S524296:U524297 WVZ458760:WWB458761 WMD458760:WMF458761 WCH458760:WCJ458761 VSL458760:VSN458761 VIP458760:VIR458761 UYT458760:UYV458761 UOX458760:UOZ458761 UFB458760:UFD458761 TVF458760:TVH458761 TLJ458760:TLL458761 TBN458760:TBP458761 SRR458760:SRT458761 SHV458760:SHX458761 RXZ458760:RYB458761 ROD458760:ROF458761 REH458760:REJ458761 QUL458760:QUN458761 QKP458760:QKR458761 QAT458760:QAV458761 PQX458760:PQZ458761 PHB458760:PHD458761 OXF458760:OXH458761 ONJ458760:ONL458761 ODN458760:ODP458761 NTR458760:NTT458761 NJV458760:NJX458761 MZZ458760:NAB458761 MQD458760:MQF458761 MGH458760:MGJ458761 LWL458760:LWN458761 LMP458760:LMR458761 LCT458760:LCV458761 KSX458760:KSZ458761 KJB458760:KJD458761 JZF458760:JZH458761 JPJ458760:JPL458761 JFN458760:JFP458761 IVR458760:IVT458761 ILV458760:ILX458761 IBZ458760:ICB458761 HSD458760:HSF458761 HIH458760:HIJ458761 GYL458760:GYN458761 GOP458760:GOR458761 GET458760:GEV458761 FUX458760:FUZ458761 FLB458760:FLD458761 FBF458760:FBH458761 ERJ458760:ERL458761 EHN458760:EHP458761 DXR458760:DXT458761 DNV458760:DNX458761 DDZ458760:DEB458761 CUD458760:CUF458761 CKH458760:CKJ458761 CAL458760:CAN458761 BQP458760:BQR458761 BGT458760:BGV458761 AWX458760:AWZ458761 ANB458760:AND458761 ADF458760:ADH458761 TJ458760:TL458761 JN458760:JP458761 S458760:U458761 WVZ393224:WWB393225 WMD393224:WMF393225 WCH393224:WCJ393225 VSL393224:VSN393225 VIP393224:VIR393225 UYT393224:UYV393225 UOX393224:UOZ393225 UFB393224:UFD393225 TVF393224:TVH393225 TLJ393224:TLL393225 TBN393224:TBP393225 SRR393224:SRT393225 SHV393224:SHX393225 RXZ393224:RYB393225 ROD393224:ROF393225 REH393224:REJ393225 QUL393224:QUN393225 QKP393224:QKR393225 QAT393224:QAV393225 PQX393224:PQZ393225 PHB393224:PHD393225 OXF393224:OXH393225 ONJ393224:ONL393225 ODN393224:ODP393225 NTR393224:NTT393225 NJV393224:NJX393225 MZZ393224:NAB393225 MQD393224:MQF393225 MGH393224:MGJ393225 LWL393224:LWN393225 LMP393224:LMR393225 LCT393224:LCV393225 KSX393224:KSZ393225 KJB393224:KJD393225 JZF393224:JZH393225 JPJ393224:JPL393225 JFN393224:JFP393225 IVR393224:IVT393225 ILV393224:ILX393225 IBZ393224:ICB393225 HSD393224:HSF393225 HIH393224:HIJ393225 GYL393224:GYN393225 GOP393224:GOR393225 GET393224:GEV393225 FUX393224:FUZ393225 FLB393224:FLD393225 FBF393224:FBH393225 ERJ393224:ERL393225 EHN393224:EHP393225 DXR393224:DXT393225 DNV393224:DNX393225 DDZ393224:DEB393225 CUD393224:CUF393225 CKH393224:CKJ393225 CAL393224:CAN393225 BQP393224:BQR393225 BGT393224:BGV393225 AWX393224:AWZ393225 ANB393224:AND393225 ADF393224:ADH393225 TJ393224:TL393225 JN393224:JP393225 S393224:U393225 WVZ327688:WWB327689 WMD327688:WMF327689 WCH327688:WCJ327689 VSL327688:VSN327689 VIP327688:VIR327689 UYT327688:UYV327689 UOX327688:UOZ327689 UFB327688:UFD327689 TVF327688:TVH327689 TLJ327688:TLL327689 TBN327688:TBP327689 SRR327688:SRT327689 SHV327688:SHX327689 RXZ327688:RYB327689 ROD327688:ROF327689 REH327688:REJ327689 QUL327688:QUN327689 QKP327688:QKR327689 QAT327688:QAV327689 PQX327688:PQZ327689 PHB327688:PHD327689 OXF327688:OXH327689 ONJ327688:ONL327689 ODN327688:ODP327689 NTR327688:NTT327689 NJV327688:NJX327689 MZZ327688:NAB327689 MQD327688:MQF327689 MGH327688:MGJ327689 LWL327688:LWN327689 LMP327688:LMR327689 LCT327688:LCV327689 KSX327688:KSZ327689 KJB327688:KJD327689 JZF327688:JZH327689 JPJ327688:JPL327689 JFN327688:JFP327689 IVR327688:IVT327689 ILV327688:ILX327689 IBZ327688:ICB327689 HSD327688:HSF327689 HIH327688:HIJ327689 GYL327688:GYN327689 GOP327688:GOR327689 GET327688:GEV327689 FUX327688:FUZ327689 FLB327688:FLD327689 FBF327688:FBH327689 ERJ327688:ERL327689 EHN327688:EHP327689 DXR327688:DXT327689 DNV327688:DNX327689 DDZ327688:DEB327689 CUD327688:CUF327689 CKH327688:CKJ327689 CAL327688:CAN327689 BQP327688:BQR327689 BGT327688:BGV327689 AWX327688:AWZ327689 ANB327688:AND327689 ADF327688:ADH327689 TJ327688:TL327689 JN327688:JP327689 S327688:U327689 WVZ262152:WWB262153 WMD262152:WMF262153 WCH262152:WCJ262153 VSL262152:VSN262153 VIP262152:VIR262153 UYT262152:UYV262153 UOX262152:UOZ262153 UFB262152:UFD262153 TVF262152:TVH262153 TLJ262152:TLL262153 TBN262152:TBP262153 SRR262152:SRT262153 SHV262152:SHX262153 RXZ262152:RYB262153 ROD262152:ROF262153 REH262152:REJ262153 QUL262152:QUN262153 QKP262152:QKR262153 QAT262152:QAV262153 PQX262152:PQZ262153 PHB262152:PHD262153 OXF262152:OXH262153 ONJ262152:ONL262153 ODN262152:ODP262153 NTR262152:NTT262153 NJV262152:NJX262153 MZZ262152:NAB262153 MQD262152:MQF262153 MGH262152:MGJ262153 LWL262152:LWN262153 LMP262152:LMR262153 LCT262152:LCV262153 KSX262152:KSZ262153 KJB262152:KJD262153 JZF262152:JZH262153 JPJ262152:JPL262153 JFN262152:JFP262153 IVR262152:IVT262153 ILV262152:ILX262153 IBZ262152:ICB262153 HSD262152:HSF262153 HIH262152:HIJ262153 GYL262152:GYN262153 GOP262152:GOR262153 GET262152:GEV262153 FUX262152:FUZ262153 FLB262152:FLD262153 FBF262152:FBH262153 ERJ262152:ERL262153 EHN262152:EHP262153 DXR262152:DXT262153 DNV262152:DNX262153 DDZ262152:DEB262153 CUD262152:CUF262153 CKH262152:CKJ262153 CAL262152:CAN262153 BQP262152:BQR262153 BGT262152:BGV262153 AWX262152:AWZ262153 ANB262152:AND262153 ADF262152:ADH262153 TJ262152:TL262153 JN262152:JP262153 S262152:U262153 WVZ196616:WWB196617 WMD196616:WMF196617 WCH196616:WCJ196617 VSL196616:VSN196617 VIP196616:VIR196617 UYT196616:UYV196617 UOX196616:UOZ196617 UFB196616:UFD196617 TVF196616:TVH196617 TLJ196616:TLL196617 TBN196616:TBP196617 SRR196616:SRT196617 SHV196616:SHX196617 RXZ196616:RYB196617 ROD196616:ROF196617 REH196616:REJ196617 QUL196616:QUN196617 QKP196616:QKR196617 QAT196616:QAV196617 PQX196616:PQZ196617 PHB196616:PHD196617 OXF196616:OXH196617 ONJ196616:ONL196617 ODN196616:ODP196617 NTR196616:NTT196617 NJV196616:NJX196617 MZZ196616:NAB196617 MQD196616:MQF196617 MGH196616:MGJ196617 LWL196616:LWN196617 LMP196616:LMR196617 LCT196616:LCV196617 KSX196616:KSZ196617 KJB196616:KJD196617 JZF196616:JZH196617 JPJ196616:JPL196617 JFN196616:JFP196617 IVR196616:IVT196617 ILV196616:ILX196617 IBZ196616:ICB196617 HSD196616:HSF196617 HIH196616:HIJ196617 GYL196616:GYN196617 GOP196616:GOR196617 GET196616:GEV196617 FUX196616:FUZ196617 FLB196616:FLD196617 FBF196616:FBH196617 ERJ196616:ERL196617 EHN196616:EHP196617 DXR196616:DXT196617 DNV196616:DNX196617 DDZ196616:DEB196617 CUD196616:CUF196617 CKH196616:CKJ196617 CAL196616:CAN196617 BQP196616:BQR196617 BGT196616:BGV196617 AWX196616:AWZ196617 ANB196616:AND196617 ADF196616:ADH196617 TJ196616:TL196617 JN196616:JP196617 S196616:U196617 WVZ131080:WWB131081 WMD131080:WMF131081 WCH131080:WCJ131081 VSL131080:VSN131081 VIP131080:VIR131081 UYT131080:UYV131081 UOX131080:UOZ131081 UFB131080:UFD131081 TVF131080:TVH131081 TLJ131080:TLL131081 TBN131080:TBP131081 SRR131080:SRT131081 SHV131080:SHX131081 RXZ131080:RYB131081 ROD131080:ROF131081 REH131080:REJ131081 QUL131080:QUN131081 QKP131080:QKR131081 QAT131080:QAV131081 PQX131080:PQZ131081 PHB131080:PHD131081 OXF131080:OXH131081 ONJ131080:ONL131081 ODN131080:ODP131081 NTR131080:NTT131081 NJV131080:NJX131081 MZZ131080:NAB131081 MQD131080:MQF131081 MGH131080:MGJ131081 LWL131080:LWN131081 LMP131080:LMR131081 LCT131080:LCV131081 KSX131080:KSZ131081 KJB131080:KJD131081 JZF131080:JZH131081 JPJ131080:JPL131081 JFN131080:JFP131081 IVR131080:IVT131081 ILV131080:ILX131081 IBZ131080:ICB131081 HSD131080:HSF131081 HIH131080:HIJ131081 GYL131080:GYN131081 GOP131080:GOR131081 GET131080:GEV131081 FUX131080:FUZ131081 FLB131080:FLD131081 FBF131080:FBH131081 ERJ131080:ERL131081 EHN131080:EHP131081 DXR131080:DXT131081 DNV131080:DNX131081 DDZ131080:DEB131081 CUD131080:CUF131081 CKH131080:CKJ131081 CAL131080:CAN131081 BQP131080:BQR131081 BGT131080:BGV131081 AWX131080:AWZ131081 ANB131080:AND131081 ADF131080:ADH131081 TJ131080:TL131081 JN131080:JP131081 S131080:U131081 WVZ65544:WWB65545 WMD65544:WMF65545 WCH65544:WCJ65545 VSL65544:VSN65545 VIP65544:VIR65545 UYT65544:UYV65545 UOX65544:UOZ65545 UFB65544:UFD65545 TVF65544:TVH65545 TLJ65544:TLL65545 TBN65544:TBP65545 SRR65544:SRT65545 SHV65544:SHX65545 RXZ65544:RYB65545 ROD65544:ROF65545 REH65544:REJ65545 QUL65544:QUN65545 QKP65544:QKR65545 QAT65544:QAV65545 PQX65544:PQZ65545 PHB65544:PHD65545 OXF65544:OXH65545 ONJ65544:ONL65545 ODN65544:ODP65545 NTR65544:NTT65545 NJV65544:NJX65545 MZZ65544:NAB65545 MQD65544:MQF65545 MGH65544:MGJ65545 LWL65544:LWN65545 LMP65544:LMR65545 LCT65544:LCV65545 KSX65544:KSZ65545 KJB65544:KJD65545 JZF65544:JZH65545 JPJ65544:JPL65545 JFN65544:JFP65545 IVR65544:IVT65545 ILV65544:ILX65545 IBZ65544:ICB65545 HSD65544:HSF65545 HIH65544:HIJ65545 GYL65544:GYN65545 GOP65544:GOR65545 GET65544:GEV65545 FUX65544:FUZ65545 FLB65544:FLD65545 FBF65544:FBH65545 ERJ65544:ERL65545 EHN65544:EHP65545 DXR65544:DXT65545 DNV65544:DNX65545 DDZ65544:DEB65545 CUD65544:CUF65545 CKH65544:CKJ65545 CAL65544:CAN65545 BQP65544:BQR65545 BGT65544:BGV65545 AWX65544:AWZ65545 ANB65544:AND65545 ADF65544:ADH65545 TJ65544:TL65545 JN65544:JP65545 S65544:U65545 WVZ8:WWB9 WMD8:WMF9 WCH8:WCJ9 VSL8:VSN9 VIP8:VIR9 UYT8:UYV9 UOX8:UOZ9 UFB8:UFD9 TVF8:TVH9 TLJ8:TLL9 TBN8:TBP9 SRR8:SRT9 SHV8:SHX9 RXZ8:RYB9 ROD8:ROF9 REH8:REJ9 QUL8:QUN9 QKP8:QKR9 QAT8:QAV9 PQX8:PQZ9 PHB8:PHD9 OXF8:OXH9 ONJ8:ONL9 ODN8:ODP9 NTR8:NTT9 NJV8:NJX9 MZZ8:NAB9 MQD8:MQF9 MGH8:MGJ9 LWL8:LWN9 LMP8:LMR9 LCT8:LCV9 KSX8:KSZ9 KJB8:KJD9 JZF8:JZH9 JPJ8:JPL9 JFN8:JFP9 IVR8:IVT9 ILV8:ILX9 IBZ8:ICB9 HSD8:HSF9 HIH8:HIJ9 GYL8:GYN9 GOP8:GOR9 GET8:GEV9 FUX8:FUZ9 FLB8:FLD9 FBF8:FBH9 ERJ8:ERL9 EHN8:EHP9 DXR8:DXT9 DNV8:DNX9 DDZ8:DEB9 CUD8:CUF9 CKH8:CKJ9 CAL8:CAN9 BQP8:BQR9 BGT8:BGV9 AWX8:AWZ9 ANB8:AND9 ADF8:ADH9 TJ8:TL9 JN8:JP9 N14:Q15 WVK983048:WVS983049 WLO983048:WLW983049 WBS983048:WCA983049 VRW983048:VSE983049 VIA983048:VII983049 UYE983048:UYM983049 UOI983048:UOQ983049 UEM983048:UEU983049 TUQ983048:TUY983049 TKU983048:TLC983049 TAY983048:TBG983049 SRC983048:SRK983049 SHG983048:SHO983049 RXK983048:RXS983049 RNO983048:RNW983049 RDS983048:REA983049 QTW983048:QUE983049 QKA983048:QKI983049 QAE983048:QAM983049 PQI983048:PQQ983049 PGM983048:PGU983049 OWQ983048:OWY983049 OMU983048:ONC983049 OCY983048:ODG983049 NTC983048:NTK983049 NJG983048:NJO983049 MZK983048:MZS983049 MPO983048:MPW983049 MFS983048:MGA983049 LVW983048:LWE983049 LMA983048:LMI983049 LCE983048:LCM983049 KSI983048:KSQ983049 KIM983048:KIU983049 JYQ983048:JYY983049 JOU983048:JPC983049 JEY983048:JFG983049 IVC983048:IVK983049 ILG983048:ILO983049 IBK983048:IBS983049 HRO983048:HRW983049 HHS983048:HIA983049 GXW983048:GYE983049 GOA983048:GOI983049 GEE983048:GEM983049 FUI983048:FUQ983049 FKM983048:FKU983049 FAQ983048:FAY983049 EQU983048:ERC983049 EGY983048:EHG983049 DXC983048:DXK983049 DNG983048:DNO983049 DDK983048:DDS983049 CTO983048:CTW983049 CJS983048:CKA983049 BZW983048:CAE983049 BQA983048:BQI983049 BGE983048:BGM983049 AWI983048:AWQ983049 AMM983048:AMU983049 ACQ983048:ACY983049 SU983048:TC983049 IY983048:JG983049 E11:L12 WVK917512:WVS917513 WLO917512:WLW917513 WBS917512:WCA917513 VRW917512:VSE917513 VIA917512:VII917513 UYE917512:UYM917513 UOI917512:UOQ917513 UEM917512:UEU917513 TUQ917512:TUY917513 TKU917512:TLC917513 TAY917512:TBG917513 SRC917512:SRK917513 SHG917512:SHO917513 RXK917512:RXS917513 RNO917512:RNW917513 RDS917512:REA917513 QTW917512:QUE917513 QKA917512:QKI917513 QAE917512:QAM917513 PQI917512:PQQ917513 PGM917512:PGU917513 OWQ917512:OWY917513 OMU917512:ONC917513 OCY917512:ODG917513 NTC917512:NTK917513 NJG917512:NJO917513 MZK917512:MZS917513 MPO917512:MPW917513 MFS917512:MGA917513 LVW917512:LWE917513 LMA917512:LMI917513 LCE917512:LCM917513 KSI917512:KSQ917513 KIM917512:KIU917513 JYQ917512:JYY917513 JOU917512:JPC917513 JEY917512:JFG917513 IVC917512:IVK917513 ILG917512:ILO917513 IBK917512:IBS917513 HRO917512:HRW917513 HHS917512:HIA917513 GXW917512:GYE917513 GOA917512:GOI917513 GEE917512:GEM917513 FUI917512:FUQ917513 FKM917512:FKU917513 FAQ917512:FAY917513 EQU917512:ERC917513 EGY917512:EHG917513 DXC917512:DXK917513 DNG917512:DNO917513 DDK917512:DDS917513 CTO917512:CTW917513 CJS917512:CKA917513 BZW917512:CAE917513 BQA917512:BQI917513 BGE917512:BGM917513 AWI917512:AWQ917513 AMM917512:AMU917513 ACQ917512:ACY917513 SU917512:TC917513 IY917512:JG917513 E983048:L983049 WVK851976:WVS851977 WLO851976:WLW851977 WBS851976:WCA851977 VRW851976:VSE851977 VIA851976:VII851977 UYE851976:UYM851977 UOI851976:UOQ851977 UEM851976:UEU851977 TUQ851976:TUY851977 TKU851976:TLC851977 TAY851976:TBG851977 SRC851976:SRK851977 SHG851976:SHO851977 RXK851976:RXS851977 RNO851976:RNW851977 RDS851976:REA851977 QTW851976:QUE851977 QKA851976:QKI851977 QAE851976:QAM851977 PQI851976:PQQ851977 PGM851976:PGU851977 OWQ851976:OWY851977 OMU851976:ONC851977 OCY851976:ODG851977 NTC851976:NTK851977 NJG851976:NJO851977 MZK851976:MZS851977 MPO851976:MPW851977 MFS851976:MGA851977 LVW851976:LWE851977 LMA851976:LMI851977 LCE851976:LCM851977 KSI851976:KSQ851977 KIM851976:KIU851977 JYQ851976:JYY851977 JOU851976:JPC851977 JEY851976:JFG851977 IVC851976:IVK851977 ILG851976:ILO851977 IBK851976:IBS851977 HRO851976:HRW851977 HHS851976:HIA851977 GXW851976:GYE851977 GOA851976:GOI851977 GEE851976:GEM851977 FUI851976:FUQ851977 FKM851976:FKU851977 FAQ851976:FAY851977 EQU851976:ERC851977 EGY851976:EHG851977 DXC851976:DXK851977 DNG851976:DNO851977 DDK851976:DDS851977 CTO851976:CTW851977 CJS851976:CKA851977 BZW851976:CAE851977 BQA851976:BQI851977 BGE851976:BGM851977 AWI851976:AWQ851977 AMM851976:AMU851977 ACQ851976:ACY851977 SU851976:TC851977 IY851976:JG851977 E917512:L917513 WVK786440:WVS786441 WLO786440:WLW786441 WBS786440:WCA786441 VRW786440:VSE786441 VIA786440:VII786441 UYE786440:UYM786441 UOI786440:UOQ786441 UEM786440:UEU786441 TUQ786440:TUY786441 TKU786440:TLC786441 TAY786440:TBG786441 SRC786440:SRK786441 SHG786440:SHO786441 RXK786440:RXS786441 RNO786440:RNW786441 RDS786440:REA786441 QTW786440:QUE786441 QKA786440:QKI786441 QAE786440:QAM786441 PQI786440:PQQ786441 PGM786440:PGU786441 OWQ786440:OWY786441 OMU786440:ONC786441 OCY786440:ODG786441 NTC786440:NTK786441 NJG786440:NJO786441 MZK786440:MZS786441 MPO786440:MPW786441 MFS786440:MGA786441 LVW786440:LWE786441 LMA786440:LMI786441 LCE786440:LCM786441 KSI786440:KSQ786441 KIM786440:KIU786441 JYQ786440:JYY786441 JOU786440:JPC786441 JEY786440:JFG786441 IVC786440:IVK786441 ILG786440:ILO786441 IBK786440:IBS786441 HRO786440:HRW786441 HHS786440:HIA786441 GXW786440:GYE786441 GOA786440:GOI786441 GEE786440:GEM786441 FUI786440:FUQ786441 FKM786440:FKU786441 FAQ786440:FAY786441 EQU786440:ERC786441 EGY786440:EHG786441 DXC786440:DXK786441 DNG786440:DNO786441 DDK786440:DDS786441 CTO786440:CTW786441 CJS786440:CKA786441 BZW786440:CAE786441 BQA786440:BQI786441 BGE786440:BGM786441 AWI786440:AWQ786441 AMM786440:AMU786441 ACQ786440:ACY786441 SU786440:TC786441 IY786440:JG786441 E851976:L851977 WVK720904:WVS720905 WLO720904:WLW720905 WBS720904:WCA720905 VRW720904:VSE720905 VIA720904:VII720905 UYE720904:UYM720905 UOI720904:UOQ720905 UEM720904:UEU720905 TUQ720904:TUY720905 TKU720904:TLC720905 TAY720904:TBG720905 SRC720904:SRK720905 SHG720904:SHO720905 RXK720904:RXS720905 RNO720904:RNW720905 RDS720904:REA720905 QTW720904:QUE720905 QKA720904:QKI720905 QAE720904:QAM720905 PQI720904:PQQ720905 PGM720904:PGU720905 OWQ720904:OWY720905 OMU720904:ONC720905 OCY720904:ODG720905 NTC720904:NTK720905 NJG720904:NJO720905 MZK720904:MZS720905 MPO720904:MPW720905 MFS720904:MGA720905 LVW720904:LWE720905 LMA720904:LMI720905 LCE720904:LCM720905 KSI720904:KSQ720905 KIM720904:KIU720905 JYQ720904:JYY720905 JOU720904:JPC720905 JEY720904:JFG720905 IVC720904:IVK720905 ILG720904:ILO720905 IBK720904:IBS720905 HRO720904:HRW720905 HHS720904:HIA720905 GXW720904:GYE720905 GOA720904:GOI720905 GEE720904:GEM720905 FUI720904:FUQ720905 FKM720904:FKU720905 FAQ720904:FAY720905 EQU720904:ERC720905 EGY720904:EHG720905 DXC720904:DXK720905 DNG720904:DNO720905 DDK720904:DDS720905 CTO720904:CTW720905 CJS720904:CKA720905 BZW720904:CAE720905 BQA720904:BQI720905 BGE720904:BGM720905 AWI720904:AWQ720905 AMM720904:AMU720905 ACQ720904:ACY720905 SU720904:TC720905 IY720904:JG720905 E786440:L786441 WVK655368:WVS655369 WLO655368:WLW655369 WBS655368:WCA655369 VRW655368:VSE655369 VIA655368:VII655369 UYE655368:UYM655369 UOI655368:UOQ655369 UEM655368:UEU655369 TUQ655368:TUY655369 TKU655368:TLC655369 TAY655368:TBG655369 SRC655368:SRK655369 SHG655368:SHO655369 RXK655368:RXS655369 RNO655368:RNW655369 RDS655368:REA655369 QTW655368:QUE655369 QKA655368:QKI655369 QAE655368:QAM655369 PQI655368:PQQ655369 PGM655368:PGU655369 OWQ655368:OWY655369 OMU655368:ONC655369 OCY655368:ODG655369 NTC655368:NTK655369 NJG655368:NJO655369 MZK655368:MZS655369 MPO655368:MPW655369 MFS655368:MGA655369 LVW655368:LWE655369 LMA655368:LMI655369 LCE655368:LCM655369 KSI655368:KSQ655369 KIM655368:KIU655369 JYQ655368:JYY655369 JOU655368:JPC655369 JEY655368:JFG655369 IVC655368:IVK655369 ILG655368:ILO655369 IBK655368:IBS655369 HRO655368:HRW655369 HHS655368:HIA655369 GXW655368:GYE655369 GOA655368:GOI655369 GEE655368:GEM655369 FUI655368:FUQ655369 FKM655368:FKU655369 FAQ655368:FAY655369 EQU655368:ERC655369 EGY655368:EHG655369 DXC655368:DXK655369 DNG655368:DNO655369 DDK655368:DDS655369 CTO655368:CTW655369 CJS655368:CKA655369 BZW655368:CAE655369 BQA655368:BQI655369 BGE655368:BGM655369 AWI655368:AWQ655369 AMM655368:AMU655369 ACQ655368:ACY655369 SU655368:TC655369 IY655368:JG655369 E720904:L720905 WVK589832:WVS589833 WLO589832:WLW589833 WBS589832:WCA589833 VRW589832:VSE589833 VIA589832:VII589833 UYE589832:UYM589833 UOI589832:UOQ589833 UEM589832:UEU589833 TUQ589832:TUY589833 TKU589832:TLC589833 TAY589832:TBG589833 SRC589832:SRK589833 SHG589832:SHO589833 RXK589832:RXS589833 RNO589832:RNW589833 RDS589832:REA589833 QTW589832:QUE589833 QKA589832:QKI589833 QAE589832:QAM589833 PQI589832:PQQ589833 PGM589832:PGU589833 OWQ589832:OWY589833 OMU589832:ONC589833 OCY589832:ODG589833 NTC589832:NTK589833 NJG589832:NJO589833 MZK589832:MZS589833 MPO589832:MPW589833 MFS589832:MGA589833 LVW589832:LWE589833 LMA589832:LMI589833 LCE589832:LCM589833 KSI589832:KSQ589833 KIM589832:KIU589833 JYQ589832:JYY589833 JOU589832:JPC589833 JEY589832:JFG589833 IVC589832:IVK589833 ILG589832:ILO589833 IBK589832:IBS589833 HRO589832:HRW589833 HHS589832:HIA589833 GXW589832:GYE589833 GOA589832:GOI589833 GEE589832:GEM589833 FUI589832:FUQ589833 FKM589832:FKU589833 FAQ589832:FAY589833 EQU589832:ERC589833 EGY589832:EHG589833 DXC589832:DXK589833 DNG589832:DNO589833 DDK589832:DDS589833 CTO589832:CTW589833 CJS589832:CKA589833 BZW589832:CAE589833 BQA589832:BQI589833 BGE589832:BGM589833 AWI589832:AWQ589833 AMM589832:AMU589833 ACQ589832:ACY589833 SU589832:TC589833 IY589832:JG589833 E655368:L655369 WVK524296:WVS524297 WLO524296:WLW524297 WBS524296:WCA524297 VRW524296:VSE524297 VIA524296:VII524297 UYE524296:UYM524297 UOI524296:UOQ524297 UEM524296:UEU524297 TUQ524296:TUY524297 TKU524296:TLC524297 TAY524296:TBG524297 SRC524296:SRK524297 SHG524296:SHO524297 RXK524296:RXS524297 RNO524296:RNW524297 RDS524296:REA524297 QTW524296:QUE524297 QKA524296:QKI524297 QAE524296:QAM524297 PQI524296:PQQ524297 PGM524296:PGU524297 OWQ524296:OWY524297 OMU524296:ONC524297 OCY524296:ODG524297 NTC524296:NTK524297 NJG524296:NJO524297 MZK524296:MZS524297 MPO524296:MPW524297 MFS524296:MGA524297 LVW524296:LWE524297 LMA524296:LMI524297 LCE524296:LCM524297 KSI524296:KSQ524297 KIM524296:KIU524297 JYQ524296:JYY524297 JOU524296:JPC524297 JEY524296:JFG524297 IVC524296:IVK524297 ILG524296:ILO524297 IBK524296:IBS524297 HRO524296:HRW524297 HHS524296:HIA524297 GXW524296:GYE524297 GOA524296:GOI524297 GEE524296:GEM524297 FUI524296:FUQ524297 FKM524296:FKU524297 FAQ524296:FAY524297 EQU524296:ERC524297 EGY524296:EHG524297 DXC524296:DXK524297 DNG524296:DNO524297 DDK524296:DDS524297 CTO524296:CTW524297 CJS524296:CKA524297 BZW524296:CAE524297 BQA524296:BQI524297 BGE524296:BGM524297 AWI524296:AWQ524297 AMM524296:AMU524297 ACQ524296:ACY524297 SU524296:TC524297 IY524296:JG524297 E589832:L589833 WVK458760:WVS458761 WLO458760:WLW458761 WBS458760:WCA458761 VRW458760:VSE458761 VIA458760:VII458761 UYE458760:UYM458761 UOI458760:UOQ458761 UEM458760:UEU458761 TUQ458760:TUY458761 TKU458760:TLC458761 TAY458760:TBG458761 SRC458760:SRK458761 SHG458760:SHO458761 RXK458760:RXS458761 RNO458760:RNW458761 RDS458760:REA458761 QTW458760:QUE458761 QKA458760:QKI458761 QAE458760:QAM458761 PQI458760:PQQ458761 PGM458760:PGU458761 OWQ458760:OWY458761 OMU458760:ONC458761 OCY458760:ODG458761 NTC458760:NTK458761 NJG458760:NJO458761 MZK458760:MZS458761 MPO458760:MPW458761 MFS458760:MGA458761 LVW458760:LWE458761 LMA458760:LMI458761 LCE458760:LCM458761 KSI458760:KSQ458761 KIM458760:KIU458761 JYQ458760:JYY458761 JOU458760:JPC458761 JEY458760:JFG458761 IVC458760:IVK458761 ILG458760:ILO458761 IBK458760:IBS458761 HRO458760:HRW458761 HHS458760:HIA458761 GXW458760:GYE458761 GOA458760:GOI458761 GEE458760:GEM458761 FUI458760:FUQ458761 FKM458760:FKU458761 FAQ458760:FAY458761 EQU458760:ERC458761 EGY458760:EHG458761 DXC458760:DXK458761 DNG458760:DNO458761 DDK458760:DDS458761 CTO458760:CTW458761 CJS458760:CKA458761 BZW458760:CAE458761 BQA458760:BQI458761 BGE458760:BGM458761 AWI458760:AWQ458761 AMM458760:AMU458761 ACQ458760:ACY458761 SU458760:TC458761 IY458760:JG458761 E524296:L524297 WVK393224:WVS393225 WLO393224:WLW393225 WBS393224:WCA393225 VRW393224:VSE393225 VIA393224:VII393225 UYE393224:UYM393225 UOI393224:UOQ393225 UEM393224:UEU393225 TUQ393224:TUY393225 TKU393224:TLC393225 TAY393224:TBG393225 SRC393224:SRK393225 SHG393224:SHO393225 RXK393224:RXS393225 RNO393224:RNW393225 RDS393224:REA393225 QTW393224:QUE393225 QKA393224:QKI393225 QAE393224:QAM393225 PQI393224:PQQ393225 PGM393224:PGU393225 OWQ393224:OWY393225 OMU393224:ONC393225 OCY393224:ODG393225 NTC393224:NTK393225 NJG393224:NJO393225 MZK393224:MZS393225 MPO393224:MPW393225 MFS393224:MGA393225 LVW393224:LWE393225 LMA393224:LMI393225 LCE393224:LCM393225 KSI393224:KSQ393225 KIM393224:KIU393225 JYQ393224:JYY393225 JOU393224:JPC393225 JEY393224:JFG393225 IVC393224:IVK393225 ILG393224:ILO393225 IBK393224:IBS393225 HRO393224:HRW393225 HHS393224:HIA393225 GXW393224:GYE393225 GOA393224:GOI393225 GEE393224:GEM393225 FUI393224:FUQ393225 FKM393224:FKU393225 FAQ393224:FAY393225 EQU393224:ERC393225 EGY393224:EHG393225 DXC393224:DXK393225 DNG393224:DNO393225 DDK393224:DDS393225 CTO393224:CTW393225 CJS393224:CKA393225 BZW393224:CAE393225 BQA393224:BQI393225 BGE393224:BGM393225 AWI393224:AWQ393225 AMM393224:AMU393225 ACQ393224:ACY393225 SU393224:TC393225 IY393224:JG393225 E458760:L458761 WVK327688:WVS327689 WLO327688:WLW327689 WBS327688:WCA327689 VRW327688:VSE327689 VIA327688:VII327689 UYE327688:UYM327689 UOI327688:UOQ327689 UEM327688:UEU327689 TUQ327688:TUY327689 TKU327688:TLC327689 TAY327688:TBG327689 SRC327688:SRK327689 SHG327688:SHO327689 RXK327688:RXS327689 RNO327688:RNW327689 RDS327688:REA327689 QTW327688:QUE327689 QKA327688:QKI327689 QAE327688:QAM327689 PQI327688:PQQ327689 PGM327688:PGU327689 OWQ327688:OWY327689 OMU327688:ONC327689 OCY327688:ODG327689 NTC327688:NTK327689 NJG327688:NJO327689 MZK327688:MZS327689 MPO327688:MPW327689 MFS327688:MGA327689 LVW327688:LWE327689 LMA327688:LMI327689 LCE327688:LCM327689 KSI327688:KSQ327689 KIM327688:KIU327689 JYQ327688:JYY327689 JOU327688:JPC327689 JEY327688:JFG327689 IVC327688:IVK327689 ILG327688:ILO327689 IBK327688:IBS327689 HRO327688:HRW327689 HHS327688:HIA327689 GXW327688:GYE327689 GOA327688:GOI327689 GEE327688:GEM327689 FUI327688:FUQ327689 FKM327688:FKU327689 FAQ327688:FAY327689 EQU327688:ERC327689 EGY327688:EHG327689 DXC327688:DXK327689 DNG327688:DNO327689 DDK327688:DDS327689 CTO327688:CTW327689 CJS327688:CKA327689 BZW327688:CAE327689 BQA327688:BQI327689 BGE327688:BGM327689 AWI327688:AWQ327689 AMM327688:AMU327689 ACQ327688:ACY327689 SU327688:TC327689 IY327688:JG327689 E393224:L393225 WVK262152:WVS262153 WLO262152:WLW262153 WBS262152:WCA262153 VRW262152:VSE262153 VIA262152:VII262153 UYE262152:UYM262153 UOI262152:UOQ262153 UEM262152:UEU262153 TUQ262152:TUY262153 TKU262152:TLC262153 TAY262152:TBG262153 SRC262152:SRK262153 SHG262152:SHO262153 RXK262152:RXS262153 RNO262152:RNW262153 RDS262152:REA262153 QTW262152:QUE262153 QKA262152:QKI262153 QAE262152:QAM262153 PQI262152:PQQ262153 PGM262152:PGU262153 OWQ262152:OWY262153 OMU262152:ONC262153 OCY262152:ODG262153 NTC262152:NTK262153 NJG262152:NJO262153 MZK262152:MZS262153 MPO262152:MPW262153 MFS262152:MGA262153 LVW262152:LWE262153 LMA262152:LMI262153 LCE262152:LCM262153 KSI262152:KSQ262153 KIM262152:KIU262153 JYQ262152:JYY262153 JOU262152:JPC262153 JEY262152:JFG262153 IVC262152:IVK262153 ILG262152:ILO262153 IBK262152:IBS262153 HRO262152:HRW262153 HHS262152:HIA262153 GXW262152:GYE262153 GOA262152:GOI262153 GEE262152:GEM262153 FUI262152:FUQ262153 FKM262152:FKU262153 FAQ262152:FAY262153 EQU262152:ERC262153 EGY262152:EHG262153 DXC262152:DXK262153 DNG262152:DNO262153 DDK262152:DDS262153 CTO262152:CTW262153 CJS262152:CKA262153 BZW262152:CAE262153 BQA262152:BQI262153 BGE262152:BGM262153 AWI262152:AWQ262153 AMM262152:AMU262153 ACQ262152:ACY262153 SU262152:TC262153 IY262152:JG262153 E327688:L327689 WVK196616:WVS196617 WLO196616:WLW196617 WBS196616:WCA196617 VRW196616:VSE196617 VIA196616:VII196617 UYE196616:UYM196617 UOI196616:UOQ196617 UEM196616:UEU196617 TUQ196616:TUY196617 TKU196616:TLC196617 TAY196616:TBG196617 SRC196616:SRK196617 SHG196616:SHO196617 RXK196616:RXS196617 RNO196616:RNW196617 RDS196616:REA196617 QTW196616:QUE196617 QKA196616:QKI196617 QAE196616:QAM196617 PQI196616:PQQ196617 PGM196616:PGU196617 OWQ196616:OWY196617 OMU196616:ONC196617 OCY196616:ODG196617 NTC196616:NTK196617 NJG196616:NJO196617 MZK196616:MZS196617 MPO196616:MPW196617 MFS196616:MGA196617 LVW196616:LWE196617 LMA196616:LMI196617 LCE196616:LCM196617 KSI196616:KSQ196617 KIM196616:KIU196617 JYQ196616:JYY196617 JOU196616:JPC196617 JEY196616:JFG196617 IVC196616:IVK196617 ILG196616:ILO196617 IBK196616:IBS196617 HRO196616:HRW196617 HHS196616:HIA196617 GXW196616:GYE196617 GOA196616:GOI196617 GEE196616:GEM196617 FUI196616:FUQ196617 FKM196616:FKU196617 FAQ196616:FAY196617 EQU196616:ERC196617 EGY196616:EHG196617 DXC196616:DXK196617 DNG196616:DNO196617 DDK196616:DDS196617 CTO196616:CTW196617 CJS196616:CKA196617 BZW196616:CAE196617 BQA196616:BQI196617 BGE196616:BGM196617 AWI196616:AWQ196617 AMM196616:AMU196617 ACQ196616:ACY196617 SU196616:TC196617 IY196616:JG196617 E262152:L262153 WVK131080:WVS131081 WLO131080:WLW131081 WBS131080:WCA131081 VRW131080:VSE131081 VIA131080:VII131081 UYE131080:UYM131081 UOI131080:UOQ131081 UEM131080:UEU131081 TUQ131080:TUY131081 TKU131080:TLC131081 TAY131080:TBG131081 SRC131080:SRK131081 SHG131080:SHO131081 RXK131080:RXS131081 RNO131080:RNW131081 RDS131080:REA131081 QTW131080:QUE131081 QKA131080:QKI131081 QAE131080:QAM131081 PQI131080:PQQ131081 PGM131080:PGU131081 OWQ131080:OWY131081 OMU131080:ONC131081 OCY131080:ODG131081 NTC131080:NTK131081 NJG131080:NJO131081 MZK131080:MZS131081 MPO131080:MPW131081 MFS131080:MGA131081 LVW131080:LWE131081 LMA131080:LMI131081 LCE131080:LCM131081 KSI131080:KSQ131081 KIM131080:KIU131081 JYQ131080:JYY131081 JOU131080:JPC131081 JEY131080:JFG131081 IVC131080:IVK131081 ILG131080:ILO131081 IBK131080:IBS131081 HRO131080:HRW131081 HHS131080:HIA131081 GXW131080:GYE131081 GOA131080:GOI131081 GEE131080:GEM131081 FUI131080:FUQ131081 FKM131080:FKU131081 FAQ131080:FAY131081 EQU131080:ERC131081 EGY131080:EHG131081 DXC131080:DXK131081 DNG131080:DNO131081 DDK131080:DDS131081 CTO131080:CTW131081 CJS131080:CKA131081 BZW131080:CAE131081 BQA131080:BQI131081 BGE131080:BGM131081 AWI131080:AWQ131081 AMM131080:AMU131081 ACQ131080:ACY131081 SU131080:TC131081 IY131080:JG131081 E196616:L196617 WVK65544:WVS65545 WLO65544:WLW65545 WBS65544:WCA65545 VRW65544:VSE65545 VIA65544:VII65545 UYE65544:UYM65545 UOI65544:UOQ65545 UEM65544:UEU65545 TUQ65544:TUY65545 TKU65544:TLC65545 TAY65544:TBG65545 SRC65544:SRK65545 SHG65544:SHO65545 RXK65544:RXS65545 RNO65544:RNW65545 RDS65544:REA65545 QTW65544:QUE65545 QKA65544:QKI65545 QAE65544:QAM65545 PQI65544:PQQ65545 PGM65544:PGU65545 OWQ65544:OWY65545 OMU65544:ONC65545 OCY65544:ODG65545 NTC65544:NTK65545 NJG65544:NJO65545 MZK65544:MZS65545 MPO65544:MPW65545 MFS65544:MGA65545 LVW65544:LWE65545 LMA65544:LMI65545 LCE65544:LCM65545 KSI65544:KSQ65545 KIM65544:KIU65545 JYQ65544:JYY65545 JOU65544:JPC65545 JEY65544:JFG65545 IVC65544:IVK65545 ILG65544:ILO65545 IBK65544:IBS65545 HRO65544:HRW65545 HHS65544:HIA65545 GXW65544:GYE65545 GOA65544:GOI65545 GEE65544:GEM65545 FUI65544:FUQ65545 FKM65544:FKU65545 FAQ65544:FAY65545 EQU65544:ERC65545 EGY65544:EHG65545 DXC65544:DXK65545 DNG65544:DNO65545 DDK65544:DDS65545 CTO65544:CTW65545 CJS65544:CKA65545 BZW65544:CAE65545 BQA65544:BQI65545 BGE65544:BGM65545 AWI65544:AWQ65545 AMM65544:AMU65545 ACQ65544:ACY65545 SU65544:TC65545 IY65544:JG65545 E131080:L131081 WVK8:WVS9 WLO8:WLW9 WBS8:WCA9 VRW8:VSE9 VIA8:VII9 UYE8:UYM9 UOI8:UOQ9 UEM8:UEU9 TUQ8:TUY9 TKU8:TLC9 TAY8:TBG9 SRC8:SRK9 SHG8:SHO9 RXK8:RXS9 RNO8:RNW9 RDS8:REA9 QTW8:QUE9 QKA8:QKI9 QAE8:QAM9 PQI8:PQQ9 PGM8:PGU9 OWQ8:OWY9 OMU8:ONC9 OCY8:ODG9 NTC8:NTK9 NJG8:NJO9 MZK8:MZS9 MPO8:MPW9 MFS8:MGA9 LVW8:LWE9 LMA8:LMI9 LCE8:LCM9 KSI8:KSQ9 KIM8:KIU9 JYQ8:JYY9 JOU8:JPC9 JEY8:JFG9 IVC8:IVK9 ILG8:ILO9 IBK8:IBS9 HRO8:HRW9 HHS8:HIA9 GXW8:GYE9 GOA8:GOI9 GEE8:GEM9 FUI8:FUQ9 FKM8:FKU9 FAQ8:FAY9 EQU8:ERC9 EGY8:EHG9 DXC8:DXK9 DNG8:DNO9 DDK8:DDS9 CTO8:CTW9 CJS8:CKA9 BZW8:CAE9 BQA8:BQI9 BGE8:BGM9 AWI8:AWQ9 AMM8:AMU9 ACQ8:ACY9 SU8:TC9 IY8:JG9 E65544:L65545 WVU983048:WVX983049 WLY983048:WMB983049 WCC983048:WCF983049 VSG983048:VSJ983049 VIK983048:VIN983049 UYO983048:UYR983049 UOS983048:UOV983049 UEW983048:UEZ983049 TVA983048:TVD983049 TLE983048:TLH983049 TBI983048:TBL983049 SRM983048:SRP983049 SHQ983048:SHT983049 RXU983048:RXX983049 RNY983048:ROB983049 REC983048:REF983049 QUG983048:QUJ983049 QKK983048:QKN983049 QAO983048:QAR983049 PQS983048:PQV983049 PGW983048:PGZ983049 OXA983048:OXD983049 ONE983048:ONH983049 ODI983048:ODL983049 NTM983048:NTP983049 NJQ983048:NJT983049 MZU983048:MZX983049 MPY983048:MQB983049 MGC983048:MGF983049 LWG983048:LWJ983049 LMK983048:LMN983049 LCO983048:LCR983049 KSS983048:KSV983049 KIW983048:KIZ983049 JZA983048:JZD983049 JPE983048:JPH983049 JFI983048:JFL983049 IVM983048:IVP983049 ILQ983048:ILT983049 IBU983048:IBX983049 HRY983048:HSB983049 HIC983048:HIF983049 GYG983048:GYJ983049 GOK983048:GON983049 GEO983048:GER983049 FUS983048:FUV983049 FKW983048:FKZ983049 FBA983048:FBD983049 ERE983048:ERH983049 EHI983048:EHL983049 DXM983048:DXP983049 DNQ983048:DNT983049 DDU983048:DDX983049 CTY983048:CUB983049 CKC983048:CKF983049 CAG983048:CAJ983049 BQK983048:BQN983049 BGO983048:BGR983049 AWS983048:AWV983049 AMW983048:AMZ983049 ADA983048:ADD983049 TE983048:TH983049 JI983048:JL983049 N983048:Q983049 WVU917512:WVX917513 WLY917512:WMB917513 WCC917512:WCF917513 VSG917512:VSJ917513 VIK917512:VIN917513 UYO917512:UYR917513 UOS917512:UOV917513 UEW917512:UEZ917513 TVA917512:TVD917513 TLE917512:TLH917513 TBI917512:TBL917513 SRM917512:SRP917513 SHQ917512:SHT917513 RXU917512:RXX917513 RNY917512:ROB917513 REC917512:REF917513 QUG917512:QUJ917513 QKK917512:QKN917513 QAO917512:QAR917513 PQS917512:PQV917513 PGW917512:PGZ917513 OXA917512:OXD917513 ONE917512:ONH917513 ODI917512:ODL917513 NTM917512:NTP917513 NJQ917512:NJT917513 MZU917512:MZX917513 MPY917512:MQB917513 MGC917512:MGF917513 LWG917512:LWJ917513 LMK917512:LMN917513 LCO917512:LCR917513 KSS917512:KSV917513 KIW917512:KIZ917513 JZA917512:JZD917513 JPE917512:JPH917513 JFI917512:JFL917513 IVM917512:IVP917513 ILQ917512:ILT917513 IBU917512:IBX917513 HRY917512:HSB917513 HIC917512:HIF917513 GYG917512:GYJ917513 GOK917512:GON917513 GEO917512:GER917513 FUS917512:FUV917513 FKW917512:FKZ917513 FBA917512:FBD917513 ERE917512:ERH917513 EHI917512:EHL917513 DXM917512:DXP917513 DNQ917512:DNT917513 DDU917512:DDX917513 CTY917512:CUB917513 CKC917512:CKF917513 CAG917512:CAJ917513 BQK917512:BQN917513 BGO917512:BGR917513 AWS917512:AWV917513 AMW917512:AMZ917513 ADA917512:ADD917513 TE917512:TH917513 JI917512:JL917513 N917512:Q917513 WVU851976:WVX851977 WLY851976:WMB851977 WCC851976:WCF851977 VSG851976:VSJ851977 VIK851976:VIN851977 UYO851976:UYR851977 UOS851976:UOV851977 UEW851976:UEZ851977 TVA851976:TVD851977 TLE851976:TLH851977 TBI851976:TBL851977 SRM851976:SRP851977 SHQ851976:SHT851977 RXU851976:RXX851977 RNY851976:ROB851977 REC851976:REF851977 QUG851976:QUJ851977 QKK851976:QKN851977 QAO851976:QAR851977 PQS851976:PQV851977 PGW851976:PGZ851977 OXA851976:OXD851977 ONE851976:ONH851977 ODI851976:ODL851977 NTM851976:NTP851977 NJQ851976:NJT851977 MZU851976:MZX851977 MPY851976:MQB851977 MGC851976:MGF851977 LWG851976:LWJ851977 LMK851976:LMN851977 LCO851976:LCR851977 KSS851976:KSV851977 KIW851976:KIZ851977 JZA851976:JZD851977 JPE851976:JPH851977 JFI851976:JFL851977 IVM851976:IVP851977 ILQ851976:ILT851977 IBU851976:IBX851977 HRY851976:HSB851977 HIC851976:HIF851977 GYG851976:GYJ851977 GOK851976:GON851977 GEO851976:GER851977 FUS851976:FUV851977 FKW851976:FKZ851977 FBA851976:FBD851977 ERE851976:ERH851977 EHI851976:EHL851977 DXM851976:DXP851977 DNQ851976:DNT851977 DDU851976:DDX851977 CTY851976:CUB851977 CKC851976:CKF851977 CAG851976:CAJ851977 BQK851976:BQN851977 BGO851976:BGR851977 AWS851976:AWV851977 AMW851976:AMZ851977 ADA851976:ADD851977 TE851976:TH851977 JI851976:JL851977 N851976:Q851977 WVU786440:WVX786441 WLY786440:WMB786441 WCC786440:WCF786441 VSG786440:VSJ786441 VIK786440:VIN786441 UYO786440:UYR786441 UOS786440:UOV786441 UEW786440:UEZ786441 TVA786440:TVD786441 TLE786440:TLH786441 TBI786440:TBL786441 SRM786440:SRP786441 SHQ786440:SHT786441 RXU786440:RXX786441 RNY786440:ROB786441 REC786440:REF786441 QUG786440:QUJ786441 QKK786440:QKN786441 QAO786440:QAR786441 PQS786440:PQV786441 PGW786440:PGZ786441 OXA786440:OXD786441 ONE786440:ONH786441 ODI786440:ODL786441 NTM786440:NTP786441 NJQ786440:NJT786441 MZU786440:MZX786441 MPY786440:MQB786441 MGC786440:MGF786441 LWG786440:LWJ786441 LMK786440:LMN786441 LCO786440:LCR786441 KSS786440:KSV786441 KIW786440:KIZ786441 JZA786440:JZD786441 JPE786440:JPH786441 JFI786440:JFL786441 IVM786440:IVP786441 ILQ786440:ILT786441 IBU786440:IBX786441 HRY786440:HSB786441 HIC786440:HIF786441 GYG786440:GYJ786441 GOK786440:GON786441 GEO786440:GER786441 FUS786440:FUV786441 FKW786440:FKZ786441 FBA786440:FBD786441 ERE786440:ERH786441 EHI786440:EHL786441 DXM786440:DXP786441 DNQ786440:DNT786441 DDU786440:DDX786441 CTY786440:CUB786441 CKC786440:CKF786441 CAG786440:CAJ786441 BQK786440:BQN786441 BGO786440:BGR786441 AWS786440:AWV786441 AMW786440:AMZ786441 ADA786440:ADD786441 TE786440:TH786441 JI786440:JL786441 N786440:Q786441 WVU720904:WVX720905 WLY720904:WMB720905 WCC720904:WCF720905 VSG720904:VSJ720905 VIK720904:VIN720905 UYO720904:UYR720905 UOS720904:UOV720905 UEW720904:UEZ720905 TVA720904:TVD720905 TLE720904:TLH720905 TBI720904:TBL720905 SRM720904:SRP720905 SHQ720904:SHT720905 RXU720904:RXX720905 RNY720904:ROB720905 REC720904:REF720905 QUG720904:QUJ720905 QKK720904:QKN720905 QAO720904:QAR720905 PQS720904:PQV720905 PGW720904:PGZ720905 OXA720904:OXD720905 ONE720904:ONH720905 ODI720904:ODL720905 NTM720904:NTP720905 NJQ720904:NJT720905 MZU720904:MZX720905 MPY720904:MQB720905 MGC720904:MGF720905 LWG720904:LWJ720905 LMK720904:LMN720905 LCO720904:LCR720905 KSS720904:KSV720905 KIW720904:KIZ720905 JZA720904:JZD720905 JPE720904:JPH720905 JFI720904:JFL720905 IVM720904:IVP720905 ILQ720904:ILT720905 IBU720904:IBX720905 HRY720904:HSB720905 HIC720904:HIF720905 GYG720904:GYJ720905 GOK720904:GON720905 GEO720904:GER720905 FUS720904:FUV720905 FKW720904:FKZ720905 FBA720904:FBD720905 ERE720904:ERH720905 EHI720904:EHL720905 DXM720904:DXP720905 DNQ720904:DNT720905 DDU720904:DDX720905 CTY720904:CUB720905 CKC720904:CKF720905 CAG720904:CAJ720905 BQK720904:BQN720905 BGO720904:BGR720905 AWS720904:AWV720905 AMW720904:AMZ720905 ADA720904:ADD720905 TE720904:TH720905 JI720904:JL720905 N720904:Q720905 WVU655368:WVX655369 WLY655368:WMB655369 WCC655368:WCF655369 VSG655368:VSJ655369 VIK655368:VIN655369 UYO655368:UYR655369 UOS655368:UOV655369 UEW655368:UEZ655369 TVA655368:TVD655369 TLE655368:TLH655369 TBI655368:TBL655369 SRM655368:SRP655369 SHQ655368:SHT655369 RXU655368:RXX655369 RNY655368:ROB655369 REC655368:REF655369 QUG655368:QUJ655369 QKK655368:QKN655369 QAO655368:QAR655369 PQS655368:PQV655369 PGW655368:PGZ655369 OXA655368:OXD655369 ONE655368:ONH655369 ODI655368:ODL655369 NTM655368:NTP655369 NJQ655368:NJT655369 MZU655368:MZX655369 MPY655368:MQB655369 MGC655368:MGF655369 LWG655368:LWJ655369 LMK655368:LMN655369 LCO655368:LCR655369 KSS655368:KSV655369 KIW655368:KIZ655369 JZA655368:JZD655369 JPE655368:JPH655369 JFI655368:JFL655369 IVM655368:IVP655369 ILQ655368:ILT655369 IBU655368:IBX655369 HRY655368:HSB655369 HIC655368:HIF655369 GYG655368:GYJ655369 GOK655368:GON655369 GEO655368:GER655369 FUS655368:FUV655369 FKW655368:FKZ655369 FBA655368:FBD655369 ERE655368:ERH655369 EHI655368:EHL655369 DXM655368:DXP655369 DNQ655368:DNT655369 DDU655368:DDX655369 CTY655368:CUB655369 CKC655368:CKF655369 CAG655368:CAJ655369 BQK655368:BQN655369 BGO655368:BGR655369 AWS655368:AWV655369 AMW655368:AMZ655369 ADA655368:ADD655369 TE655368:TH655369 JI655368:JL655369 N655368:Q655369 WVU589832:WVX589833 WLY589832:WMB589833 WCC589832:WCF589833 VSG589832:VSJ589833 VIK589832:VIN589833 UYO589832:UYR589833 UOS589832:UOV589833 UEW589832:UEZ589833 TVA589832:TVD589833 TLE589832:TLH589833 TBI589832:TBL589833 SRM589832:SRP589833 SHQ589832:SHT589833 RXU589832:RXX589833 RNY589832:ROB589833 REC589832:REF589833 QUG589832:QUJ589833 QKK589832:QKN589833 QAO589832:QAR589833 PQS589832:PQV589833 PGW589832:PGZ589833 OXA589832:OXD589833 ONE589832:ONH589833 ODI589832:ODL589833 NTM589832:NTP589833 NJQ589832:NJT589833 MZU589832:MZX589833 MPY589832:MQB589833 MGC589832:MGF589833 LWG589832:LWJ589833 LMK589832:LMN589833 LCO589832:LCR589833 KSS589832:KSV589833 KIW589832:KIZ589833 JZA589832:JZD589833 JPE589832:JPH589833 JFI589832:JFL589833 IVM589832:IVP589833 ILQ589832:ILT589833 IBU589832:IBX589833 HRY589832:HSB589833 HIC589832:HIF589833 GYG589832:GYJ589833 GOK589832:GON589833 GEO589832:GER589833 FUS589832:FUV589833 FKW589832:FKZ589833 FBA589832:FBD589833 ERE589832:ERH589833 EHI589832:EHL589833 DXM589832:DXP589833 DNQ589832:DNT589833 DDU589832:DDX589833 CTY589832:CUB589833 CKC589832:CKF589833 CAG589832:CAJ589833 BQK589832:BQN589833 BGO589832:BGR589833 AWS589832:AWV589833 AMW589832:AMZ589833 ADA589832:ADD589833 TE589832:TH589833 JI589832:JL589833 N589832:Q589833 WVU524296:WVX524297 WLY524296:WMB524297 WCC524296:WCF524297 VSG524296:VSJ524297 VIK524296:VIN524297 UYO524296:UYR524297 UOS524296:UOV524297 UEW524296:UEZ524297 TVA524296:TVD524297 TLE524296:TLH524297 TBI524296:TBL524297 SRM524296:SRP524297 SHQ524296:SHT524297 RXU524296:RXX524297 RNY524296:ROB524297 REC524296:REF524297 QUG524296:QUJ524297 QKK524296:QKN524297 QAO524296:QAR524297 PQS524296:PQV524297 PGW524296:PGZ524297 OXA524296:OXD524297 ONE524296:ONH524297 ODI524296:ODL524297 NTM524296:NTP524297 NJQ524296:NJT524297 MZU524296:MZX524297 MPY524296:MQB524297 MGC524296:MGF524297 LWG524296:LWJ524297 LMK524296:LMN524297 LCO524296:LCR524297 KSS524296:KSV524297 KIW524296:KIZ524297 JZA524296:JZD524297 JPE524296:JPH524297 JFI524296:JFL524297 IVM524296:IVP524297 ILQ524296:ILT524297 IBU524296:IBX524297 HRY524296:HSB524297 HIC524296:HIF524297 GYG524296:GYJ524297 GOK524296:GON524297 GEO524296:GER524297 FUS524296:FUV524297 FKW524296:FKZ524297 FBA524296:FBD524297 ERE524296:ERH524297 EHI524296:EHL524297 DXM524296:DXP524297 DNQ524296:DNT524297 DDU524296:DDX524297 CTY524296:CUB524297 CKC524296:CKF524297 CAG524296:CAJ524297 BQK524296:BQN524297 BGO524296:BGR524297 AWS524296:AWV524297 AMW524296:AMZ524297 ADA524296:ADD524297 TE524296:TH524297 JI524296:JL524297 N524296:Q524297 WVU458760:WVX458761 WLY458760:WMB458761 WCC458760:WCF458761 VSG458760:VSJ458761 VIK458760:VIN458761 UYO458760:UYR458761 UOS458760:UOV458761 UEW458760:UEZ458761 TVA458760:TVD458761 TLE458760:TLH458761 TBI458760:TBL458761 SRM458760:SRP458761 SHQ458760:SHT458761 RXU458760:RXX458761 RNY458760:ROB458761 REC458760:REF458761 QUG458760:QUJ458761 QKK458760:QKN458761 QAO458760:QAR458761 PQS458760:PQV458761 PGW458760:PGZ458761 OXA458760:OXD458761 ONE458760:ONH458761 ODI458760:ODL458761 NTM458760:NTP458761 NJQ458760:NJT458761 MZU458760:MZX458761 MPY458760:MQB458761 MGC458760:MGF458761 LWG458760:LWJ458761 LMK458760:LMN458761 LCO458760:LCR458761 KSS458760:KSV458761 KIW458760:KIZ458761 JZA458760:JZD458761 JPE458760:JPH458761 JFI458760:JFL458761 IVM458760:IVP458761 ILQ458760:ILT458761 IBU458760:IBX458761 HRY458760:HSB458761 HIC458760:HIF458761 GYG458760:GYJ458761 GOK458760:GON458761 GEO458760:GER458761 FUS458760:FUV458761 FKW458760:FKZ458761 FBA458760:FBD458761 ERE458760:ERH458761 EHI458760:EHL458761 DXM458760:DXP458761 DNQ458760:DNT458761 DDU458760:DDX458761 CTY458760:CUB458761 CKC458760:CKF458761 CAG458760:CAJ458761 BQK458760:BQN458761 BGO458760:BGR458761 AWS458760:AWV458761 AMW458760:AMZ458761 ADA458760:ADD458761 TE458760:TH458761 JI458760:JL458761 N458760:Q458761 WVU393224:WVX393225 WLY393224:WMB393225 WCC393224:WCF393225 VSG393224:VSJ393225 VIK393224:VIN393225 UYO393224:UYR393225 UOS393224:UOV393225 UEW393224:UEZ393225 TVA393224:TVD393225 TLE393224:TLH393225 TBI393224:TBL393225 SRM393224:SRP393225 SHQ393224:SHT393225 RXU393224:RXX393225 RNY393224:ROB393225 REC393224:REF393225 QUG393224:QUJ393225 QKK393224:QKN393225 QAO393224:QAR393225 PQS393224:PQV393225 PGW393224:PGZ393225 OXA393224:OXD393225 ONE393224:ONH393225 ODI393224:ODL393225 NTM393224:NTP393225 NJQ393224:NJT393225 MZU393224:MZX393225 MPY393224:MQB393225 MGC393224:MGF393225 LWG393224:LWJ393225 LMK393224:LMN393225 LCO393224:LCR393225 KSS393224:KSV393225 KIW393224:KIZ393225 JZA393224:JZD393225 JPE393224:JPH393225 JFI393224:JFL393225 IVM393224:IVP393225 ILQ393224:ILT393225 IBU393224:IBX393225 HRY393224:HSB393225 HIC393224:HIF393225 GYG393224:GYJ393225 GOK393224:GON393225 GEO393224:GER393225 FUS393224:FUV393225 FKW393224:FKZ393225 FBA393224:FBD393225 ERE393224:ERH393225 EHI393224:EHL393225 DXM393224:DXP393225 DNQ393224:DNT393225 DDU393224:DDX393225 CTY393224:CUB393225 CKC393224:CKF393225 CAG393224:CAJ393225 BQK393224:BQN393225 BGO393224:BGR393225 AWS393224:AWV393225 AMW393224:AMZ393225 ADA393224:ADD393225 TE393224:TH393225 JI393224:JL393225 N393224:Q393225 WVU327688:WVX327689 WLY327688:WMB327689 WCC327688:WCF327689 VSG327688:VSJ327689 VIK327688:VIN327689 UYO327688:UYR327689 UOS327688:UOV327689 UEW327688:UEZ327689 TVA327688:TVD327689 TLE327688:TLH327689 TBI327688:TBL327689 SRM327688:SRP327689 SHQ327688:SHT327689 RXU327688:RXX327689 RNY327688:ROB327689 REC327688:REF327689 QUG327688:QUJ327689 QKK327688:QKN327689 QAO327688:QAR327689 PQS327688:PQV327689 PGW327688:PGZ327689 OXA327688:OXD327689 ONE327688:ONH327689 ODI327688:ODL327689 NTM327688:NTP327689 NJQ327688:NJT327689 MZU327688:MZX327689 MPY327688:MQB327689 MGC327688:MGF327689 LWG327688:LWJ327689 LMK327688:LMN327689 LCO327688:LCR327689 KSS327688:KSV327689 KIW327688:KIZ327689 JZA327688:JZD327689 JPE327688:JPH327689 JFI327688:JFL327689 IVM327688:IVP327689 ILQ327688:ILT327689 IBU327688:IBX327689 HRY327688:HSB327689 HIC327688:HIF327689 GYG327688:GYJ327689 GOK327688:GON327689 GEO327688:GER327689 FUS327688:FUV327689 FKW327688:FKZ327689 FBA327688:FBD327689 ERE327688:ERH327689 EHI327688:EHL327689 DXM327688:DXP327689 DNQ327688:DNT327689 DDU327688:DDX327689 CTY327688:CUB327689 CKC327688:CKF327689 CAG327688:CAJ327689 BQK327688:BQN327689 BGO327688:BGR327689 AWS327688:AWV327689 AMW327688:AMZ327689 ADA327688:ADD327689 TE327688:TH327689 JI327688:JL327689 N327688:Q327689 WVU262152:WVX262153 WLY262152:WMB262153 WCC262152:WCF262153 VSG262152:VSJ262153 VIK262152:VIN262153 UYO262152:UYR262153 UOS262152:UOV262153 UEW262152:UEZ262153 TVA262152:TVD262153 TLE262152:TLH262153 TBI262152:TBL262153 SRM262152:SRP262153 SHQ262152:SHT262153 RXU262152:RXX262153 RNY262152:ROB262153 REC262152:REF262153 QUG262152:QUJ262153 QKK262152:QKN262153 QAO262152:QAR262153 PQS262152:PQV262153 PGW262152:PGZ262153 OXA262152:OXD262153 ONE262152:ONH262153 ODI262152:ODL262153 NTM262152:NTP262153 NJQ262152:NJT262153 MZU262152:MZX262153 MPY262152:MQB262153 MGC262152:MGF262153 LWG262152:LWJ262153 LMK262152:LMN262153 LCO262152:LCR262153 KSS262152:KSV262153 KIW262152:KIZ262153 JZA262152:JZD262153 JPE262152:JPH262153 JFI262152:JFL262153 IVM262152:IVP262153 ILQ262152:ILT262153 IBU262152:IBX262153 HRY262152:HSB262153 HIC262152:HIF262153 GYG262152:GYJ262153 GOK262152:GON262153 GEO262152:GER262153 FUS262152:FUV262153 FKW262152:FKZ262153 FBA262152:FBD262153 ERE262152:ERH262153 EHI262152:EHL262153 DXM262152:DXP262153 DNQ262152:DNT262153 DDU262152:DDX262153 CTY262152:CUB262153 CKC262152:CKF262153 CAG262152:CAJ262153 BQK262152:BQN262153 BGO262152:BGR262153 AWS262152:AWV262153 AMW262152:AMZ262153 ADA262152:ADD262153 TE262152:TH262153 JI262152:JL262153 N262152:Q262153 WVU196616:WVX196617 WLY196616:WMB196617 WCC196616:WCF196617 VSG196616:VSJ196617 VIK196616:VIN196617 UYO196616:UYR196617 UOS196616:UOV196617 UEW196616:UEZ196617 TVA196616:TVD196617 TLE196616:TLH196617 TBI196616:TBL196617 SRM196616:SRP196617 SHQ196616:SHT196617 RXU196616:RXX196617 RNY196616:ROB196617 REC196616:REF196617 QUG196616:QUJ196617 QKK196616:QKN196617 QAO196616:QAR196617 PQS196616:PQV196617 PGW196616:PGZ196617 OXA196616:OXD196617 ONE196616:ONH196617 ODI196616:ODL196617 NTM196616:NTP196617 NJQ196616:NJT196617 MZU196616:MZX196617 MPY196616:MQB196617 MGC196616:MGF196617 LWG196616:LWJ196617 LMK196616:LMN196617 LCO196616:LCR196617 KSS196616:KSV196617 KIW196616:KIZ196617 JZA196616:JZD196617 JPE196616:JPH196617 JFI196616:JFL196617 IVM196616:IVP196617 ILQ196616:ILT196617 IBU196616:IBX196617 HRY196616:HSB196617 HIC196616:HIF196617 GYG196616:GYJ196617 GOK196616:GON196617 GEO196616:GER196617 FUS196616:FUV196617 FKW196616:FKZ196617 FBA196616:FBD196617 ERE196616:ERH196617 EHI196616:EHL196617 DXM196616:DXP196617 DNQ196616:DNT196617 DDU196616:DDX196617 CTY196616:CUB196617 CKC196616:CKF196617 CAG196616:CAJ196617 BQK196616:BQN196617 BGO196616:BGR196617 AWS196616:AWV196617 AMW196616:AMZ196617 ADA196616:ADD196617 TE196616:TH196617 JI196616:JL196617 N196616:Q196617 WVU131080:WVX131081 WLY131080:WMB131081 WCC131080:WCF131081 VSG131080:VSJ131081 VIK131080:VIN131081 UYO131080:UYR131081 UOS131080:UOV131081 UEW131080:UEZ131081 TVA131080:TVD131081 TLE131080:TLH131081 TBI131080:TBL131081 SRM131080:SRP131081 SHQ131080:SHT131081 RXU131080:RXX131081 RNY131080:ROB131081 REC131080:REF131081 QUG131080:QUJ131081 QKK131080:QKN131081 QAO131080:QAR131081 PQS131080:PQV131081 PGW131080:PGZ131081 OXA131080:OXD131081 ONE131080:ONH131081 ODI131080:ODL131081 NTM131080:NTP131081 NJQ131080:NJT131081 MZU131080:MZX131081 MPY131080:MQB131081 MGC131080:MGF131081 LWG131080:LWJ131081 LMK131080:LMN131081 LCO131080:LCR131081 KSS131080:KSV131081 KIW131080:KIZ131081 JZA131080:JZD131081 JPE131080:JPH131081 JFI131080:JFL131081 IVM131080:IVP131081 ILQ131080:ILT131081 IBU131080:IBX131081 HRY131080:HSB131081 HIC131080:HIF131081 GYG131080:GYJ131081 GOK131080:GON131081 GEO131080:GER131081 FUS131080:FUV131081 FKW131080:FKZ131081 FBA131080:FBD131081 ERE131080:ERH131081 EHI131080:EHL131081 DXM131080:DXP131081 DNQ131080:DNT131081 DDU131080:DDX131081 CTY131080:CUB131081 CKC131080:CKF131081 CAG131080:CAJ131081 BQK131080:BQN131081 BGO131080:BGR131081 AWS131080:AWV131081 AMW131080:AMZ131081 ADA131080:ADD131081 TE131080:TH131081 JI131080:JL131081 N131080:Q131081 WVU65544:WVX65545 WLY65544:WMB65545 WCC65544:WCF65545 VSG65544:VSJ65545 VIK65544:VIN65545 UYO65544:UYR65545 UOS65544:UOV65545 UEW65544:UEZ65545 TVA65544:TVD65545 TLE65544:TLH65545 TBI65544:TBL65545 SRM65544:SRP65545 SHQ65544:SHT65545 RXU65544:RXX65545 RNY65544:ROB65545 REC65544:REF65545 QUG65544:QUJ65545 QKK65544:QKN65545 QAO65544:QAR65545 PQS65544:PQV65545 PGW65544:PGZ65545 OXA65544:OXD65545 ONE65544:ONH65545 ODI65544:ODL65545 NTM65544:NTP65545 NJQ65544:NJT65545 MZU65544:MZX65545 MPY65544:MQB65545 MGC65544:MGF65545 LWG65544:LWJ65545 LMK65544:LMN65545 LCO65544:LCR65545 KSS65544:KSV65545 KIW65544:KIZ65545 JZA65544:JZD65545 JPE65544:JPH65545 JFI65544:JFL65545 IVM65544:IVP65545 ILQ65544:ILT65545 IBU65544:IBX65545 HRY65544:HSB65545 HIC65544:HIF65545 GYG65544:GYJ65545 GOK65544:GON65545 GEO65544:GER65545 FUS65544:FUV65545 FKW65544:FKZ65545 FBA65544:FBD65545 ERE65544:ERH65545 EHI65544:EHL65545 DXM65544:DXP65545 DNQ65544:DNT65545 DDU65544:DDX65545 CTY65544:CUB65545 CKC65544:CKF65545 CAG65544:CAJ65545 BQK65544:BQN65545 BGO65544:BGR65545 AWS65544:AWV65545 AMW65544:AMZ65545 ADA65544:ADD65545 TE65544:TH65545 JI65544:JL65545 N65544:Q65545 WVU8:WVX9 WLY8:WMB9 WCC8:WCF9 VSG8:VSJ9 VIK8:VIN9 UYO8:UYR9 UOS8:UOV9 UEW8:UEZ9 TVA8:TVD9 TLE8:TLH9 TBI8:TBL9 SRM8:SRP9 SHQ8:SHT9 RXU8:RXX9 RNY8:ROB9 REC8:REF9 QUG8:QUJ9 QKK8:QKN9 QAO8:QAR9 PQS8:PQV9 PGW8:PGZ9 OXA8:OXD9 ONE8:ONH9 ODI8:ODL9 NTM8:NTP9 NJQ8:NJT9 MZU8:MZX9 MPY8:MQB9 MGC8:MGF9 LWG8:LWJ9 LMK8:LMN9 LCO8:LCR9 KSS8:KSV9 KIW8:KIZ9 JZA8:JZD9 JPE8:JPH9 JFI8:JFL9 IVM8:IVP9 ILQ8:ILT9 IBU8:IBX9 HRY8:HSB9 HIC8:HIF9 GYG8:GYJ9 GOK8:GON9 GEO8:GER9 FUS8:FUV9 FKW8:FKZ9 FBA8:FBD9 ERE8:ERH9 EHI8:EHL9 DXM8:DXP9 DNQ8:DNT9 DDU8:DDX9 CTY8:CUB9 CKC8:CKF9 CAG8:CAJ9 BQK8:BQN9 BGO8:BGR9 AWS8:AWV9 AMW8:AMZ9 ADA8:ADD9 TE8:TH9 JI8:JL9 E14:L15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view="pageBreakPreview" zoomScaleNormal="100" zoomScaleSheetLayoutView="100" workbookViewId="0">
      <pane xSplit="1" ySplit="4" topLeftCell="B5" activePane="bottomRight" state="frozen"/>
      <selection activeCell="J19" sqref="J19"/>
      <selection pane="topRight" activeCell="J19" sqref="J19"/>
      <selection pane="bottomLeft" activeCell="J19" sqref="J19"/>
      <selection pane="bottomRight" activeCell="S17" sqref="S17"/>
    </sheetView>
  </sheetViews>
  <sheetFormatPr defaultColWidth="10" defaultRowHeight="17.399999999999999"/>
  <cols>
    <col min="1" max="1" width="15.109375" style="1310" customWidth="1"/>
    <col min="2" max="16" width="11.109375" style="1310" customWidth="1"/>
    <col min="17" max="17" width="6.44140625" style="1310" customWidth="1"/>
    <col min="18" max="18" width="6.109375" style="1310" customWidth="1"/>
    <col min="19" max="19" width="5.109375" style="1310" customWidth="1"/>
    <col min="20" max="16384" width="10" style="1310"/>
  </cols>
  <sheetData>
    <row r="1" spans="1:19" ht="18" thickBot="1">
      <c r="A1" s="1384" t="s">
        <v>351</v>
      </c>
      <c r="B1" s="77"/>
      <c r="C1" s="40"/>
      <c r="D1" s="40"/>
      <c r="E1" s="40"/>
      <c r="F1" s="40"/>
      <c r="G1" s="691"/>
      <c r="H1" s="40"/>
      <c r="I1" s="40"/>
      <c r="J1" s="40"/>
      <c r="K1" s="691"/>
      <c r="L1" s="40"/>
      <c r="M1" s="40"/>
      <c r="N1" s="40"/>
      <c r="O1" s="198"/>
      <c r="P1" s="198" t="s">
        <v>307</v>
      </c>
    </row>
    <row r="2" spans="1:19">
      <c r="A2" s="1809" t="s">
        <v>0</v>
      </c>
      <c r="B2" s="1812" t="s">
        <v>541</v>
      </c>
      <c r="C2" s="1812"/>
      <c r="D2" s="1812"/>
      <c r="E2" s="1812"/>
      <c r="F2" s="1812"/>
      <c r="G2" s="1812"/>
      <c r="H2" s="1812"/>
      <c r="I2" s="1812"/>
      <c r="J2" s="1812"/>
      <c r="K2" s="1812"/>
      <c r="L2" s="1812"/>
      <c r="M2" s="1813"/>
      <c r="N2" s="1814" t="s">
        <v>540</v>
      </c>
      <c r="O2" s="1815"/>
      <c r="P2" s="1816"/>
    </row>
    <row r="3" spans="1:19">
      <c r="A3" s="1810"/>
      <c r="B3" s="1817" t="s">
        <v>482</v>
      </c>
      <c r="C3" s="1817"/>
      <c r="D3" s="1817"/>
      <c r="E3" s="1817"/>
      <c r="F3" s="1817" t="s">
        <v>499</v>
      </c>
      <c r="G3" s="1817"/>
      <c r="H3" s="1817"/>
      <c r="I3" s="1818"/>
      <c r="J3" s="1817" t="s">
        <v>539</v>
      </c>
      <c r="K3" s="1817"/>
      <c r="L3" s="1817"/>
      <c r="M3" s="1818"/>
      <c r="N3" s="1819" t="s">
        <v>484</v>
      </c>
      <c r="O3" s="1821" t="s">
        <v>500</v>
      </c>
      <c r="P3" s="1823" t="s">
        <v>533</v>
      </c>
    </row>
    <row r="4" spans="1:19" ht="35.4" thickBot="1">
      <c r="A4" s="1811"/>
      <c r="B4" s="212" t="s">
        <v>4</v>
      </c>
      <c r="C4" s="199" t="s">
        <v>308</v>
      </c>
      <c r="D4" s="200" t="s">
        <v>309</v>
      </c>
      <c r="E4" s="201" t="s">
        <v>310</v>
      </c>
      <c r="F4" s="212" t="s">
        <v>4</v>
      </c>
      <c r="G4" s="199" t="s">
        <v>308</v>
      </c>
      <c r="H4" s="200" t="s">
        <v>309</v>
      </c>
      <c r="I4" s="1316" t="s">
        <v>310</v>
      </c>
      <c r="J4" s="212" t="s">
        <v>4</v>
      </c>
      <c r="K4" s="199" t="s">
        <v>308</v>
      </c>
      <c r="L4" s="200" t="s">
        <v>309</v>
      </c>
      <c r="M4" s="1316" t="s">
        <v>310</v>
      </c>
      <c r="N4" s="1820"/>
      <c r="O4" s="1822"/>
      <c r="P4" s="1824"/>
    </row>
    <row r="5" spans="1:19" ht="18" thickBot="1">
      <c r="A5" s="211" t="s">
        <v>40</v>
      </c>
      <c r="B5" s="215">
        <f t="shared" ref="B5:M5" si="0">SUM(B6:B10)</f>
        <v>9364</v>
      </c>
      <c r="C5" s="216">
        <f t="shared" si="0"/>
        <v>5526</v>
      </c>
      <c r="D5" s="217">
        <f t="shared" si="0"/>
        <v>3645</v>
      </c>
      <c r="E5" s="218">
        <f t="shared" si="0"/>
        <v>193</v>
      </c>
      <c r="F5" s="215">
        <f t="shared" si="0"/>
        <v>9564</v>
      </c>
      <c r="G5" s="216">
        <f t="shared" si="0"/>
        <v>5732</v>
      </c>
      <c r="H5" s="217">
        <f t="shared" si="0"/>
        <v>3638</v>
      </c>
      <c r="I5" s="219">
        <f t="shared" si="0"/>
        <v>194</v>
      </c>
      <c r="J5" s="215">
        <f t="shared" si="0"/>
        <v>9554</v>
      </c>
      <c r="K5" s="216">
        <f t="shared" si="0"/>
        <v>5871</v>
      </c>
      <c r="L5" s="217">
        <f t="shared" si="0"/>
        <v>3528</v>
      </c>
      <c r="M5" s="219">
        <f t="shared" si="0"/>
        <v>155</v>
      </c>
      <c r="N5" s="646">
        <f>SUM(N6:N10)</f>
        <v>9729</v>
      </c>
      <c r="O5" s="1421">
        <f>SUM(O6:O10)</f>
        <v>9963</v>
      </c>
      <c r="P5" s="647">
        <f>SUM(P6:P10)</f>
        <v>10037</v>
      </c>
      <c r="Q5" s="25"/>
      <c r="R5" s="25"/>
      <c r="S5" s="25"/>
    </row>
    <row r="6" spans="1:19">
      <c r="A6" s="87" t="s">
        <v>5</v>
      </c>
      <c r="B6" s="213">
        <f>SUM(C6:E6)</f>
        <v>3623</v>
      </c>
      <c r="C6" s="202">
        <v>2330</v>
      </c>
      <c r="D6" s="203">
        <v>1242</v>
      </c>
      <c r="E6" s="204">
        <v>51</v>
      </c>
      <c r="F6" s="682">
        <f t="shared" ref="F6:F9" si="1">SUM(G6:I6)</f>
        <v>3710</v>
      </c>
      <c r="G6" s="202">
        <v>2432</v>
      </c>
      <c r="H6" s="203">
        <v>1230</v>
      </c>
      <c r="I6" s="204">
        <v>48</v>
      </c>
      <c r="J6" s="682">
        <f t="shared" ref="J6:J26" si="2">SUM(K6:M6)</f>
        <v>3662</v>
      </c>
      <c r="K6" s="202">
        <v>2451</v>
      </c>
      <c r="L6" s="203">
        <v>1173</v>
      </c>
      <c r="M6" s="204">
        <v>38</v>
      </c>
      <c r="N6" s="208">
        <v>4009</v>
      </c>
      <c r="O6" s="208">
        <v>4106</v>
      </c>
      <c r="P6" s="208">
        <v>4148</v>
      </c>
    </row>
    <row r="7" spans="1:19">
      <c r="A7" s="78" t="s">
        <v>6</v>
      </c>
      <c r="B7" s="214">
        <f>SUM(C7:E7)</f>
        <v>1644</v>
      </c>
      <c r="C7" s="205">
        <v>870</v>
      </c>
      <c r="D7" s="206">
        <v>740</v>
      </c>
      <c r="E7" s="207">
        <v>34</v>
      </c>
      <c r="F7" s="680">
        <f t="shared" si="1"/>
        <v>1638</v>
      </c>
      <c r="G7" s="205">
        <v>864</v>
      </c>
      <c r="H7" s="206">
        <v>744</v>
      </c>
      <c r="I7" s="207">
        <v>30</v>
      </c>
      <c r="J7" s="680">
        <f t="shared" si="2"/>
        <v>1670</v>
      </c>
      <c r="K7" s="205">
        <v>903</v>
      </c>
      <c r="L7" s="206">
        <v>740</v>
      </c>
      <c r="M7" s="207">
        <v>27</v>
      </c>
      <c r="N7" s="209">
        <v>1597</v>
      </c>
      <c r="O7" s="209">
        <v>1631</v>
      </c>
      <c r="P7" s="209">
        <v>1655</v>
      </c>
    </row>
    <row r="8" spans="1:19">
      <c r="A8" s="78" t="s">
        <v>8</v>
      </c>
      <c r="B8" s="214">
        <f>SUM(C8:E8)</f>
        <v>848</v>
      </c>
      <c r="C8" s="205">
        <v>495</v>
      </c>
      <c r="D8" s="206">
        <v>335</v>
      </c>
      <c r="E8" s="207">
        <v>18</v>
      </c>
      <c r="F8" s="680">
        <f t="shared" si="1"/>
        <v>846</v>
      </c>
      <c r="G8" s="205">
        <v>513</v>
      </c>
      <c r="H8" s="206">
        <v>319</v>
      </c>
      <c r="I8" s="207">
        <v>14</v>
      </c>
      <c r="J8" s="680">
        <f t="shared" si="2"/>
        <v>847</v>
      </c>
      <c r="K8" s="205">
        <v>533</v>
      </c>
      <c r="L8" s="206">
        <v>301</v>
      </c>
      <c r="M8" s="207">
        <v>13</v>
      </c>
      <c r="N8" s="209">
        <v>829</v>
      </c>
      <c r="O8" s="209">
        <v>849</v>
      </c>
      <c r="P8" s="209">
        <v>846</v>
      </c>
    </row>
    <row r="9" spans="1:19" ht="18" thickBot="1">
      <c r="A9" s="78" t="s">
        <v>7</v>
      </c>
      <c r="B9" s="214">
        <f t="shared" ref="B9:B26" si="3">SUM(C9:E9)</f>
        <v>427</v>
      </c>
      <c r="C9" s="205">
        <v>253</v>
      </c>
      <c r="D9" s="206">
        <v>166</v>
      </c>
      <c r="E9" s="207">
        <v>8</v>
      </c>
      <c r="F9" s="680">
        <f t="shared" si="1"/>
        <v>428</v>
      </c>
      <c r="G9" s="205">
        <v>250</v>
      </c>
      <c r="H9" s="206">
        <v>171</v>
      </c>
      <c r="I9" s="207">
        <v>7</v>
      </c>
      <c r="J9" s="680">
        <f t="shared" si="2"/>
        <v>434</v>
      </c>
      <c r="K9" s="205">
        <v>258</v>
      </c>
      <c r="L9" s="206">
        <v>170</v>
      </c>
      <c r="M9" s="207">
        <v>6</v>
      </c>
      <c r="N9" s="209">
        <v>477</v>
      </c>
      <c r="O9" s="209">
        <v>476</v>
      </c>
      <c r="P9" s="209">
        <v>485</v>
      </c>
    </row>
    <row r="10" spans="1:19" ht="39" customHeight="1" thickBot="1">
      <c r="A10" s="645" t="s">
        <v>212</v>
      </c>
      <c r="B10" s="639">
        <f t="shared" ref="B10:N10" si="4">SUM(B11,B27)</f>
        <v>2822</v>
      </c>
      <c r="C10" s="637">
        <f t="shared" si="4"/>
        <v>1578</v>
      </c>
      <c r="D10" s="638">
        <f t="shared" si="4"/>
        <v>1162</v>
      </c>
      <c r="E10" s="644">
        <f t="shared" si="4"/>
        <v>82</v>
      </c>
      <c r="F10" s="681">
        <f t="shared" si="4"/>
        <v>2942</v>
      </c>
      <c r="G10" s="637">
        <f t="shared" si="4"/>
        <v>1673</v>
      </c>
      <c r="H10" s="638">
        <f t="shared" si="4"/>
        <v>1174</v>
      </c>
      <c r="I10" s="644">
        <f t="shared" si="4"/>
        <v>95</v>
      </c>
      <c r="J10" s="681">
        <f t="shared" si="4"/>
        <v>2941</v>
      </c>
      <c r="K10" s="637">
        <f t="shared" si="4"/>
        <v>1726</v>
      </c>
      <c r="L10" s="638">
        <f>SUM(L11,L27)</f>
        <v>1144</v>
      </c>
      <c r="M10" s="644">
        <f t="shared" si="4"/>
        <v>71</v>
      </c>
      <c r="N10" s="648">
        <f t="shared" si="4"/>
        <v>2817</v>
      </c>
      <c r="O10" s="648">
        <f>SUM(O11,O27)</f>
        <v>2901</v>
      </c>
      <c r="P10" s="648">
        <f>SUM(P11,P27)</f>
        <v>2903</v>
      </c>
    </row>
    <row r="11" spans="1:19" ht="18.600000000000001" thickTop="1" thickBot="1">
      <c r="A11" s="636" t="s">
        <v>134</v>
      </c>
      <c r="B11" s="639">
        <f t="shared" ref="B11:N11" si="5">SUM(B12:B26)</f>
        <v>2579</v>
      </c>
      <c r="C11" s="637">
        <f t="shared" si="5"/>
        <v>1427</v>
      </c>
      <c r="D11" s="638">
        <f t="shared" si="5"/>
        <v>1076</v>
      </c>
      <c r="E11" s="644">
        <f t="shared" si="5"/>
        <v>76</v>
      </c>
      <c r="F11" s="681">
        <f t="shared" ref="F11:I11" si="6">SUM(F12:F26)</f>
        <v>2654</v>
      </c>
      <c r="G11" s="637">
        <f t="shared" si="6"/>
        <v>1504</v>
      </c>
      <c r="H11" s="638">
        <f t="shared" si="6"/>
        <v>1079</v>
      </c>
      <c r="I11" s="644">
        <f t="shared" si="6"/>
        <v>71</v>
      </c>
      <c r="J11" s="681">
        <f t="shared" si="5"/>
        <v>2699</v>
      </c>
      <c r="K11" s="637">
        <f t="shared" si="5"/>
        <v>1572</v>
      </c>
      <c r="L11" s="638">
        <f t="shared" si="5"/>
        <v>1060</v>
      </c>
      <c r="M11" s="644">
        <f t="shared" si="5"/>
        <v>67</v>
      </c>
      <c r="N11" s="643">
        <f t="shared" si="5"/>
        <v>2586</v>
      </c>
      <c r="O11" s="643">
        <f>SUM(O12:O26)</f>
        <v>2671</v>
      </c>
      <c r="P11" s="643">
        <f>SUM(P12:P26)</f>
        <v>2670</v>
      </c>
    </row>
    <row r="12" spans="1:19" ht="18" thickTop="1">
      <c r="A12" s="87" t="s">
        <v>10</v>
      </c>
      <c r="B12" s="213">
        <f t="shared" si="3"/>
        <v>282</v>
      </c>
      <c r="C12" s="202">
        <v>164</v>
      </c>
      <c r="D12" s="203">
        <v>110</v>
      </c>
      <c r="E12" s="204">
        <v>8</v>
      </c>
      <c r="F12" s="682">
        <f t="shared" ref="F12:F26" si="7">SUM(G12:I12)</f>
        <v>301</v>
      </c>
      <c r="G12" s="202">
        <v>180</v>
      </c>
      <c r="H12" s="203">
        <v>113</v>
      </c>
      <c r="I12" s="204">
        <v>8</v>
      </c>
      <c r="J12" s="682">
        <f t="shared" si="2"/>
        <v>297</v>
      </c>
      <c r="K12" s="202">
        <v>187</v>
      </c>
      <c r="L12" s="203">
        <v>102</v>
      </c>
      <c r="M12" s="204">
        <v>8</v>
      </c>
      <c r="N12" s="208">
        <v>302</v>
      </c>
      <c r="O12" s="208">
        <v>313</v>
      </c>
      <c r="P12" s="208">
        <v>321</v>
      </c>
    </row>
    <row r="13" spans="1:19">
      <c r="A13" s="78" t="s">
        <v>11</v>
      </c>
      <c r="B13" s="214">
        <f t="shared" si="3"/>
        <v>146</v>
      </c>
      <c r="C13" s="205">
        <v>97</v>
      </c>
      <c r="D13" s="206">
        <v>41</v>
      </c>
      <c r="E13" s="207">
        <v>8</v>
      </c>
      <c r="F13" s="680">
        <f t="shared" si="7"/>
        <v>145</v>
      </c>
      <c r="G13" s="205">
        <v>95</v>
      </c>
      <c r="H13" s="206">
        <v>42</v>
      </c>
      <c r="I13" s="207">
        <v>8</v>
      </c>
      <c r="J13" s="680">
        <f t="shared" si="2"/>
        <v>144</v>
      </c>
      <c r="K13" s="205">
        <v>99</v>
      </c>
      <c r="L13" s="206">
        <v>39</v>
      </c>
      <c r="M13" s="207">
        <v>6</v>
      </c>
      <c r="N13" s="209">
        <v>155</v>
      </c>
      <c r="O13" s="209">
        <v>153</v>
      </c>
      <c r="P13" s="209">
        <v>156</v>
      </c>
    </row>
    <row r="14" spans="1:19">
      <c r="A14" s="78" t="s">
        <v>12</v>
      </c>
      <c r="B14" s="214">
        <f t="shared" si="3"/>
        <v>481</v>
      </c>
      <c r="C14" s="205">
        <v>278</v>
      </c>
      <c r="D14" s="206">
        <v>192</v>
      </c>
      <c r="E14" s="207">
        <v>11</v>
      </c>
      <c r="F14" s="680">
        <f t="shared" si="7"/>
        <v>482</v>
      </c>
      <c r="G14" s="205">
        <v>277</v>
      </c>
      <c r="H14" s="206">
        <v>195</v>
      </c>
      <c r="I14" s="207">
        <v>10</v>
      </c>
      <c r="J14" s="680">
        <f t="shared" si="2"/>
        <v>489</v>
      </c>
      <c r="K14" s="205">
        <v>288</v>
      </c>
      <c r="L14" s="206">
        <v>190</v>
      </c>
      <c r="M14" s="207">
        <v>11</v>
      </c>
      <c r="N14" s="209">
        <v>448</v>
      </c>
      <c r="O14" s="209">
        <v>467</v>
      </c>
      <c r="P14" s="209">
        <v>465</v>
      </c>
    </row>
    <row r="15" spans="1:19">
      <c r="A15" s="78" t="s">
        <v>13</v>
      </c>
      <c r="B15" s="214">
        <f t="shared" si="3"/>
        <v>218</v>
      </c>
      <c r="C15" s="205">
        <v>143</v>
      </c>
      <c r="D15" s="206">
        <v>72</v>
      </c>
      <c r="E15" s="207">
        <v>3</v>
      </c>
      <c r="F15" s="680">
        <f t="shared" si="7"/>
        <v>211</v>
      </c>
      <c r="G15" s="205">
        <v>146</v>
      </c>
      <c r="H15" s="206">
        <v>62</v>
      </c>
      <c r="I15" s="207">
        <v>3</v>
      </c>
      <c r="J15" s="680">
        <f t="shared" si="2"/>
        <v>216</v>
      </c>
      <c r="K15" s="205">
        <v>145</v>
      </c>
      <c r="L15" s="206">
        <v>68</v>
      </c>
      <c r="M15" s="207">
        <v>3</v>
      </c>
      <c r="N15" s="209">
        <v>214</v>
      </c>
      <c r="O15" s="209">
        <v>216</v>
      </c>
      <c r="P15" s="209">
        <v>212</v>
      </c>
    </row>
    <row r="16" spans="1:19">
      <c r="A16" s="78" t="s">
        <v>14</v>
      </c>
      <c r="B16" s="214">
        <f t="shared" si="3"/>
        <v>240</v>
      </c>
      <c r="C16" s="205">
        <v>130</v>
      </c>
      <c r="D16" s="206">
        <v>105</v>
      </c>
      <c r="E16" s="207">
        <v>5</v>
      </c>
      <c r="F16" s="680">
        <f t="shared" si="7"/>
        <v>247</v>
      </c>
      <c r="G16" s="205">
        <v>142</v>
      </c>
      <c r="H16" s="206">
        <v>101</v>
      </c>
      <c r="I16" s="207">
        <v>4</v>
      </c>
      <c r="J16" s="680">
        <f t="shared" si="2"/>
        <v>238</v>
      </c>
      <c r="K16" s="205">
        <v>138</v>
      </c>
      <c r="L16" s="206">
        <v>96</v>
      </c>
      <c r="M16" s="207">
        <v>4</v>
      </c>
      <c r="N16" s="209">
        <v>248</v>
      </c>
      <c r="O16" s="209">
        <v>260</v>
      </c>
      <c r="P16" s="209">
        <v>247</v>
      </c>
    </row>
    <row r="17" spans="1:16">
      <c r="A17" s="78" t="s">
        <v>15</v>
      </c>
      <c r="B17" s="214">
        <f t="shared" si="3"/>
        <v>49</v>
      </c>
      <c r="C17" s="205">
        <v>29</v>
      </c>
      <c r="D17" s="206">
        <v>18</v>
      </c>
      <c r="E17" s="207">
        <v>2</v>
      </c>
      <c r="F17" s="680">
        <f t="shared" si="7"/>
        <v>51</v>
      </c>
      <c r="G17" s="205">
        <v>34</v>
      </c>
      <c r="H17" s="206">
        <v>16</v>
      </c>
      <c r="I17" s="207">
        <v>1</v>
      </c>
      <c r="J17" s="680">
        <f t="shared" si="2"/>
        <v>59</v>
      </c>
      <c r="K17" s="205">
        <v>36</v>
      </c>
      <c r="L17" s="206">
        <v>21</v>
      </c>
      <c r="M17" s="207">
        <v>2</v>
      </c>
      <c r="N17" s="209">
        <v>56</v>
      </c>
      <c r="O17" s="209">
        <v>63</v>
      </c>
      <c r="P17" s="209">
        <v>64</v>
      </c>
    </row>
    <row r="18" spans="1:16">
      <c r="A18" s="78" t="s">
        <v>16</v>
      </c>
      <c r="B18" s="214">
        <f t="shared" si="3"/>
        <v>40</v>
      </c>
      <c r="C18" s="205">
        <v>24</v>
      </c>
      <c r="D18" s="206">
        <v>14</v>
      </c>
      <c r="E18" s="207">
        <v>2</v>
      </c>
      <c r="F18" s="680">
        <f t="shared" si="7"/>
        <v>48</v>
      </c>
      <c r="G18" s="205">
        <v>32</v>
      </c>
      <c r="H18" s="206">
        <v>14</v>
      </c>
      <c r="I18" s="207">
        <v>2</v>
      </c>
      <c r="J18" s="680">
        <f t="shared" si="2"/>
        <v>51</v>
      </c>
      <c r="K18" s="205">
        <v>31</v>
      </c>
      <c r="L18" s="206">
        <v>18</v>
      </c>
      <c r="M18" s="207">
        <v>2</v>
      </c>
      <c r="N18" s="209">
        <v>33</v>
      </c>
      <c r="O18" s="209">
        <v>40</v>
      </c>
      <c r="P18" s="209">
        <v>42</v>
      </c>
    </row>
    <row r="19" spans="1:16">
      <c r="A19" s="78" t="s">
        <v>17</v>
      </c>
      <c r="B19" s="214">
        <f t="shared" si="3"/>
        <v>138</v>
      </c>
      <c r="C19" s="205">
        <v>70</v>
      </c>
      <c r="D19" s="206">
        <v>58</v>
      </c>
      <c r="E19" s="207">
        <v>10</v>
      </c>
      <c r="F19" s="680">
        <f t="shared" si="7"/>
        <v>141</v>
      </c>
      <c r="G19" s="205">
        <v>77</v>
      </c>
      <c r="H19" s="206">
        <v>55</v>
      </c>
      <c r="I19" s="207">
        <v>9</v>
      </c>
      <c r="J19" s="680">
        <f t="shared" si="2"/>
        <v>144</v>
      </c>
      <c r="K19" s="205">
        <v>78</v>
      </c>
      <c r="L19" s="206">
        <v>57</v>
      </c>
      <c r="M19" s="207">
        <v>9</v>
      </c>
      <c r="N19" s="209">
        <v>127</v>
      </c>
      <c r="O19" s="209">
        <v>132</v>
      </c>
      <c r="P19" s="209">
        <v>141</v>
      </c>
    </row>
    <row r="20" spans="1:16">
      <c r="A20" s="78" t="s">
        <v>18</v>
      </c>
      <c r="B20" s="214">
        <f t="shared" si="3"/>
        <v>273</v>
      </c>
      <c r="C20" s="205">
        <v>133</v>
      </c>
      <c r="D20" s="206">
        <v>133</v>
      </c>
      <c r="E20" s="207">
        <v>7</v>
      </c>
      <c r="F20" s="680">
        <f t="shared" si="7"/>
        <v>288</v>
      </c>
      <c r="G20" s="205">
        <v>142</v>
      </c>
      <c r="H20" s="206">
        <v>139</v>
      </c>
      <c r="I20" s="207">
        <v>7</v>
      </c>
      <c r="J20" s="680">
        <f t="shared" si="2"/>
        <v>291</v>
      </c>
      <c r="K20" s="205">
        <v>150</v>
      </c>
      <c r="L20" s="206">
        <v>135</v>
      </c>
      <c r="M20" s="207">
        <v>6</v>
      </c>
      <c r="N20" s="209">
        <v>282</v>
      </c>
      <c r="O20" s="209">
        <v>302</v>
      </c>
      <c r="P20" s="209">
        <v>300</v>
      </c>
    </row>
    <row r="21" spans="1:16">
      <c r="A21" s="78" t="s">
        <v>19</v>
      </c>
      <c r="B21" s="214">
        <f t="shared" si="3"/>
        <v>239</v>
      </c>
      <c r="C21" s="205">
        <v>114</v>
      </c>
      <c r="D21" s="206">
        <v>117</v>
      </c>
      <c r="E21" s="207">
        <v>8</v>
      </c>
      <c r="F21" s="680">
        <f t="shared" si="7"/>
        <v>262</v>
      </c>
      <c r="G21" s="205">
        <v>122</v>
      </c>
      <c r="H21" s="206">
        <v>132</v>
      </c>
      <c r="I21" s="207">
        <v>8</v>
      </c>
      <c r="J21" s="680">
        <f t="shared" si="2"/>
        <v>283</v>
      </c>
      <c r="K21" s="205">
        <v>137</v>
      </c>
      <c r="L21" s="206">
        <v>139</v>
      </c>
      <c r="M21" s="207">
        <v>7</v>
      </c>
      <c r="N21" s="209">
        <v>238</v>
      </c>
      <c r="O21" s="209">
        <v>249</v>
      </c>
      <c r="P21" s="209">
        <v>255</v>
      </c>
    </row>
    <row r="22" spans="1:16">
      <c r="A22" s="78" t="s">
        <v>20</v>
      </c>
      <c r="B22" s="214">
        <f t="shared" si="3"/>
        <v>113</v>
      </c>
      <c r="C22" s="205">
        <v>56</v>
      </c>
      <c r="D22" s="206">
        <v>52</v>
      </c>
      <c r="E22" s="207">
        <v>5</v>
      </c>
      <c r="F22" s="680">
        <f t="shared" si="7"/>
        <v>112</v>
      </c>
      <c r="G22" s="205">
        <v>60</v>
      </c>
      <c r="H22" s="206">
        <v>47</v>
      </c>
      <c r="I22" s="207">
        <v>5</v>
      </c>
      <c r="J22" s="680">
        <f t="shared" si="2"/>
        <v>113</v>
      </c>
      <c r="K22" s="205">
        <v>64</v>
      </c>
      <c r="L22" s="206">
        <v>45</v>
      </c>
      <c r="M22" s="207">
        <v>4</v>
      </c>
      <c r="N22" s="209">
        <v>120</v>
      </c>
      <c r="O22" s="209">
        <v>116</v>
      </c>
      <c r="P22" s="209">
        <v>111</v>
      </c>
    </row>
    <row r="23" spans="1:16">
      <c r="A23" s="78" t="s">
        <v>21</v>
      </c>
      <c r="B23" s="214">
        <f t="shared" si="3"/>
        <v>111</v>
      </c>
      <c r="C23" s="205">
        <v>56</v>
      </c>
      <c r="D23" s="206">
        <v>53</v>
      </c>
      <c r="E23" s="207">
        <v>2</v>
      </c>
      <c r="F23" s="680">
        <f t="shared" si="7"/>
        <v>120</v>
      </c>
      <c r="G23" s="205">
        <v>58</v>
      </c>
      <c r="H23" s="206">
        <v>60</v>
      </c>
      <c r="I23" s="207">
        <v>2</v>
      </c>
      <c r="J23" s="680">
        <f t="shared" si="2"/>
        <v>115</v>
      </c>
      <c r="K23" s="205">
        <v>58</v>
      </c>
      <c r="L23" s="206">
        <v>55</v>
      </c>
      <c r="M23" s="207">
        <v>2</v>
      </c>
      <c r="N23" s="209">
        <v>110</v>
      </c>
      <c r="O23" s="209">
        <v>113</v>
      </c>
      <c r="P23" s="209">
        <v>118</v>
      </c>
    </row>
    <row r="24" spans="1:16">
      <c r="A24" s="78" t="s">
        <v>22</v>
      </c>
      <c r="B24" s="214">
        <f t="shared" si="3"/>
        <v>125</v>
      </c>
      <c r="C24" s="205">
        <v>64</v>
      </c>
      <c r="D24" s="206">
        <v>60</v>
      </c>
      <c r="E24" s="207">
        <v>1</v>
      </c>
      <c r="F24" s="680">
        <f t="shared" si="7"/>
        <v>121</v>
      </c>
      <c r="G24" s="205">
        <v>64</v>
      </c>
      <c r="H24" s="206">
        <v>56</v>
      </c>
      <c r="I24" s="207">
        <v>1</v>
      </c>
      <c r="J24" s="680">
        <f t="shared" si="2"/>
        <v>124</v>
      </c>
      <c r="K24" s="205">
        <v>73</v>
      </c>
      <c r="L24" s="206">
        <v>51</v>
      </c>
      <c r="M24" s="207">
        <v>0</v>
      </c>
      <c r="N24" s="209">
        <v>132</v>
      </c>
      <c r="O24" s="209">
        <v>126</v>
      </c>
      <c r="P24" s="209">
        <v>121</v>
      </c>
    </row>
    <row r="25" spans="1:16">
      <c r="A25" s="78" t="s">
        <v>23</v>
      </c>
      <c r="B25" s="214">
        <f t="shared" si="3"/>
        <v>49</v>
      </c>
      <c r="C25" s="205">
        <v>29</v>
      </c>
      <c r="D25" s="206">
        <v>20</v>
      </c>
      <c r="E25" s="207">
        <v>0</v>
      </c>
      <c r="F25" s="680">
        <f t="shared" si="7"/>
        <v>45</v>
      </c>
      <c r="G25" s="205">
        <v>27</v>
      </c>
      <c r="H25" s="206">
        <v>18</v>
      </c>
      <c r="I25" s="207">
        <v>0</v>
      </c>
      <c r="J25" s="680">
        <f t="shared" si="2"/>
        <v>47</v>
      </c>
      <c r="K25" s="205">
        <v>33</v>
      </c>
      <c r="L25" s="206">
        <v>14</v>
      </c>
      <c r="M25" s="207">
        <v>0</v>
      </c>
      <c r="N25" s="209">
        <v>44</v>
      </c>
      <c r="O25" s="209">
        <v>45</v>
      </c>
      <c r="P25" s="209">
        <v>41</v>
      </c>
    </row>
    <row r="26" spans="1:16" ht="18" thickBot="1">
      <c r="A26" s="78" t="s">
        <v>24</v>
      </c>
      <c r="B26" s="214">
        <f t="shared" si="3"/>
        <v>75</v>
      </c>
      <c r="C26" s="205">
        <v>40</v>
      </c>
      <c r="D26" s="206">
        <v>31</v>
      </c>
      <c r="E26" s="207">
        <v>4</v>
      </c>
      <c r="F26" s="680">
        <f t="shared" si="7"/>
        <v>80</v>
      </c>
      <c r="G26" s="205">
        <v>48</v>
      </c>
      <c r="H26" s="206">
        <v>29</v>
      </c>
      <c r="I26" s="207">
        <v>3</v>
      </c>
      <c r="J26" s="680">
        <f t="shared" si="2"/>
        <v>88</v>
      </c>
      <c r="K26" s="205">
        <v>55</v>
      </c>
      <c r="L26" s="206">
        <v>30</v>
      </c>
      <c r="M26" s="207">
        <v>3</v>
      </c>
      <c r="N26" s="210">
        <v>77</v>
      </c>
      <c r="O26" s="210">
        <v>76</v>
      </c>
      <c r="P26" s="210">
        <v>76</v>
      </c>
    </row>
    <row r="27" spans="1:16" ht="18" thickBot="1">
      <c r="A27" s="636" t="s">
        <v>39</v>
      </c>
      <c r="B27" s="639">
        <f t="shared" ref="B27:E27" si="8">SUM(B28:B41)</f>
        <v>243</v>
      </c>
      <c r="C27" s="641">
        <f t="shared" si="8"/>
        <v>151</v>
      </c>
      <c r="D27" s="640">
        <f t="shared" si="8"/>
        <v>86</v>
      </c>
      <c r="E27" s="642">
        <f t="shared" si="8"/>
        <v>6</v>
      </c>
      <c r="F27" s="681">
        <f>SUM(F28:F41)</f>
        <v>288</v>
      </c>
      <c r="G27" s="641">
        <f t="shared" ref="G27:I27" si="9">SUM(G28:G41)</f>
        <v>169</v>
      </c>
      <c r="H27" s="640">
        <f t="shared" si="9"/>
        <v>95</v>
      </c>
      <c r="I27" s="642">
        <f t="shared" si="9"/>
        <v>24</v>
      </c>
      <c r="J27" s="681">
        <f>SUM(J28:J41)</f>
        <v>242</v>
      </c>
      <c r="K27" s="641">
        <f t="shared" ref="K27:M27" si="10">SUM(K28:K41)</f>
        <v>154</v>
      </c>
      <c r="L27" s="640">
        <f t="shared" si="10"/>
        <v>84</v>
      </c>
      <c r="M27" s="642">
        <f t="shared" si="10"/>
        <v>4</v>
      </c>
      <c r="N27" s="643">
        <f>SUM(N28:N41)</f>
        <v>231</v>
      </c>
      <c r="O27" s="643">
        <f>SUM(O28:O41)</f>
        <v>230</v>
      </c>
      <c r="P27" s="643">
        <f>SUM(P28:P41)</f>
        <v>233</v>
      </c>
    </row>
    <row r="28" spans="1:16" ht="18" thickTop="1">
      <c r="A28" s="87" t="s">
        <v>25</v>
      </c>
      <c r="B28" s="213">
        <f>SUM(C28:E28)</f>
        <v>15</v>
      </c>
      <c r="C28" s="202">
        <v>7</v>
      </c>
      <c r="D28" s="203">
        <v>8</v>
      </c>
      <c r="E28" s="204">
        <v>0</v>
      </c>
      <c r="F28" s="682">
        <f>SUM(G28:I28)</f>
        <v>15</v>
      </c>
      <c r="G28" s="202">
        <v>7</v>
      </c>
      <c r="H28" s="203">
        <v>8</v>
      </c>
      <c r="I28" s="204">
        <v>0</v>
      </c>
      <c r="J28" s="682">
        <f>SUM(K28:M28)</f>
        <v>17</v>
      </c>
      <c r="K28" s="202">
        <v>9</v>
      </c>
      <c r="L28" s="203">
        <v>8</v>
      </c>
      <c r="M28" s="204">
        <v>0</v>
      </c>
      <c r="N28" s="208">
        <v>20</v>
      </c>
      <c r="O28" s="208">
        <v>21</v>
      </c>
      <c r="P28" s="208">
        <v>22</v>
      </c>
    </row>
    <row r="29" spans="1:16">
      <c r="A29" s="78" t="s">
        <v>26</v>
      </c>
      <c r="B29" s="214">
        <f>SUM(C29:E29)</f>
        <v>67</v>
      </c>
      <c r="C29" s="205">
        <v>34</v>
      </c>
      <c r="D29" s="206">
        <v>32</v>
      </c>
      <c r="E29" s="207">
        <v>1</v>
      </c>
      <c r="F29" s="680">
        <f>SUM(G29:I29)</f>
        <v>66</v>
      </c>
      <c r="G29" s="205">
        <v>34</v>
      </c>
      <c r="H29" s="206">
        <v>31</v>
      </c>
      <c r="I29" s="207">
        <v>1</v>
      </c>
      <c r="J29" s="680">
        <f>SUM(K29:M29)</f>
        <v>64</v>
      </c>
      <c r="K29" s="205">
        <v>32</v>
      </c>
      <c r="L29" s="206">
        <v>31</v>
      </c>
      <c r="M29" s="207">
        <v>1</v>
      </c>
      <c r="N29" s="209">
        <v>58</v>
      </c>
      <c r="O29" s="209">
        <v>60</v>
      </c>
      <c r="P29" s="209">
        <v>66</v>
      </c>
    </row>
    <row r="30" spans="1:16">
      <c r="A30" s="78" t="s">
        <v>27</v>
      </c>
      <c r="B30" s="214">
        <f t="shared" ref="B30:B41" si="11">SUM(C30:E30)</f>
        <v>18</v>
      </c>
      <c r="C30" s="205">
        <v>13</v>
      </c>
      <c r="D30" s="206">
        <v>5</v>
      </c>
      <c r="E30" s="207">
        <v>0</v>
      </c>
      <c r="F30" s="680">
        <f t="shared" ref="F30:F35" si="12">SUM(G30:I30)</f>
        <v>18</v>
      </c>
      <c r="G30" s="205">
        <v>13</v>
      </c>
      <c r="H30" s="206">
        <v>5</v>
      </c>
      <c r="I30" s="207">
        <v>0</v>
      </c>
      <c r="J30" s="680">
        <f t="shared" ref="J30:J41" si="13">SUM(K30:M30)</f>
        <v>17</v>
      </c>
      <c r="K30" s="205">
        <v>11</v>
      </c>
      <c r="L30" s="206">
        <v>5</v>
      </c>
      <c r="M30" s="207">
        <v>1</v>
      </c>
      <c r="N30" s="209">
        <v>16</v>
      </c>
      <c r="O30" s="209">
        <v>16</v>
      </c>
      <c r="P30" s="209">
        <v>14</v>
      </c>
    </row>
    <row r="31" spans="1:16">
      <c r="A31" s="78" t="s">
        <v>28</v>
      </c>
      <c r="B31" s="214">
        <f t="shared" si="11"/>
        <v>25</v>
      </c>
      <c r="C31" s="205">
        <v>19</v>
      </c>
      <c r="D31" s="206">
        <v>4</v>
      </c>
      <c r="E31" s="207">
        <v>2</v>
      </c>
      <c r="F31" s="680">
        <f t="shared" si="12"/>
        <v>25</v>
      </c>
      <c r="G31" s="205">
        <v>19</v>
      </c>
      <c r="H31" s="206">
        <v>4</v>
      </c>
      <c r="I31" s="207">
        <v>2</v>
      </c>
      <c r="J31" s="680">
        <f t="shared" si="13"/>
        <v>20</v>
      </c>
      <c r="K31" s="205">
        <v>17</v>
      </c>
      <c r="L31" s="206">
        <v>2</v>
      </c>
      <c r="M31" s="207">
        <v>1</v>
      </c>
      <c r="N31" s="209">
        <v>23</v>
      </c>
      <c r="O31" s="209">
        <v>24</v>
      </c>
      <c r="P31" s="209">
        <v>21</v>
      </c>
    </row>
    <row r="32" spans="1:16">
      <c r="A32" s="78" t="s">
        <v>29</v>
      </c>
      <c r="B32" s="214">
        <f t="shared" si="11"/>
        <v>2</v>
      </c>
      <c r="C32" s="205">
        <v>2</v>
      </c>
      <c r="D32" s="206">
        <v>0</v>
      </c>
      <c r="E32" s="207">
        <v>0</v>
      </c>
      <c r="F32" s="680">
        <f t="shared" si="12"/>
        <v>4</v>
      </c>
      <c r="G32" s="205">
        <v>2</v>
      </c>
      <c r="H32" s="206">
        <v>2</v>
      </c>
      <c r="I32" s="207">
        <v>0</v>
      </c>
      <c r="J32" s="680">
        <f t="shared" si="13"/>
        <v>2</v>
      </c>
      <c r="K32" s="205">
        <v>2</v>
      </c>
      <c r="L32" s="206">
        <v>0</v>
      </c>
      <c r="M32" s="207">
        <v>0</v>
      </c>
      <c r="N32" s="209">
        <v>1</v>
      </c>
      <c r="O32" s="209">
        <v>1</v>
      </c>
      <c r="P32" s="209">
        <v>1</v>
      </c>
    </row>
    <row r="33" spans="1:16">
      <c r="A33" s="78" t="s">
        <v>30</v>
      </c>
      <c r="B33" s="214">
        <f t="shared" si="11"/>
        <v>16</v>
      </c>
      <c r="C33" s="205">
        <v>8</v>
      </c>
      <c r="D33" s="206">
        <v>8</v>
      </c>
      <c r="E33" s="207">
        <v>0</v>
      </c>
      <c r="F33" s="680">
        <f t="shared" si="12"/>
        <v>30</v>
      </c>
      <c r="G33" s="205">
        <v>15</v>
      </c>
      <c r="H33" s="206">
        <v>8</v>
      </c>
      <c r="I33" s="207">
        <v>7</v>
      </c>
      <c r="J33" s="680">
        <f t="shared" si="13"/>
        <v>17</v>
      </c>
      <c r="K33" s="205">
        <v>9</v>
      </c>
      <c r="L33" s="206">
        <v>8</v>
      </c>
      <c r="M33" s="207">
        <v>0</v>
      </c>
      <c r="N33" s="209">
        <v>16</v>
      </c>
      <c r="O33" s="209">
        <v>17</v>
      </c>
      <c r="P33" s="209">
        <v>16</v>
      </c>
    </row>
    <row r="34" spans="1:16">
      <c r="A34" s="78" t="s">
        <v>31</v>
      </c>
      <c r="B34" s="214">
        <f t="shared" si="11"/>
        <v>5</v>
      </c>
      <c r="C34" s="205">
        <v>4</v>
      </c>
      <c r="D34" s="206">
        <v>1</v>
      </c>
      <c r="E34" s="207">
        <v>0</v>
      </c>
      <c r="F34" s="680">
        <f t="shared" si="12"/>
        <v>10</v>
      </c>
      <c r="G34" s="205">
        <v>5</v>
      </c>
      <c r="H34" s="206">
        <v>4</v>
      </c>
      <c r="I34" s="207">
        <v>1</v>
      </c>
      <c r="J34" s="680">
        <f t="shared" si="13"/>
        <v>8</v>
      </c>
      <c r="K34" s="205">
        <v>5</v>
      </c>
      <c r="L34" s="206">
        <v>3</v>
      </c>
      <c r="M34" s="207">
        <v>0</v>
      </c>
      <c r="N34" s="209">
        <v>5</v>
      </c>
      <c r="O34" s="209">
        <v>5</v>
      </c>
      <c r="P34" s="209">
        <v>5</v>
      </c>
    </row>
    <row r="35" spans="1:16">
      <c r="A35" s="78" t="s">
        <v>32</v>
      </c>
      <c r="B35" s="214">
        <f t="shared" si="11"/>
        <v>8</v>
      </c>
      <c r="C35" s="205">
        <v>6</v>
      </c>
      <c r="D35" s="206">
        <v>2</v>
      </c>
      <c r="E35" s="207">
        <v>0</v>
      </c>
      <c r="F35" s="680">
        <f t="shared" si="12"/>
        <v>20</v>
      </c>
      <c r="G35" s="205">
        <v>10</v>
      </c>
      <c r="H35" s="206">
        <v>7</v>
      </c>
      <c r="I35" s="207">
        <v>3</v>
      </c>
      <c r="J35" s="680">
        <f t="shared" si="13"/>
        <v>9</v>
      </c>
      <c r="K35" s="205">
        <v>6</v>
      </c>
      <c r="L35" s="206">
        <v>3</v>
      </c>
      <c r="M35" s="207">
        <v>0</v>
      </c>
      <c r="N35" s="209">
        <v>6</v>
      </c>
      <c r="O35" s="209">
        <v>7</v>
      </c>
      <c r="P35" s="209">
        <v>6</v>
      </c>
    </row>
    <row r="36" spans="1:16">
      <c r="A36" s="78" t="s">
        <v>33</v>
      </c>
      <c r="B36" s="214">
        <f t="shared" si="11"/>
        <v>14</v>
      </c>
      <c r="C36" s="205">
        <v>8</v>
      </c>
      <c r="D36" s="206">
        <v>6</v>
      </c>
      <c r="E36" s="207">
        <v>0</v>
      </c>
      <c r="F36" s="680">
        <f>SUM(G36:I36)</f>
        <v>32</v>
      </c>
      <c r="G36" s="205">
        <v>16</v>
      </c>
      <c r="H36" s="206">
        <v>9</v>
      </c>
      <c r="I36" s="207">
        <v>7</v>
      </c>
      <c r="J36" s="680">
        <f>SUM(K36:M36)</f>
        <v>16</v>
      </c>
      <c r="K36" s="205">
        <v>10</v>
      </c>
      <c r="L36" s="206">
        <v>6</v>
      </c>
      <c r="M36" s="207">
        <v>0</v>
      </c>
      <c r="N36" s="209">
        <v>12</v>
      </c>
      <c r="O36" s="209">
        <v>13</v>
      </c>
      <c r="P36" s="209">
        <v>14</v>
      </c>
    </row>
    <row r="37" spans="1:16">
      <c r="A37" s="78" t="s">
        <v>34</v>
      </c>
      <c r="B37" s="214">
        <f t="shared" si="11"/>
        <v>5</v>
      </c>
      <c r="C37" s="205">
        <v>4</v>
      </c>
      <c r="D37" s="206">
        <v>1</v>
      </c>
      <c r="E37" s="704">
        <v>0</v>
      </c>
      <c r="F37" s="680">
        <f t="shared" ref="F37:F41" si="14">SUM(G37:I37)</f>
        <v>4</v>
      </c>
      <c r="G37" s="205">
        <v>3</v>
      </c>
      <c r="H37" s="206">
        <v>1</v>
      </c>
      <c r="I37" s="704">
        <v>0</v>
      </c>
      <c r="J37" s="680">
        <f t="shared" si="13"/>
        <v>6</v>
      </c>
      <c r="K37" s="205">
        <v>5</v>
      </c>
      <c r="L37" s="206">
        <v>1</v>
      </c>
      <c r="M37" s="704">
        <v>0</v>
      </c>
      <c r="N37" s="209">
        <v>6</v>
      </c>
      <c r="O37" s="209">
        <v>6</v>
      </c>
      <c r="P37" s="209">
        <v>6</v>
      </c>
    </row>
    <row r="38" spans="1:16">
      <c r="A38" s="78" t="s">
        <v>35</v>
      </c>
      <c r="B38" s="214">
        <f t="shared" si="11"/>
        <v>5</v>
      </c>
      <c r="C38" s="205">
        <v>4</v>
      </c>
      <c r="D38" s="206">
        <v>0</v>
      </c>
      <c r="E38" s="207">
        <v>1</v>
      </c>
      <c r="F38" s="680">
        <f t="shared" si="14"/>
        <v>4</v>
      </c>
      <c r="G38" s="205">
        <v>2</v>
      </c>
      <c r="H38" s="206">
        <v>1</v>
      </c>
      <c r="I38" s="207">
        <v>1</v>
      </c>
      <c r="J38" s="680">
        <f t="shared" si="13"/>
        <v>5</v>
      </c>
      <c r="K38" s="205">
        <v>4</v>
      </c>
      <c r="L38" s="206">
        <v>1</v>
      </c>
      <c r="M38" s="207">
        <v>0</v>
      </c>
      <c r="N38" s="209">
        <v>4</v>
      </c>
      <c r="O38" s="209">
        <v>2</v>
      </c>
      <c r="P38" s="209">
        <v>2</v>
      </c>
    </row>
    <row r="39" spans="1:16">
      <c r="A39" s="78" t="s">
        <v>36</v>
      </c>
      <c r="B39" s="214">
        <f>SUM(C39:E39)</f>
        <v>25</v>
      </c>
      <c r="C39" s="205">
        <v>15</v>
      </c>
      <c r="D39" s="206">
        <v>9</v>
      </c>
      <c r="E39" s="207">
        <v>1</v>
      </c>
      <c r="F39" s="680">
        <f t="shared" si="14"/>
        <v>23</v>
      </c>
      <c r="G39" s="205">
        <v>15</v>
      </c>
      <c r="H39" s="206">
        <v>7</v>
      </c>
      <c r="I39" s="207">
        <v>1</v>
      </c>
      <c r="J39" s="680">
        <f t="shared" si="13"/>
        <v>22</v>
      </c>
      <c r="K39" s="205">
        <v>14</v>
      </c>
      <c r="L39" s="206">
        <v>7</v>
      </c>
      <c r="M39" s="207">
        <v>1</v>
      </c>
      <c r="N39" s="209">
        <v>22</v>
      </c>
      <c r="O39" s="209">
        <v>19</v>
      </c>
      <c r="P39" s="209">
        <v>19</v>
      </c>
    </row>
    <row r="40" spans="1:16">
      <c r="A40" s="78" t="s">
        <v>37</v>
      </c>
      <c r="B40" s="214">
        <f>SUM(C40:E40)</f>
        <v>36</v>
      </c>
      <c r="C40" s="205">
        <v>25</v>
      </c>
      <c r="D40" s="206">
        <v>10</v>
      </c>
      <c r="E40" s="207">
        <v>1</v>
      </c>
      <c r="F40" s="680">
        <f t="shared" si="14"/>
        <v>34</v>
      </c>
      <c r="G40" s="205">
        <v>26</v>
      </c>
      <c r="H40" s="206">
        <v>7</v>
      </c>
      <c r="I40" s="207">
        <v>1</v>
      </c>
      <c r="J40" s="680">
        <f t="shared" si="13"/>
        <v>36</v>
      </c>
      <c r="K40" s="205">
        <v>28</v>
      </c>
      <c r="L40" s="206">
        <v>8</v>
      </c>
      <c r="M40" s="207">
        <v>0</v>
      </c>
      <c r="N40" s="209">
        <v>40</v>
      </c>
      <c r="O40" s="209">
        <v>38</v>
      </c>
      <c r="P40" s="209">
        <v>38</v>
      </c>
    </row>
    <row r="41" spans="1:16" ht="18" thickBot="1">
      <c r="A41" s="630" t="s">
        <v>38</v>
      </c>
      <c r="B41" s="633">
        <f t="shared" si="11"/>
        <v>2</v>
      </c>
      <c r="C41" s="631">
        <v>2</v>
      </c>
      <c r="D41" s="632">
        <v>0</v>
      </c>
      <c r="E41" s="634">
        <v>0</v>
      </c>
      <c r="F41" s="683">
        <f t="shared" si="14"/>
        <v>3</v>
      </c>
      <c r="G41" s="631">
        <v>2</v>
      </c>
      <c r="H41" s="632">
        <v>1</v>
      </c>
      <c r="I41" s="634">
        <v>0</v>
      </c>
      <c r="J41" s="683">
        <f t="shared" si="13"/>
        <v>3</v>
      </c>
      <c r="K41" s="631">
        <v>2</v>
      </c>
      <c r="L41" s="632">
        <v>1</v>
      </c>
      <c r="M41" s="634">
        <v>0</v>
      </c>
      <c r="N41" s="635">
        <v>2</v>
      </c>
      <c r="O41" s="635">
        <v>1</v>
      </c>
      <c r="P41" s="635">
        <v>3</v>
      </c>
    </row>
    <row r="42" spans="1:16">
      <c r="A42" s="42" t="s">
        <v>293</v>
      </c>
      <c r="B42" s="42"/>
      <c r="C42" s="42"/>
      <c r="D42" s="42"/>
      <c r="E42" s="42"/>
      <c r="F42" s="42"/>
      <c r="G42" s="42"/>
      <c r="H42" s="42"/>
      <c r="I42" s="42"/>
      <c r="J42" s="42"/>
      <c r="K42" s="42"/>
      <c r="L42" s="42"/>
      <c r="M42" s="42"/>
      <c r="N42" s="42"/>
      <c r="O42" s="42"/>
      <c r="P42" s="42"/>
    </row>
    <row r="43" spans="1:16">
      <c r="A43" s="43"/>
      <c r="B43" s="44"/>
      <c r="C43" s="44"/>
      <c r="D43" s="44"/>
      <c r="E43" s="44"/>
      <c r="F43" s="44"/>
      <c r="G43" s="44"/>
      <c r="H43" s="44"/>
      <c r="I43" s="44"/>
      <c r="J43" s="44"/>
      <c r="K43" s="44"/>
      <c r="L43" s="44"/>
      <c r="M43" s="44"/>
      <c r="N43" s="44"/>
      <c r="O43" s="44"/>
      <c r="P43" s="44"/>
    </row>
    <row r="44" spans="1:16">
      <c r="A44" s="43"/>
      <c r="B44" s="44"/>
      <c r="C44" s="44"/>
      <c r="D44" s="44"/>
      <c r="E44" s="44"/>
      <c r="F44" s="44"/>
      <c r="G44" s="44"/>
      <c r="H44" s="44"/>
      <c r="I44" s="44"/>
      <c r="J44" s="44"/>
      <c r="K44" s="44"/>
      <c r="L44" s="44"/>
      <c r="M44" s="44"/>
      <c r="N44" s="44"/>
      <c r="O44" s="44"/>
      <c r="P44" s="44"/>
    </row>
    <row r="45" spans="1:16">
      <c r="A45" s="43"/>
      <c r="B45" s="44"/>
      <c r="C45" s="44"/>
      <c r="D45" s="44"/>
      <c r="E45" s="44"/>
      <c r="F45" s="44"/>
      <c r="G45" s="44"/>
      <c r="H45" s="44"/>
      <c r="I45" s="44"/>
      <c r="J45" s="44"/>
      <c r="K45" s="44"/>
      <c r="L45" s="44"/>
      <c r="M45" s="44"/>
      <c r="N45" s="44"/>
      <c r="O45" s="44"/>
      <c r="P45" s="44"/>
    </row>
    <row r="46" spans="1:16">
      <c r="A46" s="43"/>
      <c r="B46" s="44"/>
      <c r="C46" s="44"/>
      <c r="D46" s="44"/>
      <c r="E46" s="44"/>
      <c r="F46" s="44"/>
      <c r="G46" s="44"/>
      <c r="H46" s="44"/>
      <c r="I46" s="44"/>
      <c r="J46" s="44"/>
      <c r="K46" s="44"/>
      <c r="L46" s="44"/>
      <c r="M46" s="44"/>
      <c r="N46" s="44"/>
      <c r="O46" s="44"/>
      <c r="P46" s="44"/>
    </row>
    <row r="47" spans="1:16">
      <c r="A47" s="43"/>
      <c r="B47" s="44"/>
      <c r="C47" s="44"/>
      <c r="D47" s="44"/>
      <c r="E47" s="44"/>
      <c r="F47" s="44"/>
      <c r="G47" s="44"/>
      <c r="H47" s="44"/>
      <c r="I47" s="44"/>
      <c r="J47" s="44"/>
      <c r="K47" s="44"/>
      <c r="L47" s="44"/>
      <c r="M47" s="44"/>
      <c r="N47" s="44"/>
      <c r="O47" s="44"/>
      <c r="P47" s="44"/>
    </row>
    <row r="48" spans="1:16">
      <c r="A48" s="43"/>
      <c r="B48" s="44"/>
      <c r="C48" s="44"/>
      <c r="D48" s="44"/>
      <c r="E48" s="44"/>
      <c r="F48" s="44"/>
      <c r="G48" s="44"/>
      <c r="H48" s="44"/>
      <c r="I48" s="44"/>
      <c r="J48" s="44"/>
      <c r="K48" s="44"/>
      <c r="L48" s="44"/>
      <c r="M48" s="44"/>
      <c r="N48" s="44"/>
      <c r="O48" s="44"/>
      <c r="P48" s="44"/>
    </row>
    <row r="49" spans="1:16">
      <c r="A49" s="43"/>
      <c r="B49" s="44"/>
      <c r="C49" s="44"/>
      <c r="D49" s="44"/>
      <c r="E49" s="44"/>
      <c r="F49" s="44"/>
      <c r="G49" s="44"/>
      <c r="H49" s="44"/>
      <c r="I49" s="44"/>
      <c r="J49" s="44"/>
      <c r="K49" s="44"/>
      <c r="L49" s="44"/>
      <c r="M49" s="44"/>
      <c r="N49" s="44"/>
      <c r="O49" s="44"/>
      <c r="P49" s="44"/>
    </row>
    <row r="50" spans="1:16">
      <c r="A50" s="43"/>
      <c r="B50" s="44"/>
      <c r="C50" s="44"/>
      <c r="D50" s="44"/>
      <c r="E50" s="44"/>
      <c r="F50" s="44"/>
      <c r="G50" s="44"/>
      <c r="H50" s="44"/>
      <c r="I50" s="44"/>
      <c r="J50" s="44"/>
      <c r="K50" s="44"/>
      <c r="L50" s="44"/>
      <c r="M50" s="44"/>
      <c r="N50" s="44"/>
      <c r="O50" s="44"/>
      <c r="P50" s="44"/>
    </row>
    <row r="51" spans="1:16">
      <c r="A51" s="43"/>
      <c r="B51" s="44"/>
      <c r="C51" s="44"/>
      <c r="D51" s="44"/>
      <c r="E51" s="44"/>
      <c r="F51" s="44"/>
      <c r="G51" s="44"/>
      <c r="H51" s="44"/>
      <c r="I51" s="44"/>
      <c r="J51" s="44"/>
      <c r="K51" s="44"/>
      <c r="L51" s="44"/>
      <c r="M51" s="44"/>
      <c r="N51" s="44"/>
      <c r="O51" s="44"/>
      <c r="P51" s="44"/>
    </row>
    <row r="52" spans="1:16">
      <c r="A52" s="43"/>
      <c r="B52" s="44"/>
      <c r="C52" s="44"/>
      <c r="D52" s="44"/>
      <c r="E52" s="44"/>
      <c r="F52" s="44"/>
      <c r="G52" s="44"/>
      <c r="H52" s="44"/>
      <c r="I52" s="44"/>
      <c r="J52" s="44"/>
      <c r="K52" s="44"/>
      <c r="L52" s="44"/>
      <c r="M52" s="44"/>
      <c r="N52" s="44"/>
      <c r="O52" s="44"/>
      <c r="P52" s="44"/>
    </row>
    <row r="53" spans="1:16">
      <c r="A53" s="43"/>
      <c r="B53" s="44"/>
      <c r="C53" s="44"/>
      <c r="D53" s="44"/>
      <c r="E53" s="44"/>
      <c r="F53" s="44"/>
      <c r="G53" s="44"/>
      <c r="H53" s="44"/>
      <c r="I53" s="44"/>
      <c r="J53" s="44"/>
      <c r="K53" s="44"/>
      <c r="L53" s="44"/>
      <c r="M53" s="44"/>
      <c r="N53" s="44"/>
      <c r="O53" s="44"/>
      <c r="P53" s="44"/>
    </row>
    <row r="54" spans="1:16">
      <c r="A54" s="43"/>
      <c r="B54" s="44"/>
      <c r="C54" s="44"/>
      <c r="D54" s="44"/>
      <c r="E54" s="44"/>
      <c r="F54" s="44"/>
      <c r="G54" s="44"/>
      <c r="H54" s="44"/>
      <c r="I54" s="44"/>
      <c r="J54" s="44"/>
      <c r="K54" s="44"/>
      <c r="L54" s="44"/>
      <c r="M54" s="44"/>
      <c r="N54" s="44"/>
      <c r="O54" s="44"/>
      <c r="P54" s="44"/>
    </row>
    <row r="55" spans="1:16">
      <c r="A55" s="43"/>
      <c r="B55" s="44"/>
      <c r="C55" s="44"/>
      <c r="D55" s="44"/>
      <c r="E55" s="44"/>
      <c r="F55" s="44"/>
      <c r="G55" s="44"/>
      <c r="H55" s="44"/>
      <c r="I55" s="44"/>
      <c r="J55" s="44"/>
      <c r="K55" s="44"/>
      <c r="L55" s="44"/>
      <c r="M55" s="44"/>
      <c r="N55" s="44"/>
      <c r="O55" s="44"/>
      <c r="P55" s="44"/>
    </row>
    <row r="56" spans="1:16">
      <c r="A56" s="43"/>
      <c r="B56" s="44"/>
      <c r="C56" s="44"/>
      <c r="D56" s="44"/>
      <c r="E56" s="44"/>
      <c r="F56" s="44"/>
      <c r="G56" s="44"/>
      <c r="H56" s="44"/>
      <c r="I56" s="44"/>
      <c r="J56" s="44"/>
      <c r="K56" s="44"/>
      <c r="L56" s="44"/>
      <c r="M56" s="44"/>
      <c r="N56" s="44"/>
      <c r="O56" s="44"/>
      <c r="P56" s="44"/>
    </row>
    <row r="57" spans="1:16">
      <c r="A57" s="43"/>
      <c r="B57" s="44"/>
      <c r="C57" s="44"/>
      <c r="D57" s="44"/>
      <c r="E57" s="44"/>
      <c r="F57" s="44"/>
      <c r="G57" s="44"/>
      <c r="H57" s="44"/>
      <c r="I57" s="44"/>
      <c r="J57" s="44"/>
      <c r="K57" s="44"/>
      <c r="L57" s="44"/>
      <c r="M57" s="44"/>
      <c r="N57" s="44"/>
      <c r="O57" s="44"/>
      <c r="P57" s="44"/>
    </row>
    <row r="58" spans="1:16">
      <c r="A58" s="43"/>
      <c r="B58" s="44"/>
      <c r="C58" s="44"/>
      <c r="D58" s="44"/>
      <c r="E58" s="44"/>
      <c r="F58" s="44"/>
      <c r="G58" s="44"/>
      <c r="H58" s="44"/>
      <c r="I58" s="44"/>
      <c r="J58" s="44"/>
      <c r="K58" s="44"/>
      <c r="L58" s="44"/>
      <c r="M58" s="44"/>
      <c r="N58" s="44"/>
      <c r="O58" s="44"/>
      <c r="P58" s="44"/>
    </row>
  </sheetData>
  <mergeCells count="9">
    <mergeCell ref="A2:A4"/>
    <mergeCell ref="B2:M2"/>
    <mergeCell ref="N2:P2"/>
    <mergeCell ref="B3:E3"/>
    <mergeCell ref="F3:I3"/>
    <mergeCell ref="J3:M3"/>
    <mergeCell ref="N3:N4"/>
    <mergeCell ref="O3:O4"/>
    <mergeCell ref="P3:P4"/>
  </mergeCells>
  <phoneticPr fontId="9"/>
  <pageMargins left="1.3779527559055118" right="0" top="0.59055118110236227" bottom="0.59055118110236227" header="0.39370078740157483" footer="0.39370078740157483"/>
  <pageSetup paperSize="8" orientation="landscape" r:id="rId1"/>
  <headerFooter>
    <oddHeader>&amp;R&amp;A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G46"/>
  <sheetViews>
    <sheetView view="pageBreakPreview" zoomScaleNormal="100" zoomScaleSheetLayoutView="100" workbookViewId="0">
      <selection activeCell="G2" sqref="G2"/>
    </sheetView>
  </sheetViews>
  <sheetFormatPr defaultRowHeight="13.2"/>
  <cols>
    <col min="1" max="1" width="15.33203125" customWidth="1"/>
    <col min="2" max="2" width="9.6640625" customWidth="1"/>
    <col min="3" max="7" width="10.6640625" customWidth="1"/>
  </cols>
  <sheetData>
    <row r="1" spans="1:7" ht="18" thickBot="1">
      <c r="A1" s="1826" t="s">
        <v>336</v>
      </c>
      <c r="B1" s="1826"/>
      <c r="C1" s="724"/>
      <c r="D1" s="724"/>
      <c r="E1" s="745" t="s">
        <v>460</v>
      </c>
      <c r="F1" s="745" t="s">
        <v>460</v>
      </c>
      <c r="G1" s="745" t="s">
        <v>460</v>
      </c>
    </row>
    <row r="2" spans="1:7" ht="35.4" thickBot="1">
      <c r="A2" s="136" t="s">
        <v>439</v>
      </c>
      <c r="B2" s="220" t="s">
        <v>0</v>
      </c>
      <c r="C2" s="732" t="s">
        <v>440</v>
      </c>
      <c r="D2" s="739" t="s">
        <v>459</v>
      </c>
      <c r="E2" s="739" t="s">
        <v>482</v>
      </c>
      <c r="F2" s="739" t="s">
        <v>499</v>
      </c>
      <c r="G2" s="739" t="s">
        <v>539</v>
      </c>
    </row>
    <row r="3" spans="1:7" ht="18" thickBot="1">
      <c r="A3" s="1691" t="s">
        <v>163</v>
      </c>
      <c r="B3" s="1692"/>
      <c r="C3" s="276">
        <f t="shared" ref="C3:G3" si="0">SUM(C4:C8)</f>
        <v>73936</v>
      </c>
      <c r="D3" s="278">
        <f t="shared" si="0"/>
        <v>77221</v>
      </c>
      <c r="E3" s="278">
        <f t="shared" si="0"/>
        <v>80429</v>
      </c>
      <c r="F3" s="278">
        <f t="shared" ref="F3" si="1">SUM(F4:F8)</f>
        <v>83294</v>
      </c>
      <c r="G3" s="278">
        <f t="shared" si="0"/>
        <v>86042</v>
      </c>
    </row>
    <row r="4" spans="1:7" ht="18" thickTop="1">
      <c r="A4" s="1827" t="s">
        <v>505</v>
      </c>
      <c r="B4" s="110" t="s">
        <v>5</v>
      </c>
      <c r="C4" s="62">
        <v>30822</v>
      </c>
      <c r="D4" s="725">
        <v>32281</v>
      </c>
      <c r="E4" s="807">
        <v>33553</v>
      </c>
      <c r="F4" s="807">
        <v>34859</v>
      </c>
      <c r="G4" s="807">
        <v>36283</v>
      </c>
    </row>
    <row r="5" spans="1:7" ht="17.399999999999999">
      <c r="A5" s="1828"/>
      <c r="B5" s="111" t="s">
        <v>6</v>
      </c>
      <c r="C5" s="63">
        <v>10259</v>
      </c>
      <c r="D5" s="726">
        <v>10737</v>
      </c>
      <c r="E5" s="808">
        <v>11420</v>
      </c>
      <c r="F5" s="808">
        <v>11667</v>
      </c>
      <c r="G5" s="808">
        <v>12207</v>
      </c>
    </row>
    <row r="6" spans="1:7" ht="17.399999999999999">
      <c r="A6" s="1828"/>
      <c r="B6" s="111" t="s">
        <v>8</v>
      </c>
      <c r="C6" s="63">
        <v>5645</v>
      </c>
      <c r="D6" s="726">
        <v>5945</v>
      </c>
      <c r="E6" s="808">
        <v>6148</v>
      </c>
      <c r="F6" s="808">
        <v>6392</v>
      </c>
      <c r="G6" s="808">
        <v>6682</v>
      </c>
    </row>
    <row r="7" spans="1:7" ht="18" thickBot="1">
      <c r="A7" s="1829"/>
      <c r="B7" s="111" t="s">
        <v>7</v>
      </c>
      <c r="C7" s="63">
        <v>3708</v>
      </c>
      <c r="D7" s="726">
        <v>3822</v>
      </c>
      <c r="E7" s="808">
        <v>3951</v>
      </c>
      <c r="F7" s="808">
        <v>4073</v>
      </c>
      <c r="G7" s="808">
        <v>4090</v>
      </c>
    </row>
    <row r="8" spans="1:7" ht="18" thickBot="1">
      <c r="A8" s="1696" t="s">
        <v>430</v>
      </c>
      <c r="B8" s="1697"/>
      <c r="C8" s="276">
        <v>23502</v>
      </c>
      <c r="D8" s="278">
        <f t="shared" ref="D8:G8" si="2">SUM(D9:D11,D16,D19,D23,D25,D30,D37,D43)</f>
        <v>24436</v>
      </c>
      <c r="E8" s="278">
        <f t="shared" si="2"/>
        <v>25357</v>
      </c>
      <c r="F8" s="278">
        <f t="shared" ref="F8" si="3">SUM(F9:F11,F16,F19,F23,F25,F30,F37,F43)</f>
        <v>26303</v>
      </c>
      <c r="G8" s="278">
        <f t="shared" si="2"/>
        <v>26780</v>
      </c>
    </row>
    <row r="9" spans="1:7" ht="18" thickTop="1">
      <c r="A9" s="1825"/>
      <c r="B9" s="615" t="s">
        <v>12</v>
      </c>
      <c r="C9" s="62">
        <v>3296</v>
      </c>
      <c r="D9" s="725">
        <v>3401</v>
      </c>
      <c r="E9" s="807">
        <v>3539</v>
      </c>
      <c r="F9" s="807">
        <v>3640</v>
      </c>
      <c r="G9" s="807">
        <v>3701</v>
      </c>
    </row>
    <row r="10" spans="1:7" ht="17.399999999999999">
      <c r="A10" s="1825"/>
      <c r="B10" s="236" t="s">
        <v>14</v>
      </c>
      <c r="C10" s="620">
        <v>1646</v>
      </c>
      <c r="D10" s="727">
        <v>1742</v>
      </c>
      <c r="E10" s="809">
        <v>1774</v>
      </c>
      <c r="F10" s="809">
        <v>1821</v>
      </c>
      <c r="G10" s="809">
        <v>1884</v>
      </c>
    </row>
    <row r="11" spans="1:7" ht="17.399999999999999">
      <c r="A11" s="1830" t="s">
        <v>422</v>
      </c>
      <c r="B11" s="399" t="s">
        <v>66</v>
      </c>
      <c r="C11" s="627">
        <v>3276</v>
      </c>
      <c r="D11" s="626">
        <f t="shared" ref="D11:G11" si="4">SUM(D12:D15)</f>
        <v>3400</v>
      </c>
      <c r="E11" s="626">
        <f t="shared" si="4"/>
        <v>3535</v>
      </c>
      <c r="F11" s="626">
        <f t="shared" ref="F11" si="5">SUM(F12:F15)</f>
        <v>3707</v>
      </c>
      <c r="G11" s="626">
        <f t="shared" si="4"/>
        <v>3767</v>
      </c>
    </row>
    <row r="12" spans="1:7" ht="17.399999999999999">
      <c r="A12" s="1831"/>
      <c r="B12" s="233" t="s">
        <v>10</v>
      </c>
      <c r="C12" s="221">
        <v>2268</v>
      </c>
      <c r="D12" s="728">
        <v>2357</v>
      </c>
      <c r="E12" s="810">
        <v>2439</v>
      </c>
      <c r="F12" s="810">
        <v>2572</v>
      </c>
      <c r="G12" s="810">
        <v>2618</v>
      </c>
    </row>
    <row r="13" spans="1:7" ht="17.399999999999999">
      <c r="A13" s="1831"/>
      <c r="B13" s="234" t="s">
        <v>27</v>
      </c>
      <c r="C13" s="222">
        <v>328</v>
      </c>
      <c r="D13" s="729">
        <v>328</v>
      </c>
      <c r="E13" s="811">
        <v>341</v>
      </c>
      <c r="F13" s="811">
        <v>356</v>
      </c>
      <c r="G13" s="811">
        <v>351</v>
      </c>
    </row>
    <row r="14" spans="1:7" ht="17.399999999999999">
      <c r="A14" s="1831"/>
      <c r="B14" s="235" t="s">
        <v>28</v>
      </c>
      <c r="C14" s="222">
        <v>259</v>
      </c>
      <c r="D14" s="729">
        <v>270</v>
      </c>
      <c r="E14" s="811">
        <v>284</v>
      </c>
      <c r="F14" s="811">
        <v>296</v>
      </c>
      <c r="G14" s="811">
        <v>296</v>
      </c>
    </row>
    <row r="15" spans="1:7" ht="17.399999999999999">
      <c r="A15" s="1832"/>
      <c r="B15" s="622" t="s">
        <v>26</v>
      </c>
      <c r="C15" s="621">
        <v>421</v>
      </c>
      <c r="D15" s="730">
        <v>445</v>
      </c>
      <c r="E15" s="812">
        <v>471</v>
      </c>
      <c r="F15" s="812">
        <v>483</v>
      </c>
      <c r="G15" s="812">
        <v>502</v>
      </c>
    </row>
    <row r="16" spans="1:7" ht="17.399999999999999">
      <c r="A16" s="1836" t="s">
        <v>426</v>
      </c>
      <c r="B16" s="399" t="s">
        <v>66</v>
      </c>
      <c r="C16" s="627">
        <v>2545</v>
      </c>
      <c r="D16" s="626">
        <f t="shared" ref="D16:G16" si="6">SUM(D17:D18)</f>
        <v>2680</v>
      </c>
      <c r="E16" s="626">
        <f t="shared" si="6"/>
        <v>2770</v>
      </c>
      <c r="F16" s="626">
        <f t="shared" ref="F16" si="7">SUM(F17:F18)</f>
        <v>2893</v>
      </c>
      <c r="G16" s="626">
        <f t="shared" si="6"/>
        <v>2921</v>
      </c>
    </row>
    <row r="17" spans="1:7" ht="17.399999999999999">
      <c r="A17" s="1836"/>
      <c r="B17" s="596" t="s">
        <v>17</v>
      </c>
      <c r="C17" s="221">
        <v>1654</v>
      </c>
      <c r="D17" s="728">
        <v>1741</v>
      </c>
      <c r="E17" s="810">
        <v>1793</v>
      </c>
      <c r="F17" s="810">
        <v>1875</v>
      </c>
      <c r="G17" s="810">
        <v>1864</v>
      </c>
    </row>
    <row r="18" spans="1:7" ht="17.399999999999999">
      <c r="A18" s="1836"/>
      <c r="B18" s="623" t="s">
        <v>20</v>
      </c>
      <c r="C18" s="621">
        <v>891</v>
      </c>
      <c r="D18" s="730">
        <v>939</v>
      </c>
      <c r="E18" s="812">
        <v>977</v>
      </c>
      <c r="F18" s="812">
        <v>1018</v>
      </c>
      <c r="G18" s="812">
        <v>1057</v>
      </c>
    </row>
    <row r="19" spans="1:7" ht="17.399999999999999">
      <c r="A19" s="1837" t="s">
        <v>423</v>
      </c>
      <c r="B19" s="399" t="s">
        <v>66</v>
      </c>
      <c r="C19" s="627">
        <f>SUM(C20:C22)</f>
        <v>1712</v>
      </c>
      <c r="D19" s="626">
        <f t="shared" ref="D19:G19" si="8">SUM(D20:D22)</f>
        <v>1766</v>
      </c>
      <c r="E19" s="626">
        <f t="shared" si="8"/>
        <v>1810</v>
      </c>
      <c r="F19" s="626">
        <f t="shared" ref="F19" si="9">SUM(F20:F22)</f>
        <v>1854</v>
      </c>
      <c r="G19" s="626">
        <f t="shared" si="8"/>
        <v>1899</v>
      </c>
    </row>
    <row r="20" spans="1:7" ht="17.399999999999999">
      <c r="A20" s="1837"/>
      <c r="B20" s="233" t="s">
        <v>11</v>
      </c>
      <c r="C20" s="221">
        <v>1162</v>
      </c>
      <c r="D20" s="728">
        <v>1195</v>
      </c>
      <c r="E20" s="810">
        <v>1230</v>
      </c>
      <c r="F20" s="810">
        <v>1246</v>
      </c>
      <c r="G20" s="810">
        <v>1275</v>
      </c>
    </row>
    <row r="21" spans="1:7" ht="17.399999999999999">
      <c r="A21" s="1837"/>
      <c r="B21" s="234" t="s">
        <v>15</v>
      </c>
      <c r="C21" s="222">
        <v>369</v>
      </c>
      <c r="D21" s="729">
        <v>381</v>
      </c>
      <c r="E21" s="811">
        <v>383</v>
      </c>
      <c r="F21" s="811">
        <v>392</v>
      </c>
      <c r="G21" s="811">
        <v>401</v>
      </c>
    </row>
    <row r="22" spans="1:7" ht="17.399999999999999">
      <c r="A22" s="1837"/>
      <c r="B22" s="622" t="s">
        <v>25</v>
      </c>
      <c r="C22" s="621">
        <v>181</v>
      </c>
      <c r="D22" s="730">
        <v>190</v>
      </c>
      <c r="E22" s="812">
        <v>197</v>
      </c>
      <c r="F22" s="812">
        <v>216</v>
      </c>
      <c r="G22" s="812">
        <v>223</v>
      </c>
    </row>
    <row r="23" spans="1:7" ht="17.399999999999999">
      <c r="A23" s="1836" t="s">
        <v>425</v>
      </c>
      <c r="B23" s="399" t="s">
        <v>66</v>
      </c>
      <c r="C23" s="627">
        <f t="shared" ref="C23:G23" si="10">SUM(C24)</f>
        <v>352</v>
      </c>
      <c r="D23" s="626">
        <f t="shared" si="10"/>
        <v>365</v>
      </c>
      <c r="E23" s="626">
        <f t="shared" si="10"/>
        <v>380</v>
      </c>
      <c r="F23" s="626">
        <f t="shared" si="10"/>
        <v>394</v>
      </c>
      <c r="G23" s="626">
        <f t="shared" si="10"/>
        <v>406</v>
      </c>
    </row>
    <row r="24" spans="1:7" ht="17.399999999999999">
      <c r="A24" s="1836"/>
      <c r="B24" s="624" t="s">
        <v>16</v>
      </c>
      <c r="C24" s="63">
        <v>352</v>
      </c>
      <c r="D24" s="726">
        <v>365</v>
      </c>
      <c r="E24" s="808">
        <v>380</v>
      </c>
      <c r="F24" s="808">
        <v>394</v>
      </c>
      <c r="G24" s="808">
        <v>406</v>
      </c>
    </row>
    <row r="25" spans="1:7" ht="17.399999999999999">
      <c r="A25" s="1837" t="s">
        <v>424</v>
      </c>
      <c r="B25" s="399" t="s">
        <v>66</v>
      </c>
      <c r="C25" s="627">
        <v>2292</v>
      </c>
      <c r="D25" s="626">
        <f t="shared" ref="D25:G25" si="11">SUM(D26:D29)</f>
        <v>2349</v>
      </c>
      <c r="E25" s="626">
        <f t="shared" si="11"/>
        <v>2416</v>
      </c>
      <c r="F25" s="626">
        <f t="shared" ref="F25" si="12">SUM(F26:F29)</f>
        <v>2474</v>
      </c>
      <c r="G25" s="626">
        <f t="shared" si="11"/>
        <v>2518</v>
      </c>
    </row>
    <row r="26" spans="1:7" ht="17.399999999999999">
      <c r="A26" s="1837"/>
      <c r="B26" s="233" t="s">
        <v>13</v>
      </c>
      <c r="C26" s="221">
        <v>1848</v>
      </c>
      <c r="D26" s="728">
        <v>1891</v>
      </c>
      <c r="E26" s="810">
        <v>1951</v>
      </c>
      <c r="F26" s="810">
        <v>2007</v>
      </c>
      <c r="G26" s="810">
        <v>2061</v>
      </c>
    </row>
    <row r="27" spans="1:7" ht="17.399999999999999">
      <c r="A27" s="1837"/>
      <c r="B27" s="234" t="s">
        <v>34</v>
      </c>
      <c r="C27" s="222">
        <v>120</v>
      </c>
      <c r="D27" s="729">
        <v>123</v>
      </c>
      <c r="E27" s="811">
        <v>125</v>
      </c>
      <c r="F27" s="811">
        <v>125</v>
      </c>
      <c r="G27" s="811">
        <v>122</v>
      </c>
    </row>
    <row r="28" spans="1:7" ht="17.399999999999999">
      <c r="A28" s="1837"/>
      <c r="B28" s="234" t="s">
        <v>35</v>
      </c>
      <c r="C28" s="222">
        <v>74</v>
      </c>
      <c r="D28" s="729">
        <v>78</v>
      </c>
      <c r="E28" s="811">
        <v>81</v>
      </c>
      <c r="F28" s="811">
        <v>82</v>
      </c>
      <c r="G28" s="811">
        <v>81</v>
      </c>
    </row>
    <row r="29" spans="1:7" ht="17.399999999999999">
      <c r="A29" s="1837"/>
      <c r="B29" s="622" t="s">
        <v>36</v>
      </c>
      <c r="C29" s="621">
        <v>250</v>
      </c>
      <c r="D29" s="730">
        <v>257</v>
      </c>
      <c r="E29" s="812">
        <v>259</v>
      </c>
      <c r="F29" s="812">
        <v>260</v>
      </c>
      <c r="G29" s="812">
        <v>254</v>
      </c>
    </row>
    <row r="30" spans="1:7" ht="17.399999999999999">
      <c r="A30" s="1836" t="s">
        <v>429</v>
      </c>
      <c r="B30" s="399" t="s">
        <v>66</v>
      </c>
      <c r="C30" s="629">
        <v>965</v>
      </c>
      <c r="D30" s="628">
        <f t="shared" ref="D30:G30" si="13">SUM(D31:D36)</f>
        <v>982</v>
      </c>
      <c r="E30" s="628">
        <f t="shared" si="13"/>
        <v>1029</v>
      </c>
      <c r="F30" s="628">
        <f t="shared" ref="F30" si="14">SUM(F31:F36)</f>
        <v>1058</v>
      </c>
      <c r="G30" s="628">
        <f t="shared" si="13"/>
        <v>1048</v>
      </c>
    </row>
    <row r="31" spans="1:7" ht="17.399999999999999">
      <c r="A31" s="1836"/>
      <c r="B31" s="596" t="s">
        <v>23</v>
      </c>
      <c r="C31" s="221">
        <v>374</v>
      </c>
      <c r="D31" s="728">
        <v>387</v>
      </c>
      <c r="E31" s="810">
        <v>405</v>
      </c>
      <c r="F31" s="810">
        <v>416</v>
      </c>
      <c r="G31" s="810">
        <v>422</v>
      </c>
    </row>
    <row r="32" spans="1:7" ht="17.399999999999999">
      <c r="A32" s="1836"/>
      <c r="B32" s="597" t="s">
        <v>29</v>
      </c>
      <c r="C32" s="222">
        <v>100</v>
      </c>
      <c r="D32" s="729">
        <v>101</v>
      </c>
      <c r="E32" s="811">
        <v>100</v>
      </c>
      <c r="F32" s="811">
        <v>100</v>
      </c>
      <c r="G32" s="811">
        <v>96</v>
      </c>
    </row>
    <row r="33" spans="1:7" ht="17.399999999999999">
      <c r="A33" s="1836"/>
      <c r="B33" s="597" t="s">
        <v>30</v>
      </c>
      <c r="C33" s="222">
        <v>135</v>
      </c>
      <c r="D33" s="729">
        <v>137</v>
      </c>
      <c r="E33" s="811">
        <v>150</v>
      </c>
      <c r="F33" s="811">
        <v>154</v>
      </c>
      <c r="G33" s="811">
        <v>153</v>
      </c>
    </row>
    <row r="34" spans="1:7" ht="17.399999999999999">
      <c r="A34" s="1836"/>
      <c r="B34" s="597" t="s">
        <v>31</v>
      </c>
      <c r="C34" s="222">
        <v>113</v>
      </c>
      <c r="D34" s="729">
        <v>112</v>
      </c>
      <c r="E34" s="811">
        <v>115</v>
      </c>
      <c r="F34" s="811">
        <v>117</v>
      </c>
      <c r="G34" s="811">
        <v>109</v>
      </c>
    </row>
    <row r="35" spans="1:7" ht="17.399999999999999">
      <c r="A35" s="1836"/>
      <c r="B35" s="597" t="s">
        <v>32</v>
      </c>
      <c r="C35" s="222">
        <v>115</v>
      </c>
      <c r="D35" s="729">
        <v>113</v>
      </c>
      <c r="E35" s="811">
        <v>115</v>
      </c>
      <c r="F35" s="811">
        <v>116</v>
      </c>
      <c r="G35" s="811">
        <v>110</v>
      </c>
    </row>
    <row r="36" spans="1:7" ht="17.399999999999999">
      <c r="A36" s="1836"/>
      <c r="B36" s="623" t="s">
        <v>33</v>
      </c>
      <c r="C36" s="621">
        <v>128</v>
      </c>
      <c r="D36" s="730">
        <v>132</v>
      </c>
      <c r="E36" s="812">
        <v>144</v>
      </c>
      <c r="F36" s="812">
        <v>155</v>
      </c>
      <c r="G36" s="812">
        <v>158</v>
      </c>
    </row>
    <row r="37" spans="1:7" ht="17.399999999999999">
      <c r="A37" s="1830" t="s">
        <v>428</v>
      </c>
      <c r="B37" s="399" t="s">
        <v>66</v>
      </c>
      <c r="C37" s="627">
        <v>4705</v>
      </c>
      <c r="D37" s="626">
        <f t="shared" ref="D37:G37" si="15">SUM(D38:D42)</f>
        <v>4927</v>
      </c>
      <c r="E37" s="626">
        <f t="shared" si="15"/>
        <v>5165</v>
      </c>
      <c r="F37" s="626">
        <f t="shared" ref="F37" si="16">SUM(F38:F42)</f>
        <v>5405</v>
      </c>
      <c r="G37" s="626">
        <f t="shared" si="15"/>
        <v>5507</v>
      </c>
    </row>
    <row r="38" spans="1:7" ht="17.399999999999999">
      <c r="A38" s="1831"/>
      <c r="B38" s="233" t="s">
        <v>18</v>
      </c>
      <c r="C38" s="221">
        <v>2160</v>
      </c>
      <c r="D38" s="728">
        <v>2246</v>
      </c>
      <c r="E38" s="810">
        <v>2353</v>
      </c>
      <c r="F38" s="810">
        <v>2445</v>
      </c>
      <c r="G38" s="810">
        <v>2471</v>
      </c>
    </row>
    <row r="39" spans="1:7" ht="17.399999999999999">
      <c r="A39" s="1831"/>
      <c r="B39" s="234" t="s">
        <v>21</v>
      </c>
      <c r="C39" s="222">
        <v>993</v>
      </c>
      <c r="D39" s="729">
        <v>1049</v>
      </c>
      <c r="E39" s="811">
        <v>1084</v>
      </c>
      <c r="F39" s="811">
        <v>1155</v>
      </c>
      <c r="G39" s="811">
        <v>1187</v>
      </c>
    </row>
    <row r="40" spans="1:7" ht="17.399999999999999">
      <c r="A40" s="1831"/>
      <c r="B40" s="234" t="s">
        <v>22</v>
      </c>
      <c r="C40" s="222">
        <v>1043</v>
      </c>
      <c r="D40" s="729">
        <v>1107</v>
      </c>
      <c r="E40" s="811">
        <v>1174</v>
      </c>
      <c r="F40" s="811">
        <v>1238</v>
      </c>
      <c r="G40" s="811">
        <v>1276</v>
      </c>
    </row>
    <row r="41" spans="1:7" ht="17.399999999999999">
      <c r="A41" s="1831"/>
      <c r="B41" s="234" t="s">
        <v>37</v>
      </c>
      <c r="C41" s="222">
        <v>460</v>
      </c>
      <c r="D41" s="729">
        <v>475</v>
      </c>
      <c r="E41" s="811">
        <v>500</v>
      </c>
      <c r="F41" s="811">
        <v>515</v>
      </c>
      <c r="G41" s="811">
        <v>523</v>
      </c>
    </row>
    <row r="42" spans="1:7" ht="17.399999999999999">
      <c r="A42" s="1832"/>
      <c r="B42" s="622" t="s">
        <v>38</v>
      </c>
      <c r="C42" s="621">
        <v>49</v>
      </c>
      <c r="D42" s="730">
        <v>50</v>
      </c>
      <c r="E42" s="812">
        <v>54</v>
      </c>
      <c r="F42" s="812">
        <v>52</v>
      </c>
      <c r="G42" s="812">
        <v>50</v>
      </c>
    </row>
    <row r="43" spans="1:7" ht="17.399999999999999">
      <c r="A43" s="1833" t="s">
        <v>427</v>
      </c>
      <c r="B43" s="399" t="s">
        <v>66</v>
      </c>
      <c r="C43" s="627">
        <f t="shared" ref="C43:G43" si="17">SUM(C44:C45)</f>
        <v>2713</v>
      </c>
      <c r="D43" s="626">
        <f t="shared" si="17"/>
        <v>2824</v>
      </c>
      <c r="E43" s="626">
        <f t="shared" si="17"/>
        <v>2939</v>
      </c>
      <c r="F43" s="626">
        <f t="shared" ref="F43" si="18">SUM(F44:F45)</f>
        <v>3057</v>
      </c>
      <c r="G43" s="626">
        <f t="shared" si="17"/>
        <v>3129</v>
      </c>
    </row>
    <row r="44" spans="1:7" ht="17.399999999999999">
      <c r="A44" s="1834"/>
      <c r="B44" s="233" t="s">
        <v>19</v>
      </c>
      <c r="C44" s="221">
        <v>1937</v>
      </c>
      <c r="D44" s="728">
        <v>2017</v>
      </c>
      <c r="E44" s="810">
        <v>2104</v>
      </c>
      <c r="F44" s="810">
        <v>2195</v>
      </c>
      <c r="G44" s="810">
        <v>2252</v>
      </c>
    </row>
    <row r="45" spans="1:7" ht="18" thickBot="1">
      <c r="A45" s="1835"/>
      <c r="B45" s="592" t="s">
        <v>24</v>
      </c>
      <c r="C45" s="625">
        <v>776</v>
      </c>
      <c r="D45" s="731">
        <v>807</v>
      </c>
      <c r="E45" s="813">
        <v>835</v>
      </c>
      <c r="F45" s="813">
        <v>862</v>
      </c>
      <c r="G45" s="813">
        <v>877</v>
      </c>
    </row>
    <row r="46" spans="1:7" ht="17.399999999999999">
      <c r="A46" s="23" t="s">
        <v>291</v>
      </c>
      <c r="B46" s="23"/>
      <c r="C46" s="23"/>
      <c r="D46" s="23"/>
      <c r="E46" s="24"/>
      <c r="F46" s="24"/>
      <c r="G46" s="24"/>
    </row>
  </sheetData>
  <mergeCells count="13">
    <mergeCell ref="A37:A42"/>
    <mergeCell ref="A43:A45"/>
    <mergeCell ref="A11:A15"/>
    <mergeCell ref="A16:A18"/>
    <mergeCell ref="A19:A22"/>
    <mergeCell ref="A23:A24"/>
    <mergeCell ref="A25:A29"/>
    <mergeCell ref="A30:A36"/>
    <mergeCell ref="A9:A10"/>
    <mergeCell ref="A1:B1"/>
    <mergeCell ref="A3:B3"/>
    <mergeCell ref="A4:A7"/>
    <mergeCell ref="A8:B8"/>
  </mergeCells>
  <phoneticPr fontId="9"/>
  <pageMargins left="0.9055118110236221" right="0.31496062992125984" top="1.1811023622047245" bottom="0.35433070866141736" header="0.31496062992125984" footer="0.31496062992125984"/>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J39"/>
  <sheetViews>
    <sheetView view="pageBreakPreview" zoomScaleNormal="100" zoomScaleSheetLayoutView="100" workbookViewId="0">
      <selection activeCell="G1" sqref="G1:J1"/>
    </sheetView>
  </sheetViews>
  <sheetFormatPr defaultRowHeight="13.2"/>
  <cols>
    <col min="1" max="1" width="11.109375" customWidth="1"/>
    <col min="2" max="10" width="10.6640625" customWidth="1"/>
  </cols>
  <sheetData>
    <row r="1" spans="1:10" ht="18" thickBot="1">
      <c r="A1" s="650" t="s">
        <v>420</v>
      </c>
      <c r="B1" s="650"/>
      <c r="C1" s="650"/>
      <c r="D1" s="650"/>
      <c r="E1" s="651"/>
      <c r="F1" s="651"/>
      <c r="G1" s="1839" t="s">
        <v>538</v>
      </c>
      <c r="H1" s="1839"/>
      <c r="I1" s="1839"/>
      <c r="J1" s="1839"/>
    </row>
    <row r="2" spans="1:10" ht="17.399999999999999">
      <c r="A2" s="1840" t="s">
        <v>0</v>
      </c>
      <c r="B2" s="1842" t="s">
        <v>211</v>
      </c>
      <c r="C2" s="1844" t="s">
        <v>419</v>
      </c>
      <c r="D2" s="1845"/>
      <c r="E2" s="1846" t="s">
        <v>418</v>
      </c>
      <c r="F2" s="1845"/>
      <c r="G2" s="1846" t="s">
        <v>417</v>
      </c>
      <c r="H2" s="1845"/>
      <c r="I2" s="1846" t="s">
        <v>416</v>
      </c>
      <c r="J2" s="1847"/>
    </row>
    <row r="3" spans="1:10" ht="18" thickBot="1">
      <c r="A3" s="1841"/>
      <c r="B3" s="1843"/>
      <c r="C3" s="665" t="s">
        <v>415</v>
      </c>
      <c r="D3" s="666" t="s">
        <v>287</v>
      </c>
      <c r="E3" s="667" t="s">
        <v>415</v>
      </c>
      <c r="F3" s="666" t="s">
        <v>287</v>
      </c>
      <c r="G3" s="665" t="s">
        <v>415</v>
      </c>
      <c r="H3" s="666" t="s">
        <v>287</v>
      </c>
      <c r="I3" s="667" t="s">
        <v>415</v>
      </c>
      <c r="J3" s="668" t="s">
        <v>287</v>
      </c>
    </row>
    <row r="4" spans="1:10" ht="18" thickBot="1">
      <c r="A4" s="664" t="s">
        <v>40</v>
      </c>
      <c r="B4" s="660">
        <f>SUM(B5:B8)</f>
        <v>86042</v>
      </c>
      <c r="C4" s="661">
        <f t="shared" ref="C4:E4" si="0">SUM(C5:C8)</f>
        <v>3014</v>
      </c>
      <c r="D4" s="661">
        <f t="shared" si="0"/>
        <v>11307</v>
      </c>
      <c r="E4" s="661">
        <f t="shared" si="0"/>
        <v>3443</v>
      </c>
      <c r="F4" s="661">
        <f>SUM(F5:F8)</f>
        <v>10847</v>
      </c>
      <c r="G4" s="662">
        <f t="shared" ref="G4:J4" si="1">SUM(G5:G8)</f>
        <v>4308</v>
      </c>
      <c r="H4" s="661">
        <f t="shared" si="1"/>
        <v>14313</v>
      </c>
      <c r="I4" s="662">
        <f t="shared" si="1"/>
        <v>18554</v>
      </c>
      <c r="J4" s="663">
        <f t="shared" si="1"/>
        <v>20256</v>
      </c>
    </row>
    <row r="5" spans="1:10" ht="18.600000000000001" thickTop="1" thickBot="1">
      <c r="A5" s="652" t="s">
        <v>5</v>
      </c>
      <c r="B5" s="660">
        <f t="shared" ref="B5:B38" si="2">SUM(C5:J5)</f>
        <v>36283</v>
      </c>
      <c r="C5" s="1343">
        <v>1321</v>
      </c>
      <c r="D5" s="1343">
        <v>4543</v>
      </c>
      <c r="E5" s="1343">
        <v>1449</v>
      </c>
      <c r="F5" s="1344">
        <v>4165</v>
      </c>
      <c r="G5" s="1343">
        <v>1859</v>
      </c>
      <c r="H5" s="1343">
        <v>5483</v>
      </c>
      <c r="I5" s="1343">
        <v>9176</v>
      </c>
      <c r="J5" s="1345">
        <v>8287</v>
      </c>
    </row>
    <row r="6" spans="1:10" ht="18.600000000000001" thickTop="1" thickBot="1">
      <c r="A6" s="653" t="s">
        <v>6</v>
      </c>
      <c r="B6" s="660">
        <f t="shared" si="2"/>
        <v>12207</v>
      </c>
      <c r="C6" s="1346">
        <v>427</v>
      </c>
      <c r="D6" s="1346">
        <v>1461</v>
      </c>
      <c r="E6" s="1346">
        <v>551</v>
      </c>
      <c r="F6" s="1321">
        <v>1532</v>
      </c>
      <c r="G6" s="1346">
        <v>661</v>
      </c>
      <c r="H6" s="1346">
        <v>1935</v>
      </c>
      <c r="I6" s="1346">
        <v>2536</v>
      </c>
      <c r="J6" s="1347">
        <v>3104</v>
      </c>
    </row>
    <row r="7" spans="1:10" ht="18.600000000000001" thickTop="1" thickBot="1">
      <c r="A7" s="654" t="s">
        <v>59</v>
      </c>
      <c r="B7" s="1348">
        <f t="shared" si="2"/>
        <v>6682</v>
      </c>
      <c r="C7" s="1349">
        <v>222</v>
      </c>
      <c r="D7" s="1349">
        <v>868</v>
      </c>
      <c r="E7" s="1349">
        <v>233</v>
      </c>
      <c r="F7" s="1350">
        <v>883</v>
      </c>
      <c r="G7" s="1349">
        <v>353</v>
      </c>
      <c r="H7" s="1349">
        <v>1133</v>
      </c>
      <c r="I7" s="1349">
        <v>1521</v>
      </c>
      <c r="J7" s="1351">
        <v>1469</v>
      </c>
    </row>
    <row r="8" spans="1:10" ht="35.4" thickBot="1">
      <c r="A8" s="1352" t="s">
        <v>43</v>
      </c>
      <c r="B8" s="1353">
        <f t="shared" si="2"/>
        <v>30870</v>
      </c>
      <c r="C8" s="1354">
        <f t="shared" ref="C8:E8" si="3">SUM(C9:C38)</f>
        <v>1044</v>
      </c>
      <c r="D8" s="1354">
        <f t="shared" si="3"/>
        <v>4435</v>
      </c>
      <c r="E8" s="1354">
        <f t="shared" si="3"/>
        <v>1210</v>
      </c>
      <c r="F8" s="1354">
        <f>SUM(F9:F38)</f>
        <v>4267</v>
      </c>
      <c r="G8" s="1354">
        <f t="shared" ref="G8:J8" si="4">SUM(G9:G38)</f>
        <v>1435</v>
      </c>
      <c r="H8" s="1354">
        <f t="shared" si="4"/>
        <v>5762</v>
      </c>
      <c r="I8" s="1354">
        <f t="shared" si="4"/>
        <v>5321</v>
      </c>
      <c r="J8" s="1355">
        <f t="shared" si="4"/>
        <v>7396</v>
      </c>
    </row>
    <row r="9" spans="1:10" ht="18.600000000000001" thickTop="1" thickBot="1">
      <c r="A9" s="652" t="s">
        <v>7</v>
      </c>
      <c r="B9" s="660">
        <f t="shared" si="2"/>
        <v>4090</v>
      </c>
      <c r="C9" s="1356">
        <v>136</v>
      </c>
      <c r="D9" s="1357">
        <v>647</v>
      </c>
      <c r="E9" s="1357">
        <v>165</v>
      </c>
      <c r="F9" s="1358">
        <v>569</v>
      </c>
      <c r="G9" s="1356">
        <v>183</v>
      </c>
      <c r="H9" s="1357">
        <v>756</v>
      </c>
      <c r="I9" s="1357">
        <v>735</v>
      </c>
      <c r="J9" s="1359">
        <v>899</v>
      </c>
    </row>
    <row r="10" spans="1:10" ht="18.600000000000001" thickTop="1" thickBot="1">
      <c r="A10" s="655" t="s">
        <v>58</v>
      </c>
      <c r="B10" s="660">
        <f t="shared" si="2"/>
        <v>2618</v>
      </c>
      <c r="C10" s="1360">
        <v>96</v>
      </c>
      <c r="D10" s="1361">
        <v>384</v>
      </c>
      <c r="E10" s="1361">
        <v>102</v>
      </c>
      <c r="F10" s="1362">
        <v>355</v>
      </c>
      <c r="G10" s="1360">
        <v>105</v>
      </c>
      <c r="H10" s="1361">
        <v>496</v>
      </c>
      <c r="I10" s="1361">
        <v>459</v>
      </c>
      <c r="J10" s="1363">
        <v>621</v>
      </c>
    </row>
    <row r="11" spans="1:10" ht="18.600000000000001" thickTop="1" thickBot="1">
      <c r="A11" s="655" t="s">
        <v>57</v>
      </c>
      <c r="B11" s="660">
        <f t="shared" si="2"/>
        <v>1275</v>
      </c>
      <c r="C11" s="1360">
        <v>51</v>
      </c>
      <c r="D11" s="1361">
        <v>202</v>
      </c>
      <c r="E11" s="1361">
        <v>48</v>
      </c>
      <c r="F11" s="1362">
        <v>212</v>
      </c>
      <c r="G11" s="1360">
        <v>64</v>
      </c>
      <c r="H11" s="1361">
        <v>236</v>
      </c>
      <c r="I11" s="1361">
        <v>167</v>
      </c>
      <c r="J11" s="1363">
        <v>295</v>
      </c>
    </row>
    <row r="12" spans="1:10" ht="18.600000000000001" thickTop="1" thickBot="1">
      <c r="A12" s="655" t="s">
        <v>56</v>
      </c>
      <c r="B12" s="660">
        <f t="shared" si="2"/>
        <v>3701</v>
      </c>
      <c r="C12" s="1360">
        <v>163</v>
      </c>
      <c r="D12" s="1361">
        <v>632</v>
      </c>
      <c r="E12" s="1361">
        <v>201</v>
      </c>
      <c r="F12" s="1362">
        <v>519</v>
      </c>
      <c r="G12" s="1360">
        <v>197</v>
      </c>
      <c r="H12" s="1361">
        <v>661</v>
      </c>
      <c r="I12" s="1361">
        <v>561</v>
      </c>
      <c r="J12" s="1363">
        <v>767</v>
      </c>
    </row>
    <row r="13" spans="1:10" ht="18.600000000000001" thickTop="1" thickBot="1">
      <c r="A13" s="655" t="s">
        <v>55</v>
      </c>
      <c r="B13" s="660">
        <f t="shared" si="2"/>
        <v>2061</v>
      </c>
      <c r="C13" s="1360">
        <v>64</v>
      </c>
      <c r="D13" s="1361">
        <v>292</v>
      </c>
      <c r="E13" s="1361">
        <v>69</v>
      </c>
      <c r="F13" s="1362">
        <v>335</v>
      </c>
      <c r="G13" s="1360">
        <v>72</v>
      </c>
      <c r="H13" s="1361">
        <v>437</v>
      </c>
      <c r="I13" s="1361">
        <v>311</v>
      </c>
      <c r="J13" s="1363">
        <v>481</v>
      </c>
    </row>
    <row r="14" spans="1:10" ht="18.600000000000001" thickTop="1" thickBot="1">
      <c r="A14" s="655" t="s">
        <v>54</v>
      </c>
      <c r="B14" s="660">
        <f t="shared" si="2"/>
        <v>1884</v>
      </c>
      <c r="C14" s="1360">
        <v>88</v>
      </c>
      <c r="D14" s="1361">
        <v>257</v>
      </c>
      <c r="E14" s="1361">
        <v>76</v>
      </c>
      <c r="F14" s="1362">
        <v>217</v>
      </c>
      <c r="G14" s="1360">
        <v>101</v>
      </c>
      <c r="H14" s="1361">
        <v>318</v>
      </c>
      <c r="I14" s="1361">
        <v>326</v>
      </c>
      <c r="J14" s="1363">
        <v>501</v>
      </c>
    </row>
    <row r="15" spans="1:10" ht="18.600000000000001" thickTop="1" thickBot="1">
      <c r="A15" s="655" t="s">
        <v>53</v>
      </c>
      <c r="B15" s="660">
        <f t="shared" si="2"/>
        <v>401</v>
      </c>
      <c r="C15" s="1360">
        <v>19</v>
      </c>
      <c r="D15" s="1361">
        <v>62</v>
      </c>
      <c r="E15" s="1361">
        <v>14</v>
      </c>
      <c r="F15" s="1362">
        <v>68</v>
      </c>
      <c r="G15" s="1360">
        <v>21</v>
      </c>
      <c r="H15" s="1361">
        <v>83</v>
      </c>
      <c r="I15" s="1361">
        <v>48</v>
      </c>
      <c r="J15" s="1363">
        <v>86</v>
      </c>
    </row>
    <row r="16" spans="1:10" ht="18.600000000000001" thickTop="1" thickBot="1">
      <c r="A16" s="656" t="s">
        <v>52</v>
      </c>
      <c r="B16" s="660">
        <f t="shared" si="2"/>
        <v>406</v>
      </c>
      <c r="C16" s="1360">
        <v>8</v>
      </c>
      <c r="D16" s="1361">
        <v>64</v>
      </c>
      <c r="E16" s="1361">
        <v>11</v>
      </c>
      <c r="F16" s="1362">
        <v>72</v>
      </c>
      <c r="G16" s="1360">
        <v>14</v>
      </c>
      <c r="H16" s="1361">
        <v>84</v>
      </c>
      <c r="I16" s="1361">
        <v>56</v>
      </c>
      <c r="J16" s="1363">
        <v>97</v>
      </c>
    </row>
    <row r="17" spans="1:10" ht="18.600000000000001" thickTop="1" thickBot="1">
      <c r="A17" s="657" t="s">
        <v>51</v>
      </c>
      <c r="B17" s="660">
        <f t="shared" si="2"/>
        <v>1864</v>
      </c>
      <c r="C17" s="1360">
        <v>50</v>
      </c>
      <c r="D17" s="1361">
        <v>255</v>
      </c>
      <c r="E17" s="1361">
        <v>63</v>
      </c>
      <c r="F17" s="1362">
        <v>299</v>
      </c>
      <c r="G17" s="1360">
        <v>77</v>
      </c>
      <c r="H17" s="1361">
        <v>360</v>
      </c>
      <c r="I17" s="1361">
        <v>302</v>
      </c>
      <c r="J17" s="1363">
        <v>458</v>
      </c>
    </row>
    <row r="18" spans="1:10" ht="18.600000000000001" thickTop="1" thickBot="1">
      <c r="A18" s="655" t="s">
        <v>50</v>
      </c>
      <c r="B18" s="660">
        <f t="shared" si="2"/>
        <v>2471</v>
      </c>
      <c r="C18" s="1360">
        <v>72</v>
      </c>
      <c r="D18" s="1361">
        <v>347</v>
      </c>
      <c r="E18" s="1361">
        <v>87</v>
      </c>
      <c r="F18" s="1362">
        <v>335</v>
      </c>
      <c r="G18" s="1360">
        <v>109</v>
      </c>
      <c r="H18" s="1361">
        <v>423</v>
      </c>
      <c r="I18" s="1361">
        <v>482</v>
      </c>
      <c r="J18" s="1363">
        <v>616</v>
      </c>
    </row>
    <row r="19" spans="1:10" ht="18.600000000000001" thickTop="1" thickBot="1">
      <c r="A19" s="655" t="s">
        <v>49</v>
      </c>
      <c r="B19" s="660">
        <f t="shared" si="2"/>
        <v>2252</v>
      </c>
      <c r="C19" s="1360">
        <v>71</v>
      </c>
      <c r="D19" s="1361">
        <v>289</v>
      </c>
      <c r="E19" s="1361">
        <v>101</v>
      </c>
      <c r="F19" s="1362">
        <v>273</v>
      </c>
      <c r="G19" s="1360">
        <v>133</v>
      </c>
      <c r="H19" s="1361">
        <v>401</v>
      </c>
      <c r="I19" s="1361">
        <v>434</v>
      </c>
      <c r="J19" s="1363">
        <v>550</v>
      </c>
    </row>
    <row r="20" spans="1:10" ht="18.600000000000001" thickTop="1" thickBot="1">
      <c r="A20" s="655" t="s">
        <v>48</v>
      </c>
      <c r="B20" s="660">
        <f t="shared" si="2"/>
        <v>1057</v>
      </c>
      <c r="C20" s="1360">
        <v>34</v>
      </c>
      <c r="D20" s="1361">
        <v>138</v>
      </c>
      <c r="E20" s="1361">
        <v>31</v>
      </c>
      <c r="F20" s="1362">
        <v>118</v>
      </c>
      <c r="G20" s="1360">
        <v>43</v>
      </c>
      <c r="H20" s="1361">
        <v>213</v>
      </c>
      <c r="I20" s="1361">
        <v>196</v>
      </c>
      <c r="J20" s="1363">
        <v>284</v>
      </c>
    </row>
    <row r="21" spans="1:10" ht="18.600000000000001" thickTop="1" thickBot="1">
      <c r="A21" s="655" t="s">
        <v>47</v>
      </c>
      <c r="B21" s="660">
        <f t="shared" si="2"/>
        <v>1187</v>
      </c>
      <c r="C21" s="1360">
        <v>51</v>
      </c>
      <c r="D21" s="1361">
        <v>149</v>
      </c>
      <c r="E21" s="1361">
        <v>46</v>
      </c>
      <c r="F21" s="1362">
        <v>150</v>
      </c>
      <c r="G21" s="1360">
        <v>56</v>
      </c>
      <c r="H21" s="1361">
        <v>218</v>
      </c>
      <c r="I21" s="1361">
        <v>211</v>
      </c>
      <c r="J21" s="1363">
        <v>306</v>
      </c>
    </row>
    <row r="22" spans="1:10" ht="18.600000000000001" thickTop="1" thickBot="1">
      <c r="A22" s="655" t="s">
        <v>46</v>
      </c>
      <c r="B22" s="660">
        <f t="shared" si="2"/>
        <v>1276</v>
      </c>
      <c r="C22" s="1360">
        <v>40</v>
      </c>
      <c r="D22" s="1361">
        <v>153</v>
      </c>
      <c r="E22" s="1361">
        <v>50</v>
      </c>
      <c r="F22" s="1362">
        <v>151</v>
      </c>
      <c r="G22" s="1360">
        <v>85</v>
      </c>
      <c r="H22" s="1361">
        <v>207</v>
      </c>
      <c r="I22" s="1361">
        <v>263</v>
      </c>
      <c r="J22" s="1363">
        <v>327</v>
      </c>
    </row>
    <row r="23" spans="1:10" ht="18.600000000000001" thickTop="1" thickBot="1">
      <c r="A23" s="655" t="s">
        <v>45</v>
      </c>
      <c r="B23" s="660">
        <f t="shared" si="2"/>
        <v>422</v>
      </c>
      <c r="C23" s="1360">
        <v>10</v>
      </c>
      <c r="D23" s="1361">
        <v>63</v>
      </c>
      <c r="E23" s="1361">
        <v>10</v>
      </c>
      <c r="F23" s="1362">
        <v>51</v>
      </c>
      <c r="G23" s="1360">
        <v>20</v>
      </c>
      <c r="H23" s="1361">
        <v>83</v>
      </c>
      <c r="I23" s="1361">
        <v>73</v>
      </c>
      <c r="J23" s="1363">
        <v>112</v>
      </c>
    </row>
    <row r="24" spans="1:10" ht="18.600000000000001" thickTop="1" thickBot="1">
      <c r="A24" s="655" t="s">
        <v>44</v>
      </c>
      <c r="B24" s="660">
        <f t="shared" si="2"/>
        <v>877</v>
      </c>
      <c r="C24" s="1360">
        <v>24</v>
      </c>
      <c r="D24" s="1361">
        <v>96</v>
      </c>
      <c r="E24" s="1361">
        <v>36</v>
      </c>
      <c r="F24" s="1362">
        <v>127</v>
      </c>
      <c r="G24" s="1360">
        <v>34</v>
      </c>
      <c r="H24" s="1361">
        <v>167</v>
      </c>
      <c r="I24" s="1361">
        <v>160</v>
      </c>
      <c r="J24" s="1363">
        <v>233</v>
      </c>
    </row>
    <row r="25" spans="1:10" ht="18.600000000000001" thickTop="1" thickBot="1">
      <c r="A25" s="656" t="s">
        <v>25</v>
      </c>
      <c r="B25" s="660">
        <f t="shared" si="2"/>
        <v>223</v>
      </c>
      <c r="C25" s="1360">
        <v>9</v>
      </c>
      <c r="D25" s="1361">
        <v>30</v>
      </c>
      <c r="E25" s="1361">
        <v>8</v>
      </c>
      <c r="F25" s="1362">
        <v>33</v>
      </c>
      <c r="G25" s="1360">
        <v>14</v>
      </c>
      <c r="H25" s="1361">
        <v>31</v>
      </c>
      <c r="I25" s="1361">
        <v>48</v>
      </c>
      <c r="J25" s="1363">
        <v>50</v>
      </c>
    </row>
    <row r="26" spans="1:10" ht="18.600000000000001" thickTop="1" thickBot="1">
      <c r="A26" s="658" t="s">
        <v>26</v>
      </c>
      <c r="B26" s="660">
        <f t="shared" si="2"/>
        <v>502</v>
      </c>
      <c r="C26" s="1360">
        <v>16</v>
      </c>
      <c r="D26" s="1361">
        <v>71</v>
      </c>
      <c r="E26" s="1361">
        <v>24</v>
      </c>
      <c r="F26" s="1362">
        <v>53</v>
      </c>
      <c r="G26" s="1360">
        <v>17</v>
      </c>
      <c r="H26" s="1361">
        <v>88</v>
      </c>
      <c r="I26" s="1361">
        <v>92</v>
      </c>
      <c r="J26" s="1363">
        <v>141</v>
      </c>
    </row>
    <row r="27" spans="1:10" ht="18.600000000000001" thickTop="1" thickBot="1">
      <c r="A27" s="657" t="s">
        <v>27</v>
      </c>
      <c r="B27" s="660">
        <f t="shared" si="2"/>
        <v>351</v>
      </c>
      <c r="C27" s="1360">
        <v>9</v>
      </c>
      <c r="D27" s="1361">
        <v>48</v>
      </c>
      <c r="E27" s="1361">
        <v>10</v>
      </c>
      <c r="F27" s="1362">
        <v>62</v>
      </c>
      <c r="G27" s="1360">
        <v>22</v>
      </c>
      <c r="H27" s="1361">
        <v>53</v>
      </c>
      <c r="I27" s="1361">
        <v>70</v>
      </c>
      <c r="J27" s="1363">
        <v>77</v>
      </c>
    </row>
    <row r="28" spans="1:10" ht="18.600000000000001" thickTop="1" thickBot="1">
      <c r="A28" s="655" t="s">
        <v>28</v>
      </c>
      <c r="B28" s="660">
        <f t="shared" si="2"/>
        <v>296</v>
      </c>
      <c r="C28" s="1360">
        <v>7</v>
      </c>
      <c r="D28" s="1361">
        <v>32</v>
      </c>
      <c r="E28" s="1361">
        <v>10</v>
      </c>
      <c r="F28" s="1362">
        <v>34</v>
      </c>
      <c r="G28" s="1360">
        <v>8</v>
      </c>
      <c r="H28" s="1361">
        <v>77</v>
      </c>
      <c r="I28" s="1361">
        <v>62</v>
      </c>
      <c r="J28" s="1363">
        <v>66</v>
      </c>
    </row>
    <row r="29" spans="1:10" ht="18.600000000000001" thickTop="1" thickBot="1">
      <c r="A29" s="655" t="s">
        <v>29</v>
      </c>
      <c r="B29" s="660">
        <f t="shared" si="2"/>
        <v>96</v>
      </c>
      <c r="C29" s="1360">
        <v>0</v>
      </c>
      <c r="D29" s="1361">
        <v>30</v>
      </c>
      <c r="E29" s="1361">
        <v>4</v>
      </c>
      <c r="F29" s="1362">
        <v>20</v>
      </c>
      <c r="G29" s="1360">
        <v>3</v>
      </c>
      <c r="H29" s="1361">
        <v>13</v>
      </c>
      <c r="I29" s="1361">
        <v>9</v>
      </c>
      <c r="J29" s="1363">
        <v>17</v>
      </c>
    </row>
    <row r="30" spans="1:10" ht="18.600000000000001" thickTop="1" thickBot="1">
      <c r="A30" s="655" t="s">
        <v>30</v>
      </c>
      <c r="B30" s="660">
        <f t="shared" si="2"/>
        <v>153</v>
      </c>
      <c r="C30" s="1360">
        <v>4</v>
      </c>
      <c r="D30" s="1361">
        <v>22</v>
      </c>
      <c r="E30" s="1361">
        <v>9</v>
      </c>
      <c r="F30" s="1362">
        <v>19</v>
      </c>
      <c r="G30" s="1360">
        <v>4</v>
      </c>
      <c r="H30" s="1361">
        <v>33</v>
      </c>
      <c r="I30" s="1361">
        <v>26</v>
      </c>
      <c r="J30" s="1363">
        <v>36</v>
      </c>
    </row>
    <row r="31" spans="1:10" ht="18.600000000000001" thickTop="1" thickBot="1">
      <c r="A31" s="655" t="s">
        <v>31</v>
      </c>
      <c r="B31" s="660">
        <f t="shared" si="2"/>
        <v>109</v>
      </c>
      <c r="C31" s="1360">
        <v>4</v>
      </c>
      <c r="D31" s="1361">
        <v>14</v>
      </c>
      <c r="E31" s="1361">
        <v>4</v>
      </c>
      <c r="F31" s="1362">
        <v>17</v>
      </c>
      <c r="G31" s="1360">
        <v>3</v>
      </c>
      <c r="H31" s="1361">
        <v>22</v>
      </c>
      <c r="I31" s="1361">
        <v>12</v>
      </c>
      <c r="J31" s="1363">
        <v>33</v>
      </c>
    </row>
    <row r="32" spans="1:10" ht="18.600000000000001" thickTop="1" thickBot="1">
      <c r="A32" s="655" t="s">
        <v>32</v>
      </c>
      <c r="B32" s="660">
        <f t="shared" si="2"/>
        <v>110</v>
      </c>
      <c r="C32" s="1360">
        <v>2</v>
      </c>
      <c r="D32" s="1361">
        <v>18</v>
      </c>
      <c r="E32" s="1361">
        <v>2</v>
      </c>
      <c r="F32" s="1362">
        <v>16</v>
      </c>
      <c r="G32" s="1360">
        <v>6</v>
      </c>
      <c r="H32" s="1361">
        <v>34</v>
      </c>
      <c r="I32" s="1361">
        <v>13</v>
      </c>
      <c r="J32" s="1363">
        <v>19</v>
      </c>
    </row>
    <row r="33" spans="1:10" ht="18.600000000000001" thickTop="1" thickBot="1">
      <c r="A33" s="655" t="s">
        <v>33</v>
      </c>
      <c r="B33" s="660">
        <f t="shared" si="2"/>
        <v>158</v>
      </c>
      <c r="C33" s="1360">
        <v>2</v>
      </c>
      <c r="D33" s="1361">
        <v>18</v>
      </c>
      <c r="E33" s="1361">
        <v>3</v>
      </c>
      <c r="F33" s="1362">
        <v>20</v>
      </c>
      <c r="G33" s="1360">
        <v>15</v>
      </c>
      <c r="H33" s="1361">
        <v>24</v>
      </c>
      <c r="I33" s="1361">
        <v>30</v>
      </c>
      <c r="J33" s="1363">
        <v>46</v>
      </c>
    </row>
    <row r="34" spans="1:10" ht="18.600000000000001" thickTop="1" thickBot="1">
      <c r="A34" s="655" t="s">
        <v>34</v>
      </c>
      <c r="B34" s="660">
        <f t="shared" si="2"/>
        <v>122</v>
      </c>
      <c r="C34" s="1360">
        <v>1</v>
      </c>
      <c r="D34" s="1361">
        <v>10</v>
      </c>
      <c r="E34" s="1361">
        <v>1</v>
      </c>
      <c r="F34" s="1362">
        <v>19</v>
      </c>
      <c r="G34" s="1360">
        <v>0</v>
      </c>
      <c r="H34" s="1361">
        <v>28</v>
      </c>
      <c r="I34" s="1361">
        <v>17</v>
      </c>
      <c r="J34" s="1363">
        <v>46</v>
      </c>
    </row>
    <row r="35" spans="1:10" ht="18.600000000000001" thickTop="1" thickBot="1">
      <c r="A35" s="655" t="s">
        <v>35</v>
      </c>
      <c r="B35" s="660">
        <f t="shared" si="2"/>
        <v>81</v>
      </c>
      <c r="C35" s="1360">
        <v>1</v>
      </c>
      <c r="D35" s="1361">
        <v>15</v>
      </c>
      <c r="E35" s="1361">
        <v>3</v>
      </c>
      <c r="F35" s="1362">
        <v>14</v>
      </c>
      <c r="G35" s="1360">
        <v>1</v>
      </c>
      <c r="H35" s="1361">
        <v>14</v>
      </c>
      <c r="I35" s="1361">
        <v>12</v>
      </c>
      <c r="J35" s="1363">
        <v>21</v>
      </c>
    </row>
    <row r="36" spans="1:10" ht="18.600000000000001" thickTop="1" thickBot="1">
      <c r="A36" s="655" t="s">
        <v>36</v>
      </c>
      <c r="B36" s="660">
        <f t="shared" si="2"/>
        <v>254</v>
      </c>
      <c r="C36" s="1360">
        <v>5</v>
      </c>
      <c r="D36" s="1361">
        <v>28</v>
      </c>
      <c r="E36" s="1361">
        <v>7</v>
      </c>
      <c r="F36" s="1362">
        <v>43</v>
      </c>
      <c r="G36" s="1360">
        <v>6</v>
      </c>
      <c r="H36" s="1361">
        <v>64</v>
      </c>
      <c r="I36" s="1361">
        <v>33</v>
      </c>
      <c r="J36" s="1363">
        <v>68</v>
      </c>
    </row>
    <row r="37" spans="1:10" ht="18.600000000000001" thickTop="1" thickBot="1">
      <c r="A37" s="655" t="s">
        <v>37</v>
      </c>
      <c r="B37" s="660">
        <f t="shared" si="2"/>
        <v>523</v>
      </c>
      <c r="C37" s="1360">
        <v>6</v>
      </c>
      <c r="D37" s="1361">
        <v>56</v>
      </c>
      <c r="E37" s="1361">
        <v>15</v>
      </c>
      <c r="F37" s="1362">
        <v>56</v>
      </c>
      <c r="G37" s="1360">
        <v>22</v>
      </c>
      <c r="H37" s="1361">
        <v>127</v>
      </c>
      <c r="I37" s="1361">
        <v>106</v>
      </c>
      <c r="J37" s="1363">
        <v>135</v>
      </c>
    </row>
    <row r="38" spans="1:10" ht="18.600000000000001" thickTop="1" thickBot="1">
      <c r="A38" s="659" t="s">
        <v>38</v>
      </c>
      <c r="B38" s="1348">
        <f t="shared" si="2"/>
        <v>50</v>
      </c>
      <c r="C38" s="1364">
        <v>1</v>
      </c>
      <c r="D38" s="1349">
        <v>13</v>
      </c>
      <c r="E38" s="1349">
        <v>0</v>
      </c>
      <c r="F38" s="1350">
        <v>10</v>
      </c>
      <c r="G38" s="1364">
        <v>0</v>
      </c>
      <c r="H38" s="1349">
        <v>11</v>
      </c>
      <c r="I38" s="1349">
        <v>7</v>
      </c>
      <c r="J38" s="1351">
        <v>8</v>
      </c>
    </row>
    <row r="39" spans="1:10" ht="17.399999999999999">
      <c r="A39" s="1838" t="s">
        <v>449</v>
      </c>
      <c r="B39" s="1838"/>
      <c r="C39" s="1"/>
      <c r="D39" s="2"/>
      <c r="E39" s="2"/>
      <c r="F39" s="2"/>
      <c r="G39" s="2"/>
      <c r="H39" s="2"/>
      <c r="I39" s="2"/>
      <c r="J39" s="2"/>
    </row>
  </sheetData>
  <mergeCells count="8">
    <mergeCell ref="A39:B39"/>
    <mergeCell ref="G1:J1"/>
    <mergeCell ref="A2:A3"/>
    <mergeCell ref="B2:B3"/>
    <mergeCell ref="C2:D2"/>
    <mergeCell ref="E2:F2"/>
    <mergeCell ref="G2:H2"/>
    <mergeCell ref="I2:J2"/>
  </mergeCells>
  <phoneticPr fontId="9"/>
  <pageMargins left="0.70866141732283472" right="0.31496062992125984" top="0.74803149606299213" bottom="0.74803149606299213" header="0.31496062992125984" footer="0.31496062992125984"/>
  <pageSetup paperSize="9" scale="87"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Q15"/>
  <sheetViews>
    <sheetView showGridLines="0" view="pageBreakPreview" zoomScale="96" zoomScaleNormal="100" zoomScaleSheetLayoutView="96" workbookViewId="0">
      <selection activeCell="F3" sqref="F3"/>
    </sheetView>
  </sheetViews>
  <sheetFormatPr defaultColWidth="13.33203125" defaultRowHeight="24.75" customHeight="1"/>
  <cols>
    <col min="1" max="1" width="22.6640625" style="1464" customWidth="1"/>
    <col min="2" max="16" width="7.88671875" style="1464" bestFit="1" customWidth="1"/>
    <col min="17" max="19" width="6.109375" style="1464" customWidth="1"/>
    <col min="20" max="16384" width="13.33203125" style="1464"/>
  </cols>
  <sheetData>
    <row r="1" spans="1:17" ht="22.5" customHeight="1" thickBot="1">
      <c r="A1" s="1851" t="s">
        <v>338</v>
      </c>
      <c r="B1" s="1851"/>
      <c r="C1" s="82"/>
      <c r="D1" s="82"/>
      <c r="E1" s="82"/>
      <c r="F1" s="82"/>
      <c r="L1" s="76"/>
      <c r="M1" s="76"/>
      <c r="N1" s="1852" t="s">
        <v>306</v>
      </c>
      <c r="O1" s="1852"/>
      <c r="P1" s="1852"/>
      <c r="Q1" s="59"/>
    </row>
    <row r="2" spans="1:17" ht="17.399999999999999">
      <c r="A2" s="1853" t="s">
        <v>210</v>
      </c>
      <c r="B2" s="1855" t="s">
        <v>537</v>
      </c>
      <c r="C2" s="1855"/>
      <c r="D2" s="1855"/>
      <c r="E2" s="1856"/>
      <c r="F2" s="1857"/>
      <c r="G2" s="1858" t="s">
        <v>535</v>
      </c>
      <c r="H2" s="1858"/>
      <c r="I2" s="1858"/>
      <c r="J2" s="1859"/>
      <c r="K2" s="1860"/>
      <c r="L2" s="1858" t="s">
        <v>536</v>
      </c>
      <c r="M2" s="1858"/>
      <c r="N2" s="1858"/>
      <c r="O2" s="1859"/>
      <c r="P2" s="1860"/>
    </row>
    <row r="3" spans="1:17" ht="18" thickBot="1">
      <c r="A3" s="1854"/>
      <c r="B3" s="224">
        <v>30</v>
      </c>
      <c r="C3" s="746" t="s">
        <v>458</v>
      </c>
      <c r="D3" s="746" t="s">
        <v>484</v>
      </c>
      <c r="E3" s="746" t="s">
        <v>500</v>
      </c>
      <c r="F3" s="1597" t="s">
        <v>533</v>
      </c>
      <c r="G3" s="224">
        <v>30</v>
      </c>
      <c r="H3" s="746" t="s">
        <v>458</v>
      </c>
      <c r="I3" s="746" t="s">
        <v>484</v>
      </c>
      <c r="J3" s="746" t="s">
        <v>500</v>
      </c>
      <c r="K3" s="1597" t="s">
        <v>533</v>
      </c>
      <c r="L3" s="224">
        <v>30</v>
      </c>
      <c r="M3" s="746" t="s">
        <v>458</v>
      </c>
      <c r="N3" s="746" t="s">
        <v>484</v>
      </c>
      <c r="O3" s="746" t="s">
        <v>500</v>
      </c>
      <c r="P3" s="1597" t="s">
        <v>533</v>
      </c>
    </row>
    <row r="4" spans="1:17" ht="18" thickBot="1">
      <c r="A4" s="719" t="s">
        <v>209</v>
      </c>
      <c r="B4" s="1318">
        <f t="shared" ref="B4:P4" si="0">SUM(B5:B10)</f>
        <v>8</v>
      </c>
      <c r="C4" s="1318">
        <f t="shared" si="0"/>
        <v>6</v>
      </c>
      <c r="D4" s="1318">
        <f t="shared" si="0"/>
        <v>3</v>
      </c>
      <c r="E4" s="1318">
        <f t="shared" si="0"/>
        <v>4</v>
      </c>
      <c r="F4" s="1417">
        <f t="shared" si="0"/>
        <v>5</v>
      </c>
      <c r="G4" s="487">
        <f t="shared" si="0"/>
        <v>8</v>
      </c>
      <c r="H4" s="487">
        <f t="shared" si="0"/>
        <v>11</v>
      </c>
      <c r="I4" s="487">
        <f t="shared" si="0"/>
        <v>3</v>
      </c>
      <c r="J4" s="487">
        <f t="shared" si="0"/>
        <v>5</v>
      </c>
      <c r="K4" s="1420">
        <f t="shared" si="0"/>
        <v>7</v>
      </c>
      <c r="L4" s="487">
        <f t="shared" si="0"/>
        <v>8</v>
      </c>
      <c r="M4" s="487">
        <f t="shared" si="0"/>
        <v>11</v>
      </c>
      <c r="N4" s="487">
        <f t="shared" si="0"/>
        <v>3</v>
      </c>
      <c r="O4" s="487">
        <f t="shared" si="0"/>
        <v>5</v>
      </c>
      <c r="P4" s="1317">
        <f t="shared" si="0"/>
        <v>7</v>
      </c>
    </row>
    <row r="5" spans="1:17" ht="17.399999999999999">
      <c r="A5" s="720" t="s">
        <v>206</v>
      </c>
      <c r="B5" s="60">
        <v>2</v>
      </c>
      <c r="C5" s="60">
        <v>1</v>
      </c>
      <c r="D5" s="684">
        <v>0</v>
      </c>
      <c r="E5" s="1419">
        <v>0</v>
      </c>
      <c r="F5" s="1418">
        <v>1</v>
      </c>
      <c r="G5" s="60">
        <v>2</v>
      </c>
      <c r="H5" s="60">
        <v>3</v>
      </c>
      <c r="I5" s="684">
        <v>0</v>
      </c>
      <c r="J5" s="60">
        <v>0</v>
      </c>
      <c r="K5" s="1418">
        <v>2</v>
      </c>
      <c r="L5" s="60">
        <v>2</v>
      </c>
      <c r="M5" s="60">
        <v>3</v>
      </c>
      <c r="N5" s="60">
        <v>0</v>
      </c>
      <c r="O5" s="60">
        <v>0</v>
      </c>
      <c r="P5" s="1418">
        <v>2</v>
      </c>
    </row>
    <row r="6" spans="1:17" ht="17.399999999999999">
      <c r="A6" s="721" t="s">
        <v>208</v>
      </c>
      <c r="B6" s="223">
        <v>1</v>
      </c>
      <c r="C6" s="223">
        <v>1</v>
      </c>
      <c r="D6" s="223">
        <v>0</v>
      </c>
      <c r="E6" s="1419">
        <v>0</v>
      </c>
      <c r="F6" s="1418">
        <v>0</v>
      </c>
      <c r="G6" s="223">
        <v>1</v>
      </c>
      <c r="H6" s="223">
        <v>1</v>
      </c>
      <c r="I6" s="223">
        <v>0</v>
      </c>
      <c r="J6" s="60">
        <v>0</v>
      </c>
      <c r="K6" s="1418">
        <v>0</v>
      </c>
      <c r="L6" s="223">
        <v>1</v>
      </c>
      <c r="M6" s="223">
        <v>1</v>
      </c>
      <c r="N6" s="223">
        <v>0</v>
      </c>
      <c r="O6" s="60">
        <v>0</v>
      </c>
      <c r="P6" s="1418">
        <v>0</v>
      </c>
    </row>
    <row r="7" spans="1:17" ht="17.399999999999999">
      <c r="A7" s="721" t="s">
        <v>207</v>
      </c>
      <c r="B7" s="223">
        <v>0</v>
      </c>
      <c r="C7" s="223">
        <v>1</v>
      </c>
      <c r="D7" s="223">
        <v>0</v>
      </c>
      <c r="E7" s="1419">
        <v>0</v>
      </c>
      <c r="F7" s="1418">
        <v>1</v>
      </c>
      <c r="G7" s="223">
        <v>0</v>
      </c>
      <c r="H7" s="223">
        <v>1</v>
      </c>
      <c r="I7" s="223">
        <v>0</v>
      </c>
      <c r="J7" s="60">
        <v>0</v>
      </c>
      <c r="K7" s="1418">
        <v>1</v>
      </c>
      <c r="L7" s="223">
        <v>0</v>
      </c>
      <c r="M7" s="223">
        <v>1</v>
      </c>
      <c r="N7" s="223">
        <v>0</v>
      </c>
      <c r="O7" s="60">
        <v>0</v>
      </c>
      <c r="P7" s="1418">
        <v>1</v>
      </c>
    </row>
    <row r="8" spans="1:17" ht="17.399999999999999">
      <c r="A8" s="721" t="s">
        <v>203</v>
      </c>
      <c r="B8" s="223">
        <v>2</v>
      </c>
      <c r="C8" s="223">
        <v>1</v>
      </c>
      <c r="D8" s="223">
        <v>1</v>
      </c>
      <c r="E8" s="1419">
        <v>1</v>
      </c>
      <c r="F8" s="1418">
        <v>0</v>
      </c>
      <c r="G8" s="223">
        <v>2</v>
      </c>
      <c r="H8" s="223">
        <v>1</v>
      </c>
      <c r="I8" s="223">
        <v>1</v>
      </c>
      <c r="J8" s="60">
        <v>1</v>
      </c>
      <c r="K8" s="1418">
        <v>0</v>
      </c>
      <c r="L8" s="223">
        <v>2</v>
      </c>
      <c r="M8" s="223">
        <v>1</v>
      </c>
      <c r="N8" s="223">
        <v>1</v>
      </c>
      <c r="O8" s="60">
        <v>1</v>
      </c>
      <c r="P8" s="1418">
        <v>0</v>
      </c>
    </row>
    <row r="9" spans="1:17" ht="17.399999999999999">
      <c r="A9" s="721" t="s">
        <v>202</v>
      </c>
      <c r="B9" s="1483">
        <v>3</v>
      </c>
      <c r="C9" s="223">
        <v>2</v>
      </c>
      <c r="D9" s="223">
        <v>2</v>
      </c>
      <c r="E9" s="223">
        <v>2</v>
      </c>
      <c r="F9" s="1484">
        <v>2</v>
      </c>
      <c r="G9" s="1485">
        <v>3</v>
      </c>
      <c r="H9" s="223">
        <v>5</v>
      </c>
      <c r="I9" s="223">
        <v>2</v>
      </c>
      <c r="J9" s="223">
        <v>3</v>
      </c>
      <c r="K9" s="1486">
        <v>2</v>
      </c>
      <c r="L9" s="1483">
        <v>3</v>
      </c>
      <c r="M9" s="223">
        <v>5</v>
      </c>
      <c r="N9" s="223">
        <v>2</v>
      </c>
      <c r="O9" s="223">
        <v>3</v>
      </c>
      <c r="P9" s="1484">
        <v>2</v>
      </c>
    </row>
    <row r="10" spans="1:17" ht="18" thickBot="1">
      <c r="A10" s="1541" t="s">
        <v>552</v>
      </c>
      <c r="B10" s="1542" t="s">
        <v>553</v>
      </c>
      <c r="C10" s="1543" t="s">
        <v>553</v>
      </c>
      <c r="D10" s="1543" t="s">
        <v>553</v>
      </c>
      <c r="E10" s="1544">
        <v>1</v>
      </c>
      <c r="F10" s="1545">
        <v>1</v>
      </c>
      <c r="G10" s="1542" t="s">
        <v>553</v>
      </c>
      <c r="H10" s="1543" t="s">
        <v>553</v>
      </c>
      <c r="I10" s="1543" t="s">
        <v>553</v>
      </c>
      <c r="J10" s="1544">
        <v>1</v>
      </c>
      <c r="K10" s="1546">
        <v>2</v>
      </c>
      <c r="L10" s="1542" t="s">
        <v>553</v>
      </c>
      <c r="M10" s="1543" t="s">
        <v>553</v>
      </c>
      <c r="N10" s="1543" t="s">
        <v>553</v>
      </c>
      <c r="O10" s="1544">
        <v>1</v>
      </c>
      <c r="P10" s="1545">
        <v>2</v>
      </c>
    </row>
    <row r="11" spans="1:17" ht="17.399999999999999">
      <c r="A11" s="1848" t="s">
        <v>291</v>
      </c>
      <c r="B11" s="1848"/>
      <c r="C11" s="1848"/>
      <c r="D11" s="1848"/>
      <c r="E11" s="1848"/>
      <c r="F11" s="1848"/>
      <c r="G11" s="1848"/>
      <c r="H11" s="1848"/>
      <c r="I11" s="1848"/>
      <c r="J11" s="1848"/>
      <c r="K11" s="1848"/>
      <c r="L11" s="1848"/>
      <c r="M11" s="1848"/>
      <c r="N11" s="1848"/>
      <c r="O11" s="1848"/>
      <c r="P11" s="1848"/>
    </row>
    <row r="12" spans="1:17" ht="17.399999999999999">
      <c r="A12" s="1849" t="s">
        <v>461</v>
      </c>
      <c r="B12" s="1850"/>
      <c r="C12" s="1850"/>
      <c r="D12" s="1850"/>
      <c r="E12" s="1850"/>
      <c r="F12" s="1850"/>
      <c r="G12" s="1850"/>
      <c r="H12" s="1850"/>
      <c r="I12" s="1850"/>
      <c r="J12" s="1850"/>
      <c r="K12" s="1850"/>
      <c r="L12" s="1850"/>
      <c r="M12" s="1850"/>
      <c r="N12" s="1850"/>
      <c r="O12" s="1850"/>
      <c r="P12" s="1850"/>
    </row>
    <row r="13" spans="1:17" ht="17.399999999999999">
      <c r="A13" s="1849"/>
      <c r="B13" s="1850"/>
      <c r="C13" s="1850"/>
      <c r="D13" s="1850"/>
      <c r="E13" s="1850"/>
      <c r="F13" s="1850"/>
      <c r="G13" s="1850"/>
      <c r="H13" s="1850"/>
      <c r="I13" s="1850"/>
      <c r="J13" s="1850"/>
      <c r="K13" s="1850"/>
      <c r="L13" s="1850"/>
      <c r="M13" s="1850"/>
      <c r="N13" s="1850"/>
      <c r="O13" s="1850"/>
      <c r="P13" s="1850"/>
    </row>
    <row r="14" spans="1:17" ht="17.399999999999999">
      <c r="A14" s="1849"/>
      <c r="B14" s="1850"/>
      <c r="C14" s="1850"/>
      <c r="D14" s="1850"/>
      <c r="E14" s="1850"/>
      <c r="F14" s="1850"/>
      <c r="G14" s="1850"/>
      <c r="H14" s="1850"/>
      <c r="I14" s="1850"/>
      <c r="J14" s="1850"/>
      <c r="K14" s="1850"/>
      <c r="L14" s="1850"/>
      <c r="M14" s="1850"/>
      <c r="N14" s="1850"/>
      <c r="O14" s="1850"/>
      <c r="P14" s="1850"/>
    </row>
    <row r="15" spans="1:17" ht="19.5" customHeight="1">
      <c r="A15" s="61"/>
      <c r="B15" s="61"/>
      <c r="C15" s="61"/>
      <c r="D15" s="61"/>
      <c r="E15" s="61"/>
      <c r="F15" s="61"/>
      <c r="G15" s="61"/>
      <c r="H15" s="61"/>
      <c r="I15" s="61"/>
      <c r="J15" s="61"/>
      <c r="K15" s="61"/>
      <c r="L15" s="61"/>
      <c r="M15" s="61"/>
      <c r="N15" s="61"/>
    </row>
  </sheetData>
  <mergeCells count="10">
    <mergeCell ref="A11:P11"/>
    <mergeCell ref="A12:P12"/>
    <mergeCell ref="A13:P13"/>
    <mergeCell ref="A14:P14"/>
    <mergeCell ref="A1:B1"/>
    <mergeCell ref="N1:P1"/>
    <mergeCell ref="A2:A3"/>
    <mergeCell ref="B2:F2"/>
    <mergeCell ref="G2:K2"/>
    <mergeCell ref="L2:P2"/>
  </mergeCells>
  <phoneticPr fontId="9"/>
  <pageMargins left="0.59055118110236227" right="0.39370078740157483" top="1.9685039370078741" bottom="0.59055118110236227" header="0.39370078740157483" footer="0.39370078740157483"/>
  <pageSetup paperSize="9" scale="98" orientation="landscape" r:id="rId1"/>
  <headerFooter>
    <oddHeader>&amp;R&amp;A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41"/>
  <sheetViews>
    <sheetView showGridLines="0" view="pageBreakPreview" zoomScaleNormal="100" zoomScaleSheetLayoutView="100" workbookViewId="0">
      <selection activeCell="J8" sqref="J8"/>
    </sheetView>
  </sheetViews>
  <sheetFormatPr defaultColWidth="13.33203125" defaultRowHeight="17.399999999999999"/>
  <cols>
    <col min="1" max="1" width="4" style="22" customWidth="1"/>
    <col min="2" max="2" width="18" style="22" customWidth="1"/>
    <col min="3" max="6" width="9.109375" style="22" bestFit="1" customWidth="1"/>
    <col min="7" max="7" width="7.109375" style="22" customWidth="1"/>
    <col min="8" max="16384" width="13.33203125" style="22"/>
  </cols>
  <sheetData>
    <row r="1" spans="1:10" ht="18" thickBot="1">
      <c r="A1" s="1863" t="s">
        <v>339</v>
      </c>
      <c r="B1" s="1863"/>
      <c r="C1" s="1863"/>
      <c r="D1" s="1863"/>
      <c r="E1" s="21"/>
      <c r="F1" s="21"/>
    </row>
    <row r="2" spans="1:10">
      <c r="A2" s="1864" t="s">
        <v>224</v>
      </c>
      <c r="B2" s="1865"/>
      <c r="C2" s="1870" t="s">
        <v>534</v>
      </c>
      <c r="D2" s="1870"/>
      <c r="E2" s="1870"/>
      <c r="F2" s="1871"/>
      <c r="G2" s="21"/>
    </row>
    <row r="3" spans="1:10">
      <c r="A3" s="1866"/>
      <c r="B3" s="1867"/>
      <c r="C3" s="1872" t="s">
        <v>535</v>
      </c>
      <c r="D3" s="1873"/>
      <c r="E3" s="1874" t="s">
        <v>536</v>
      </c>
      <c r="F3" s="1875"/>
      <c r="G3" s="21"/>
    </row>
    <row r="4" spans="1:10" ht="18" thickBot="1">
      <c r="A4" s="1868"/>
      <c r="B4" s="1869"/>
      <c r="C4" s="709" t="s">
        <v>500</v>
      </c>
      <c r="D4" s="1598" t="s">
        <v>533</v>
      </c>
      <c r="E4" s="709" t="s">
        <v>500</v>
      </c>
      <c r="F4" s="1598" t="s">
        <v>533</v>
      </c>
      <c r="G4" s="21"/>
    </row>
    <row r="5" spans="1:10" ht="18" thickBot="1">
      <c r="A5" s="1861" t="s">
        <v>40</v>
      </c>
      <c r="B5" s="1862"/>
      <c r="C5" s="479">
        <v>0</v>
      </c>
      <c r="D5" s="479">
        <v>1</v>
      </c>
      <c r="E5" s="428">
        <v>0</v>
      </c>
      <c r="F5" s="1394">
        <v>1</v>
      </c>
      <c r="G5" s="480"/>
      <c r="H5" s="480"/>
      <c r="I5" s="480"/>
      <c r="J5" s="480"/>
    </row>
    <row r="6" spans="1:10" ht="18" thickTop="1">
      <c r="A6" s="1883" t="s">
        <v>206</v>
      </c>
      <c r="B6" s="1884"/>
      <c r="C6" s="685">
        <f t="shared" ref="C6:F6" si="0">SUM(C8:C10)</f>
        <v>0</v>
      </c>
      <c r="D6" s="685">
        <f t="shared" si="0"/>
        <v>0</v>
      </c>
      <c r="E6" s="747">
        <f t="shared" si="0"/>
        <v>0</v>
      </c>
      <c r="F6" s="685">
        <f t="shared" si="0"/>
        <v>0</v>
      </c>
      <c r="G6" s="21"/>
    </row>
    <row r="7" spans="1:10">
      <c r="A7" s="1878"/>
      <c r="B7" s="484" t="s">
        <v>12</v>
      </c>
      <c r="C7" s="714"/>
      <c r="D7" s="714"/>
      <c r="E7" s="748"/>
      <c r="F7" s="1413"/>
      <c r="G7" s="21"/>
    </row>
    <row r="8" spans="1:10">
      <c r="A8" s="1878"/>
      <c r="B8" s="485" t="s">
        <v>14</v>
      </c>
      <c r="C8" s="713"/>
      <c r="D8" s="713"/>
      <c r="E8" s="749"/>
      <c r="F8" s="1414"/>
      <c r="G8" s="21"/>
    </row>
    <row r="9" spans="1:10">
      <c r="A9" s="1878"/>
      <c r="B9" s="485" t="s">
        <v>19</v>
      </c>
      <c r="C9" s="687"/>
      <c r="D9" s="687"/>
      <c r="E9" s="749"/>
      <c r="F9" s="1414"/>
      <c r="G9" s="21"/>
    </row>
    <row r="10" spans="1:10">
      <c r="A10" s="1879"/>
      <c r="B10" s="486" t="s">
        <v>26</v>
      </c>
      <c r="C10" s="688"/>
      <c r="D10" s="688"/>
      <c r="E10" s="750"/>
      <c r="F10" s="1415"/>
      <c r="G10" s="21"/>
    </row>
    <row r="11" spans="1:10">
      <c r="A11" s="1876" t="s">
        <v>205</v>
      </c>
      <c r="B11" s="1877"/>
      <c r="C11" s="689">
        <f t="shared" ref="C11:F11" si="1">SUM(C12:C16)</f>
        <v>0</v>
      </c>
      <c r="D11" s="689">
        <f t="shared" si="1"/>
        <v>0</v>
      </c>
      <c r="E11" s="751">
        <f t="shared" si="1"/>
        <v>0</v>
      </c>
      <c r="F11" s="689">
        <f t="shared" si="1"/>
        <v>0</v>
      </c>
      <c r="G11" s="21"/>
    </row>
    <row r="12" spans="1:10">
      <c r="A12" s="1878"/>
      <c r="B12" s="484" t="s">
        <v>10</v>
      </c>
      <c r="C12" s="714"/>
      <c r="D12" s="714"/>
      <c r="E12" s="748"/>
      <c r="F12" s="1413"/>
      <c r="G12" s="21"/>
    </row>
    <row r="13" spans="1:10">
      <c r="A13" s="1878"/>
      <c r="B13" s="485" t="s">
        <v>17</v>
      </c>
      <c r="C13" s="713"/>
      <c r="D13" s="713"/>
      <c r="E13" s="749"/>
      <c r="F13" s="1414"/>
      <c r="G13" s="21"/>
    </row>
    <row r="14" spans="1:10">
      <c r="A14" s="1878"/>
      <c r="B14" s="485" t="s">
        <v>20</v>
      </c>
      <c r="C14" s="687"/>
      <c r="D14" s="687"/>
      <c r="E14" s="749"/>
      <c r="F14" s="1414"/>
      <c r="G14" s="21"/>
    </row>
    <row r="15" spans="1:10">
      <c r="A15" s="1878"/>
      <c r="B15" s="485" t="s">
        <v>27</v>
      </c>
      <c r="C15" s="687"/>
      <c r="D15" s="687"/>
      <c r="E15" s="749"/>
      <c r="F15" s="1414"/>
      <c r="G15" s="21"/>
    </row>
    <row r="16" spans="1:10">
      <c r="A16" s="1879"/>
      <c r="B16" s="486" t="s">
        <v>28</v>
      </c>
      <c r="C16" s="688"/>
      <c r="D16" s="688"/>
      <c r="E16" s="750"/>
      <c r="F16" s="1415"/>
      <c r="G16" s="21"/>
    </row>
    <row r="17" spans="1:7">
      <c r="A17" s="1885" t="s">
        <v>204</v>
      </c>
      <c r="B17" s="1886"/>
      <c r="C17" s="689">
        <f t="shared" ref="C17:F17" si="2">SUM(C18:C21)</f>
        <v>0</v>
      </c>
      <c r="D17" s="689">
        <f t="shared" si="2"/>
        <v>0</v>
      </c>
      <c r="E17" s="751">
        <f t="shared" si="2"/>
        <v>0</v>
      </c>
      <c r="F17" s="689">
        <f t="shared" si="2"/>
        <v>0</v>
      </c>
      <c r="G17" s="21"/>
    </row>
    <row r="18" spans="1:7">
      <c r="A18" s="1878"/>
      <c r="B18" s="484" t="s">
        <v>318</v>
      </c>
      <c r="C18" s="686"/>
      <c r="D18" s="686"/>
      <c r="E18" s="748"/>
      <c r="F18" s="1413"/>
      <c r="G18" s="21"/>
    </row>
    <row r="19" spans="1:7">
      <c r="A19" s="1878"/>
      <c r="B19" s="485" t="s">
        <v>15</v>
      </c>
      <c r="C19" s="687"/>
      <c r="D19" s="687"/>
      <c r="E19" s="749"/>
      <c r="F19" s="1414"/>
      <c r="G19" s="21"/>
    </row>
    <row r="20" spans="1:7">
      <c r="A20" s="1878"/>
      <c r="B20" s="485" t="s">
        <v>16</v>
      </c>
      <c r="C20" s="687"/>
      <c r="D20" s="687"/>
      <c r="E20" s="749"/>
      <c r="F20" s="1414"/>
      <c r="G20" s="21"/>
    </row>
    <row r="21" spans="1:7">
      <c r="A21" s="1879"/>
      <c r="B21" s="486" t="s">
        <v>25</v>
      </c>
      <c r="C21" s="688"/>
      <c r="D21" s="688"/>
      <c r="E21" s="750"/>
      <c r="F21" s="1415"/>
      <c r="G21" s="21"/>
    </row>
    <row r="22" spans="1:7">
      <c r="A22" s="1876" t="s">
        <v>203</v>
      </c>
      <c r="B22" s="1877"/>
      <c r="C22" s="689">
        <f t="shared" ref="C22:F22" si="3">SUM(C23:C32)</f>
        <v>0</v>
      </c>
      <c r="D22" s="689">
        <f t="shared" si="3"/>
        <v>0</v>
      </c>
      <c r="E22" s="751">
        <f t="shared" si="3"/>
        <v>0</v>
      </c>
      <c r="F22" s="689">
        <f t="shared" si="3"/>
        <v>0</v>
      </c>
      <c r="G22" s="21"/>
    </row>
    <row r="23" spans="1:7">
      <c r="A23" s="1878"/>
      <c r="B23" s="484" t="s">
        <v>13</v>
      </c>
      <c r="C23" s="686"/>
      <c r="D23" s="686"/>
      <c r="E23" s="748"/>
      <c r="F23" s="1413"/>
      <c r="G23" s="21"/>
    </row>
    <row r="24" spans="1:7">
      <c r="A24" s="1878"/>
      <c r="B24" s="485" t="s">
        <v>23</v>
      </c>
      <c r="C24" s="687"/>
      <c r="D24" s="687"/>
      <c r="E24" s="749"/>
      <c r="F24" s="1414"/>
      <c r="G24" s="21"/>
    </row>
    <row r="25" spans="1:7">
      <c r="A25" s="1878"/>
      <c r="B25" s="485" t="s">
        <v>29</v>
      </c>
      <c r="C25" s="687"/>
      <c r="D25" s="687"/>
      <c r="E25" s="749"/>
      <c r="F25" s="1414"/>
      <c r="G25" s="21"/>
    </row>
    <row r="26" spans="1:7">
      <c r="A26" s="1878"/>
      <c r="B26" s="485" t="s">
        <v>30</v>
      </c>
      <c r="C26" s="687"/>
      <c r="D26" s="687"/>
      <c r="E26" s="749"/>
      <c r="F26" s="1414"/>
      <c r="G26" s="21"/>
    </row>
    <row r="27" spans="1:7">
      <c r="A27" s="1878"/>
      <c r="B27" s="485" t="s">
        <v>31</v>
      </c>
      <c r="C27" s="687"/>
      <c r="D27" s="687"/>
      <c r="E27" s="749"/>
      <c r="F27" s="1414"/>
      <c r="G27" s="21"/>
    </row>
    <row r="28" spans="1:7">
      <c r="A28" s="1878"/>
      <c r="B28" s="485" t="s">
        <v>32</v>
      </c>
      <c r="C28" s="687"/>
      <c r="D28" s="687"/>
      <c r="E28" s="749"/>
      <c r="F28" s="1414"/>
      <c r="G28" s="21"/>
    </row>
    <row r="29" spans="1:7">
      <c r="A29" s="1878"/>
      <c r="B29" s="485" t="s">
        <v>33</v>
      </c>
      <c r="C29" s="687"/>
      <c r="D29" s="687"/>
      <c r="E29" s="749"/>
      <c r="F29" s="1414"/>
      <c r="G29" s="21"/>
    </row>
    <row r="30" spans="1:7">
      <c r="A30" s="1878"/>
      <c r="B30" s="485" t="s">
        <v>34</v>
      </c>
      <c r="C30" s="687"/>
      <c r="D30" s="687"/>
      <c r="E30" s="749"/>
      <c r="F30" s="1414"/>
      <c r="G30" s="21"/>
    </row>
    <row r="31" spans="1:7">
      <c r="A31" s="1878"/>
      <c r="B31" s="485" t="s">
        <v>35</v>
      </c>
      <c r="C31" s="687"/>
      <c r="D31" s="687"/>
      <c r="E31" s="749"/>
      <c r="F31" s="1414"/>
      <c r="G31" s="21"/>
    </row>
    <row r="32" spans="1:7">
      <c r="A32" s="1879"/>
      <c r="B32" s="486" t="s">
        <v>36</v>
      </c>
      <c r="C32" s="688"/>
      <c r="D32" s="688"/>
      <c r="E32" s="750"/>
      <c r="F32" s="1415"/>
      <c r="G32" s="21"/>
    </row>
    <row r="33" spans="1:7">
      <c r="A33" s="1880" t="s">
        <v>202</v>
      </c>
      <c r="B33" s="1881"/>
      <c r="C33" s="689">
        <f t="shared" ref="C33:F33" si="4">SUM(C34:C39)</f>
        <v>0</v>
      </c>
      <c r="D33" s="689">
        <f t="shared" si="4"/>
        <v>1</v>
      </c>
      <c r="E33" s="751">
        <f t="shared" si="4"/>
        <v>0</v>
      </c>
      <c r="F33" s="689">
        <f t="shared" si="4"/>
        <v>1</v>
      </c>
      <c r="G33" s="21"/>
    </row>
    <row r="34" spans="1:7">
      <c r="A34" s="1878"/>
      <c r="B34" s="481" t="s">
        <v>18</v>
      </c>
      <c r="C34" s="686"/>
      <c r="D34" s="686"/>
      <c r="E34" s="748"/>
      <c r="F34" s="1413"/>
      <c r="G34" s="21"/>
    </row>
    <row r="35" spans="1:7">
      <c r="A35" s="1878"/>
      <c r="B35" s="482" t="s">
        <v>21</v>
      </c>
      <c r="C35" s="687"/>
      <c r="D35" s="687">
        <v>1</v>
      </c>
      <c r="E35" s="749"/>
      <c r="F35" s="1414">
        <v>1</v>
      </c>
      <c r="G35" s="21"/>
    </row>
    <row r="36" spans="1:7">
      <c r="A36" s="1878"/>
      <c r="B36" s="482" t="s">
        <v>22</v>
      </c>
      <c r="C36" s="687"/>
      <c r="D36" s="687"/>
      <c r="E36" s="749"/>
      <c r="F36" s="1414"/>
      <c r="G36" s="21"/>
    </row>
    <row r="37" spans="1:7">
      <c r="A37" s="1878"/>
      <c r="B37" s="482" t="s">
        <v>24</v>
      </c>
      <c r="C37" s="687"/>
      <c r="D37" s="687"/>
      <c r="E37" s="749"/>
      <c r="F37" s="1414"/>
      <c r="G37" s="21"/>
    </row>
    <row r="38" spans="1:7">
      <c r="A38" s="1878"/>
      <c r="B38" s="482" t="s">
        <v>37</v>
      </c>
      <c r="C38" s="687"/>
      <c r="D38" s="687"/>
      <c r="E38" s="749"/>
      <c r="F38" s="1414"/>
      <c r="G38" s="21"/>
    </row>
    <row r="39" spans="1:7" ht="18" thickBot="1">
      <c r="A39" s="1882"/>
      <c r="B39" s="483" t="s">
        <v>38</v>
      </c>
      <c r="C39" s="690"/>
      <c r="D39" s="690"/>
      <c r="E39" s="752"/>
      <c r="F39" s="1416"/>
      <c r="G39" s="21"/>
    </row>
    <row r="40" spans="1:7">
      <c r="A40" s="21" t="s">
        <v>449</v>
      </c>
      <c r="B40" s="21"/>
      <c r="C40" s="21"/>
      <c r="D40" s="21"/>
      <c r="E40" s="21"/>
      <c r="F40" s="21"/>
    </row>
    <row r="41" spans="1:7">
      <c r="A41" s="21"/>
      <c r="B41" s="21"/>
      <c r="C41" s="21"/>
      <c r="D41" s="21"/>
      <c r="E41" s="21"/>
      <c r="F41" s="21"/>
    </row>
  </sheetData>
  <mergeCells count="16">
    <mergeCell ref="A22:B22"/>
    <mergeCell ref="A23:A32"/>
    <mergeCell ref="A33:B33"/>
    <mergeCell ref="A34:A39"/>
    <mergeCell ref="A6:B6"/>
    <mergeCell ref="A7:A10"/>
    <mergeCell ref="A11:B11"/>
    <mergeCell ref="A12:A16"/>
    <mergeCell ref="A17:B17"/>
    <mergeCell ref="A18:A21"/>
    <mergeCell ref="A5:B5"/>
    <mergeCell ref="A1:D1"/>
    <mergeCell ref="A2:B4"/>
    <mergeCell ref="C2:F2"/>
    <mergeCell ref="C3:D3"/>
    <mergeCell ref="E3:F3"/>
  </mergeCells>
  <phoneticPr fontId="9"/>
  <pageMargins left="1.1811023622047245" right="0.59055118110236227" top="0.98425196850393704" bottom="0.59055118110236227" header="0.39370078740157483" footer="0.39370078740157483"/>
  <pageSetup paperSize="9" orientation="portrait" r:id="rId1"/>
  <headerFooter>
    <oddHeader>&amp;R&amp;A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J39"/>
  <sheetViews>
    <sheetView view="pageBreakPreview" zoomScaleNormal="100" zoomScaleSheetLayoutView="100" workbookViewId="0">
      <selection activeCell="T15" sqref="T15"/>
    </sheetView>
  </sheetViews>
  <sheetFormatPr defaultRowHeight="13.2"/>
  <cols>
    <col min="1" max="1" width="10.109375" customWidth="1"/>
    <col min="2" max="2" width="9.109375" customWidth="1"/>
    <col min="3" max="3" width="9.6640625" customWidth="1"/>
    <col min="4" max="10" width="9.109375" customWidth="1"/>
    <col min="11" max="11" width="1.109375" customWidth="1"/>
  </cols>
  <sheetData>
    <row r="1" spans="1:10" ht="18" thickBot="1">
      <c r="A1" s="744" t="s">
        <v>350</v>
      </c>
      <c r="B1" s="744"/>
      <c r="C1" s="744"/>
      <c r="D1" s="744"/>
      <c r="E1" s="18"/>
      <c r="F1" s="18"/>
      <c r="G1" s="1889" t="s">
        <v>532</v>
      </c>
      <c r="H1" s="1889"/>
      <c r="I1" s="1889"/>
      <c r="J1" s="1889"/>
    </row>
    <row r="2" spans="1:10" ht="17.399999999999999">
      <c r="A2" s="1890" t="s">
        <v>201</v>
      </c>
      <c r="B2" s="1892" t="s">
        <v>200</v>
      </c>
      <c r="C2" s="1894" t="s">
        <v>388</v>
      </c>
      <c r="D2" s="1896" t="s">
        <v>199</v>
      </c>
      <c r="E2" s="1897"/>
      <c r="F2" s="1898"/>
      <c r="G2" s="1899" t="s">
        <v>389</v>
      </c>
      <c r="H2" s="1899" t="s">
        <v>390</v>
      </c>
      <c r="I2" s="1899" t="s">
        <v>392</v>
      </c>
      <c r="J2" s="1901" t="s">
        <v>391</v>
      </c>
    </row>
    <row r="3" spans="1:10" ht="18" thickBot="1">
      <c r="A3" s="1891"/>
      <c r="B3" s="1893"/>
      <c r="C3" s="1895"/>
      <c r="D3" s="1320" t="s">
        <v>198</v>
      </c>
      <c r="E3" s="1319" t="s">
        <v>197</v>
      </c>
      <c r="F3" s="1319" t="s">
        <v>81</v>
      </c>
      <c r="G3" s="1900"/>
      <c r="H3" s="1900"/>
      <c r="I3" s="1900"/>
      <c r="J3" s="1902"/>
    </row>
    <row r="4" spans="1:10" ht="18" thickBot="1">
      <c r="A4" s="649" t="s">
        <v>126</v>
      </c>
      <c r="B4" s="673">
        <f>SUM(B5:B35)</f>
        <v>782</v>
      </c>
      <c r="C4" s="673">
        <f t="shared" ref="C4:J4" si="0">SUM(C5:C35)</f>
        <v>431</v>
      </c>
      <c r="D4" s="673">
        <f t="shared" si="0"/>
        <v>529</v>
      </c>
      <c r="E4" s="673">
        <f t="shared" si="0"/>
        <v>105</v>
      </c>
      <c r="F4" s="673">
        <f t="shared" si="0"/>
        <v>148</v>
      </c>
      <c r="G4" s="673">
        <f t="shared" si="0"/>
        <v>743</v>
      </c>
      <c r="H4" s="673">
        <f t="shared" si="0"/>
        <v>7</v>
      </c>
      <c r="I4" s="673">
        <f t="shared" si="0"/>
        <v>0</v>
      </c>
      <c r="J4" s="674">
        <f t="shared" si="0"/>
        <v>574</v>
      </c>
    </row>
    <row r="5" spans="1:10" ht="18" thickTop="1">
      <c r="A5" s="231" t="s">
        <v>196</v>
      </c>
      <c r="B5" s="73">
        <v>62</v>
      </c>
      <c r="C5" s="73">
        <v>37</v>
      </c>
      <c r="D5" s="74">
        <v>43</v>
      </c>
      <c r="E5" s="74">
        <v>3</v>
      </c>
      <c r="F5" s="74">
        <v>16</v>
      </c>
      <c r="G5" s="74">
        <v>58</v>
      </c>
      <c r="H5" s="73">
        <v>0</v>
      </c>
      <c r="I5" s="74">
        <v>0</v>
      </c>
      <c r="J5" s="75">
        <v>49</v>
      </c>
    </row>
    <row r="6" spans="1:10" ht="17.399999999999999">
      <c r="A6" s="231" t="s">
        <v>195</v>
      </c>
      <c r="B6" s="229">
        <v>51</v>
      </c>
      <c r="C6" s="73">
        <v>37</v>
      </c>
      <c r="D6" s="20">
        <v>39</v>
      </c>
      <c r="E6" s="20">
        <v>4</v>
      </c>
      <c r="F6" s="20">
        <v>8</v>
      </c>
      <c r="G6" s="74">
        <v>53</v>
      </c>
      <c r="H6" s="73">
        <v>1</v>
      </c>
      <c r="I6" s="74">
        <v>0</v>
      </c>
      <c r="J6" s="75">
        <v>30</v>
      </c>
    </row>
    <row r="7" spans="1:10" ht="17.399999999999999">
      <c r="A7" s="231" t="s">
        <v>194</v>
      </c>
      <c r="B7" s="229">
        <v>71</v>
      </c>
      <c r="C7" s="73">
        <v>41</v>
      </c>
      <c r="D7" s="20">
        <v>47</v>
      </c>
      <c r="E7" s="20">
        <v>10</v>
      </c>
      <c r="F7" s="20">
        <v>14</v>
      </c>
      <c r="G7" s="74">
        <v>44</v>
      </c>
      <c r="H7" s="73">
        <v>1</v>
      </c>
      <c r="I7" s="74">
        <v>0</v>
      </c>
      <c r="J7" s="75">
        <v>58</v>
      </c>
    </row>
    <row r="8" spans="1:10" ht="17.399999999999999">
      <c r="A8" s="231" t="s">
        <v>193</v>
      </c>
      <c r="B8" s="229">
        <v>70</v>
      </c>
      <c r="C8" s="73">
        <v>47</v>
      </c>
      <c r="D8" s="20">
        <v>45</v>
      </c>
      <c r="E8" s="20">
        <v>12</v>
      </c>
      <c r="F8" s="20">
        <v>13</v>
      </c>
      <c r="G8" s="74">
        <v>65</v>
      </c>
      <c r="H8" s="73">
        <v>1</v>
      </c>
      <c r="I8" s="74">
        <v>0</v>
      </c>
      <c r="J8" s="75">
        <v>56</v>
      </c>
    </row>
    <row r="9" spans="1:10" ht="17.399999999999999">
      <c r="A9" s="231" t="s">
        <v>192</v>
      </c>
      <c r="B9" s="229">
        <v>76</v>
      </c>
      <c r="C9" s="73">
        <v>33</v>
      </c>
      <c r="D9" s="20">
        <v>44</v>
      </c>
      <c r="E9" s="20">
        <v>10</v>
      </c>
      <c r="F9" s="20">
        <v>22</v>
      </c>
      <c r="G9" s="74">
        <v>50</v>
      </c>
      <c r="H9" s="73">
        <v>1</v>
      </c>
      <c r="I9" s="74">
        <v>0</v>
      </c>
      <c r="J9" s="75">
        <v>57</v>
      </c>
    </row>
    <row r="10" spans="1:10" ht="17.399999999999999">
      <c r="A10" s="231" t="s">
        <v>191</v>
      </c>
      <c r="B10" s="229">
        <v>56</v>
      </c>
      <c r="C10" s="73">
        <v>34</v>
      </c>
      <c r="D10" s="20">
        <v>41</v>
      </c>
      <c r="E10" s="20">
        <v>7</v>
      </c>
      <c r="F10" s="20">
        <v>8</v>
      </c>
      <c r="G10" s="74">
        <v>40</v>
      </c>
      <c r="H10" s="73">
        <v>0</v>
      </c>
      <c r="I10" s="74">
        <v>0</v>
      </c>
      <c r="J10" s="75">
        <v>34</v>
      </c>
    </row>
    <row r="11" spans="1:10" ht="17.399999999999999">
      <c r="A11" s="231" t="s">
        <v>190</v>
      </c>
      <c r="B11" s="229">
        <v>17</v>
      </c>
      <c r="C11" s="73">
        <v>13</v>
      </c>
      <c r="D11" s="20">
        <v>12</v>
      </c>
      <c r="E11" s="20">
        <v>4</v>
      </c>
      <c r="F11" s="20">
        <v>1</v>
      </c>
      <c r="G11" s="74">
        <v>8</v>
      </c>
      <c r="H11" s="73">
        <v>1</v>
      </c>
      <c r="I11" s="74">
        <v>0</v>
      </c>
      <c r="J11" s="75">
        <v>16</v>
      </c>
    </row>
    <row r="12" spans="1:10" ht="17.399999999999999">
      <c r="A12" s="231" t="s">
        <v>189</v>
      </c>
      <c r="B12" s="229">
        <v>11</v>
      </c>
      <c r="C12" s="73">
        <v>6</v>
      </c>
      <c r="D12" s="20">
        <v>8</v>
      </c>
      <c r="E12" s="20">
        <v>2</v>
      </c>
      <c r="F12" s="20">
        <v>1</v>
      </c>
      <c r="G12" s="74">
        <v>15</v>
      </c>
      <c r="H12" s="73">
        <v>0</v>
      </c>
      <c r="I12" s="74">
        <v>0</v>
      </c>
      <c r="J12" s="75">
        <v>10</v>
      </c>
    </row>
    <row r="13" spans="1:10" ht="17.399999999999999">
      <c r="A13" s="231" t="s">
        <v>188</v>
      </c>
      <c r="B13" s="229">
        <v>62</v>
      </c>
      <c r="C13" s="73">
        <v>28</v>
      </c>
      <c r="D13" s="20">
        <v>48</v>
      </c>
      <c r="E13" s="20">
        <v>8</v>
      </c>
      <c r="F13" s="20">
        <v>6</v>
      </c>
      <c r="G13" s="74">
        <v>27</v>
      </c>
      <c r="H13" s="73">
        <v>0</v>
      </c>
      <c r="I13" s="74">
        <v>0</v>
      </c>
      <c r="J13" s="75">
        <v>51</v>
      </c>
    </row>
    <row r="14" spans="1:10" ht="17.399999999999999">
      <c r="A14" s="231" t="s">
        <v>187</v>
      </c>
      <c r="B14" s="229">
        <v>73</v>
      </c>
      <c r="C14" s="73">
        <v>35</v>
      </c>
      <c r="D14" s="20">
        <v>47</v>
      </c>
      <c r="E14" s="20">
        <v>12</v>
      </c>
      <c r="F14" s="20">
        <v>14</v>
      </c>
      <c r="G14" s="74">
        <v>30</v>
      </c>
      <c r="H14" s="73">
        <v>0</v>
      </c>
      <c r="I14" s="74">
        <v>0</v>
      </c>
      <c r="J14" s="75">
        <v>46</v>
      </c>
    </row>
    <row r="15" spans="1:10" ht="17.399999999999999">
      <c r="A15" s="231" t="s">
        <v>186</v>
      </c>
      <c r="B15" s="229">
        <v>48</v>
      </c>
      <c r="C15" s="73">
        <v>25</v>
      </c>
      <c r="D15" s="20">
        <v>24</v>
      </c>
      <c r="E15" s="20">
        <v>7</v>
      </c>
      <c r="F15" s="20">
        <v>17</v>
      </c>
      <c r="G15" s="74">
        <v>36</v>
      </c>
      <c r="H15" s="73">
        <v>1</v>
      </c>
      <c r="I15" s="74">
        <v>0</v>
      </c>
      <c r="J15" s="75">
        <v>34</v>
      </c>
    </row>
    <row r="16" spans="1:10" ht="17.399999999999999">
      <c r="A16" s="231" t="s">
        <v>185</v>
      </c>
      <c r="B16" s="229">
        <v>14</v>
      </c>
      <c r="C16" s="73">
        <v>6</v>
      </c>
      <c r="D16" s="20">
        <v>10</v>
      </c>
      <c r="E16" s="20">
        <v>2</v>
      </c>
      <c r="F16" s="20">
        <v>2</v>
      </c>
      <c r="G16" s="74">
        <v>16</v>
      </c>
      <c r="H16" s="73">
        <v>0</v>
      </c>
      <c r="I16" s="74">
        <v>0</v>
      </c>
      <c r="J16" s="75">
        <v>10</v>
      </c>
    </row>
    <row r="17" spans="1:10" ht="17.399999999999999">
      <c r="A17" s="231" t="s">
        <v>184</v>
      </c>
      <c r="B17" s="229">
        <v>41</v>
      </c>
      <c r="C17" s="73">
        <v>26</v>
      </c>
      <c r="D17" s="20">
        <v>29</v>
      </c>
      <c r="E17" s="20">
        <v>3</v>
      </c>
      <c r="F17" s="20">
        <v>9</v>
      </c>
      <c r="G17" s="74">
        <v>15</v>
      </c>
      <c r="H17" s="73">
        <v>0</v>
      </c>
      <c r="I17" s="74">
        <v>0</v>
      </c>
      <c r="J17" s="75">
        <v>28</v>
      </c>
    </row>
    <row r="18" spans="1:10" ht="17.399999999999999">
      <c r="A18" s="231" t="s">
        <v>183</v>
      </c>
      <c r="B18" s="229">
        <v>30</v>
      </c>
      <c r="C18" s="73">
        <v>17</v>
      </c>
      <c r="D18" s="20">
        <v>23</v>
      </c>
      <c r="E18" s="20">
        <v>6</v>
      </c>
      <c r="F18" s="20">
        <v>1</v>
      </c>
      <c r="G18" s="74">
        <v>20</v>
      </c>
      <c r="H18" s="73">
        <v>0</v>
      </c>
      <c r="I18" s="74">
        <v>0</v>
      </c>
      <c r="J18" s="75">
        <v>21</v>
      </c>
    </row>
    <row r="19" spans="1:10" ht="17.399999999999999">
      <c r="A19" s="231" t="s">
        <v>182</v>
      </c>
      <c r="B19" s="229">
        <v>10</v>
      </c>
      <c r="C19" s="73">
        <v>4</v>
      </c>
      <c r="D19" s="20">
        <v>8</v>
      </c>
      <c r="E19" s="20">
        <v>1</v>
      </c>
      <c r="F19" s="20">
        <v>1</v>
      </c>
      <c r="G19" s="74">
        <v>3</v>
      </c>
      <c r="H19" s="73">
        <v>0</v>
      </c>
      <c r="I19" s="74">
        <v>0</v>
      </c>
      <c r="J19" s="75">
        <v>8</v>
      </c>
    </row>
    <row r="20" spans="1:10" ht="17.399999999999999">
      <c r="A20" s="231" t="s">
        <v>181</v>
      </c>
      <c r="B20" s="229">
        <v>14</v>
      </c>
      <c r="C20" s="73">
        <v>8</v>
      </c>
      <c r="D20" s="20">
        <v>10</v>
      </c>
      <c r="E20" s="20">
        <v>2</v>
      </c>
      <c r="F20" s="20">
        <v>2</v>
      </c>
      <c r="G20" s="74">
        <v>12</v>
      </c>
      <c r="H20" s="73">
        <v>0</v>
      </c>
      <c r="I20" s="74">
        <v>0</v>
      </c>
      <c r="J20" s="75">
        <v>10</v>
      </c>
    </row>
    <row r="21" spans="1:10" ht="17.399999999999999">
      <c r="A21" s="231" t="s">
        <v>180</v>
      </c>
      <c r="B21" s="229">
        <v>7</v>
      </c>
      <c r="C21" s="73">
        <v>2</v>
      </c>
      <c r="D21" s="20">
        <v>5</v>
      </c>
      <c r="E21" s="20">
        <v>0</v>
      </c>
      <c r="F21" s="20">
        <v>2</v>
      </c>
      <c r="G21" s="74">
        <v>7</v>
      </c>
      <c r="H21" s="73">
        <v>0</v>
      </c>
      <c r="I21" s="74">
        <v>0</v>
      </c>
      <c r="J21" s="75">
        <v>5</v>
      </c>
    </row>
    <row r="22" spans="1:10" ht="17.399999999999999">
      <c r="A22" s="231" t="s">
        <v>179</v>
      </c>
      <c r="B22" s="229">
        <v>8</v>
      </c>
      <c r="C22" s="73">
        <v>3</v>
      </c>
      <c r="D22" s="20">
        <v>6</v>
      </c>
      <c r="E22" s="20">
        <v>2</v>
      </c>
      <c r="F22" s="20">
        <v>0</v>
      </c>
      <c r="G22" s="74">
        <v>7</v>
      </c>
      <c r="H22" s="73">
        <v>0</v>
      </c>
      <c r="I22" s="74">
        <v>0</v>
      </c>
      <c r="J22" s="75">
        <v>5</v>
      </c>
    </row>
    <row r="23" spans="1:10" ht="17.399999999999999">
      <c r="A23" s="231" t="s">
        <v>178</v>
      </c>
      <c r="B23" s="229">
        <v>15</v>
      </c>
      <c r="C23" s="73">
        <v>8</v>
      </c>
      <c r="D23" s="20">
        <v>14</v>
      </c>
      <c r="E23" s="20">
        <v>0</v>
      </c>
      <c r="F23" s="20">
        <v>1</v>
      </c>
      <c r="G23" s="74">
        <v>8</v>
      </c>
      <c r="H23" s="73">
        <v>0</v>
      </c>
      <c r="I23" s="74">
        <v>0</v>
      </c>
      <c r="J23" s="75">
        <v>12</v>
      </c>
    </row>
    <row r="24" spans="1:10" ht="17.399999999999999">
      <c r="A24" s="231" t="s">
        <v>177</v>
      </c>
      <c r="B24" s="229">
        <v>14</v>
      </c>
      <c r="C24" s="73">
        <v>8</v>
      </c>
      <c r="D24" s="20">
        <v>9</v>
      </c>
      <c r="E24" s="20">
        <v>0</v>
      </c>
      <c r="F24" s="20">
        <v>5</v>
      </c>
      <c r="G24" s="74">
        <v>12</v>
      </c>
      <c r="H24" s="73">
        <v>1</v>
      </c>
      <c r="I24" s="74">
        <v>0</v>
      </c>
      <c r="J24" s="75">
        <v>9</v>
      </c>
    </row>
    <row r="25" spans="1:10" ht="17.399999999999999">
      <c r="A25" s="231" t="s">
        <v>176</v>
      </c>
      <c r="B25" s="229">
        <v>1</v>
      </c>
      <c r="C25" s="73">
        <v>1</v>
      </c>
      <c r="D25" s="20">
        <v>1</v>
      </c>
      <c r="E25" s="20">
        <v>0</v>
      </c>
      <c r="F25" s="20">
        <v>0</v>
      </c>
      <c r="G25" s="74">
        <v>2</v>
      </c>
      <c r="H25" s="73">
        <v>0</v>
      </c>
      <c r="I25" s="74">
        <v>0</v>
      </c>
      <c r="J25" s="75">
        <v>0</v>
      </c>
    </row>
    <row r="26" spans="1:10" ht="17.399999999999999">
      <c r="A26" s="231" t="s">
        <v>175</v>
      </c>
      <c r="B26" s="229">
        <v>4</v>
      </c>
      <c r="C26" s="73">
        <v>1</v>
      </c>
      <c r="D26" s="20">
        <v>0</v>
      </c>
      <c r="E26" s="20">
        <v>4</v>
      </c>
      <c r="F26" s="20">
        <v>0</v>
      </c>
      <c r="G26" s="74">
        <v>1</v>
      </c>
      <c r="H26" s="73">
        <v>0</v>
      </c>
      <c r="I26" s="74">
        <v>0</v>
      </c>
      <c r="J26" s="75">
        <v>3</v>
      </c>
    </row>
    <row r="27" spans="1:10" ht="17.399999999999999">
      <c r="A27" s="231" t="s">
        <v>174</v>
      </c>
      <c r="B27" s="229">
        <v>5</v>
      </c>
      <c r="C27" s="73">
        <v>2</v>
      </c>
      <c r="D27" s="20">
        <v>4</v>
      </c>
      <c r="E27" s="20">
        <v>1</v>
      </c>
      <c r="F27" s="20">
        <v>0</v>
      </c>
      <c r="G27" s="74">
        <v>2</v>
      </c>
      <c r="H27" s="73">
        <v>0</v>
      </c>
      <c r="I27" s="74">
        <v>0</v>
      </c>
      <c r="J27" s="75">
        <v>5</v>
      </c>
    </row>
    <row r="28" spans="1:10" ht="17.399999999999999">
      <c r="A28" s="231" t="s">
        <v>173</v>
      </c>
      <c r="B28" s="229">
        <v>3</v>
      </c>
      <c r="C28" s="73">
        <v>2</v>
      </c>
      <c r="D28" s="20">
        <v>1</v>
      </c>
      <c r="E28" s="20">
        <v>0</v>
      </c>
      <c r="F28" s="20">
        <v>2</v>
      </c>
      <c r="G28" s="74">
        <v>2</v>
      </c>
      <c r="H28" s="73">
        <v>0</v>
      </c>
      <c r="I28" s="74">
        <v>0</v>
      </c>
      <c r="J28" s="75">
        <v>1</v>
      </c>
    </row>
    <row r="29" spans="1:10" ht="17.399999999999999">
      <c r="A29" s="231" t="s">
        <v>172</v>
      </c>
      <c r="B29" s="229">
        <v>2</v>
      </c>
      <c r="C29" s="73">
        <v>2</v>
      </c>
      <c r="D29" s="20">
        <v>1</v>
      </c>
      <c r="E29" s="20">
        <v>1</v>
      </c>
      <c r="F29" s="20">
        <v>0</v>
      </c>
      <c r="G29" s="74">
        <v>4</v>
      </c>
      <c r="H29" s="73">
        <v>0</v>
      </c>
      <c r="I29" s="74">
        <v>0</v>
      </c>
      <c r="J29" s="75">
        <v>0</v>
      </c>
    </row>
    <row r="30" spans="1:10" ht="17.399999999999999">
      <c r="A30" s="231" t="s">
        <v>171</v>
      </c>
      <c r="B30" s="229">
        <v>1</v>
      </c>
      <c r="C30" s="73">
        <v>1</v>
      </c>
      <c r="D30" s="20">
        <v>1</v>
      </c>
      <c r="E30" s="20">
        <v>0</v>
      </c>
      <c r="F30" s="20">
        <v>0</v>
      </c>
      <c r="G30" s="74">
        <v>2</v>
      </c>
      <c r="H30" s="73">
        <v>0</v>
      </c>
      <c r="I30" s="74">
        <v>0</v>
      </c>
      <c r="J30" s="75">
        <v>1</v>
      </c>
    </row>
    <row r="31" spans="1:10" ht="17.399999999999999">
      <c r="A31" s="231" t="s">
        <v>170</v>
      </c>
      <c r="B31" s="229">
        <v>1</v>
      </c>
      <c r="C31" s="73">
        <v>0</v>
      </c>
      <c r="D31" s="20">
        <v>1</v>
      </c>
      <c r="E31" s="20">
        <v>0</v>
      </c>
      <c r="F31" s="20">
        <v>0</v>
      </c>
      <c r="G31" s="74">
        <v>0</v>
      </c>
      <c r="H31" s="73">
        <v>0</v>
      </c>
      <c r="I31" s="74">
        <v>0</v>
      </c>
      <c r="J31" s="75">
        <v>1</v>
      </c>
    </row>
    <row r="32" spans="1:10" ht="17.399999999999999">
      <c r="A32" s="231" t="s">
        <v>169</v>
      </c>
      <c r="B32" s="229">
        <v>7</v>
      </c>
      <c r="C32" s="73">
        <v>4</v>
      </c>
      <c r="D32" s="20">
        <v>4</v>
      </c>
      <c r="E32" s="20">
        <v>1</v>
      </c>
      <c r="F32" s="20">
        <v>2</v>
      </c>
      <c r="G32" s="74">
        <v>7</v>
      </c>
      <c r="H32" s="73">
        <v>0</v>
      </c>
      <c r="I32" s="74">
        <v>0</v>
      </c>
      <c r="J32" s="75">
        <v>7</v>
      </c>
    </row>
    <row r="33" spans="1:10" ht="17.399999999999999">
      <c r="A33" s="231" t="s">
        <v>168</v>
      </c>
      <c r="B33" s="229">
        <v>7</v>
      </c>
      <c r="C33" s="73">
        <v>0</v>
      </c>
      <c r="D33" s="20">
        <v>3</v>
      </c>
      <c r="E33" s="20">
        <v>3</v>
      </c>
      <c r="F33" s="20">
        <v>1</v>
      </c>
      <c r="G33" s="74">
        <v>10</v>
      </c>
      <c r="H33" s="73">
        <v>0</v>
      </c>
      <c r="I33" s="74">
        <v>0</v>
      </c>
      <c r="J33" s="75">
        <v>6</v>
      </c>
    </row>
    <row r="34" spans="1:10" ht="17.399999999999999">
      <c r="A34" s="231" t="s">
        <v>167</v>
      </c>
      <c r="B34" s="229">
        <v>0</v>
      </c>
      <c r="C34" s="73">
        <v>0</v>
      </c>
      <c r="D34" s="20">
        <v>0</v>
      </c>
      <c r="E34" s="20">
        <v>0</v>
      </c>
      <c r="F34" s="20">
        <v>0</v>
      </c>
      <c r="G34" s="74">
        <v>2</v>
      </c>
      <c r="H34" s="73">
        <v>0</v>
      </c>
      <c r="I34" s="74">
        <v>0</v>
      </c>
      <c r="J34" s="75">
        <v>0</v>
      </c>
    </row>
    <row r="35" spans="1:10" ht="18" thickBot="1">
      <c r="A35" s="232" t="s">
        <v>166</v>
      </c>
      <c r="B35" s="230">
        <v>1</v>
      </c>
      <c r="C35" s="226">
        <v>0</v>
      </c>
      <c r="D35" s="225">
        <v>1</v>
      </c>
      <c r="E35" s="225">
        <v>0</v>
      </c>
      <c r="F35" s="225">
        <v>0</v>
      </c>
      <c r="G35" s="227">
        <v>185</v>
      </c>
      <c r="H35" s="73">
        <v>0</v>
      </c>
      <c r="I35" s="74">
        <v>0</v>
      </c>
      <c r="J35" s="228">
        <v>1</v>
      </c>
    </row>
    <row r="36" spans="1:10" ht="17.399999999999999">
      <c r="A36" s="1887" t="s">
        <v>293</v>
      </c>
      <c r="B36" s="1887"/>
      <c r="C36" s="1887"/>
      <c r="D36" s="1887"/>
      <c r="E36" s="1887"/>
      <c r="F36" s="1887"/>
      <c r="G36" s="1887"/>
      <c r="H36" s="1887"/>
      <c r="I36" s="1887"/>
      <c r="J36" s="1887"/>
    </row>
    <row r="37" spans="1:10" ht="17.399999999999999">
      <c r="A37" s="1888" t="s">
        <v>393</v>
      </c>
      <c r="B37" s="1888"/>
      <c r="C37" s="1888"/>
      <c r="D37" s="1888"/>
      <c r="E37" s="1888"/>
      <c r="F37" s="1888"/>
      <c r="G37" s="1888"/>
      <c r="H37" s="1888"/>
      <c r="I37" s="1888"/>
      <c r="J37" s="1888"/>
    </row>
    <row r="38" spans="1:10" ht="17.399999999999999">
      <c r="A38" s="1888" t="s">
        <v>433</v>
      </c>
      <c r="B38" s="1888"/>
      <c r="C38" s="1888"/>
      <c r="D38" s="1888"/>
      <c r="E38" s="1888"/>
      <c r="F38" s="1888"/>
      <c r="G38" s="1888"/>
      <c r="H38" s="1888"/>
      <c r="I38" s="1888"/>
      <c r="J38" s="1888"/>
    </row>
    <row r="39" spans="1:10" ht="17.399999999999999">
      <c r="A39" s="19" t="s">
        <v>496</v>
      </c>
      <c r="B39" s="19"/>
      <c r="C39" s="19"/>
      <c r="D39" s="19"/>
      <c r="E39" s="19"/>
      <c r="F39" s="19"/>
      <c r="G39" s="19"/>
      <c r="H39" s="19"/>
      <c r="I39" s="19"/>
      <c r="J39" s="19"/>
    </row>
  </sheetData>
  <mergeCells count="12">
    <mergeCell ref="A36:J36"/>
    <mergeCell ref="A37:J37"/>
    <mergeCell ref="A38:J38"/>
    <mergeCell ref="G1:J1"/>
    <mergeCell ref="A2:A3"/>
    <mergeCell ref="B2:B3"/>
    <mergeCell ref="C2:C3"/>
    <mergeCell ref="D2:F2"/>
    <mergeCell ref="G2:G3"/>
    <mergeCell ref="H2:H3"/>
    <mergeCell ref="I2:I3"/>
    <mergeCell ref="J2:J3"/>
  </mergeCells>
  <phoneticPr fontId="9"/>
  <pageMargins left="0.70866141732283472" right="0.31496062992125984" top="0.9448818897637796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F47"/>
  <sheetViews>
    <sheetView view="pageBreakPreview" zoomScaleNormal="73" zoomScaleSheetLayoutView="100" workbookViewId="0">
      <selection activeCell="AF1" sqref="AF1"/>
    </sheetView>
  </sheetViews>
  <sheetFormatPr defaultRowHeight="13.2"/>
  <cols>
    <col min="1" max="1" width="15.109375" customWidth="1"/>
    <col min="2" max="2" width="12.6640625" customWidth="1"/>
    <col min="3" max="3" width="13.6640625" customWidth="1"/>
    <col min="4" max="4" width="12.6640625" customWidth="1"/>
    <col min="5" max="13" width="13.6640625" customWidth="1"/>
    <col min="14" max="14" width="15.109375" customWidth="1"/>
    <col min="15" max="16" width="10.6640625" customWidth="1"/>
    <col min="17" max="32" width="9.6640625" customWidth="1"/>
  </cols>
  <sheetData>
    <row r="1" spans="1:32" ht="18" thickBot="1">
      <c r="A1" s="502" t="s">
        <v>508</v>
      </c>
      <c r="B1" s="502"/>
      <c r="C1" s="502"/>
      <c r="D1" s="502"/>
      <c r="E1" s="502"/>
      <c r="F1" s="502"/>
      <c r="G1" s="601"/>
      <c r="H1" s="502"/>
      <c r="I1" s="502"/>
      <c r="J1" s="502"/>
      <c r="K1" s="502"/>
      <c r="L1" s="502"/>
      <c r="M1" s="1599" t="s">
        <v>530</v>
      </c>
      <c r="N1" s="1378" t="s">
        <v>508</v>
      </c>
      <c r="O1" s="502"/>
      <c r="P1" s="46"/>
      <c r="Q1" s="46"/>
      <c r="R1" s="46"/>
      <c r="S1" s="46"/>
      <c r="T1" s="1379"/>
      <c r="U1" s="1379"/>
      <c r="V1" s="46"/>
      <c r="W1" s="46"/>
      <c r="X1" s="46"/>
      <c r="Y1" s="46"/>
      <c r="Z1" s="46"/>
      <c r="AA1" s="1312"/>
      <c r="AB1" s="1312"/>
      <c r="AC1" s="1312"/>
      <c r="AD1" s="1312"/>
      <c r="AE1" s="1312"/>
      <c r="AF1" s="1599" t="s">
        <v>531</v>
      </c>
    </row>
    <row r="2" spans="1:32" ht="17.25" customHeight="1">
      <c r="A2" s="1909" t="s">
        <v>421</v>
      </c>
      <c r="B2" s="1904" t="s">
        <v>0</v>
      </c>
      <c r="C2" s="1907" t="s">
        <v>324</v>
      </c>
      <c r="D2" s="1907"/>
      <c r="E2" s="1907"/>
      <c r="F2" s="1907"/>
      <c r="G2" s="1907"/>
      <c r="H2" s="1907"/>
      <c r="I2" s="1907"/>
      <c r="J2" s="1907"/>
      <c r="K2" s="1907"/>
      <c r="L2" s="1907"/>
      <c r="M2" s="1908"/>
      <c r="N2" s="1909" t="s">
        <v>421</v>
      </c>
      <c r="O2" s="1904" t="s">
        <v>0</v>
      </c>
      <c r="P2" s="1911" t="s">
        <v>523</v>
      </c>
      <c r="Q2" s="1912"/>
      <c r="R2" s="1912"/>
      <c r="S2" s="1912"/>
      <c r="T2" s="1912"/>
      <c r="U2" s="1912"/>
      <c r="V2" s="1912"/>
      <c r="W2" s="1912"/>
      <c r="X2" s="1912"/>
      <c r="Y2" s="1912"/>
      <c r="Z2" s="1912"/>
      <c r="AA2" s="1912"/>
      <c r="AB2" s="1912"/>
      <c r="AC2" s="1912"/>
      <c r="AD2" s="1912"/>
      <c r="AE2" s="1912"/>
      <c r="AF2" s="1913"/>
    </row>
    <row r="3" spans="1:32" ht="57" customHeight="1" thickBot="1">
      <c r="A3" s="1910"/>
      <c r="B3" s="1905"/>
      <c r="C3" s="610" t="s">
        <v>209</v>
      </c>
      <c r="D3" s="602" t="s">
        <v>165</v>
      </c>
      <c r="E3" s="251" t="s">
        <v>394</v>
      </c>
      <c r="F3" s="237" t="s">
        <v>412</v>
      </c>
      <c r="G3" s="237" t="s">
        <v>450</v>
      </c>
      <c r="H3" s="237" t="s">
        <v>395</v>
      </c>
      <c r="I3" s="237" t="s">
        <v>396</v>
      </c>
      <c r="J3" s="237" t="s">
        <v>397</v>
      </c>
      <c r="K3" s="238" t="s">
        <v>398</v>
      </c>
      <c r="L3" s="239" t="s">
        <v>399</v>
      </c>
      <c r="M3" s="240" t="s">
        <v>451</v>
      </c>
      <c r="N3" s="1910"/>
      <c r="O3" s="1905"/>
      <c r="P3" s="613" t="s">
        <v>400</v>
      </c>
      <c r="Q3" s="612" t="s">
        <v>401</v>
      </c>
      <c r="R3" s="237" t="s">
        <v>452</v>
      </c>
      <c r="S3" s="237" t="s">
        <v>402</v>
      </c>
      <c r="T3" s="237" t="s">
        <v>403</v>
      </c>
      <c r="U3" s="237" t="s">
        <v>404</v>
      </c>
      <c r="V3" s="237" t="s">
        <v>405</v>
      </c>
      <c r="W3" s="241" t="s">
        <v>406</v>
      </c>
      <c r="X3" s="237" t="s">
        <v>407</v>
      </c>
      <c r="Y3" s="237" t="s">
        <v>453</v>
      </c>
      <c r="Z3" s="237" t="s">
        <v>408</v>
      </c>
      <c r="AA3" s="237" t="s">
        <v>409</v>
      </c>
      <c r="AB3" s="237" t="s">
        <v>454</v>
      </c>
      <c r="AC3" s="237" t="s">
        <v>410</v>
      </c>
      <c r="AD3" s="238" t="s">
        <v>411</v>
      </c>
      <c r="AE3" s="237" t="s">
        <v>455</v>
      </c>
      <c r="AF3" s="600" t="s">
        <v>164</v>
      </c>
    </row>
    <row r="4" spans="1:32" ht="16.5" customHeight="1" thickBot="1">
      <c r="A4" s="1691" t="s">
        <v>163</v>
      </c>
      <c r="B4" s="1692"/>
      <c r="C4" s="440">
        <f>SUM(D4:M4)</f>
        <v>11698</v>
      </c>
      <c r="D4" s="435">
        <f>SUM(D5:D9)</f>
        <v>790</v>
      </c>
      <c r="E4" s="428">
        <f t="shared" ref="E4:M4" si="0">SUM(E5:E9)</f>
        <v>1530</v>
      </c>
      <c r="F4" s="428">
        <f t="shared" si="0"/>
        <v>3973</v>
      </c>
      <c r="G4" s="428">
        <f t="shared" si="0"/>
        <v>1276</v>
      </c>
      <c r="H4" s="428">
        <f t="shared" si="0"/>
        <v>859</v>
      </c>
      <c r="I4" s="428">
        <f t="shared" si="0"/>
        <v>1064</v>
      </c>
      <c r="J4" s="428">
        <f t="shared" si="0"/>
        <v>1123</v>
      </c>
      <c r="K4" s="428">
        <f t="shared" si="0"/>
        <v>567</v>
      </c>
      <c r="L4" s="428">
        <f t="shared" si="0"/>
        <v>87</v>
      </c>
      <c r="M4" s="429">
        <f t="shared" si="0"/>
        <v>429</v>
      </c>
      <c r="N4" s="1691" t="s">
        <v>163</v>
      </c>
      <c r="O4" s="1692"/>
      <c r="P4" s="1038">
        <v>3802</v>
      </c>
      <c r="Q4" s="1039">
        <v>67</v>
      </c>
      <c r="R4" s="1040">
        <v>27</v>
      </c>
      <c r="S4" s="1041">
        <v>31</v>
      </c>
      <c r="T4" s="1041">
        <v>16</v>
      </c>
      <c r="U4" s="1041">
        <v>24</v>
      </c>
      <c r="V4" s="1041">
        <v>29</v>
      </c>
      <c r="W4" s="1041">
        <v>270</v>
      </c>
      <c r="X4" s="1042">
        <v>23</v>
      </c>
      <c r="Y4" s="1040">
        <v>8</v>
      </c>
      <c r="Z4" s="1041">
        <v>98</v>
      </c>
      <c r="AA4" s="1041">
        <v>21</v>
      </c>
      <c r="AB4" s="1043">
        <v>8</v>
      </c>
      <c r="AC4" s="1042">
        <v>23</v>
      </c>
      <c r="AD4" s="1040">
        <v>6</v>
      </c>
      <c r="AE4" s="1044">
        <v>441</v>
      </c>
      <c r="AF4" s="1045">
        <v>2710</v>
      </c>
    </row>
    <row r="5" spans="1:32" ht="16.5" customHeight="1" thickTop="1">
      <c r="A5" s="1916"/>
      <c r="B5" s="110" t="s">
        <v>5</v>
      </c>
      <c r="C5" s="441">
        <f t="shared" ref="C5:C46" si="1">SUM(D5:M5)</f>
        <v>5365</v>
      </c>
      <c r="D5" s="1471">
        <v>372</v>
      </c>
      <c r="E5" s="1472">
        <v>632</v>
      </c>
      <c r="F5" s="1472">
        <v>1786</v>
      </c>
      <c r="G5" s="1472">
        <v>630</v>
      </c>
      <c r="H5" s="1472">
        <v>355</v>
      </c>
      <c r="I5" s="1472">
        <v>561</v>
      </c>
      <c r="J5" s="1472">
        <v>609</v>
      </c>
      <c r="K5" s="1472">
        <v>245</v>
      </c>
      <c r="L5" s="1472">
        <v>37</v>
      </c>
      <c r="M5" s="1473">
        <v>138</v>
      </c>
      <c r="N5" s="1916"/>
      <c r="O5" s="110" t="s">
        <v>5</v>
      </c>
      <c r="P5" s="1046">
        <v>1579</v>
      </c>
      <c r="Q5" s="1047">
        <v>31</v>
      </c>
      <c r="R5" s="1048">
        <v>12</v>
      </c>
      <c r="S5" s="1049">
        <v>11</v>
      </c>
      <c r="T5" s="1049">
        <v>6</v>
      </c>
      <c r="U5" s="1049">
        <v>10</v>
      </c>
      <c r="V5" s="1049">
        <v>12</v>
      </c>
      <c r="W5" s="1049">
        <v>110</v>
      </c>
      <c r="X5" s="1049">
        <v>13</v>
      </c>
      <c r="Y5" s="1049">
        <v>1</v>
      </c>
      <c r="Z5" s="1049">
        <v>53</v>
      </c>
      <c r="AA5" s="1049">
        <v>11</v>
      </c>
      <c r="AB5" s="1049">
        <v>4</v>
      </c>
      <c r="AC5" s="1049">
        <v>9</v>
      </c>
      <c r="AD5" s="1049">
        <v>3</v>
      </c>
      <c r="AE5" s="1050">
        <v>178</v>
      </c>
      <c r="AF5" s="1051">
        <v>1115</v>
      </c>
    </row>
    <row r="6" spans="1:32" ht="16.5" customHeight="1">
      <c r="A6" s="1916"/>
      <c r="B6" s="111" t="s">
        <v>6</v>
      </c>
      <c r="C6" s="442">
        <f t="shared" si="1"/>
        <v>2060</v>
      </c>
      <c r="D6" s="1480">
        <v>109</v>
      </c>
      <c r="E6" s="1481">
        <v>221</v>
      </c>
      <c r="F6" s="1481">
        <v>690</v>
      </c>
      <c r="G6" s="1481">
        <v>217</v>
      </c>
      <c r="H6" s="1481">
        <v>173</v>
      </c>
      <c r="I6" s="1481">
        <v>183</v>
      </c>
      <c r="J6" s="1481">
        <v>242</v>
      </c>
      <c r="K6" s="1481">
        <v>117</v>
      </c>
      <c r="L6" s="1481">
        <v>24</v>
      </c>
      <c r="M6" s="1482">
        <v>84</v>
      </c>
      <c r="N6" s="1916"/>
      <c r="O6" s="111" t="s">
        <v>6</v>
      </c>
      <c r="P6" s="1052">
        <v>491</v>
      </c>
      <c r="Q6" s="1053">
        <v>12</v>
      </c>
      <c r="R6" s="1048">
        <v>8</v>
      </c>
      <c r="S6" s="1049">
        <v>8</v>
      </c>
      <c r="T6" s="1049">
        <v>0</v>
      </c>
      <c r="U6" s="1049">
        <v>5</v>
      </c>
      <c r="V6" s="1049">
        <v>4</v>
      </c>
      <c r="W6" s="1049">
        <v>33</v>
      </c>
      <c r="X6" s="1049">
        <v>2</v>
      </c>
      <c r="Y6" s="1049">
        <v>3</v>
      </c>
      <c r="Z6" s="1049">
        <v>8</v>
      </c>
      <c r="AA6" s="1049">
        <v>5</v>
      </c>
      <c r="AB6" s="1049">
        <v>2</v>
      </c>
      <c r="AC6" s="1049">
        <v>5</v>
      </c>
      <c r="AD6" s="1049">
        <v>1</v>
      </c>
      <c r="AE6" s="1050">
        <v>38</v>
      </c>
      <c r="AF6" s="1051">
        <v>357</v>
      </c>
    </row>
    <row r="7" spans="1:32" ht="16.5" customHeight="1">
      <c r="A7" s="1916"/>
      <c r="B7" s="111" t="s">
        <v>8</v>
      </c>
      <c r="C7" s="442">
        <f t="shared" si="1"/>
        <v>782</v>
      </c>
      <c r="D7" s="1474">
        <v>63</v>
      </c>
      <c r="E7" s="1475">
        <v>78</v>
      </c>
      <c r="F7" s="1475">
        <v>285</v>
      </c>
      <c r="G7" s="1475">
        <v>74</v>
      </c>
      <c r="H7" s="1475">
        <v>64</v>
      </c>
      <c r="I7" s="1475">
        <v>48</v>
      </c>
      <c r="J7" s="1475">
        <v>82</v>
      </c>
      <c r="K7" s="1475">
        <v>40</v>
      </c>
      <c r="L7" s="1475">
        <v>6</v>
      </c>
      <c r="M7" s="1476">
        <v>42</v>
      </c>
      <c r="N7" s="1916"/>
      <c r="O7" s="111" t="s">
        <v>8</v>
      </c>
      <c r="P7" s="1052">
        <v>290</v>
      </c>
      <c r="Q7" s="1054">
        <v>6</v>
      </c>
      <c r="R7" s="1055">
        <v>3</v>
      </c>
      <c r="S7" s="1056">
        <v>3</v>
      </c>
      <c r="T7" s="1056">
        <v>1</v>
      </c>
      <c r="U7" s="1056">
        <v>1</v>
      </c>
      <c r="V7" s="1057">
        <v>2</v>
      </c>
      <c r="W7" s="1055">
        <v>23</v>
      </c>
      <c r="X7" s="1056">
        <v>3</v>
      </c>
      <c r="Y7" s="1056">
        <v>1</v>
      </c>
      <c r="Z7" s="1056">
        <v>7</v>
      </c>
      <c r="AA7" s="1056">
        <v>2</v>
      </c>
      <c r="AB7" s="1056">
        <v>1</v>
      </c>
      <c r="AC7" s="1056">
        <v>2</v>
      </c>
      <c r="AD7" s="1056">
        <v>1</v>
      </c>
      <c r="AE7" s="1058">
        <v>31</v>
      </c>
      <c r="AF7" s="1059">
        <v>203</v>
      </c>
    </row>
    <row r="8" spans="1:32" ht="16.5" customHeight="1" thickBot="1">
      <c r="A8" s="1917"/>
      <c r="B8" s="111" t="s">
        <v>7</v>
      </c>
      <c r="C8" s="442">
        <f t="shared" si="1"/>
        <v>385</v>
      </c>
      <c r="D8" s="1477">
        <v>33</v>
      </c>
      <c r="E8" s="1478">
        <v>42</v>
      </c>
      <c r="F8" s="1478">
        <v>135</v>
      </c>
      <c r="G8" s="1478">
        <v>37</v>
      </c>
      <c r="H8" s="1478">
        <v>17</v>
      </c>
      <c r="I8" s="1478">
        <v>32</v>
      </c>
      <c r="J8" s="1478">
        <v>42</v>
      </c>
      <c r="K8" s="1478">
        <v>17</v>
      </c>
      <c r="L8" s="1478">
        <v>1</v>
      </c>
      <c r="M8" s="1479">
        <v>29</v>
      </c>
      <c r="N8" s="1917"/>
      <c r="O8" s="111" t="s">
        <v>7</v>
      </c>
      <c r="P8" s="1052">
        <v>163</v>
      </c>
      <c r="Q8" s="1054">
        <v>3</v>
      </c>
      <c r="R8" s="1055">
        <v>1</v>
      </c>
      <c r="S8" s="1056">
        <v>2</v>
      </c>
      <c r="T8" s="1056">
        <v>1</v>
      </c>
      <c r="U8" s="1056">
        <v>2</v>
      </c>
      <c r="V8" s="1056">
        <v>2</v>
      </c>
      <c r="W8" s="1056">
        <v>9</v>
      </c>
      <c r="X8" s="1056">
        <v>1</v>
      </c>
      <c r="Y8" s="1056">
        <v>0</v>
      </c>
      <c r="Z8" s="1056">
        <v>3</v>
      </c>
      <c r="AA8" s="1056">
        <v>0</v>
      </c>
      <c r="AB8" s="1056">
        <v>0</v>
      </c>
      <c r="AC8" s="1060">
        <v>1</v>
      </c>
      <c r="AD8" s="1060">
        <v>0</v>
      </c>
      <c r="AE8" s="1058">
        <v>21</v>
      </c>
      <c r="AF8" s="1059">
        <v>117</v>
      </c>
    </row>
    <row r="9" spans="1:32" ht="16.5" customHeight="1" thickBot="1">
      <c r="A9" s="1696" t="s">
        <v>367</v>
      </c>
      <c r="B9" s="1697"/>
      <c r="C9" s="440">
        <f>SUM(D9:M9)</f>
        <v>3106</v>
      </c>
      <c r="D9" s="618">
        <f t="shared" ref="D9:M9" si="2">SUM(D10:D12,D20,D26,D31,D24,D17,D38,D44)</f>
        <v>213</v>
      </c>
      <c r="E9" s="619">
        <f t="shared" si="2"/>
        <v>557</v>
      </c>
      <c r="F9" s="619">
        <f t="shared" si="2"/>
        <v>1077</v>
      </c>
      <c r="G9" s="619">
        <f t="shared" si="2"/>
        <v>318</v>
      </c>
      <c r="H9" s="619">
        <f t="shared" si="2"/>
        <v>250</v>
      </c>
      <c r="I9" s="619">
        <f t="shared" si="2"/>
        <v>240</v>
      </c>
      <c r="J9" s="619">
        <f t="shared" si="2"/>
        <v>148</v>
      </c>
      <c r="K9" s="619">
        <f t="shared" si="2"/>
        <v>148</v>
      </c>
      <c r="L9" s="619">
        <f t="shared" si="2"/>
        <v>19</v>
      </c>
      <c r="M9" s="427">
        <f t="shared" si="2"/>
        <v>136</v>
      </c>
      <c r="N9" s="1696" t="s">
        <v>367</v>
      </c>
      <c r="O9" s="1697"/>
      <c r="P9" s="1038">
        <v>1279</v>
      </c>
      <c r="Q9" s="1039">
        <v>15</v>
      </c>
      <c r="R9" s="1039">
        <v>3</v>
      </c>
      <c r="S9" s="1039">
        <v>7</v>
      </c>
      <c r="T9" s="1039">
        <v>8</v>
      </c>
      <c r="U9" s="1039">
        <v>6</v>
      </c>
      <c r="V9" s="1039">
        <v>9</v>
      </c>
      <c r="W9" s="1039">
        <v>95</v>
      </c>
      <c r="X9" s="1039">
        <v>4</v>
      </c>
      <c r="Y9" s="1039">
        <v>3</v>
      </c>
      <c r="Z9" s="1039">
        <v>27</v>
      </c>
      <c r="AA9" s="1039">
        <v>3</v>
      </c>
      <c r="AB9" s="1039">
        <v>1</v>
      </c>
      <c r="AC9" s="1039">
        <v>6</v>
      </c>
      <c r="AD9" s="1041">
        <v>1</v>
      </c>
      <c r="AE9" s="1044">
        <v>173</v>
      </c>
      <c r="AF9" s="1045">
        <v>918</v>
      </c>
    </row>
    <row r="10" spans="1:32" ht="16.5" customHeight="1" thickTop="1">
      <c r="A10" s="1918"/>
      <c r="B10" s="615" t="s">
        <v>12</v>
      </c>
      <c r="C10" s="441">
        <f>SUM(D10:M10)</f>
        <v>488</v>
      </c>
      <c r="D10" s="616">
        <v>37</v>
      </c>
      <c r="E10" s="590">
        <v>86</v>
      </c>
      <c r="F10" s="590">
        <v>157</v>
      </c>
      <c r="G10" s="590">
        <v>50</v>
      </c>
      <c r="H10" s="590">
        <v>36</v>
      </c>
      <c r="I10" s="590">
        <v>37</v>
      </c>
      <c r="J10" s="590">
        <v>30</v>
      </c>
      <c r="K10" s="590">
        <v>30</v>
      </c>
      <c r="L10" s="617">
        <v>4</v>
      </c>
      <c r="M10" s="591">
        <v>21</v>
      </c>
      <c r="N10" s="614"/>
      <c r="O10" s="615" t="s">
        <v>12</v>
      </c>
      <c r="P10" s="1061">
        <v>217</v>
      </c>
      <c r="Q10" s="1062">
        <v>2</v>
      </c>
      <c r="R10" s="1063">
        <v>1</v>
      </c>
      <c r="S10" s="1063">
        <v>1</v>
      </c>
      <c r="T10" s="1063"/>
      <c r="U10" s="1063">
        <v>2</v>
      </c>
      <c r="V10" s="1063">
        <v>1</v>
      </c>
      <c r="W10" s="1063">
        <v>13</v>
      </c>
      <c r="X10" s="1063"/>
      <c r="Y10" s="1063">
        <v>1</v>
      </c>
      <c r="Z10" s="1063">
        <v>5</v>
      </c>
      <c r="AA10" s="1063"/>
      <c r="AB10" s="1063"/>
      <c r="AC10" s="1063"/>
      <c r="AD10" s="1064"/>
      <c r="AE10" s="1065">
        <v>29</v>
      </c>
      <c r="AF10" s="1066">
        <v>162</v>
      </c>
    </row>
    <row r="11" spans="1:32" ht="16.5" customHeight="1">
      <c r="A11" s="1919"/>
      <c r="B11" s="233" t="s">
        <v>14</v>
      </c>
      <c r="C11" s="446">
        <f>SUM(D11:M11)</f>
        <v>228</v>
      </c>
      <c r="D11" s="604">
        <v>11</v>
      </c>
      <c r="E11" s="5">
        <v>52</v>
      </c>
      <c r="F11" s="5">
        <v>62</v>
      </c>
      <c r="G11" s="5">
        <v>25</v>
      </c>
      <c r="H11" s="5">
        <v>17</v>
      </c>
      <c r="I11" s="5">
        <v>18</v>
      </c>
      <c r="J11" s="5">
        <v>14</v>
      </c>
      <c r="K11" s="5">
        <v>14</v>
      </c>
      <c r="L11" s="6"/>
      <c r="M11" s="242">
        <v>15</v>
      </c>
      <c r="N11" s="72"/>
      <c r="O11" s="233" t="s">
        <v>14</v>
      </c>
      <c r="P11" s="1067">
        <v>95</v>
      </c>
      <c r="Q11" s="1068"/>
      <c r="R11" s="1068"/>
      <c r="S11" s="1069">
        <v>1</v>
      </c>
      <c r="T11" s="1069">
        <v>1</v>
      </c>
      <c r="U11" s="1069">
        <v>1</v>
      </c>
      <c r="V11" s="1069"/>
      <c r="W11" s="1069">
        <v>6</v>
      </c>
      <c r="X11" s="1069"/>
      <c r="Y11" s="1069"/>
      <c r="Z11" s="1069">
        <v>2</v>
      </c>
      <c r="AA11" s="1069"/>
      <c r="AB11" s="1069"/>
      <c r="AC11" s="1069"/>
      <c r="AD11" s="1070">
        <v>1</v>
      </c>
      <c r="AE11" s="1071">
        <v>13</v>
      </c>
      <c r="AF11" s="1072">
        <v>70</v>
      </c>
    </row>
    <row r="12" spans="1:32" ht="16.5" customHeight="1">
      <c r="A12" s="1915" t="s">
        <v>422</v>
      </c>
      <c r="B12" s="115" t="s">
        <v>66</v>
      </c>
      <c r="C12" s="442">
        <f>SUM(D12:M12)</f>
        <v>304</v>
      </c>
      <c r="D12" s="108">
        <f t="shared" ref="D12:M12" si="3">SUM(D13:D16)</f>
        <v>20</v>
      </c>
      <c r="E12" s="248">
        <f t="shared" si="3"/>
        <v>60</v>
      </c>
      <c r="F12" s="248">
        <f t="shared" si="3"/>
        <v>107</v>
      </c>
      <c r="G12" s="248">
        <f t="shared" si="3"/>
        <v>28</v>
      </c>
      <c r="H12" s="248">
        <f t="shared" si="3"/>
        <v>26</v>
      </c>
      <c r="I12" s="248">
        <f t="shared" si="3"/>
        <v>27</v>
      </c>
      <c r="J12" s="248">
        <f t="shared" si="3"/>
        <v>11</v>
      </c>
      <c r="K12" s="248">
        <v>11</v>
      </c>
      <c r="L12" s="248">
        <f t="shared" si="3"/>
        <v>0</v>
      </c>
      <c r="M12" s="249">
        <f t="shared" si="3"/>
        <v>14</v>
      </c>
      <c r="N12" s="1915" t="s">
        <v>422</v>
      </c>
      <c r="O12" s="115" t="s">
        <v>66</v>
      </c>
      <c r="P12" s="1052">
        <v>164</v>
      </c>
      <c r="Q12" s="1073">
        <v>2</v>
      </c>
      <c r="R12" s="1074">
        <v>0</v>
      </c>
      <c r="S12" s="1074">
        <v>0</v>
      </c>
      <c r="T12" s="1074">
        <v>1</v>
      </c>
      <c r="U12" s="1074">
        <v>0</v>
      </c>
      <c r="V12" s="1074">
        <v>1</v>
      </c>
      <c r="W12" s="1074">
        <v>12</v>
      </c>
      <c r="X12" s="1074">
        <v>0</v>
      </c>
      <c r="Y12" s="1074">
        <v>0</v>
      </c>
      <c r="Z12" s="1074">
        <v>3</v>
      </c>
      <c r="AA12" s="1074">
        <v>0</v>
      </c>
      <c r="AB12" s="1074">
        <v>0</v>
      </c>
      <c r="AC12" s="1074">
        <v>0</v>
      </c>
      <c r="AD12" s="1075">
        <v>0</v>
      </c>
      <c r="AE12" s="1076">
        <v>23</v>
      </c>
      <c r="AF12" s="1077">
        <v>122</v>
      </c>
    </row>
    <row r="13" spans="1:32" ht="16.5" customHeight="1">
      <c r="A13" s="1831"/>
      <c r="B13" s="233" t="s">
        <v>10</v>
      </c>
      <c r="C13" s="443">
        <f t="shared" si="1"/>
        <v>233</v>
      </c>
      <c r="D13" s="604">
        <v>14</v>
      </c>
      <c r="E13" s="5">
        <v>47</v>
      </c>
      <c r="F13" s="5">
        <v>86</v>
      </c>
      <c r="G13" s="5">
        <v>17</v>
      </c>
      <c r="H13" s="5">
        <v>22</v>
      </c>
      <c r="I13" s="5">
        <v>23</v>
      </c>
      <c r="J13" s="5">
        <v>7</v>
      </c>
      <c r="K13" s="5">
        <v>7</v>
      </c>
      <c r="L13" s="6"/>
      <c r="M13" s="242">
        <v>10</v>
      </c>
      <c r="N13" s="1831"/>
      <c r="O13" s="233" t="s">
        <v>10</v>
      </c>
      <c r="P13" s="1078">
        <v>119</v>
      </c>
      <c r="Q13" s="1079">
        <v>1</v>
      </c>
      <c r="R13" s="1080"/>
      <c r="S13" s="1080"/>
      <c r="T13" s="1080"/>
      <c r="U13" s="1080"/>
      <c r="V13" s="1080">
        <v>1</v>
      </c>
      <c r="W13" s="1080">
        <v>9</v>
      </c>
      <c r="X13" s="1081"/>
      <c r="Y13" s="1081"/>
      <c r="Z13" s="1080">
        <v>1</v>
      </c>
      <c r="AA13" s="1080"/>
      <c r="AB13" s="1080"/>
      <c r="AC13" s="1080"/>
      <c r="AD13" s="1082"/>
      <c r="AE13" s="1083">
        <v>17</v>
      </c>
      <c r="AF13" s="1084">
        <v>90</v>
      </c>
    </row>
    <row r="14" spans="1:32" ht="16.5" customHeight="1">
      <c r="A14" s="1831"/>
      <c r="B14" s="234" t="s">
        <v>27</v>
      </c>
      <c r="C14" s="669">
        <f t="shared" si="1"/>
        <v>22</v>
      </c>
      <c r="D14" s="605">
        <v>1</v>
      </c>
      <c r="E14" s="7">
        <v>5</v>
      </c>
      <c r="F14" s="7">
        <v>4</v>
      </c>
      <c r="G14" s="7">
        <v>5</v>
      </c>
      <c r="H14" s="7">
        <v>2</v>
      </c>
      <c r="I14" s="7">
        <v>1</v>
      </c>
      <c r="J14" s="7">
        <v>1</v>
      </c>
      <c r="K14" s="7">
        <v>1</v>
      </c>
      <c r="L14" s="8"/>
      <c r="M14" s="243">
        <v>2</v>
      </c>
      <c r="N14" s="1831"/>
      <c r="O14" s="234" t="s">
        <v>27</v>
      </c>
      <c r="P14" s="1085">
        <v>15</v>
      </c>
      <c r="Q14" s="1086">
        <v>1</v>
      </c>
      <c r="R14" s="1087"/>
      <c r="S14" s="1087"/>
      <c r="T14" s="1087">
        <v>1</v>
      </c>
      <c r="U14" s="1087"/>
      <c r="V14" s="1087"/>
      <c r="W14" s="1087">
        <v>1</v>
      </c>
      <c r="X14" s="1088"/>
      <c r="Y14" s="1088"/>
      <c r="Z14" s="1087">
        <v>1</v>
      </c>
      <c r="AA14" s="1087"/>
      <c r="AB14" s="1087"/>
      <c r="AC14" s="1087"/>
      <c r="AD14" s="1089"/>
      <c r="AE14" s="1090">
        <v>1</v>
      </c>
      <c r="AF14" s="1091">
        <v>10</v>
      </c>
    </row>
    <row r="15" spans="1:32" ht="16.5" customHeight="1">
      <c r="A15" s="1831"/>
      <c r="B15" s="235" t="s">
        <v>28</v>
      </c>
      <c r="C15" s="670">
        <f t="shared" si="1"/>
        <v>19</v>
      </c>
      <c r="D15" s="606">
        <v>2</v>
      </c>
      <c r="E15" s="9">
        <v>4</v>
      </c>
      <c r="F15" s="9">
        <v>5</v>
      </c>
      <c r="G15" s="9">
        <v>4</v>
      </c>
      <c r="H15" s="9">
        <v>1</v>
      </c>
      <c r="I15" s="9">
        <v>1</v>
      </c>
      <c r="J15" s="9">
        <v>1</v>
      </c>
      <c r="K15" s="9">
        <v>1</v>
      </c>
      <c r="L15" s="10"/>
      <c r="M15" s="244"/>
      <c r="N15" s="1831"/>
      <c r="O15" s="235" t="s">
        <v>28</v>
      </c>
      <c r="P15" s="1085">
        <v>11</v>
      </c>
      <c r="Q15" s="1086"/>
      <c r="R15" s="1087"/>
      <c r="S15" s="1087"/>
      <c r="T15" s="1087"/>
      <c r="U15" s="1087"/>
      <c r="V15" s="1087"/>
      <c r="W15" s="1087">
        <v>1</v>
      </c>
      <c r="X15" s="1088"/>
      <c r="Y15" s="1088"/>
      <c r="Z15" s="1087"/>
      <c r="AA15" s="1087"/>
      <c r="AB15" s="1087"/>
      <c r="AC15" s="1087"/>
      <c r="AD15" s="1089"/>
      <c r="AE15" s="1090">
        <v>2</v>
      </c>
      <c r="AF15" s="1091">
        <v>8</v>
      </c>
    </row>
    <row r="16" spans="1:32" ht="16.5" customHeight="1">
      <c r="A16" s="1906"/>
      <c r="B16" s="235" t="s">
        <v>26</v>
      </c>
      <c r="C16" s="510">
        <f>SUM(D16:M16)</f>
        <v>30</v>
      </c>
      <c r="D16" s="606">
        <v>3</v>
      </c>
      <c r="E16" s="9">
        <v>4</v>
      </c>
      <c r="F16" s="9">
        <v>12</v>
      </c>
      <c r="G16" s="9">
        <v>2</v>
      </c>
      <c r="H16" s="9">
        <v>1</v>
      </c>
      <c r="I16" s="9">
        <v>2</v>
      </c>
      <c r="J16" s="9">
        <v>2</v>
      </c>
      <c r="K16" s="9">
        <v>2</v>
      </c>
      <c r="L16" s="10"/>
      <c r="M16" s="244">
        <v>2</v>
      </c>
      <c r="N16" s="1906"/>
      <c r="O16" s="235" t="s">
        <v>26</v>
      </c>
      <c r="P16" s="1061">
        <v>19</v>
      </c>
      <c r="Q16" s="1086"/>
      <c r="R16" s="1087"/>
      <c r="S16" s="1087"/>
      <c r="T16" s="1087"/>
      <c r="U16" s="1087"/>
      <c r="V16" s="1087"/>
      <c r="W16" s="1087">
        <v>1</v>
      </c>
      <c r="X16" s="1088"/>
      <c r="Y16" s="1088"/>
      <c r="Z16" s="1063">
        <v>1</v>
      </c>
      <c r="AA16" s="1087"/>
      <c r="AB16" s="1087"/>
      <c r="AC16" s="1087"/>
      <c r="AD16" s="1089"/>
      <c r="AE16" s="1065">
        <v>3</v>
      </c>
      <c r="AF16" s="1092">
        <v>14</v>
      </c>
    </row>
    <row r="17" spans="1:32" ht="16.5" customHeight="1">
      <c r="A17" s="1836" t="s">
        <v>426</v>
      </c>
      <c r="B17" s="115" t="s">
        <v>66</v>
      </c>
      <c r="C17" s="442">
        <f>SUM(D17:M17)</f>
        <v>441</v>
      </c>
      <c r="D17" s="108">
        <f t="shared" ref="D17:M17" si="4">SUM(D18:D19)</f>
        <v>32</v>
      </c>
      <c r="E17" s="248">
        <f t="shared" si="4"/>
        <v>79</v>
      </c>
      <c r="F17" s="248">
        <f t="shared" si="4"/>
        <v>155</v>
      </c>
      <c r="G17" s="248">
        <f t="shared" si="4"/>
        <v>44</v>
      </c>
      <c r="H17" s="248">
        <f t="shared" si="4"/>
        <v>35</v>
      </c>
      <c r="I17" s="248">
        <f t="shared" si="4"/>
        <v>35</v>
      </c>
      <c r="J17" s="248">
        <f t="shared" si="4"/>
        <v>17</v>
      </c>
      <c r="K17" s="248">
        <v>17</v>
      </c>
      <c r="L17" s="248">
        <f t="shared" si="4"/>
        <v>4</v>
      </c>
      <c r="M17" s="249">
        <f t="shared" si="4"/>
        <v>23</v>
      </c>
      <c r="N17" s="1836" t="s">
        <v>426</v>
      </c>
      <c r="O17" s="115" t="s">
        <v>66</v>
      </c>
      <c r="P17" s="1052">
        <v>138</v>
      </c>
      <c r="Q17" s="1073">
        <v>3</v>
      </c>
      <c r="R17" s="1074">
        <v>2</v>
      </c>
      <c r="S17" s="1074">
        <v>2</v>
      </c>
      <c r="T17" s="1074">
        <v>1</v>
      </c>
      <c r="U17" s="1074">
        <v>1</v>
      </c>
      <c r="V17" s="1074">
        <v>1</v>
      </c>
      <c r="W17" s="1074">
        <v>11</v>
      </c>
      <c r="X17" s="1074">
        <v>1</v>
      </c>
      <c r="Y17" s="1074">
        <v>1</v>
      </c>
      <c r="Z17" s="1074">
        <v>6</v>
      </c>
      <c r="AA17" s="1074">
        <v>1</v>
      </c>
      <c r="AB17" s="1074">
        <v>1</v>
      </c>
      <c r="AC17" s="1074">
        <v>2</v>
      </c>
      <c r="AD17" s="1075">
        <v>0</v>
      </c>
      <c r="AE17" s="1076">
        <v>18</v>
      </c>
      <c r="AF17" s="1077">
        <v>87</v>
      </c>
    </row>
    <row r="18" spans="1:32" ht="16.5" customHeight="1">
      <c r="A18" s="1836"/>
      <c r="B18" s="596" t="s">
        <v>17</v>
      </c>
      <c r="C18" s="443">
        <f>SUM(D18:M18)</f>
        <v>150</v>
      </c>
      <c r="D18" s="604">
        <v>11</v>
      </c>
      <c r="E18" s="5">
        <v>34</v>
      </c>
      <c r="F18" s="5">
        <v>62</v>
      </c>
      <c r="G18" s="5">
        <v>10</v>
      </c>
      <c r="H18" s="5">
        <v>10</v>
      </c>
      <c r="I18" s="5">
        <v>13</v>
      </c>
      <c r="J18" s="5">
        <v>3</v>
      </c>
      <c r="K18" s="5">
        <v>3</v>
      </c>
      <c r="L18" s="6">
        <v>1</v>
      </c>
      <c r="M18" s="242">
        <v>3</v>
      </c>
      <c r="N18" s="1836"/>
      <c r="O18" s="596" t="s">
        <v>17</v>
      </c>
      <c r="P18" s="1078">
        <v>72</v>
      </c>
      <c r="Q18" s="1068">
        <v>1</v>
      </c>
      <c r="R18" s="1087"/>
      <c r="S18" s="1087"/>
      <c r="T18" s="1087"/>
      <c r="U18" s="1087"/>
      <c r="V18" s="1087"/>
      <c r="W18" s="1069">
        <v>5</v>
      </c>
      <c r="X18" s="1088"/>
      <c r="Y18" s="1088"/>
      <c r="Z18" s="1069">
        <v>4</v>
      </c>
      <c r="AA18" s="1088"/>
      <c r="AB18" s="1088"/>
      <c r="AC18" s="1069">
        <v>1</v>
      </c>
      <c r="AD18" s="1070"/>
      <c r="AE18" s="1071">
        <v>10</v>
      </c>
      <c r="AF18" s="1072">
        <v>51</v>
      </c>
    </row>
    <row r="19" spans="1:32" ht="16.5" customHeight="1">
      <c r="A19" s="1836"/>
      <c r="B19" s="598" t="s">
        <v>20</v>
      </c>
      <c r="C19" s="611">
        <f>SUM(D19:M19)</f>
        <v>291</v>
      </c>
      <c r="D19" s="606">
        <v>21</v>
      </c>
      <c r="E19" s="9">
        <v>45</v>
      </c>
      <c r="F19" s="9">
        <v>93</v>
      </c>
      <c r="G19" s="9">
        <v>34</v>
      </c>
      <c r="H19" s="9">
        <v>25</v>
      </c>
      <c r="I19" s="9">
        <v>22</v>
      </c>
      <c r="J19" s="9">
        <v>14</v>
      </c>
      <c r="K19" s="9">
        <v>14</v>
      </c>
      <c r="L19" s="10">
        <v>3</v>
      </c>
      <c r="M19" s="244">
        <v>20</v>
      </c>
      <c r="N19" s="1836"/>
      <c r="O19" s="598" t="s">
        <v>20</v>
      </c>
      <c r="P19" s="1061">
        <v>66</v>
      </c>
      <c r="Q19" s="1093">
        <v>2</v>
      </c>
      <c r="R19" s="1094">
        <v>2</v>
      </c>
      <c r="S19" s="1094">
        <v>2</v>
      </c>
      <c r="T19" s="1094">
        <v>1</v>
      </c>
      <c r="U19" s="1094">
        <v>1</v>
      </c>
      <c r="V19" s="1094">
        <v>1</v>
      </c>
      <c r="W19" s="1094">
        <v>6</v>
      </c>
      <c r="X19" s="1094">
        <v>1</v>
      </c>
      <c r="Y19" s="1094">
        <v>1</v>
      </c>
      <c r="Z19" s="1094">
        <v>2</v>
      </c>
      <c r="AA19" s="1094">
        <v>1</v>
      </c>
      <c r="AB19" s="1094">
        <v>1</v>
      </c>
      <c r="AC19" s="1094">
        <v>1</v>
      </c>
      <c r="AD19" s="1095"/>
      <c r="AE19" s="1096">
        <v>8</v>
      </c>
      <c r="AF19" s="1097">
        <v>36</v>
      </c>
    </row>
    <row r="20" spans="1:32" ht="16.5" customHeight="1">
      <c r="A20" s="1914" t="s">
        <v>423</v>
      </c>
      <c r="B20" s="115" t="s">
        <v>66</v>
      </c>
      <c r="C20" s="442">
        <f>SUM(D20:M20)</f>
        <v>347</v>
      </c>
      <c r="D20" s="108">
        <f t="shared" ref="D20:M20" si="5">SUM(D21:D23)</f>
        <v>20</v>
      </c>
      <c r="E20" s="248">
        <f t="shared" si="5"/>
        <v>73</v>
      </c>
      <c r="F20" s="248">
        <f t="shared" si="5"/>
        <v>127</v>
      </c>
      <c r="G20" s="248">
        <f t="shared" si="5"/>
        <v>45</v>
      </c>
      <c r="H20" s="248">
        <f t="shared" si="5"/>
        <v>29</v>
      </c>
      <c r="I20" s="248">
        <f t="shared" si="5"/>
        <v>27</v>
      </c>
      <c r="J20" s="248">
        <f t="shared" si="5"/>
        <v>8</v>
      </c>
      <c r="K20" s="248">
        <v>8</v>
      </c>
      <c r="L20" s="248">
        <f t="shared" si="5"/>
        <v>3</v>
      </c>
      <c r="M20" s="249">
        <f t="shared" si="5"/>
        <v>7</v>
      </c>
      <c r="N20" s="1915" t="s">
        <v>423</v>
      </c>
      <c r="O20" s="115" t="s">
        <v>66</v>
      </c>
      <c r="P20" s="1052">
        <v>135</v>
      </c>
      <c r="Q20" s="1073">
        <v>1</v>
      </c>
      <c r="R20" s="1074">
        <v>0</v>
      </c>
      <c r="S20" s="1074">
        <v>0</v>
      </c>
      <c r="T20" s="1074">
        <v>0</v>
      </c>
      <c r="U20" s="1074">
        <v>0</v>
      </c>
      <c r="V20" s="1074">
        <v>2</v>
      </c>
      <c r="W20" s="1074">
        <v>9</v>
      </c>
      <c r="X20" s="1074">
        <v>1</v>
      </c>
      <c r="Y20" s="1074">
        <v>1</v>
      </c>
      <c r="Z20" s="1074">
        <v>4</v>
      </c>
      <c r="AA20" s="1074">
        <v>1</v>
      </c>
      <c r="AB20" s="1074">
        <v>0</v>
      </c>
      <c r="AC20" s="1074">
        <v>2</v>
      </c>
      <c r="AD20" s="1075">
        <v>0</v>
      </c>
      <c r="AE20" s="1076">
        <v>14</v>
      </c>
      <c r="AF20" s="1077">
        <v>100</v>
      </c>
    </row>
    <row r="21" spans="1:32" ht="16.5" customHeight="1">
      <c r="A21" s="1837"/>
      <c r="B21" s="233" t="s">
        <v>11</v>
      </c>
      <c r="C21" s="446">
        <f t="shared" si="1"/>
        <v>291</v>
      </c>
      <c r="D21" s="607">
        <v>17</v>
      </c>
      <c r="E21" s="11">
        <v>60</v>
      </c>
      <c r="F21" s="11">
        <v>110</v>
      </c>
      <c r="G21" s="11">
        <v>31</v>
      </c>
      <c r="H21" s="11">
        <v>24</v>
      </c>
      <c r="I21" s="11">
        <v>25</v>
      </c>
      <c r="J21" s="11">
        <v>7</v>
      </c>
      <c r="K21" s="11">
        <v>7</v>
      </c>
      <c r="L21" s="6">
        <v>3</v>
      </c>
      <c r="M21" s="242">
        <v>7</v>
      </c>
      <c r="N21" s="1831"/>
      <c r="O21" s="233" t="s">
        <v>11</v>
      </c>
      <c r="P21" s="1067">
        <v>95</v>
      </c>
      <c r="Q21" s="1068">
        <v>1</v>
      </c>
      <c r="R21" s="1087"/>
      <c r="S21" s="1087"/>
      <c r="T21" s="1087"/>
      <c r="U21" s="1087"/>
      <c r="V21" s="1069">
        <v>1</v>
      </c>
      <c r="W21" s="1069">
        <v>6</v>
      </c>
      <c r="X21" s="1069">
        <v>1</v>
      </c>
      <c r="Y21" s="1069">
        <v>1</v>
      </c>
      <c r="Z21" s="1069">
        <v>4</v>
      </c>
      <c r="AA21" s="1069">
        <v>1</v>
      </c>
      <c r="AB21" s="1069"/>
      <c r="AC21" s="1069">
        <v>2</v>
      </c>
      <c r="AD21" s="1070"/>
      <c r="AE21" s="1071">
        <v>9</v>
      </c>
      <c r="AF21" s="1072">
        <v>69</v>
      </c>
    </row>
    <row r="22" spans="1:32" ht="16.5" customHeight="1">
      <c r="A22" s="1837"/>
      <c r="B22" s="234" t="s">
        <v>15</v>
      </c>
      <c r="C22" s="445">
        <f t="shared" si="1"/>
        <v>35</v>
      </c>
      <c r="D22" s="605">
        <v>3</v>
      </c>
      <c r="E22" s="7">
        <v>11</v>
      </c>
      <c r="F22" s="7">
        <v>14</v>
      </c>
      <c r="G22" s="7">
        <v>2</v>
      </c>
      <c r="H22" s="7">
        <v>3</v>
      </c>
      <c r="I22" s="7">
        <v>2</v>
      </c>
      <c r="J22" s="7"/>
      <c r="K22" s="7"/>
      <c r="L22" s="8"/>
      <c r="M22" s="243"/>
      <c r="N22" s="1831"/>
      <c r="O22" s="234" t="s">
        <v>15</v>
      </c>
      <c r="P22" s="1098">
        <v>27</v>
      </c>
      <c r="Q22" s="1086"/>
      <c r="R22" s="1087"/>
      <c r="S22" s="1087"/>
      <c r="T22" s="1087"/>
      <c r="U22" s="1087"/>
      <c r="V22" s="1087"/>
      <c r="W22" s="1087">
        <v>2</v>
      </c>
      <c r="X22" s="1087"/>
      <c r="Y22" s="1087"/>
      <c r="Z22" s="1087"/>
      <c r="AA22" s="1087"/>
      <c r="AB22" s="1087"/>
      <c r="AC22" s="1087"/>
      <c r="AD22" s="1089"/>
      <c r="AE22" s="1090">
        <v>4</v>
      </c>
      <c r="AF22" s="1091">
        <v>21</v>
      </c>
    </row>
    <row r="23" spans="1:32" ht="16.5" customHeight="1">
      <c r="A23" s="1837"/>
      <c r="B23" s="235" t="s">
        <v>25</v>
      </c>
      <c r="C23" s="444">
        <f t="shared" si="1"/>
        <v>21</v>
      </c>
      <c r="D23" s="606"/>
      <c r="E23" s="9">
        <v>2</v>
      </c>
      <c r="F23" s="9">
        <v>3</v>
      </c>
      <c r="G23" s="9">
        <v>12</v>
      </c>
      <c r="H23" s="9">
        <v>2</v>
      </c>
      <c r="I23" s="9"/>
      <c r="J23" s="9">
        <v>1</v>
      </c>
      <c r="K23" s="9">
        <v>1</v>
      </c>
      <c r="L23" s="10"/>
      <c r="M23" s="244"/>
      <c r="N23" s="1831"/>
      <c r="O23" s="235" t="s">
        <v>25</v>
      </c>
      <c r="P23" s="1099">
        <v>13</v>
      </c>
      <c r="Q23" s="1086"/>
      <c r="R23" s="1087"/>
      <c r="S23" s="1087"/>
      <c r="T23" s="1087"/>
      <c r="U23" s="1087"/>
      <c r="V23" s="1094">
        <v>1</v>
      </c>
      <c r="W23" s="1094">
        <v>1</v>
      </c>
      <c r="X23" s="1087"/>
      <c r="Y23" s="1087"/>
      <c r="Z23" s="1087"/>
      <c r="AA23" s="1087"/>
      <c r="AB23" s="1087"/>
      <c r="AC23" s="1087"/>
      <c r="AD23" s="1089"/>
      <c r="AE23" s="1096">
        <v>1</v>
      </c>
      <c r="AF23" s="1097">
        <v>10</v>
      </c>
    </row>
    <row r="24" spans="1:32" ht="16.5" customHeight="1">
      <c r="A24" s="1836" t="s">
        <v>425</v>
      </c>
      <c r="B24" s="115" t="s">
        <v>66</v>
      </c>
      <c r="C24" s="442">
        <f>SUM(D24:M24)</f>
        <v>25</v>
      </c>
      <c r="D24" s="108">
        <f>SUM(D25)</f>
        <v>2</v>
      </c>
      <c r="E24" s="248">
        <f t="shared" ref="E24:M24" si="6">SUM(E25)</f>
        <v>5</v>
      </c>
      <c r="F24" s="248">
        <f t="shared" si="6"/>
        <v>8</v>
      </c>
      <c r="G24" s="248">
        <f t="shared" si="6"/>
        <v>1</v>
      </c>
      <c r="H24" s="248">
        <f t="shared" si="6"/>
        <v>2</v>
      </c>
      <c r="I24" s="248">
        <f t="shared" si="6"/>
        <v>3</v>
      </c>
      <c r="J24" s="248">
        <f t="shared" si="6"/>
        <v>1</v>
      </c>
      <c r="K24" s="248">
        <v>1</v>
      </c>
      <c r="L24" s="248">
        <f t="shared" si="6"/>
        <v>0</v>
      </c>
      <c r="M24" s="249">
        <f t="shared" si="6"/>
        <v>2</v>
      </c>
      <c r="N24" s="1836" t="s">
        <v>425</v>
      </c>
      <c r="O24" s="115" t="s">
        <v>66</v>
      </c>
      <c r="P24" s="1052">
        <v>23</v>
      </c>
      <c r="Q24" s="1073">
        <v>0</v>
      </c>
      <c r="R24" s="1074">
        <v>0</v>
      </c>
      <c r="S24" s="1074">
        <v>0</v>
      </c>
      <c r="T24" s="1074">
        <v>0</v>
      </c>
      <c r="U24" s="1074">
        <v>0</v>
      </c>
      <c r="V24" s="1074">
        <v>0</v>
      </c>
      <c r="W24" s="1074">
        <v>1</v>
      </c>
      <c r="X24" s="1074">
        <v>0</v>
      </c>
      <c r="Y24" s="1074">
        <v>0</v>
      </c>
      <c r="Z24" s="1074">
        <v>0</v>
      </c>
      <c r="AA24" s="1074">
        <v>0</v>
      </c>
      <c r="AB24" s="1074">
        <v>0</v>
      </c>
      <c r="AC24" s="1074">
        <v>0</v>
      </c>
      <c r="AD24" s="1075">
        <v>0</v>
      </c>
      <c r="AE24" s="1076">
        <v>3</v>
      </c>
      <c r="AF24" s="1077">
        <v>19</v>
      </c>
    </row>
    <row r="25" spans="1:32" ht="16.5" customHeight="1">
      <c r="A25" s="1836"/>
      <c r="B25" s="599" t="s">
        <v>16</v>
      </c>
      <c r="C25" s="442">
        <f>SUM(D25:M25)</f>
        <v>25</v>
      </c>
      <c r="D25" s="603">
        <v>2</v>
      </c>
      <c r="E25" s="12">
        <v>5</v>
      </c>
      <c r="F25" s="12">
        <v>8</v>
      </c>
      <c r="G25" s="12">
        <v>1</v>
      </c>
      <c r="H25" s="12">
        <v>2</v>
      </c>
      <c r="I25" s="12">
        <v>3</v>
      </c>
      <c r="J25" s="12">
        <v>1</v>
      </c>
      <c r="K25" s="12">
        <v>1</v>
      </c>
      <c r="L25" s="13"/>
      <c r="M25" s="245">
        <v>2</v>
      </c>
      <c r="N25" s="1836"/>
      <c r="O25" s="599" t="s">
        <v>16</v>
      </c>
      <c r="P25" s="1052">
        <v>23</v>
      </c>
      <c r="Q25" s="1086"/>
      <c r="R25" s="1087"/>
      <c r="S25" s="1087"/>
      <c r="T25" s="1087"/>
      <c r="U25" s="1087"/>
      <c r="V25" s="1087"/>
      <c r="W25" s="1100">
        <v>1</v>
      </c>
      <c r="X25" s="1087"/>
      <c r="Y25" s="1087"/>
      <c r="Z25" s="1087"/>
      <c r="AA25" s="1087"/>
      <c r="AB25" s="1087"/>
      <c r="AC25" s="1087"/>
      <c r="AD25" s="1089"/>
      <c r="AE25" s="1101">
        <v>3</v>
      </c>
      <c r="AF25" s="1102">
        <v>19</v>
      </c>
    </row>
    <row r="26" spans="1:32" ht="16.5" customHeight="1">
      <c r="A26" s="1837" t="s">
        <v>424</v>
      </c>
      <c r="B26" s="115" t="s">
        <v>66</v>
      </c>
      <c r="C26" s="442">
        <f>SUM(D26:M26)</f>
        <v>307</v>
      </c>
      <c r="D26" s="108">
        <f t="shared" ref="D26:M26" si="7">SUM(D27:D30)</f>
        <v>21</v>
      </c>
      <c r="E26" s="248">
        <f t="shared" si="7"/>
        <v>52</v>
      </c>
      <c r="F26" s="248">
        <f t="shared" si="7"/>
        <v>105</v>
      </c>
      <c r="G26" s="248">
        <f t="shared" si="7"/>
        <v>28</v>
      </c>
      <c r="H26" s="248">
        <f t="shared" si="7"/>
        <v>26</v>
      </c>
      <c r="I26" s="248">
        <f t="shared" si="7"/>
        <v>21</v>
      </c>
      <c r="J26" s="248">
        <f t="shared" si="7"/>
        <v>19</v>
      </c>
      <c r="K26" s="248">
        <v>19</v>
      </c>
      <c r="L26" s="248">
        <f t="shared" si="7"/>
        <v>1</v>
      </c>
      <c r="M26" s="249">
        <f t="shared" si="7"/>
        <v>15</v>
      </c>
      <c r="N26" s="1831" t="s">
        <v>424</v>
      </c>
      <c r="O26" s="115" t="s">
        <v>66</v>
      </c>
      <c r="P26" s="1052">
        <v>113</v>
      </c>
      <c r="Q26" s="1103">
        <v>2</v>
      </c>
      <c r="R26" s="1104">
        <v>0</v>
      </c>
      <c r="S26" s="1104">
        <v>1</v>
      </c>
      <c r="T26" s="1104">
        <v>2</v>
      </c>
      <c r="U26" s="1104">
        <v>0</v>
      </c>
      <c r="V26" s="1104">
        <v>1</v>
      </c>
      <c r="W26" s="1104">
        <v>10</v>
      </c>
      <c r="X26" s="1104">
        <v>0</v>
      </c>
      <c r="Y26" s="1104">
        <v>0</v>
      </c>
      <c r="Z26" s="1104">
        <v>2</v>
      </c>
      <c r="AA26" s="1104">
        <v>1</v>
      </c>
      <c r="AB26" s="1104">
        <v>0</v>
      </c>
      <c r="AC26" s="1104">
        <v>0</v>
      </c>
      <c r="AD26" s="1105">
        <v>0</v>
      </c>
      <c r="AE26" s="1106">
        <v>12</v>
      </c>
      <c r="AF26" s="1107">
        <v>82</v>
      </c>
    </row>
    <row r="27" spans="1:32" ht="16.5" customHeight="1">
      <c r="A27" s="1837"/>
      <c r="B27" s="233" t="s">
        <v>13</v>
      </c>
      <c r="C27" s="443">
        <f t="shared" si="1"/>
        <v>254</v>
      </c>
      <c r="D27" s="604">
        <v>19</v>
      </c>
      <c r="E27" s="5">
        <v>44</v>
      </c>
      <c r="F27" s="5">
        <v>81</v>
      </c>
      <c r="G27" s="5">
        <v>24</v>
      </c>
      <c r="H27" s="5">
        <v>23</v>
      </c>
      <c r="I27" s="5">
        <v>17</v>
      </c>
      <c r="J27" s="5">
        <v>17</v>
      </c>
      <c r="K27" s="5">
        <v>17</v>
      </c>
      <c r="L27" s="6">
        <v>1</v>
      </c>
      <c r="M27" s="242">
        <v>11</v>
      </c>
      <c r="N27" s="1831"/>
      <c r="O27" s="233" t="s">
        <v>13</v>
      </c>
      <c r="P27" s="1078">
        <v>97</v>
      </c>
      <c r="Q27" s="1068">
        <v>1</v>
      </c>
      <c r="R27" s="1087"/>
      <c r="S27" s="1069">
        <v>1</v>
      </c>
      <c r="T27" s="1069">
        <v>2</v>
      </c>
      <c r="U27" s="1069"/>
      <c r="V27" s="1069">
        <v>1</v>
      </c>
      <c r="W27" s="1365">
        <v>8</v>
      </c>
      <c r="X27" s="1069"/>
      <c r="Y27" s="1069"/>
      <c r="Z27" s="1069">
        <v>2</v>
      </c>
      <c r="AA27" s="1069">
        <v>1</v>
      </c>
      <c r="AB27" s="1069"/>
      <c r="AC27" s="1069"/>
      <c r="AD27" s="1070"/>
      <c r="AE27" s="1071">
        <v>11</v>
      </c>
      <c r="AF27" s="1072">
        <v>70</v>
      </c>
    </row>
    <row r="28" spans="1:32" ht="16.5" customHeight="1">
      <c r="A28" s="1837"/>
      <c r="B28" s="234" t="s">
        <v>34</v>
      </c>
      <c r="C28" s="445">
        <f t="shared" si="1"/>
        <v>12</v>
      </c>
      <c r="D28" s="605"/>
      <c r="E28" s="7">
        <v>2</v>
      </c>
      <c r="F28" s="7">
        <v>10</v>
      </c>
      <c r="G28" s="7"/>
      <c r="H28" s="7"/>
      <c r="I28" s="7"/>
      <c r="J28" s="7"/>
      <c r="K28" s="7"/>
      <c r="L28" s="8"/>
      <c r="M28" s="243"/>
      <c r="N28" s="1831"/>
      <c r="O28" s="234" t="s">
        <v>34</v>
      </c>
      <c r="P28" s="1085">
        <v>3</v>
      </c>
      <c r="Q28" s="1086"/>
      <c r="R28" s="1087"/>
      <c r="S28" s="1087"/>
      <c r="T28" s="1087"/>
      <c r="U28" s="1087"/>
      <c r="V28" s="1087"/>
      <c r="W28" s="1109"/>
      <c r="X28" s="1087"/>
      <c r="Y28" s="1087"/>
      <c r="Z28" s="1087"/>
      <c r="AA28" s="1087"/>
      <c r="AB28" s="1087"/>
      <c r="AC28" s="1087"/>
      <c r="AD28" s="1089"/>
      <c r="AE28" s="1111"/>
      <c r="AF28" s="1112">
        <v>3</v>
      </c>
    </row>
    <row r="29" spans="1:32" ht="16.5" customHeight="1">
      <c r="A29" s="1837"/>
      <c r="B29" s="234" t="s">
        <v>35</v>
      </c>
      <c r="C29" s="445">
        <f t="shared" si="1"/>
        <v>0</v>
      </c>
      <c r="D29" s="605"/>
      <c r="E29" s="7"/>
      <c r="F29" s="7"/>
      <c r="G29" s="7"/>
      <c r="H29" s="7"/>
      <c r="I29" s="7"/>
      <c r="J29" s="7"/>
      <c r="K29" s="7"/>
      <c r="L29" s="14"/>
      <c r="M29" s="246"/>
      <c r="N29" s="1831"/>
      <c r="O29" s="234" t="s">
        <v>35</v>
      </c>
      <c r="P29" s="1113">
        <v>1</v>
      </c>
      <c r="Q29" s="1086"/>
      <c r="R29" s="1087"/>
      <c r="S29" s="1087"/>
      <c r="T29" s="1087"/>
      <c r="U29" s="1087"/>
      <c r="V29" s="1087"/>
      <c r="W29" s="1109"/>
      <c r="X29" s="1087"/>
      <c r="Y29" s="1087"/>
      <c r="Z29" s="1087"/>
      <c r="AA29" s="1087"/>
      <c r="AB29" s="1087"/>
      <c r="AC29" s="1087"/>
      <c r="AD29" s="1089"/>
      <c r="AE29" s="1111"/>
      <c r="AF29" s="1112">
        <v>1</v>
      </c>
    </row>
    <row r="30" spans="1:32" ht="16.5" customHeight="1">
      <c r="A30" s="1837"/>
      <c r="B30" s="235" t="s">
        <v>36</v>
      </c>
      <c r="C30" s="441">
        <f t="shared" si="1"/>
        <v>41</v>
      </c>
      <c r="D30" s="606">
        <v>2</v>
      </c>
      <c r="E30" s="9">
        <v>6</v>
      </c>
      <c r="F30" s="9">
        <v>14</v>
      </c>
      <c r="G30" s="9">
        <v>4</v>
      </c>
      <c r="H30" s="9">
        <v>3</v>
      </c>
      <c r="I30" s="9">
        <v>4</v>
      </c>
      <c r="J30" s="9">
        <v>2</v>
      </c>
      <c r="K30" s="15">
        <v>2</v>
      </c>
      <c r="L30" s="10"/>
      <c r="M30" s="244">
        <v>4</v>
      </c>
      <c r="N30" s="1831"/>
      <c r="O30" s="235" t="s">
        <v>36</v>
      </c>
      <c r="P30" s="1099">
        <v>12</v>
      </c>
      <c r="Q30" s="1086">
        <v>1</v>
      </c>
      <c r="R30" s="1087"/>
      <c r="S30" s="1087"/>
      <c r="T30" s="1087"/>
      <c r="U30" s="1087"/>
      <c r="V30" s="1087"/>
      <c r="W30" s="1094">
        <v>2</v>
      </c>
      <c r="X30" s="1087"/>
      <c r="Y30" s="1087"/>
      <c r="Z30" s="1087"/>
      <c r="AA30" s="1087"/>
      <c r="AB30" s="1087"/>
      <c r="AC30" s="1087"/>
      <c r="AD30" s="1089"/>
      <c r="AE30" s="1111">
        <v>1</v>
      </c>
      <c r="AF30" s="1097">
        <v>8</v>
      </c>
    </row>
    <row r="31" spans="1:32" ht="16.5" customHeight="1">
      <c r="A31" s="1836" t="s">
        <v>429</v>
      </c>
      <c r="B31" s="115" t="s">
        <v>66</v>
      </c>
      <c r="C31" s="443">
        <f t="shared" si="1"/>
        <v>63</v>
      </c>
      <c r="D31" s="117">
        <f t="shared" ref="D31:M31" si="8">SUM(D32:D37)</f>
        <v>6</v>
      </c>
      <c r="E31" s="250">
        <f t="shared" si="8"/>
        <v>7</v>
      </c>
      <c r="F31" s="250">
        <f t="shared" si="8"/>
        <v>26</v>
      </c>
      <c r="G31" s="250">
        <f t="shared" si="8"/>
        <v>6</v>
      </c>
      <c r="H31" s="250">
        <f t="shared" si="8"/>
        <v>5</v>
      </c>
      <c r="I31" s="250">
        <f t="shared" si="8"/>
        <v>6</v>
      </c>
      <c r="J31" s="250">
        <f t="shared" si="8"/>
        <v>2</v>
      </c>
      <c r="K31" s="250">
        <v>2</v>
      </c>
      <c r="L31" s="250">
        <f t="shared" si="8"/>
        <v>1</v>
      </c>
      <c r="M31" s="118">
        <f t="shared" si="8"/>
        <v>2</v>
      </c>
      <c r="N31" s="1836" t="s">
        <v>429</v>
      </c>
      <c r="O31" s="115" t="s">
        <v>66</v>
      </c>
      <c r="P31" s="1067">
        <v>45</v>
      </c>
      <c r="Q31" s="1114">
        <v>1</v>
      </c>
      <c r="R31" s="1115">
        <v>0</v>
      </c>
      <c r="S31" s="1115">
        <v>0</v>
      </c>
      <c r="T31" s="1115">
        <v>1</v>
      </c>
      <c r="U31" s="1115">
        <v>0</v>
      </c>
      <c r="V31" s="1115">
        <v>1</v>
      </c>
      <c r="W31" s="1115">
        <v>4</v>
      </c>
      <c r="X31" s="1115">
        <v>0</v>
      </c>
      <c r="Y31" s="1115">
        <v>0</v>
      </c>
      <c r="Z31" s="1115">
        <v>0</v>
      </c>
      <c r="AA31" s="1115">
        <v>0</v>
      </c>
      <c r="AB31" s="1115">
        <v>0</v>
      </c>
      <c r="AC31" s="1115">
        <v>1</v>
      </c>
      <c r="AD31" s="1116">
        <v>0</v>
      </c>
      <c r="AE31" s="1117">
        <v>5</v>
      </c>
      <c r="AF31" s="1118">
        <v>32</v>
      </c>
    </row>
    <row r="32" spans="1:32" ht="16.5" customHeight="1">
      <c r="A32" s="1836"/>
      <c r="B32" s="596" t="s">
        <v>23</v>
      </c>
      <c r="C32" s="446">
        <f t="shared" si="1"/>
        <v>8</v>
      </c>
      <c r="D32" s="604"/>
      <c r="E32" s="5"/>
      <c r="F32" s="5">
        <v>4</v>
      </c>
      <c r="G32" s="5"/>
      <c r="H32" s="5">
        <v>2</v>
      </c>
      <c r="I32" s="5">
        <v>2</v>
      </c>
      <c r="J32" s="5"/>
      <c r="K32" s="5"/>
      <c r="L32" s="6"/>
      <c r="M32" s="242"/>
      <c r="N32" s="1836"/>
      <c r="O32" s="596" t="s">
        <v>23</v>
      </c>
      <c r="P32" s="1078">
        <v>12</v>
      </c>
      <c r="Q32" s="1119"/>
      <c r="R32" s="1120"/>
      <c r="S32" s="1120"/>
      <c r="T32" s="1120"/>
      <c r="U32" s="1120"/>
      <c r="V32" s="1120"/>
      <c r="W32" s="1120">
        <v>1</v>
      </c>
      <c r="X32" s="1120"/>
      <c r="Y32" s="1120"/>
      <c r="Z32" s="1120"/>
      <c r="AA32" s="1120"/>
      <c r="AB32" s="1120"/>
      <c r="AC32" s="1120"/>
      <c r="AD32" s="1121"/>
      <c r="AE32" s="1122">
        <v>1</v>
      </c>
      <c r="AF32" s="1123">
        <v>10</v>
      </c>
    </row>
    <row r="33" spans="1:32" ht="16.5" customHeight="1">
      <c r="A33" s="1836"/>
      <c r="B33" s="597" t="s">
        <v>29</v>
      </c>
      <c r="C33" s="445">
        <f t="shared" si="1"/>
        <v>1</v>
      </c>
      <c r="D33" s="608"/>
      <c r="E33" s="17"/>
      <c r="F33" s="17">
        <v>1</v>
      </c>
      <c r="G33" s="17"/>
      <c r="H33" s="17"/>
      <c r="I33" s="17"/>
      <c r="J33" s="17"/>
      <c r="K33" s="17"/>
      <c r="L33" s="8"/>
      <c r="M33" s="243"/>
      <c r="N33" s="1836"/>
      <c r="O33" s="597" t="s">
        <v>29</v>
      </c>
      <c r="P33" s="1113">
        <v>5</v>
      </c>
      <c r="Q33" s="1108"/>
      <c r="R33" s="1109"/>
      <c r="S33" s="1109"/>
      <c r="T33" s="1109"/>
      <c r="U33" s="1109"/>
      <c r="V33" s="1109"/>
      <c r="W33" s="1109"/>
      <c r="X33" s="1109"/>
      <c r="Y33" s="1109"/>
      <c r="Z33" s="1109"/>
      <c r="AA33" s="1109"/>
      <c r="AB33" s="1109"/>
      <c r="AC33" s="1109"/>
      <c r="AD33" s="1110"/>
      <c r="AE33" s="1111">
        <v>1</v>
      </c>
      <c r="AF33" s="1112">
        <v>4</v>
      </c>
    </row>
    <row r="34" spans="1:32" ht="16.5" customHeight="1">
      <c r="A34" s="1836"/>
      <c r="B34" s="597" t="s">
        <v>30</v>
      </c>
      <c r="C34" s="445">
        <f t="shared" si="1"/>
        <v>7</v>
      </c>
      <c r="D34" s="605"/>
      <c r="E34" s="7">
        <v>3</v>
      </c>
      <c r="F34" s="7">
        <v>2</v>
      </c>
      <c r="G34" s="7"/>
      <c r="H34" s="7">
        <v>2</v>
      </c>
      <c r="I34" s="7"/>
      <c r="J34" s="7"/>
      <c r="K34" s="7"/>
      <c r="L34" s="8"/>
      <c r="M34" s="243"/>
      <c r="N34" s="1836"/>
      <c r="O34" s="597" t="s">
        <v>30</v>
      </c>
      <c r="P34" s="1098">
        <v>7</v>
      </c>
      <c r="Q34" s="1108"/>
      <c r="R34" s="1109"/>
      <c r="S34" s="1109"/>
      <c r="T34" s="1109"/>
      <c r="U34" s="1109"/>
      <c r="V34" s="1109"/>
      <c r="W34" s="1109">
        <v>1</v>
      </c>
      <c r="X34" s="1109"/>
      <c r="Y34" s="1109"/>
      <c r="Z34" s="1109"/>
      <c r="AA34" s="1109"/>
      <c r="AB34" s="1109"/>
      <c r="AC34" s="1109"/>
      <c r="AD34" s="1110"/>
      <c r="AE34" s="1111">
        <v>1</v>
      </c>
      <c r="AF34" s="1112">
        <v>5</v>
      </c>
    </row>
    <row r="35" spans="1:32" ht="16.5" customHeight="1">
      <c r="A35" s="1836"/>
      <c r="B35" s="597" t="s">
        <v>31</v>
      </c>
      <c r="C35" s="445">
        <f t="shared" si="1"/>
        <v>28</v>
      </c>
      <c r="D35" s="605">
        <v>5</v>
      </c>
      <c r="E35" s="7"/>
      <c r="F35" s="7">
        <v>8</v>
      </c>
      <c r="G35" s="7">
        <v>5</v>
      </c>
      <c r="H35" s="7"/>
      <c r="I35" s="7">
        <v>3</v>
      </c>
      <c r="J35" s="7">
        <v>2</v>
      </c>
      <c r="K35" s="7">
        <v>2</v>
      </c>
      <c r="L35" s="8">
        <v>1</v>
      </c>
      <c r="M35" s="243">
        <v>2</v>
      </c>
      <c r="N35" s="1836"/>
      <c r="O35" s="597" t="s">
        <v>31</v>
      </c>
      <c r="P35" s="1085">
        <v>7</v>
      </c>
      <c r="Q35" s="1086">
        <v>1</v>
      </c>
      <c r="R35" s="1109"/>
      <c r="S35" s="1109"/>
      <c r="T35" s="1109"/>
      <c r="U35" s="1109"/>
      <c r="V35" s="1109"/>
      <c r="W35" s="1087"/>
      <c r="X35" s="1109"/>
      <c r="Y35" s="1109"/>
      <c r="Z35" s="1109"/>
      <c r="AA35" s="1109"/>
      <c r="AB35" s="1109"/>
      <c r="AC35" s="1109">
        <v>1</v>
      </c>
      <c r="AD35" s="1110"/>
      <c r="AE35" s="1090"/>
      <c r="AF35" s="1091">
        <v>5</v>
      </c>
    </row>
    <row r="36" spans="1:32" ht="16.5" customHeight="1">
      <c r="A36" s="1836"/>
      <c r="B36" s="597" t="s">
        <v>32</v>
      </c>
      <c r="C36" s="445">
        <f t="shared" si="1"/>
        <v>2</v>
      </c>
      <c r="D36" s="605"/>
      <c r="E36" s="7"/>
      <c r="F36" s="7">
        <v>2</v>
      </c>
      <c r="G36" s="7"/>
      <c r="H36" s="7"/>
      <c r="I36" s="7"/>
      <c r="J36" s="7"/>
      <c r="K36" s="7"/>
      <c r="L36" s="8"/>
      <c r="M36" s="243"/>
      <c r="N36" s="1836"/>
      <c r="O36" s="597" t="s">
        <v>32</v>
      </c>
      <c r="P36" s="1113">
        <v>2</v>
      </c>
      <c r="Q36" s="1108"/>
      <c r="R36" s="1109"/>
      <c r="S36" s="1109"/>
      <c r="T36" s="1109"/>
      <c r="U36" s="1109"/>
      <c r="V36" s="1109"/>
      <c r="W36" s="1109"/>
      <c r="X36" s="1109"/>
      <c r="Y36" s="1109"/>
      <c r="Z36" s="1109"/>
      <c r="AA36" s="1109"/>
      <c r="AB36" s="1109"/>
      <c r="AC36" s="1109"/>
      <c r="AD36" s="1110"/>
      <c r="AE36" s="1111"/>
      <c r="AF36" s="1112">
        <v>2</v>
      </c>
    </row>
    <row r="37" spans="1:32" ht="16.5" customHeight="1">
      <c r="A37" s="1836"/>
      <c r="B37" s="598" t="s">
        <v>33</v>
      </c>
      <c r="C37" s="444">
        <f t="shared" si="1"/>
        <v>17</v>
      </c>
      <c r="D37" s="606">
        <v>1</v>
      </c>
      <c r="E37" s="9">
        <v>4</v>
      </c>
      <c r="F37" s="9">
        <v>9</v>
      </c>
      <c r="G37" s="9">
        <v>1</v>
      </c>
      <c r="H37" s="9">
        <v>1</v>
      </c>
      <c r="I37" s="9">
        <v>1</v>
      </c>
      <c r="J37" s="9"/>
      <c r="K37" s="9"/>
      <c r="L37" s="10"/>
      <c r="M37" s="244"/>
      <c r="N37" s="1836"/>
      <c r="O37" s="598" t="s">
        <v>33</v>
      </c>
      <c r="P37" s="1099">
        <v>12</v>
      </c>
      <c r="Q37" s="1093"/>
      <c r="R37" s="1094"/>
      <c r="S37" s="1094"/>
      <c r="T37" s="1094">
        <v>1</v>
      </c>
      <c r="U37" s="1094"/>
      <c r="V37" s="1094">
        <v>1</v>
      </c>
      <c r="W37" s="1094">
        <v>2</v>
      </c>
      <c r="X37" s="1094"/>
      <c r="Y37" s="1094"/>
      <c r="Z37" s="1094"/>
      <c r="AA37" s="1094"/>
      <c r="AB37" s="1094"/>
      <c r="AC37" s="1094"/>
      <c r="AD37" s="1095"/>
      <c r="AE37" s="1096">
        <v>2</v>
      </c>
      <c r="AF37" s="1097">
        <v>6</v>
      </c>
    </row>
    <row r="38" spans="1:32" ht="16.5" customHeight="1">
      <c r="A38" s="1831" t="s">
        <v>428</v>
      </c>
      <c r="B38" s="115" t="s">
        <v>66</v>
      </c>
      <c r="C38" s="442">
        <f t="shared" si="1"/>
        <v>581</v>
      </c>
      <c r="D38" s="108">
        <f t="shared" ref="D38:M38" si="9">SUM(D39:D43)</f>
        <v>39</v>
      </c>
      <c r="E38" s="248">
        <f t="shared" si="9"/>
        <v>102</v>
      </c>
      <c r="F38" s="248">
        <f t="shared" si="9"/>
        <v>228</v>
      </c>
      <c r="G38" s="248">
        <f t="shared" si="9"/>
        <v>51</v>
      </c>
      <c r="H38" s="248">
        <f t="shared" si="9"/>
        <v>41</v>
      </c>
      <c r="I38" s="248">
        <f t="shared" si="9"/>
        <v>38</v>
      </c>
      <c r="J38" s="248">
        <f t="shared" si="9"/>
        <v>27</v>
      </c>
      <c r="K38" s="248">
        <v>27</v>
      </c>
      <c r="L38" s="248">
        <f t="shared" si="9"/>
        <v>5</v>
      </c>
      <c r="M38" s="249">
        <f t="shared" si="9"/>
        <v>23</v>
      </c>
      <c r="N38" s="1831" t="s">
        <v>428</v>
      </c>
      <c r="O38" s="115" t="s">
        <v>66</v>
      </c>
      <c r="P38" s="1052">
        <v>219</v>
      </c>
      <c r="Q38" s="1073">
        <v>3</v>
      </c>
      <c r="R38" s="1074">
        <v>0</v>
      </c>
      <c r="S38" s="1074">
        <v>1</v>
      </c>
      <c r="T38" s="1074">
        <v>2</v>
      </c>
      <c r="U38" s="1074">
        <v>1</v>
      </c>
      <c r="V38" s="1074">
        <v>1</v>
      </c>
      <c r="W38" s="1074">
        <v>14</v>
      </c>
      <c r="X38" s="1074">
        <v>1</v>
      </c>
      <c r="Y38" s="1074">
        <v>0</v>
      </c>
      <c r="Z38" s="1074">
        <v>2</v>
      </c>
      <c r="AA38" s="1074">
        <v>0</v>
      </c>
      <c r="AB38" s="1074">
        <v>0</v>
      </c>
      <c r="AC38" s="1074">
        <v>1</v>
      </c>
      <c r="AD38" s="1075">
        <v>0</v>
      </c>
      <c r="AE38" s="1076">
        <v>38</v>
      </c>
      <c r="AF38" s="1077">
        <v>155</v>
      </c>
    </row>
    <row r="39" spans="1:32" ht="16.5" customHeight="1">
      <c r="A39" s="1831"/>
      <c r="B39" s="233" t="s">
        <v>18</v>
      </c>
      <c r="C39" s="446">
        <f t="shared" si="1"/>
        <v>292</v>
      </c>
      <c r="D39" s="607">
        <v>19</v>
      </c>
      <c r="E39" s="11">
        <v>46</v>
      </c>
      <c r="F39" s="11">
        <v>126</v>
      </c>
      <c r="G39" s="11">
        <v>18</v>
      </c>
      <c r="H39" s="11">
        <v>18</v>
      </c>
      <c r="I39" s="11">
        <v>22</v>
      </c>
      <c r="J39" s="11">
        <v>13</v>
      </c>
      <c r="K39" s="11">
        <v>13</v>
      </c>
      <c r="L39" s="6">
        <v>4</v>
      </c>
      <c r="M39" s="242">
        <v>13</v>
      </c>
      <c r="N39" s="1831"/>
      <c r="O39" s="233" t="s">
        <v>18</v>
      </c>
      <c r="P39" s="1078">
        <v>105</v>
      </c>
      <c r="Q39" s="1119">
        <v>2</v>
      </c>
      <c r="R39" s="1120"/>
      <c r="S39" s="1120">
        <v>1</v>
      </c>
      <c r="T39" s="1120">
        <v>1</v>
      </c>
      <c r="U39" s="1120">
        <v>1</v>
      </c>
      <c r="V39" s="1120"/>
      <c r="W39" s="1120">
        <v>6</v>
      </c>
      <c r="X39" s="1120"/>
      <c r="Y39" s="1120"/>
      <c r="Z39" s="1120">
        <v>1</v>
      </c>
      <c r="AA39" s="1120"/>
      <c r="AB39" s="1120"/>
      <c r="AC39" s="1120">
        <v>1</v>
      </c>
      <c r="AD39" s="1121"/>
      <c r="AE39" s="1122">
        <v>17</v>
      </c>
      <c r="AF39" s="1123">
        <v>75</v>
      </c>
    </row>
    <row r="40" spans="1:32" ht="16.5" customHeight="1">
      <c r="A40" s="1831"/>
      <c r="B40" s="234" t="s">
        <v>21</v>
      </c>
      <c r="C40" s="445">
        <f t="shared" si="1"/>
        <v>150</v>
      </c>
      <c r="D40" s="605">
        <v>12</v>
      </c>
      <c r="E40" s="7">
        <v>26</v>
      </c>
      <c r="F40" s="7">
        <v>48</v>
      </c>
      <c r="G40" s="7">
        <v>21</v>
      </c>
      <c r="H40" s="7">
        <v>14</v>
      </c>
      <c r="I40" s="7">
        <v>7</v>
      </c>
      <c r="J40" s="7">
        <v>7</v>
      </c>
      <c r="K40" s="7">
        <v>7</v>
      </c>
      <c r="L40" s="8">
        <v>1</v>
      </c>
      <c r="M40" s="243">
        <v>7</v>
      </c>
      <c r="N40" s="1831"/>
      <c r="O40" s="234" t="s">
        <v>21</v>
      </c>
      <c r="P40" s="1113">
        <v>59</v>
      </c>
      <c r="Q40" s="1086"/>
      <c r="R40" s="1087"/>
      <c r="S40" s="1087"/>
      <c r="T40" s="1087"/>
      <c r="U40" s="1087"/>
      <c r="V40" s="1087">
        <v>1</v>
      </c>
      <c r="W40" s="1087">
        <v>5</v>
      </c>
      <c r="X40" s="1087">
        <v>1</v>
      </c>
      <c r="Y40" s="1087"/>
      <c r="Z40" s="1087">
        <v>1</v>
      </c>
      <c r="AA40" s="1087"/>
      <c r="AB40" s="1087"/>
      <c r="AC40" s="1087"/>
      <c r="AD40" s="1089"/>
      <c r="AE40" s="1090">
        <v>11</v>
      </c>
      <c r="AF40" s="1091">
        <v>40</v>
      </c>
    </row>
    <row r="41" spans="1:32" ht="16.5" customHeight="1">
      <c r="A41" s="1831"/>
      <c r="B41" s="234" t="s">
        <v>22</v>
      </c>
      <c r="C41" s="445">
        <f t="shared" si="1"/>
        <v>105</v>
      </c>
      <c r="D41" s="605">
        <v>7</v>
      </c>
      <c r="E41" s="7">
        <v>23</v>
      </c>
      <c r="F41" s="7">
        <v>46</v>
      </c>
      <c r="G41" s="7">
        <v>6</v>
      </c>
      <c r="H41" s="7">
        <v>6</v>
      </c>
      <c r="I41" s="7">
        <v>5</v>
      </c>
      <c r="J41" s="7">
        <v>5</v>
      </c>
      <c r="K41" s="7">
        <v>5</v>
      </c>
      <c r="L41" s="8"/>
      <c r="M41" s="243">
        <v>2</v>
      </c>
      <c r="N41" s="1831"/>
      <c r="O41" s="234" t="s">
        <v>22</v>
      </c>
      <c r="P41" s="1098">
        <v>43</v>
      </c>
      <c r="Q41" s="1086">
        <v>1</v>
      </c>
      <c r="R41" s="1087"/>
      <c r="S41" s="1087"/>
      <c r="T41" s="1087">
        <v>1</v>
      </c>
      <c r="U41" s="1087"/>
      <c r="V41" s="1087"/>
      <c r="W41" s="1087">
        <v>2</v>
      </c>
      <c r="X41" s="1087"/>
      <c r="Y41" s="1087"/>
      <c r="Z41" s="1087"/>
      <c r="AA41" s="1087"/>
      <c r="AB41" s="1087"/>
      <c r="AC41" s="1087"/>
      <c r="AD41" s="1089"/>
      <c r="AE41" s="1090">
        <v>8</v>
      </c>
      <c r="AF41" s="1091">
        <v>31</v>
      </c>
    </row>
    <row r="42" spans="1:32" ht="16.5" customHeight="1">
      <c r="A42" s="1831"/>
      <c r="B42" s="234" t="s">
        <v>37</v>
      </c>
      <c r="C42" s="445">
        <f t="shared" si="1"/>
        <v>31</v>
      </c>
      <c r="D42" s="605">
        <v>1</v>
      </c>
      <c r="E42" s="7">
        <v>4</v>
      </c>
      <c r="F42" s="7">
        <v>8</v>
      </c>
      <c r="G42" s="7">
        <v>6</v>
      </c>
      <c r="H42" s="7">
        <v>3</v>
      </c>
      <c r="I42" s="7">
        <v>4</v>
      </c>
      <c r="J42" s="7">
        <v>2</v>
      </c>
      <c r="K42" s="7">
        <v>2</v>
      </c>
      <c r="L42" s="8"/>
      <c r="M42" s="243">
        <v>1</v>
      </c>
      <c r="N42" s="1831"/>
      <c r="O42" s="234" t="s">
        <v>37</v>
      </c>
      <c r="P42" s="1098">
        <v>12</v>
      </c>
      <c r="Q42" s="1108"/>
      <c r="R42" s="1109"/>
      <c r="S42" s="1109"/>
      <c r="T42" s="1109"/>
      <c r="U42" s="1109"/>
      <c r="V42" s="1109"/>
      <c r="W42" s="1109">
        <v>1</v>
      </c>
      <c r="X42" s="1109"/>
      <c r="Y42" s="1109"/>
      <c r="Z42" s="1087"/>
      <c r="AA42" s="1087"/>
      <c r="AB42" s="1087"/>
      <c r="AC42" s="1087"/>
      <c r="AD42" s="1089"/>
      <c r="AE42" s="1111">
        <v>2</v>
      </c>
      <c r="AF42" s="1112">
        <v>9</v>
      </c>
    </row>
    <row r="43" spans="1:32" ht="16.5" customHeight="1">
      <c r="A43" s="1906"/>
      <c r="B43" s="235" t="s">
        <v>38</v>
      </c>
      <c r="C43" s="444">
        <f t="shared" si="1"/>
        <v>3</v>
      </c>
      <c r="D43" s="606"/>
      <c r="E43" s="9">
        <v>3</v>
      </c>
      <c r="F43" s="9"/>
      <c r="G43" s="9"/>
      <c r="H43" s="9"/>
      <c r="I43" s="9"/>
      <c r="J43" s="9"/>
      <c r="K43" s="9"/>
      <c r="L43" s="16"/>
      <c r="M43" s="247"/>
      <c r="N43" s="1906"/>
      <c r="O43" s="235" t="s">
        <v>38</v>
      </c>
      <c r="P43" s="1099">
        <v>0</v>
      </c>
      <c r="Q43" s="1124"/>
      <c r="R43" s="1125"/>
      <c r="S43" s="1125"/>
      <c r="T43" s="1125"/>
      <c r="U43" s="1125"/>
      <c r="V43" s="1125"/>
      <c r="W43" s="1125"/>
      <c r="X43" s="1125"/>
      <c r="Y43" s="1125"/>
      <c r="Z43" s="1125"/>
      <c r="AA43" s="1125"/>
      <c r="AB43" s="1125"/>
      <c r="AC43" s="1125"/>
      <c r="AD43" s="1126"/>
      <c r="AE43" s="1127"/>
      <c r="AF43" s="1128"/>
    </row>
    <row r="44" spans="1:32" ht="16.5" customHeight="1">
      <c r="A44" s="1903" t="s">
        <v>427</v>
      </c>
      <c r="B44" s="115" t="s">
        <v>66</v>
      </c>
      <c r="C44" s="442">
        <f>SUM(D44:M44)</f>
        <v>322</v>
      </c>
      <c r="D44" s="108">
        <f t="shared" ref="D44:M44" si="10">SUM(D45:D46)</f>
        <v>25</v>
      </c>
      <c r="E44" s="248">
        <f t="shared" si="10"/>
        <v>41</v>
      </c>
      <c r="F44" s="248">
        <f t="shared" si="10"/>
        <v>102</v>
      </c>
      <c r="G44" s="248">
        <f t="shared" si="10"/>
        <v>40</v>
      </c>
      <c r="H44" s="248">
        <f t="shared" si="10"/>
        <v>33</v>
      </c>
      <c r="I44" s="248">
        <f t="shared" si="10"/>
        <v>28</v>
      </c>
      <c r="J44" s="248">
        <f t="shared" si="10"/>
        <v>19</v>
      </c>
      <c r="K44" s="248">
        <v>19</v>
      </c>
      <c r="L44" s="248">
        <f t="shared" si="10"/>
        <v>1</v>
      </c>
      <c r="M44" s="249">
        <f t="shared" si="10"/>
        <v>14</v>
      </c>
      <c r="N44" s="1903" t="s">
        <v>427</v>
      </c>
      <c r="O44" s="115" t="s">
        <v>66</v>
      </c>
      <c r="P44" s="1052">
        <v>130</v>
      </c>
      <c r="Q44" s="1103">
        <v>1</v>
      </c>
      <c r="R44" s="1104">
        <v>0</v>
      </c>
      <c r="S44" s="1104">
        <v>1</v>
      </c>
      <c r="T44" s="1104">
        <v>0</v>
      </c>
      <c r="U44" s="1104">
        <v>1</v>
      </c>
      <c r="V44" s="1104">
        <v>1</v>
      </c>
      <c r="W44" s="1104">
        <v>15</v>
      </c>
      <c r="X44" s="1104">
        <v>1</v>
      </c>
      <c r="Y44" s="1104">
        <v>0</v>
      </c>
      <c r="Z44" s="1104">
        <v>3</v>
      </c>
      <c r="AA44" s="1104">
        <v>0</v>
      </c>
      <c r="AB44" s="1104">
        <v>0</v>
      </c>
      <c r="AC44" s="1104">
        <v>0</v>
      </c>
      <c r="AD44" s="1105">
        <v>0</v>
      </c>
      <c r="AE44" s="1106">
        <v>18</v>
      </c>
      <c r="AF44" s="1107">
        <v>89</v>
      </c>
    </row>
    <row r="45" spans="1:32" ht="16.5" customHeight="1">
      <c r="A45" s="1834"/>
      <c r="B45" s="233" t="s">
        <v>19</v>
      </c>
      <c r="C45" s="446">
        <f t="shared" si="1"/>
        <v>292</v>
      </c>
      <c r="D45" s="607">
        <v>21</v>
      </c>
      <c r="E45" s="11">
        <v>35</v>
      </c>
      <c r="F45" s="11">
        <v>93</v>
      </c>
      <c r="G45" s="11">
        <v>39</v>
      </c>
      <c r="H45" s="11">
        <v>30</v>
      </c>
      <c r="I45" s="11">
        <v>25</v>
      </c>
      <c r="J45" s="11">
        <v>17</v>
      </c>
      <c r="K45" s="11">
        <v>17</v>
      </c>
      <c r="L45" s="6">
        <v>1</v>
      </c>
      <c r="M45" s="242">
        <v>14</v>
      </c>
      <c r="N45" s="1834"/>
      <c r="O45" s="233" t="s">
        <v>19</v>
      </c>
      <c r="P45" s="1067">
        <v>115</v>
      </c>
      <c r="Q45" s="1068">
        <v>1</v>
      </c>
      <c r="R45" s="1069"/>
      <c r="S45" s="1069">
        <v>1</v>
      </c>
      <c r="T45" s="1069"/>
      <c r="U45" s="1069">
        <v>1</v>
      </c>
      <c r="V45" s="1069">
        <v>1</v>
      </c>
      <c r="W45" s="1069">
        <v>13</v>
      </c>
      <c r="X45" s="1069">
        <v>1</v>
      </c>
      <c r="Y45" s="1069"/>
      <c r="Z45" s="1069">
        <v>3</v>
      </c>
      <c r="AA45" s="1069"/>
      <c r="AB45" s="1069"/>
      <c r="AC45" s="1069"/>
      <c r="AD45" s="1070"/>
      <c r="AE45" s="1071">
        <v>17</v>
      </c>
      <c r="AF45" s="1072">
        <v>77</v>
      </c>
    </row>
    <row r="46" spans="1:32" ht="16.5" customHeight="1" thickBot="1">
      <c r="A46" s="1835"/>
      <c r="B46" s="592" t="s">
        <v>24</v>
      </c>
      <c r="C46" s="447">
        <f t="shared" si="1"/>
        <v>30</v>
      </c>
      <c r="D46" s="609">
        <v>4</v>
      </c>
      <c r="E46" s="593">
        <v>6</v>
      </c>
      <c r="F46" s="593">
        <v>9</v>
      </c>
      <c r="G46" s="593">
        <v>1</v>
      </c>
      <c r="H46" s="593">
        <v>3</v>
      </c>
      <c r="I46" s="593">
        <v>3</v>
      </c>
      <c r="J46" s="593">
        <v>2</v>
      </c>
      <c r="K46" s="593">
        <v>2</v>
      </c>
      <c r="L46" s="594"/>
      <c r="M46" s="595"/>
      <c r="N46" s="1835"/>
      <c r="O46" s="592" t="s">
        <v>24</v>
      </c>
      <c r="P46" s="1129">
        <v>15</v>
      </c>
      <c r="Q46" s="1130"/>
      <c r="R46" s="1131"/>
      <c r="S46" s="1131"/>
      <c r="T46" s="1131"/>
      <c r="U46" s="1131"/>
      <c r="V46" s="1131"/>
      <c r="W46" s="1131">
        <v>2</v>
      </c>
      <c r="X46" s="1131"/>
      <c r="Y46" s="1131"/>
      <c r="Z46" s="1131"/>
      <c r="AA46" s="1131"/>
      <c r="AB46" s="1131"/>
      <c r="AC46" s="1131"/>
      <c r="AD46" s="1132"/>
      <c r="AE46" s="1133">
        <v>1</v>
      </c>
      <c r="AF46" s="1134">
        <v>12</v>
      </c>
    </row>
    <row r="47" spans="1:32" ht="16.5" customHeight="1">
      <c r="A47" s="45" t="s">
        <v>291</v>
      </c>
      <c r="B47" s="45"/>
      <c r="C47" s="45"/>
      <c r="D47" s="45"/>
      <c r="E47" s="45"/>
      <c r="F47" s="45"/>
      <c r="G47" s="45"/>
      <c r="H47" s="45"/>
      <c r="I47" s="45"/>
      <c r="J47" s="45"/>
      <c r="K47" s="45"/>
      <c r="L47" s="45"/>
      <c r="M47" s="45"/>
      <c r="N47" s="45" t="s">
        <v>291</v>
      </c>
      <c r="O47" s="45"/>
      <c r="P47" s="45"/>
      <c r="Q47" s="45"/>
      <c r="R47" s="45"/>
      <c r="S47" s="45"/>
      <c r="T47" s="45"/>
      <c r="U47" s="45"/>
      <c r="V47" s="45"/>
      <c r="W47" s="45"/>
      <c r="X47" s="45"/>
      <c r="Y47" s="45"/>
      <c r="Z47" s="45"/>
      <c r="AA47" s="45"/>
      <c r="AB47" s="45"/>
      <c r="AC47" s="45"/>
      <c r="AD47" s="45"/>
      <c r="AE47" s="45"/>
      <c r="AF47" s="19"/>
    </row>
  </sheetData>
  <mergeCells count="29">
    <mergeCell ref="O2:O3"/>
    <mergeCell ref="P2:AF2"/>
    <mergeCell ref="A20:A23"/>
    <mergeCell ref="N20:N23"/>
    <mergeCell ref="A4:B4"/>
    <mergeCell ref="N4:O4"/>
    <mergeCell ref="A5:A8"/>
    <mergeCell ref="N5:N8"/>
    <mergeCell ref="A9:B9"/>
    <mergeCell ref="N9:O9"/>
    <mergeCell ref="A10:A11"/>
    <mergeCell ref="A12:A16"/>
    <mergeCell ref="N12:N16"/>
    <mergeCell ref="A17:A19"/>
    <mergeCell ref="N17:N19"/>
    <mergeCell ref="A2:A3"/>
    <mergeCell ref="B2:B3"/>
    <mergeCell ref="A38:A43"/>
    <mergeCell ref="N38:N43"/>
    <mergeCell ref="C2:M2"/>
    <mergeCell ref="N2:N3"/>
    <mergeCell ref="A44:A46"/>
    <mergeCell ref="N44:N46"/>
    <mergeCell ref="A24:A25"/>
    <mergeCell ref="N24:N25"/>
    <mergeCell ref="A26:A30"/>
    <mergeCell ref="N26:N30"/>
    <mergeCell ref="A31:A37"/>
    <mergeCell ref="N31:N37"/>
  </mergeCells>
  <phoneticPr fontId="9"/>
  <pageMargins left="1.1023622047244095" right="0.70866141732283472" top="0.55118110236220474" bottom="0.35433070866141736" header="0.31496062992125984" footer="0.31496062992125984"/>
  <pageSetup paperSize="8" orientation="landscape" r:id="rId1"/>
  <colBreaks count="1" manualBreakCount="1">
    <brk id="13" max="4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BH72"/>
  <sheetViews>
    <sheetView showGridLines="0" view="pageBreakPreview" zoomScale="85" zoomScaleNormal="70" zoomScaleSheetLayoutView="85" workbookViewId="0">
      <pane xSplit="1" ySplit="4" topLeftCell="B5" activePane="bottomRight" state="frozen"/>
      <selection activeCell="J19" sqref="J19"/>
      <selection pane="topRight" activeCell="J19" sqref="J19"/>
      <selection pane="bottomLeft" activeCell="J19" sqref="J19"/>
      <selection pane="bottomRight" activeCell="V22" sqref="V22"/>
    </sheetView>
  </sheetViews>
  <sheetFormatPr defaultColWidth="11" defaultRowHeight="17.399999999999999"/>
  <cols>
    <col min="1" max="1" width="9.6640625" style="58" customWidth="1"/>
    <col min="2" max="2" width="8.21875" style="57" customWidth="1"/>
    <col min="3" max="4" width="6.6640625" style="57" customWidth="1"/>
    <col min="5" max="6" width="7.109375" style="57" customWidth="1"/>
    <col min="7" max="8" width="6.6640625" style="57" customWidth="1"/>
    <col min="9" max="10" width="7.6640625" style="57" customWidth="1"/>
    <col min="11" max="11" width="7.21875" style="57" customWidth="1"/>
    <col min="12" max="12" width="7.109375" style="57" customWidth="1"/>
    <col min="13" max="18" width="6.6640625" style="57" customWidth="1"/>
    <col min="19" max="19" width="9.6640625" style="58" customWidth="1"/>
    <col min="20" max="20" width="7.109375" style="57" customWidth="1"/>
    <col min="21" max="21" width="7.21875" style="57" customWidth="1"/>
    <col min="22" max="22" width="7" style="57" customWidth="1"/>
    <col min="23" max="23" width="7.21875" style="57" customWidth="1"/>
    <col min="24" max="26" width="6.6640625" style="57" customWidth="1"/>
    <col min="27" max="27" width="6.109375" style="57" customWidth="1"/>
    <col min="28" max="28" width="8.44140625" style="57" customWidth="1"/>
    <col min="29" max="42" width="6" style="57" customWidth="1"/>
    <col min="43" max="43" width="9.6640625" style="58" customWidth="1"/>
    <col min="44" max="44" width="7.44140625" style="57" customWidth="1"/>
    <col min="45" max="46" width="7.21875" style="57" customWidth="1"/>
    <col min="47" max="50" width="7.6640625" style="57" customWidth="1"/>
    <col min="51" max="51" width="6.21875" style="57" customWidth="1"/>
    <col min="52" max="58" width="6.6640625" style="57" customWidth="1"/>
    <col min="59" max="59" width="16.44140625" style="57" customWidth="1"/>
    <col min="60" max="60" width="15.44140625" style="57" customWidth="1"/>
    <col min="61" max="16384" width="11" style="57"/>
  </cols>
  <sheetData>
    <row r="1" spans="1:60" ht="18" thickBot="1">
      <c r="A1" s="2006" t="s">
        <v>463</v>
      </c>
      <c r="B1" s="2006"/>
      <c r="C1" s="2006"/>
      <c r="D1" s="2006"/>
      <c r="E1" s="2006"/>
      <c r="F1" s="2006"/>
      <c r="G1" s="2006"/>
      <c r="H1" s="2006"/>
      <c r="I1" s="2006"/>
      <c r="J1" s="2006"/>
      <c r="K1" s="2006"/>
      <c r="L1" s="56"/>
      <c r="M1" s="56"/>
      <c r="N1" s="56"/>
      <c r="O1" s="2007" t="s">
        <v>528</v>
      </c>
      <c r="P1" s="2007"/>
      <c r="Q1" s="2007"/>
      <c r="R1" s="2007"/>
      <c r="S1" s="56" t="s">
        <v>463</v>
      </c>
      <c r="T1" s="56"/>
      <c r="U1" s="56"/>
      <c r="V1" s="56"/>
      <c r="W1" s="56"/>
      <c r="X1" s="56"/>
      <c r="Y1" s="56"/>
      <c r="Z1" s="56"/>
      <c r="AA1" s="56"/>
      <c r="AB1" s="56"/>
      <c r="AC1" s="56"/>
      <c r="AD1" s="56"/>
      <c r="AE1" s="56"/>
      <c r="AF1" s="56"/>
      <c r="AG1" s="56"/>
      <c r="AH1" s="56"/>
      <c r="AI1" s="56"/>
      <c r="AJ1" s="56"/>
      <c r="AK1" s="1988" t="s">
        <v>529</v>
      </c>
      <c r="AL1" s="1988"/>
      <c r="AM1" s="1988"/>
      <c r="AN1" s="1988"/>
      <c r="AO1" s="1988"/>
      <c r="AP1" s="1988"/>
      <c r="AQ1" s="56" t="s">
        <v>463</v>
      </c>
      <c r="AR1" s="56"/>
      <c r="AS1" s="56"/>
      <c r="AT1" s="56"/>
      <c r="AU1" s="56"/>
      <c r="AV1" s="56"/>
      <c r="AW1" s="56"/>
      <c r="AX1" s="56"/>
      <c r="AY1" s="56"/>
      <c r="AZ1" s="56"/>
      <c r="BA1" s="56"/>
      <c r="BB1" s="56"/>
      <c r="BC1" s="1988" t="s">
        <v>528</v>
      </c>
      <c r="BD1" s="1988"/>
      <c r="BE1" s="1988"/>
      <c r="BF1" s="1988"/>
      <c r="BG1" s="1989" t="s">
        <v>485</v>
      </c>
      <c r="BH1" s="1989"/>
    </row>
    <row r="2" spans="1:60" s="252" customFormat="1" ht="27.6" customHeight="1">
      <c r="A2" s="1971" t="s">
        <v>0</v>
      </c>
      <c r="B2" s="1990" t="s">
        <v>4</v>
      </c>
      <c r="C2" s="1992" t="s">
        <v>295</v>
      </c>
      <c r="D2" s="1993"/>
      <c r="E2" s="1994" t="s">
        <v>296</v>
      </c>
      <c r="F2" s="1992"/>
      <c r="G2" s="1992"/>
      <c r="H2" s="1995"/>
      <c r="I2" s="1996" t="s">
        <v>162</v>
      </c>
      <c r="J2" s="1973"/>
      <c r="K2" s="1974"/>
      <c r="L2" s="1984" t="s">
        <v>161</v>
      </c>
      <c r="M2" s="1986" t="s">
        <v>442</v>
      </c>
      <c r="N2" s="1987"/>
      <c r="O2" s="1992" t="s">
        <v>464</v>
      </c>
      <c r="P2" s="1992"/>
      <c r="Q2" s="1992"/>
      <c r="R2" s="1997"/>
      <c r="S2" s="1971" t="s">
        <v>0</v>
      </c>
      <c r="T2" s="1998" t="s">
        <v>297</v>
      </c>
      <c r="U2" s="1992"/>
      <c r="V2" s="1992"/>
      <c r="W2" s="1992"/>
      <c r="X2" s="1992"/>
      <c r="Y2" s="1992"/>
      <c r="Z2" s="1999"/>
      <c r="AA2" s="1999"/>
      <c r="AB2" s="1466" t="s">
        <v>509</v>
      </c>
      <c r="AC2" s="2000" t="s">
        <v>160</v>
      </c>
      <c r="AD2" s="1973"/>
      <c r="AE2" s="1973"/>
      <c r="AF2" s="1973"/>
      <c r="AG2" s="1973"/>
      <c r="AH2" s="1973"/>
      <c r="AI2" s="1973"/>
      <c r="AJ2" s="1973"/>
      <c r="AK2" s="1973"/>
      <c r="AL2" s="1973"/>
      <c r="AM2" s="1973"/>
      <c r="AN2" s="1973"/>
      <c r="AO2" s="1973"/>
      <c r="AP2" s="2001"/>
      <c r="AQ2" s="1971" t="s">
        <v>0</v>
      </c>
      <c r="AR2" s="1973" t="s">
        <v>159</v>
      </c>
      <c r="AS2" s="1973"/>
      <c r="AT2" s="1973"/>
      <c r="AU2" s="1973"/>
      <c r="AV2" s="1973"/>
      <c r="AW2" s="1973"/>
      <c r="AX2" s="1973"/>
      <c r="AY2" s="1974"/>
      <c r="AZ2" s="1975" t="s">
        <v>158</v>
      </c>
      <c r="BA2" s="1977" t="s">
        <v>157</v>
      </c>
      <c r="BB2" s="1977" t="s">
        <v>156</v>
      </c>
      <c r="BC2" s="1979" t="s">
        <v>155</v>
      </c>
      <c r="BD2" s="1984" t="s">
        <v>154</v>
      </c>
      <c r="BE2" s="1984" t="s">
        <v>153</v>
      </c>
      <c r="BF2" s="2014" t="s">
        <v>465</v>
      </c>
      <c r="BG2" s="1961" t="s">
        <v>413</v>
      </c>
      <c r="BH2" s="1964" t="s">
        <v>414</v>
      </c>
    </row>
    <row r="3" spans="1:60" s="252" customFormat="1" ht="18" customHeight="1">
      <c r="A3" s="1972"/>
      <c r="B3" s="1991"/>
      <c r="C3" s="1967" t="s">
        <v>298</v>
      </c>
      <c r="D3" s="1969" t="s">
        <v>299</v>
      </c>
      <c r="E3" s="1969" t="s">
        <v>300</v>
      </c>
      <c r="F3" s="1969" t="s">
        <v>301</v>
      </c>
      <c r="G3" s="1969" t="s">
        <v>302</v>
      </c>
      <c r="H3" s="1957" t="s">
        <v>303</v>
      </c>
      <c r="I3" s="1959" t="s">
        <v>152</v>
      </c>
      <c r="J3" s="1959" t="s">
        <v>151</v>
      </c>
      <c r="K3" s="2008" t="s">
        <v>446</v>
      </c>
      <c r="L3" s="1934"/>
      <c r="M3" s="2010" t="s">
        <v>510</v>
      </c>
      <c r="N3" s="2012" t="s">
        <v>511</v>
      </c>
      <c r="O3" s="2002" t="s">
        <v>466</v>
      </c>
      <c r="P3" s="2002" t="s">
        <v>304</v>
      </c>
      <c r="Q3" s="2003" t="s">
        <v>467</v>
      </c>
      <c r="R3" s="2004" t="s">
        <v>305</v>
      </c>
      <c r="S3" s="1972"/>
      <c r="T3" s="1941" t="s">
        <v>150</v>
      </c>
      <c r="U3" s="1942"/>
      <c r="V3" s="1943" t="s">
        <v>149</v>
      </c>
      <c r="W3" s="1942"/>
      <c r="X3" s="1944" t="s">
        <v>148</v>
      </c>
      <c r="Y3" s="1945"/>
      <c r="Z3" s="1946" t="s">
        <v>443</v>
      </c>
      <c r="AA3" s="1947"/>
      <c r="AB3" s="1948" t="s">
        <v>512</v>
      </c>
      <c r="AC3" s="1950" t="s">
        <v>147</v>
      </c>
      <c r="AD3" s="1933" t="s">
        <v>139</v>
      </c>
      <c r="AE3" s="1935" t="s">
        <v>513</v>
      </c>
      <c r="AF3" s="1937" t="s">
        <v>514</v>
      </c>
      <c r="AG3" s="1933" t="s">
        <v>445</v>
      </c>
      <c r="AH3" s="1933" t="s">
        <v>146</v>
      </c>
      <c r="AI3" s="1939" t="s">
        <v>145</v>
      </c>
      <c r="AJ3" s="1933" t="s">
        <v>144</v>
      </c>
      <c r="AK3" s="1933" t="s">
        <v>143</v>
      </c>
      <c r="AL3" s="1935" t="s">
        <v>515</v>
      </c>
      <c r="AM3" s="1933" t="s">
        <v>142</v>
      </c>
      <c r="AN3" s="1939" t="s">
        <v>141</v>
      </c>
      <c r="AO3" s="1952" t="s">
        <v>516</v>
      </c>
      <c r="AP3" s="1955" t="s">
        <v>517</v>
      </c>
      <c r="AQ3" s="1972"/>
      <c r="AR3" s="1929" t="s">
        <v>468</v>
      </c>
      <c r="AS3" s="1931" t="s">
        <v>469</v>
      </c>
      <c r="AT3" s="1933" t="s">
        <v>140</v>
      </c>
      <c r="AU3" s="1980" t="s">
        <v>139</v>
      </c>
      <c r="AV3" s="1980" t="s">
        <v>138</v>
      </c>
      <c r="AW3" s="1980" t="s">
        <v>470</v>
      </c>
      <c r="AX3" s="1935" t="s">
        <v>518</v>
      </c>
      <c r="AY3" s="1982" t="s">
        <v>447</v>
      </c>
      <c r="AZ3" s="1976"/>
      <c r="BA3" s="1978"/>
      <c r="BB3" s="1978"/>
      <c r="BC3" s="1960"/>
      <c r="BD3" s="1934"/>
      <c r="BE3" s="1934"/>
      <c r="BF3" s="2015"/>
      <c r="BG3" s="1962"/>
      <c r="BH3" s="1965"/>
    </row>
    <row r="4" spans="1:60" s="252" customFormat="1" ht="71.25" customHeight="1" thickBot="1">
      <c r="A4" s="1972"/>
      <c r="B4" s="1991"/>
      <c r="C4" s="1968"/>
      <c r="D4" s="1970"/>
      <c r="E4" s="1970"/>
      <c r="F4" s="1970"/>
      <c r="G4" s="1970"/>
      <c r="H4" s="1958"/>
      <c r="I4" s="1960"/>
      <c r="J4" s="1960"/>
      <c r="K4" s="2009"/>
      <c r="L4" s="1985"/>
      <c r="M4" s="2011"/>
      <c r="N4" s="2013"/>
      <c r="O4" s="1978"/>
      <c r="P4" s="1978"/>
      <c r="Q4" s="1960"/>
      <c r="R4" s="2005"/>
      <c r="S4" s="1972"/>
      <c r="T4" s="697" t="s">
        <v>136</v>
      </c>
      <c r="U4" s="698" t="s">
        <v>135</v>
      </c>
      <c r="V4" s="699" t="s">
        <v>136</v>
      </c>
      <c r="W4" s="698" t="s">
        <v>135</v>
      </c>
      <c r="X4" s="698" t="s">
        <v>471</v>
      </c>
      <c r="Y4" s="698" t="s">
        <v>472</v>
      </c>
      <c r="Z4" s="711" t="s">
        <v>519</v>
      </c>
      <c r="AA4" s="712" t="s">
        <v>444</v>
      </c>
      <c r="AB4" s="1949"/>
      <c r="AC4" s="1951"/>
      <c r="AD4" s="1934"/>
      <c r="AE4" s="1936"/>
      <c r="AF4" s="1938"/>
      <c r="AG4" s="1934"/>
      <c r="AH4" s="1934"/>
      <c r="AI4" s="1940"/>
      <c r="AJ4" s="1934"/>
      <c r="AK4" s="1934"/>
      <c r="AL4" s="1936"/>
      <c r="AM4" s="1934"/>
      <c r="AN4" s="1940"/>
      <c r="AO4" s="1953"/>
      <c r="AP4" s="1956"/>
      <c r="AQ4" s="1972"/>
      <c r="AR4" s="1930"/>
      <c r="AS4" s="1932"/>
      <c r="AT4" s="1934"/>
      <c r="AU4" s="1981"/>
      <c r="AV4" s="1981"/>
      <c r="AW4" s="1981"/>
      <c r="AX4" s="1936"/>
      <c r="AY4" s="1983"/>
      <c r="AZ4" s="1976"/>
      <c r="BA4" s="1978"/>
      <c r="BB4" s="1978"/>
      <c r="BC4" s="1960"/>
      <c r="BD4" s="1934"/>
      <c r="BE4" s="1934"/>
      <c r="BF4" s="2015"/>
      <c r="BG4" s="1963"/>
      <c r="BH4" s="1966"/>
    </row>
    <row r="5" spans="1:60" ht="16.5" customHeight="1">
      <c r="A5" s="1954" t="s">
        <v>211</v>
      </c>
      <c r="B5" s="570">
        <f>SUM(C5:BF5)</f>
        <v>3130</v>
      </c>
      <c r="C5" s="580">
        <f t="shared" ref="C5:R6" si="0">SUM(C7,C39)</f>
        <v>18</v>
      </c>
      <c r="D5" s="585">
        <f t="shared" si="0"/>
        <v>84</v>
      </c>
      <c r="E5" s="585">
        <f t="shared" si="0"/>
        <v>834</v>
      </c>
      <c r="F5" s="585">
        <f t="shared" si="0"/>
        <v>249</v>
      </c>
      <c r="G5" s="585">
        <f t="shared" si="0"/>
        <v>21</v>
      </c>
      <c r="H5" s="585">
        <f t="shared" si="0"/>
        <v>14</v>
      </c>
      <c r="I5" s="585">
        <f t="shared" si="0"/>
        <v>34</v>
      </c>
      <c r="J5" s="585">
        <f t="shared" si="0"/>
        <v>1</v>
      </c>
      <c r="K5" s="585">
        <f t="shared" si="0"/>
        <v>99</v>
      </c>
      <c r="L5" s="585">
        <f t="shared" si="0"/>
        <v>192</v>
      </c>
      <c r="M5" s="580">
        <f t="shared" si="0"/>
        <v>1</v>
      </c>
      <c r="N5" s="585">
        <f t="shared" si="0"/>
        <v>11</v>
      </c>
      <c r="O5" s="585">
        <f t="shared" si="0"/>
        <v>19</v>
      </c>
      <c r="P5" s="585">
        <f t="shared" si="0"/>
        <v>116</v>
      </c>
      <c r="Q5" s="585">
        <f t="shared" si="0"/>
        <v>0</v>
      </c>
      <c r="R5" s="586">
        <f t="shared" si="0"/>
        <v>2</v>
      </c>
      <c r="S5" s="1954" t="s">
        <v>211</v>
      </c>
      <c r="T5" s="696">
        <f t="shared" ref="T5:AP6" si="1">SUM(T7,T39)</f>
        <v>18</v>
      </c>
      <c r="U5" s="695">
        <f t="shared" si="1"/>
        <v>600</v>
      </c>
      <c r="V5" s="695">
        <f t="shared" si="1"/>
        <v>7</v>
      </c>
      <c r="W5" s="695">
        <f t="shared" si="1"/>
        <v>253</v>
      </c>
      <c r="X5" s="695">
        <f t="shared" si="1"/>
        <v>1</v>
      </c>
      <c r="Y5" s="700">
        <f t="shared" si="1"/>
        <v>5</v>
      </c>
      <c r="Z5" s="692">
        <f t="shared" si="1"/>
        <v>4</v>
      </c>
      <c r="AA5" s="703">
        <f t="shared" si="1"/>
        <v>0</v>
      </c>
      <c r="AB5" s="583">
        <f t="shared" si="1"/>
        <v>0</v>
      </c>
      <c r="AC5" s="583">
        <f t="shared" si="1"/>
        <v>159</v>
      </c>
      <c r="AD5" s="585">
        <f t="shared" si="1"/>
        <v>2</v>
      </c>
      <c r="AE5" s="585">
        <f t="shared" si="1"/>
        <v>3</v>
      </c>
      <c r="AF5" s="585">
        <f t="shared" si="1"/>
        <v>8</v>
      </c>
      <c r="AG5" s="585">
        <f t="shared" si="1"/>
        <v>0</v>
      </c>
      <c r="AH5" s="585">
        <f t="shared" si="1"/>
        <v>2</v>
      </c>
      <c r="AI5" s="585">
        <f t="shared" si="1"/>
        <v>0</v>
      </c>
      <c r="AJ5" s="585">
        <f t="shared" si="1"/>
        <v>0</v>
      </c>
      <c r="AK5" s="585">
        <f t="shared" si="1"/>
        <v>0</v>
      </c>
      <c r="AL5" s="585">
        <f t="shared" si="1"/>
        <v>0</v>
      </c>
      <c r="AM5" s="585">
        <f t="shared" si="1"/>
        <v>36</v>
      </c>
      <c r="AN5" s="585">
        <f t="shared" si="1"/>
        <v>23</v>
      </c>
      <c r="AO5" s="585">
        <f t="shared" si="1"/>
        <v>52</v>
      </c>
      <c r="AP5" s="586">
        <f t="shared" si="1"/>
        <v>59</v>
      </c>
      <c r="AQ5" s="1954" t="s">
        <v>211</v>
      </c>
      <c r="AR5" s="580">
        <f t="shared" ref="AR5:BH6" si="2">SUM(AR7,AR39)</f>
        <v>4</v>
      </c>
      <c r="AS5" s="585">
        <f t="shared" si="2"/>
        <v>5</v>
      </c>
      <c r="AT5" s="585">
        <f t="shared" si="2"/>
        <v>27</v>
      </c>
      <c r="AU5" s="585">
        <f t="shared" si="2"/>
        <v>0</v>
      </c>
      <c r="AV5" s="585">
        <f t="shared" si="2"/>
        <v>0</v>
      </c>
      <c r="AW5" s="585">
        <f t="shared" si="2"/>
        <v>0</v>
      </c>
      <c r="AX5" s="580">
        <f t="shared" si="2"/>
        <v>0</v>
      </c>
      <c r="AY5" s="585">
        <f t="shared" si="2"/>
        <v>2</v>
      </c>
      <c r="AZ5" s="585">
        <f t="shared" si="2"/>
        <v>47</v>
      </c>
      <c r="BA5" s="585">
        <f t="shared" si="2"/>
        <v>2</v>
      </c>
      <c r="BB5" s="585">
        <f t="shared" si="2"/>
        <v>42</v>
      </c>
      <c r="BC5" s="585">
        <f t="shared" si="2"/>
        <v>2</v>
      </c>
      <c r="BD5" s="585">
        <f t="shared" si="2"/>
        <v>0</v>
      </c>
      <c r="BE5" s="585">
        <f t="shared" si="2"/>
        <v>61</v>
      </c>
      <c r="BF5" s="587">
        <f t="shared" si="2"/>
        <v>11</v>
      </c>
      <c r="BG5" s="583">
        <f t="shared" si="2"/>
        <v>467589572</v>
      </c>
      <c r="BH5" s="586">
        <f>SUM(BH7,BH39)</f>
        <v>15625959</v>
      </c>
    </row>
    <row r="6" spans="1:60" ht="16.5" customHeight="1" thickBot="1">
      <c r="A6" s="1927"/>
      <c r="B6" s="573">
        <f>SUM(C6:BF6)</f>
        <v>2268</v>
      </c>
      <c r="C6" s="574">
        <f t="shared" si="0"/>
        <v>15</v>
      </c>
      <c r="D6" s="588">
        <f t="shared" si="0"/>
        <v>144</v>
      </c>
      <c r="E6" s="588">
        <f t="shared" si="0"/>
        <v>362</v>
      </c>
      <c r="F6" s="588">
        <f t="shared" si="0"/>
        <v>229</v>
      </c>
      <c r="G6" s="588">
        <f t="shared" si="0"/>
        <v>5</v>
      </c>
      <c r="H6" s="588">
        <f t="shared" si="0"/>
        <v>14</v>
      </c>
      <c r="I6" s="588">
        <f t="shared" si="0"/>
        <v>46</v>
      </c>
      <c r="J6" s="588">
        <f t="shared" si="0"/>
        <v>12</v>
      </c>
      <c r="K6" s="588">
        <f t="shared" si="0"/>
        <v>80</v>
      </c>
      <c r="L6" s="574">
        <f t="shared" si="0"/>
        <v>1</v>
      </c>
      <c r="M6" s="588">
        <f t="shared" si="0"/>
        <v>0</v>
      </c>
      <c r="N6" s="588">
        <f t="shared" si="0"/>
        <v>0</v>
      </c>
      <c r="O6" s="588">
        <f t="shared" si="0"/>
        <v>2</v>
      </c>
      <c r="P6" s="588">
        <f t="shared" si="0"/>
        <v>0</v>
      </c>
      <c r="Q6" s="588">
        <f t="shared" si="0"/>
        <v>0</v>
      </c>
      <c r="R6" s="579">
        <f t="shared" si="0"/>
        <v>0</v>
      </c>
      <c r="S6" s="1927"/>
      <c r="T6" s="577">
        <f t="shared" si="1"/>
        <v>1</v>
      </c>
      <c r="U6" s="588">
        <f t="shared" si="1"/>
        <v>213</v>
      </c>
      <c r="V6" s="588">
        <f t="shared" si="1"/>
        <v>17</v>
      </c>
      <c r="W6" s="701">
        <f t="shared" si="1"/>
        <v>159</v>
      </c>
      <c r="X6" s="574">
        <f t="shared" si="1"/>
        <v>2</v>
      </c>
      <c r="Y6" s="588">
        <f t="shared" si="1"/>
        <v>5</v>
      </c>
      <c r="Z6" s="588">
        <f t="shared" si="1"/>
        <v>2</v>
      </c>
      <c r="AA6" s="589">
        <f t="shared" si="1"/>
        <v>0</v>
      </c>
      <c r="AB6" s="577">
        <f t="shared" si="1"/>
        <v>11</v>
      </c>
      <c r="AC6" s="577">
        <f t="shared" si="1"/>
        <v>503</v>
      </c>
      <c r="AD6" s="588">
        <f t="shared" si="1"/>
        <v>4</v>
      </c>
      <c r="AE6" s="588">
        <f t="shared" si="1"/>
        <v>7</v>
      </c>
      <c r="AF6" s="588">
        <f t="shared" si="1"/>
        <v>6</v>
      </c>
      <c r="AG6" s="588">
        <f t="shared" si="1"/>
        <v>0</v>
      </c>
      <c r="AH6" s="588">
        <f t="shared" si="1"/>
        <v>5</v>
      </c>
      <c r="AI6" s="588">
        <f t="shared" si="1"/>
        <v>0</v>
      </c>
      <c r="AJ6" s="588">
        <f t="shared" si="1"/>
        <v>3</v>
      </c>
      <c r="AK6" s="588">
        <f t="shared" si="1"/>
        <v>0</v>
      </c>
      <c r="AL6" s="588">
        <f t="shared" si="1"/>
        <v>0</v>
      </c>
      <c r="AM6" s="588">
        <f t="shared" si="1"/>
        <v>60</v>
      </c>
      <c r="AN6" s="588">
        <f t="shared" si="1"/>
        <v>23</v>
      </c>
      <c r="AO6" s="588">
        <f t="shared" si="1"/>
        <v>45</v>
      </c>
      <c r="AP6" s="579">
        <f t="shared" si="1"/>
        <v>62</v>
      </c>
      <c r="AQ6" s="1927"/>
      <c r="AR6" s="574">
        <f t="shared" si="2"/>
        <v>23</v>
      </c>
      <c r="AS6" s="588">
        <f t="shared" si="2"/>
        <v>28</v>
      </c>
      <c r="AT6" s="588">
        <f t="shared" si="2"/>
        <v>109</v>
      </c>
      <c r="AU6" s="588">
        <f t="shared" si="2"/>
        <v>9</v>
      </c>
      <c r="AV6" s="588">
        <f t="shared" si="2"/>
        <v>2</v>
      </c>
      <c r="AW6" s="588">
        <f t="shared" si="2"/>
        <v>3</v>
      </c>
      <c r="AX6" s="574">
        <f t="shared" si="2"/>
        <v>9</v>
      </c>
      <c r="AY6" s="588">
        <f t="shared" si="2"/>
        <v>17</v>
      </c>
      <c r="AZ6" s="588">
        <f t="shared" si="2"/>
        <v>16</v>
      </c>
      <c r="BA6" s="588">
        <f t="shared" si="2"/>
        <v>0</v>
      </c>
      <c r="BB6" s="588">
        <f t="shared" si="2"/>
        <v>7</v>
      </c>
      <c r="BC6" s="588">
        <f t="shared" si="2"/>
        <v>0</v>
      </c>
      <c r="BD6" s="588">
        <f t="shared" si="2"/>
        <v>0</v>
      </c>
      <c r="BE6" s="588">
        <f t="shared" si="2"/>
        <v>1</v>
      </c>
      <c r="BF6" s="589">
        <f t="shared" si="2"/>
        <v>6</v>
      </c>
      <c r="BG6" s="577">
        <f t="shared" si="2"/>
        <v>129756411</v>
      </c>
      <c r="BH6" s="579">
        <f t="shared" si="2"/>
        <v>3964311</v>
      </c>
    </row>
    <row r="7" spans="1:60" ht="18" thickTop="1">
      <c r="A7" s="1954" t="s">
        <v>134</v>
      </c>
      <c r="B7" s="570">
        <f t="shared" ref="B7:B38" si="3">SUM(C7:BF7)</f>
        <v>2828</v>
      </c>
      <c r="C7" s="580">
        <f t="shared" ref="C7:R8" si="4">SUM(C9,C11,C13,C15,C17,C19,C21,C23,C25,C27,C29,C31,C33,C35,C37)</f>
        <v>17</v>
      </c>
      <c r="D7" s="581">
        <f t="shared" si="4"/>
        <v>82</v>
      </c>
      <c r="E7" s="581">
        <f t="shared" si="4"/>
        <v>745</v>
      </c>
      <c r="F7" s="581">
        <f t="shared" si="4"/>
        <v>234</v>
      </c>
      <c r="G7" s="581">
        <f t="shared" si="4"/>
        <v>20</v>
      </c>
      <c r="H7" s="581">
        <f t="shared" si="4"/>
        <v>14</v>
      </c>
      <c r="I7" s="581">
        <f t="shared" si="4"/>
        <v>30</v>
      </c>
      <c r="J7" s="581">
        <f t="shared" si="4"/>
        <v>1</v>
      </c>
      <c r="K7" s="581">
        <f t="shared" si="4"/>
        <v>95</v>
      </c>
      <c r="L7" s="580">
        <f t="shared" si="4"/>
        <v>178</v>
      </c>
      <c r="M7" s="581">
        <f t="shared" si="4"/>
        <v>1</v>
      </c>
      <c r="N7" s="581">
        <f t="shared" si="4"/>
        <v>10</v>
      </c>
      <c r="O7" s="581">
        <f t="shared" si="4"/>
        <v>17</v>
      </c>
      <c r="P7" s="581">
        <f t="shared" si="4"/>
        <v>98</v>
      </c>
      <c r="Q7" s="581">
        <f t="shared" si="4"/>
        <v>0</v>
      </c>
      <c r="R7" s="582">
        <f t="shared" si="4"/>
        <v>2</v>
      </c>
      <c r="S7" s="1954" t="s">
        <v>134</v>
      </c>
      <c r="T7" s="583">
        <f t="shared" ref="T7:AP8" si="5">SUM(T9,T11,T13,T15,T17,T19,T21,T23,T25,T27,T29,T31,T33,T35,T37)</f>
        <v>15</v>
      </c>
      <c r="U7" s="581">
        <f t="shared" si="5"/>
        <v>542</v>
      </c>
      <c r="V7" s="581">
        <f t="shared" si="5"/>
        <v>2</v>
      </c>
      <c r="W7" s="581">
        <f t="shared" si="5"/>
        <v>225</v>
      </c>
      <c r="X7" s="581">
        <f t="shared" si="5"/>
        <v>0</v>
      </c>
      <c r="Y7" s="581">
        <f t="shared" si="5"/>
        <v>2</v>
      </c>
      <c r="Z7" s="581">
        <f t="shared" si="5"/>
        <v>3</v>
      </c>
      <c r="AA7" s="584">
        <f t="shared" si="5"/>
        <v>0</v>
      </c>
      <c r="AB7" s="583">
        <f t="shared" si="5"/>
        <v>0</v>
      </c>
      <c r="AC7" s="583">
        <f t="shared" si="5"/>
        <v>135</v>
      </c>
      <c r="AD7" s="581">
        <f t="shared" si="5"/>
        <v>2</v>
      </c>
      <c r="AE7" s="581">
        <f t="shared" si="5"/>
        <v>3</v>
      </c>
      <c r="AF7" s="581">
        <f t="shared" si="5"/>
        <v>7</v>
      </c>
      <c r="AG7" s="581">
        <f t="shared" si="5"/>
        <v>0</v>
      </c>
      <c r="AH7" s="581">
        <f t="shared" si="5"/>
        <v>2</v>
      </c>
      <c r="AI7" s="581">
        <f t="shared" si="5"/>
        <v>0</v>
      </c>
      <c r="AJ7" s="581">
        <f t="shared" si="5"/>
        <v>0</v>
      </c>
      <c r="AK7" s="581">
        <f t="shared" si="5"/>
        <v>0</v>
      </c>
      <c r="AL7" s="581">
        <f t="shared" si="5"/>
        <v>0</v>
      </c>
      <c r="AM7" s="581">
        <f t="shared" si="5"/>
        <v>34</v>
      </c>
      <c r="AN7" s="581">
        <f t="shared" si="5"/>
        <v>20</v>
      </c>
      <c r="AO7" s="581">
        <f t="shared" si="5"/>
        <v>51</v>
      </c>
      <c r="AP7" s="582">
        <f t="shared" si="5"/>
        <v>56</v>
      </c>
      <c r="AQ7" s="1954" t="s">
        <v>134</v>
      </c>
      <c r="AR7" s="580">
        <f t="shared" ref="AR7:BF8" si="6">SUM(AR9,AR11,AR13,AR15,AR17,AR19,AR21,AR23,AR25,AR27,AR29,AR31,AR33,AR35,AR37)</f>
        <v>2</v>
      </c>
      <c r="AS7" s="581">
        <f t="shared" si="6"/>
        <v>5</v>
      </c>
      <c r="AT7" s="581">
        <f t="shared" si="6"/>
        <v>26</v>
      </c>
      <c r="AU7" s="581">
        <f t="shared" si="6"/>
        <v>0</v>
      </c>
      <c r="AV7" s="581">
        <f t="shared" si="6"/>
        <v>0</v>
      </c>
      <c r="AW7" s="581">
        <f t="shared" si="6"/>
        <v>0</v>
      </c>
      <c r="AX7" s="580">
        <f t="shared" si="6"/>
        <v>0</v>
      </c>
      <c r="AY7" s="581">
        <f t="shared" si="6"/>
        <v>1</v>
      </c>
      <c r="AZ7" s="581">
        <f t="shared" si="6"/>
        <v>42</v>
      </c>
      <c r="BA7" s="581">
        <f t="shared" si="6"/>
        <v>1</v>
      </c>
      <c r="BB7" s="581">
        <f t="shared" si="6"/>
        <v>40</v>
      </c>
      <c r="BC7" s="581">
        <f t="shared" si="6"/>
        <v>2</v>
      </c>
      <c r="BD7" s="581">
        <f t="shared" si="6"/>
        <v>0</v>
      </c>
      <c r="BE7" s="581">
        <f t="shared" si="6"/>
        <v>59</v>
      </c>
      <c r="BF7" s="584">
        <f t="shared" si="6"/>
        <v>7</v>
      </c>
      <c r="BG7" s="583">
        <f>SUM(BG9,BG11,BG13,BG15,BG17,BG19,BG21,BG23,BG25,BG27,BG29,BG31,BG33,BG35,BG37)</f>
        <v>428504849</v>
      </c>
      <c r="BH7" s="582">
        <f>SUM(BH9,BH11,BH13,BH15,BH17,BH19,BH21,BH23,BH25,BH27,BH29,BH31,BH33,BH35,BH37)</f>
        <v>13886760</v>
      </c>
    </row>
    <row r="8" spans="1:60" ht="16.5" customHeight="1" thickBot="1">
      <c r="A8" s="1927"/>
      <c r="B8" s="573">
        <f t="shared" si="3"/>
        <v>2058</v>
      </c>
      <c r="C8" s="574">
        <f t="shared" si="4"/>
        <v>13</v>
      </c>
      <c r="D8" s="575">
        <f t="shared" si="4"/>
        <v>134</v>
      </c>
      <c r="E8" s="575">
        <f t="shared" si="4"/>
        <v>333</v>
      </c>
      <c r="F8" s="575">
        <f t="shared" si="4"/>
        <v>217</v>
      </c>
      <c r="G8" s="575">
        <f t="shared" si="4"/>
        <v>5</v>
      </c>
      <c r="H8" s="575">
        <f t="shared" si="4"/>
        <v>14</v>
      </c>
      <c r="I8" s="575">
        <f t="shared" si="4"/>
        <v>42</v>
      </c>
      <c r="J8" s="575">
        <f t="shared" si="4"/>
        <v>12</v>
      </c>
      <c r="K8" s="574">
        <f t="shared" si="4"/>
        <v>74</v>
      </c>
      <c r="L8" s="575">
        <f t="shared" si="4"/>
        <v>1</v>
      </c>
      <c r="M8" s="575">
        <f t="shared" si="4"/>
        <v>0</v>
      </c>
      <c r="N8" s="575">
        <f t="shared" si="4"/>
        <v>0</v>
      </c>
      <c r="O8" s="575">
        <f t="shared" si="4"/>
        <v>2</v>
      </c>
      <c r="P8" s="575">
        <f t="shared" si="4"/>
        <v>0</v>
      </c>
      <c r="Q8" s="575">
        <f t="shared" si="4"/>
        <v>0</v>
      </c>
      <c r="R8" s="576">
        <f t="shared" si="4"/>
        <v>0</v>
      </c>
      <c r="S8" s="1927"/>
      <c r="T8" s="577">
        <f t="shared" si="5"/>
        <v>1</v>
      </c>
      <c r="U8" s="575">
        <f t="shared" si="5"/>
        <v>195</v>
      </c>
      <c r="V8" s="575">
        <f t="shared" si="5"/>
        <v>13</v>
      </c>
      <c r="W8" s="575">
        <f t="shared" si="5"/>
        <v>139</v>
      </c>
      <c r="X8" s="575">
        <f t="shared" si="5"/>
        <v>0</v>
      </c>
      <c r="Y8" s="575">
        <f t="shared" si="5"/>
        <v>4</v>
      </c>
      <c r="Z8" s="575">
        <f t="shared" si="5"/>
        <v>1</v>
      </c>
      <c r="AA8" s="578">
        <f t="shared" si="5"/>
        <v>0</v>
      </c>
      <c r="AB8" s="577">
        <f t="shared" si="5"/>
        <v>11</v>
      </c>
      <c r="AC8" s="577">
        <f t="shared" si="5"/>
        <v>444</v>
      </c>
      <c r="AD8" s="575">
        <f t="shared" si="5"/>
        <v>3</v>
      </c>
      <c r="AE8" s="575">
        <f t="shared" si="5"/>
        <v>5</v>
      </c>
      <c r="AF8" s="575">
        <f t="shared" si="5"/>
        <v>5</v>
      </c>
      <c r="AG8" s="575">
        <f t="shared" si="5"/>
        <v>0</v>
      </c>
      <c r="AH8" s="575">
        <f t="shared" si="5"/>
        <v>5</v>
      </c>
      <c r="AI8" s="575">
        <f t="shared" si="5"/>
        <v>0</v>
      </c>
      <c r="AJ8" s="575">
        <f t="shared" si="5"/>
        <v>3</v>
      </c>
      <c r="AK8" s="575">
        <f t="shared" si="5"/>
        <v>0</v>
      </c>
      <c r="AL8" s="575">
        <f t="shared" si="5"/>
        <v>0</v>
      </c>
      <c r="AM8" s="575">
        <f t="shared" si="5"/>
        <v>58</v>
      </c>
      <c r="AN8" s="575">
        <f t="shared" si="5"/>
        <v>21</v>
      </c>
      <c r="AO8" s="575">
        <f t="shared" si="5"/>
        <v>38</v>
      </c>
      <c r="AP8" s="576">
        <f t="shared" si="5"/>
        <v>58</v>
      </c>
      <c r="AQ8" s="1927"/>
      <c r="AR8" s="574">
        <f t="shared" si="6"/>
        <v>19</v>
      </c>
      <c r="AS8" s="575">
        <f t="shared" si="6"/>
        <v>27</v>
      </c>
      <c r="AT8" s="575">
        <f t="shared" si="6"/>
        <v>96</v>
      </c>
      <c r="AU8" s="575">
        <f t="shared" si="6"/>
        <v>8</v>
      </c>
      <c r="AV8" s="575">
        <f t="shared" si="6"/>
        <v>2</v>
      </c>
      <c r="AW8" s="575">
        <f t="shared" si="6"/>
        <v>3</v>
      </c>
      <c r="AX8" s="574">
        <f t="shared" si="6"/>
        <v>7</v>
      </c>
      <c r="AY8" s="575">
        <f t="shared" si="6"/>
        <v>17</v>
      </c>
      <c r="AZ8" s="575">
        <f t="shared" si="6"/>
        <v>16</v>
      </c>
      <c r="BA8" s="575">
        <f t="shared" si="6"/>
        <v>0</v>
      </c>
      <c r="BB8" s="575">
        <f t="shared" si="6"/>
        <v>6</v>
      </c>
      <c r="BC8" s="575">
        <f t="shared" si="6"/>
        <v>0</v>
      </c>
      <c r="BD8" s="575">
        <f t="shared" si="6"/>
        <v>0</v>
      </c>
      <c r="BE8" s="575">
        <f t="shared" si="6"/>
        <v>1</v>
      </c>
      <c r="BF8" s="578">
        <f t="shared" si="6"/>
        <v>5</v>
      </c>
      <c r="BG8" s="577">
        <f>SUM(BG10,BG12,BG14,BG16,BG18,BG20,BG22,BG24,BG26,BG28,BG30,BG32,BG34,BG36,BG38)</f>
        <v>118531348</v>
      </c>
      <c r="BH8" s="576">
        <f>SUM(BH10,BH12,BH14,BH16,BH18,BH20,BH22,BH24,BH26,BH28,BH30,BH32,BH34,BH36,BH38)</f>
        <v>3547732</v>
      </c>
    </row>
    <row r="9" spans="1:60" ht="16.5" customHeight="1" thickTop="1">
      <c r="A9" s="1925" t="s">
        <v>10</v>
      </c>
      <c r="B9" s="568">
        <f t="shared" si="3"/>
        <v>406</v>
      </c>
      <c r="C9" s="255">
        <v>1</v>
      </c>
      <c r="D9" s="38">
        <v>9</v>
      </c>
      <c r="E9" s="38">
        <v>162</v>
      </c>
      <c r="F9" s="38">
        <v>24</v>
      </c>
      <c r="G9" s="38">
        <v>0</v>
      </c>
      <c r="H9" s="38">
        <v>2</v>
      </c>
      <c r="I9" s="38">
        <v>6</v>
      </c>
      <c r="J9" s="38">
        <v>0</v>
      </c>
      <c r="K9" s="38">
        <v>5</v>
      </c>
      <c r="L9" s="38">
        <v>25</v>
      </c>
      <c r="M9" s="38">
        <v>0</v>
      </c>
      <c r="N9" s="38">
        <v>1</v>
      </c>
      <c r="O9" s="38">
        <v>1</v>
      </c>
      <c r="P9" s="38">
        <v>9</v>
      </c>
      <c r="Q9" s="38">
        <v>0</v>
      </c>
      <c r="R9" s="259">
        <v>0</v>
      </c>
      <c r="S9" s="1925" t="s">
        <v>10</v>
      </c>
      <c r="T9" s="258">
        <v>2</v>
      </c>
      <c r="U9" s="38">
        <v>68</v>
      </c>
      <c r="V9" s="38">
        <v>0</v>
      </c>
      <c r="W9" s="38">
        <v>36</v>
      </c>
      <c r="X9" s="38">
        <v>0</v>
      </c>
      <c r="Y9" s="38">
        <v>0</v>
      </c>
      <c r="Z9" s="38">
        <v>0</v>
      </c>
      <c r="AA9" s="38">
        <v>0</v>
      </c>
      <c r="AB9" s="1366"/>
      <c r="AC9" s="258">
        <v>20</v>
      </c>
      <c r="AD9" s="38">
        <v>0</v>
      </c>
      <c r="AE9" s="38">
        <v>0</v>
      </c>
      <c r="AF9" s="38">
        <v>0</v>
      </c>
      <c r="AG9" s="38">
        <v>0</v>
      </c>
      <c r="AH9" s="38">
        <v>0</v>
      </c>
      <c r="AI9" s="38">
        <v>0</v>
      </c>
      <c r="AJ9" s="38">
        <v>0</v>
      </c>
      <c r="AK9" s="38">
        <v>0</v>
      </c>
      <c r="AL9" s="38">
        <v>0</v>
      </c>
      <c r="AM9" s="38">
        <v>4</v>
      </c>
      <c r="AN9" s="38">
        <v>3</v>
      </c>
      <c r="AO9" s="38">
        <v>3</v>
      </c>
      <c r="AP9" s="259">
        <v>1</v>
      </c>
      <c r="AQ9" s="1925" t="s">
        <v>10</v>
      </c>
      <c r="AR9" s="255">
        <v>0</v>
      </c>
      <c r="AS9" s="38">
        <v>0</v>
      </c>
      <c r="AT9" s="38">
        <v>3</v>
      </c>
      <c r="AU9" s="38">
        <v>0</v>
      </c>
      <c r="AV9" s="38">
        <v>0</v>
      </c>
      <c r="AW9" s="38">
        <v>0</v>
      </c>
      <c r="AX9" s="38">
        <v>0</v>
      </c>
      <c r="AY9" s="38">
        <v>0</v>
      </c>
      <c r="AZ9" s="38">
        <v>4</v>
      </c>
      <c r="BA9" s="38">
        <v>0</v>
      </c>
      <c r="BB9" s="38">
        <v>2</v>
      </c>
      <c r="BC9" s="38">
        <v>0</v>
      </c>
      <c r="BD9" s="38">
        <v>0</v>
      </c>
      <c r="BE9" s="38">
        <v>14</v>
      </c>
      <c r="BF9" s="38">
        <v>1</v>
      </c>
      <c r="BG9" s="260">
        <v>41295970</v>
      </c>
      <c r="BH9" s="261">
        <v>1763995</v>
      </c>
    </row>
    <row r="10" spans="1:60" ht="16.5" customHeight="1">
      <c r="A10" s="1923"/>
      <c r="B10" s="571">
        <f t="shared" si="3"/>
        <v>312</v>
      </c>
      <c r="C10" s="256">
        <v>0</v>
      </c>
      <c r="D10" s="39">
        <v>17</v>
      </c>
      <c r="E10" s="39">
        <v>90</v>
      </c>
      <c r="F10" s="39">
        <v>20</v>
      </c>
      <c r="G10" s="39">
        <v>0</v>
      </c>
      <c r="H10" s="39">
        <v>0</v>
      </c>
      <c r="I10" s="39">
        <v>15</v>
      </c>
      <c r="J10" s="39">
        <v>2</v>
      </c>
      <c r="K10" s="39">
        <v>8</v>
      </c>
      <c r="L10" s="39">
        <v>0</v>
      </c>
      <c r="M10" s="39">
        <v>0</v>
      </c>
      <c r="N10" s="39">
        <v>0</v>
      </c>
      <c r="O10" s="39">
        <v>0</v>
      </c>
      <c r="P10" s="39">
        <v>0</v>
      </c>
      <c r="Q10" s="39">
        <v>0</v>
      </c>
      <c r="R10" s="261">
        <v>0</v>
      </c>
      <c r="S10" s="1923"/>
      <c r="T10" s="260">
        <v>0</v>
      </c>
      <c r="U10" s="39">
        <v>30</v>
      </c>
      <c r="V10" s="39">
        <v>0</v>
      </c>
      <c r="W10" s="39">
        <v>24</v>
      </c>
      <c r="X10" s="39">
        <v>0</v>
      </c>
      <c r="Y10" s="39">
        <v>0</v>
      </c>
      <c r="Z10" s="39">
        <v>0</v>
      </c>
      <c r="AA10" s="39">
        <v>0</v>
      </c>
      <c r="AB10" s="1367">
        <v>1</v>
      </c>
      <c r="AC10" s="260">
        <v>58</v>
      </c>
      <c r="AD10" s="39">
        <v>0</v>
      </c>
      <c r="AE10" s="39">
        <v>0</v>
      </c>
      <c r="AF10" s="39">
        <v>2</v>
      </c>
      <c r="AG10" s="39">
        <v>0</v>
      </c>
      <c r="AH10" s="39">
        <v>0</v>
      </c>
      <c r="AI10" s="39">
        <v>0</v>
      </c>
      <c r="AJ10" s="39">
        <v>1</v>
      </c>
      <c r="AK10" s="39">
        <v>0</v>
      </c>
      <c r="AL10" s="39">
        <v>0</v>
      </c>
      <c r="AM10" s="39">
        <v>7</v>
      </c>
      <c r="AN10" s="39">
        <v>3</v>
      </c>
      <c r="AO10" s="39">
        <v>4</v>
      </c>
      <c r="AP10" s="261">
        <v>9</v>
      </c>
      <c r="AQ10" s="1923"/>
      <c r="AR10" s="256">
        <v>2</v>
      </c>
      <c r="AS10" s="39">
        <v>4</v>
      </c>
      <c r="AT10" s="39">
        <v>9</v>
      </c>
      <c r="AU10" s="39">
        <v>1</v>
      </c>
      <c r="AV10" s="39">
        <v>0</v>
      </c>
      <c r="AW10" s="39">
        <v>0</v>
      </c>
      <c r="AX10" s="39">
        <v>1</v>
      </c>
      <c r="AY10" s="39">
        <v>0</v>
      </c>
      <c r="AZ10" s="39">
        <v>3</v>
      </c>
      <c r="BA10" s="39">
        <v>0</v>
      </c>
      <c r="BB10" s="39">
        <v>1</v>
      </c>
      <c r="BC10" s="39">
        <v>0</v>
      </c>
      <c r="BD10" s="39">
        <v>0</v>
      </c>
      <c r="BE10" s="39">
        <v>0</v>
      </c>
      <c r="BF10" s="39">
        <v>0</v>
      </c>
      <c r="BG10" s="260">
        <v>19023669</v>
      </c>
      <c r="BH10" s="261">
        <v>439911</v>
      </c>
    </row>
    <row r="11" spans="1:60" ht="16.5" customHeight="1">
      <c r="A11" s="1922" t="s">
        <v>11</v>
      </c>
      <c r="B11" s="572">
        <f t="shared" si="3"/>
        <v>196</v>
      </c>
      <c r="C11" s="255">
        <v>2</v>
      </c>
      <c r="D11" s="38">
        <v>6</v>
      </c>
      <c r="E11" s="38">
        <v>72</v>
      </c>
      <c r="F11" s="38">
        <v>12</v>
      </c>
      <c r="G11" s="38">
        <v>1</v>
      </c>
      <c r="H11" s="38">
        <v>2</v>
      </c>
      <c r="I11" s="38">
        <v>0</v>
      </c>
      <c r="J11" s="38">
        <v>0</v>
      </c>
      <c r="K11" s="38">
        <v>1</v>
      </c>
      <c r="L11" s="38">
        <v>9</v>
      </c>
      <c r="M11" s="38">
        <v>0</v>
      </c>
      <c r="N11" s="38">
        <v>0</v>
      </c>
      <c r="O11" s="38">
        <v>0</v>
      </c>
      <c r="P11" s="38">
        <v>9</v>
      </c>
      <c r="Q11" s="38">
        <v>0</v>
      </c>
      <c r="R11" s="259">
        <v>0</v>
      </c>
      <c r="S11" s="1922" t="s">
        <v>11</v>
      </c>
      <c r="T11" s="258">
        <v>3</v>
      </c>
      <c r="U11" s="38">
        <v>46</v>
      </c>
      <c r="V11" s="38">
        <v>0</v>
      </c>
      <c r="W11" s="38">
        <v>18</v>
      </c>
      <c r="X11" s="38">
        <v>0</v>
      </c>
      <c r="Y11" s="38">
        <v>0</v>
      </c>
      <c r="Z11" s="38">
        <v>0</v>
      </c>
      <c r="AA11" s="38">
        <v>0</v>
      </c>
      <c r="AB11" s="1366"/>
      <c r="AC11" s="258">
        <v>1</v>
      </c>
      <c r="AD11" s="38">
        <v>0</v>
      </c>
      <c r="AE11" s="38">
        <v>0</v>
      </c>
      <c r="AF11" s="38">
        <v>1</v>
      </c>
      <c r="AG11" s="38">
        <v>0</v>
      </c>
      <c r="AH11" s="38">
        <v>0</v>
      </c>
      <c r="AI11" s="38">
        <v>0</v>
      </c>
      <c r="AJ11" s="38">
        <v>0</v>
      </c>
      <c r="AK11" s="38">
        <v>0</v>
      </c>
      <c r="AL11" s="38">
        <v>0</v>
      </c>
      <c r="AM11" s="38">
        <v>2</v>
      </c>
      <c r="AN11" s="38">
        <v>0</v>
      </c>
      <c r="AO11" s="38">
        <v>4</v>
      </c>
      <c r="AP11" s="259">
        <v>1</v>
      </c>
      <c r="AQ11" s="1922" t="s">
        <v>11</v>
      </c>
      <c r="AR11" s="255">
        <v>0</v>
      </c>
      <c r="AS11" s="38">
        <v>0</v>
      </c>
      <c r="AT11" s="38">
        <v>1</v>
      </c>
      <c r="AU11" s="38">
        <v>0</v>
      </c>
      <c r="AV11" s="38">
        <v>0</v>
      </c>
      <c r="AW11" s="38">
        <v>0</v>
      </c>
      <c r="AX11" s="38">
        <v>0</v>
      </c>
      <c r="AY11" s="38">
        <v>0</v>
      </c>
      <c r="AZ11" s="38">
        <v>0</v>
      </c>
      <c r="BA11" s="38">
        <v>0</v>
      </c>
      <c r="BB11" s="38">
        <v>0</v>
      </c>
      <c r="BC11" s="38">
        <v>0</v>
      </c>
      <c r="BD11" s="38">
        <v>0</v>
      </c>
      <c r="BE11" s="38">
        <v>5</v>
      </c>
      <c r="BF11" s="38">
        <v>0</v>
      </c>
      <c r="BG11" s="258">
        <v>20233972</v>
      </c>
      <c r="BH11" s="259">
        <v>1198904</v>
      </c>
    </row>
    <row r="12" spans="1:60" ht="16.5" customHeight="1">
      <c r="A12" s="1923"/>
      <c r="B12" s="571">
        <f>SUM(C12:BF12)</f>
        <v>114</v>
      </c>
      <c r="C12" s="256">
        <v>0</v>
      </c>
      <c r="D12" s="39">
        <v>8</v>
      </c>
      <c r="E12" s="39">
        <v>23</v>
      </c>
      <c r="F12" s="39">
        <v>14</v>
      </c>
      <c r="G12" s="39">
        <v>0</v>
      </c>
      <c r="H12" s="39">
        <v>0</v>
      </c>
      <c r="I12" s="39">
        <v>1</v>
      </c>
      <c r="J12" s="39">
        <v>0</v>
      </c>
      <c r="K12" s="39">
        <v>2</v>
      </c>
      <c r="L12" s="39">
        <v>0</v>
      </c>
      <c r="M12" s="39">
        <v>0</v>
      </c>
      <c r="N12" s="39">
        <v>0</v>
      </c>
      <c r="O12" s="39">
        <v>0</v>
      </c>
      <c r="P12" s="39">
        <v>0</v>
      </c>
      <c r="Q12" s="39">
        <v>0</v>
      </c>
      <c r="R12" s="261">
        <v>0</v>
      </c>
      <c r="S12" s="1923"/>
      <c r="T12" s="260">
        <v>1</v>
      </c>
      <c r="U12" s="39">
        <v>18</v>
      </c>
      <c r="V12" s="39">
        <v>0</v>
      </c>
      <c r="W12" s="39">
        <v>9</v>
      </c>
      <c r="X12" s="39">
        <v>0</v>
      </c>
      <c r="Y12" s="39">
        <v>0</v>
      </c>
      <c r="Z12" s="39">
        <v>0</v>
      </c>
      <c r="AA12" s="39">
        <v>0</v>
      </c>
      <c r="AB12" s="1367">
        <v>0</v>
      </c>
      <c r="AC12" s="260">
        <v>19</v>
      </c>
      <c r="AD12" s="39">
        <v>0</v>
      </c>
      <c r="AE12" s="39">
        <v>0</v>
      </c>
      <c r="AF12" s="39">
        <v>0</v>
      </c>
      <c r="AG12" s="39">
        <v>0</v>
      </c>
      <c r="AH12" s="39">
        <v>0</v>
      </c>
      <c r="AI12" s="39">
        <v>0</v>
      </c>
      <c r="AJ12" s="39">
        <v>0</v>
      </c>
      <c r="AK12" s="39">
        <v>0</v>
      </c>
      <c r="AL12" s="39">
        <v>0</v>
      </c>
      <c r="AM12" s="39">
        <v>3</v>
      </c>
      <c r="AN12" s="39"/>
      <c r="AO12" s="39">
        <v>1</v>
      </c>
      <c r="AP12" s="261">
        <v>0</v>
      </c>
      <c r="AQ12" s="1923"/>
      <c r="AR12" s="256">
        <v>2</v>
      </c>
      <c r="AS12" s="39">
        <v>1</v>
      </c>
      <c r="AT12" s="39">
        <v>9</v>
      </c>
      <c r="AU12" s="39">
        <v>0</v>
      </c>
      <c r="AV12" s="39">
        <v>1</v>
      </c>
      <c r="AW12" s="39">
        <v>0</v>
      </c>
      <c r="AX12" s="39">
        <v>0</v>
      </c>
      <c r="AY12" s="39">
        <v>1</v>
      </c>
      <c r="AZ12" s="39">
        <v>0</v>
      </c>
      <c r="BA12" s="39">
        <v>0</v>
      </c>
      <c r="BB12" s="39">
        <v>0</v>
      </c>
      <c r="BC12" s="39">
        <v>0</v>
      </c>
      <c r="BD12" s="39">
        <v>0</v>
      </c>
      <c r="BE12" s="39">
        <v>0</v>
      </c>
      <c r="BF12" s="39">
        <v>1</v>
      </c>
      <c r="BG12" s="260">
        <v>6001685</v>
      </c>
      <c r="BH12" s="261">
        <v>193665</v>
      </c>
    </row>
    <row r="13" spans="1:60" ht="16.5" customHeight="1">
      <c r="A13" s="1922" t="s">
        <v>473</v>
      </c>
      <c r="B13" s="572">
        <f t="shared" si="3"/>
        <v>421</v>
      </c>
      <c r="C13" s="255">
        <v>3</v>
      </c>
      <c r="D13" s="38">
        <v>11</v>
      </c>
      <c r="E13" s="38">
        <v>72</v>
      </c>
      <c r="F13" s="38">
        <v>63</v>
      </c>
      <c r="G13" s="38">
        <v>3</v>
      </c>
      <c r="H13" s="38">
        <v>4</v>
      </c>
      <c r="I13" s="38">
        <v>5</v>
      </c>
      <c r="J13" s="38">
        <v>0</v>
      </c>
      <c r="K13" s="38">
        <v>17</v>
      </c>
      <c r="L13" s="38">
        <v>25</v>
      </c>
      <c r="M13" s="38">
        <v>1</v>
      </c>
      <c r="N13" s="38">
        <v>2</v>
      </c>
      <c r="O13" s="38">
        <v>1</v>
      </c>
      <c r="P13" s="38">
        <v>20</v>
      </c>
      <c r="Q13" s="38">
        <v>0</v>
      </c>
      <c r="R13" s="259">
        <v>0</v>
      </c>
      <c r="S13" s="1922" t="s">
        <v>473</v>
      </c>
      <c r="T13" s="258">
        <v>3</v>
      </c>
      <c r="U13" s="38">
        <v>74</v>
      </c>
      <c r="V13" s="38">
        <v>0</v>
      </c>
      <c r="W13" s="38">
        <v>37</v>
      </c>
      <c r="X13" s="38">
        <v>0</v>
      </c>
      <c r="Y13" s="38">
        <v>0</v>
      </c>
      <c r="Z13" s="38">
        <v>3</v>
      </c>
      <c r="AA13" s="38">
        <v>0</v>
      </c>
      <c r="AB13" s="1366"/>
      <c r="AC13" s="258">
        <v>18</v>
      </c>
      <c r="AD13" s="38">
        <v>0</v>
      </c>
      <c r="AE13" s="38">
        <v>0</v>
      </c>
      <c r="AF13" s="38">
        <v>0</v>
      </c>
      <c r="AG13" s="38">
        <v>0</v>
      </c>
      <c r="AH13" s="38">
        <v>0</v>
      </c>
      <c r="AI13" s="38">
        <v>0</v>
      </c>
      <c r="AJ13" s="38">
        <v>0</v>
      </c>
      <c r="AK13" s="38">
        <v>0</v>
      </c>
      <c r="AL13" s="38">
        <v>0</v>
      </c>
      <c r="AM13" s="38">
        <v>9</v>
      </c>
      <c r="AN13" s="38">
        <v>3</v>
      </c>
      <c r="AO13" s="38">
        <v>11</v>
      </c>
      <c r="AP13" s="259">
        <v>7</v>
      </c>
      <c r="AQ13" s="1922" t="s">
        <v>473</v>
      </c>
      <c r="AR13" s="255">
        <v>0</v>
      </c>
      <c r="AS13" s="38">
        <v>3</v>
      </c>
      <c r="AT13" s="38">
        <v>4</v>
      </c>
      <c r="AU13" s="38">
        <v>0</v>
      </c>
      <c r="AV13" s="38">
        <v>0</v>
      </c>
      <c r="AW13" s="38">
        <v>0</v>
      </c>
      <c r="AX13" s="38">
        <v>0</v>
      </c>
      <c r="AY13" s="38">
        <v>0</v>
      </c>
      <c r="AZ13" s="38">
        <v>8</v>
      </c>
      <c r="BA13" s="38">
        <v>0</v>
      </c>
      <c r="BB13" s="38">
        <v>8</v>
      </c>
      <c r="BC13" s="38">
        <v>0</v>
      </c>
      <c r="BD13" s="38">
        <v>0</v>
      </c>
      <c r="BE13" s="38">
        <v>5</v>
      </c>
      <c r="BF13" s="38">
        <v>1</v>
      </c>
      <c r="BG13" s="258">
        <v>118977781</v>
      </c>
      <c r="BH13" s="259">
        <v>2677052</v>
      </c>
    </row>
    <row r="14" spans="1:60" ht="16.5" customHeight="1">
      <c r="A14" s="1923"/>
      <c r="B14" s="571">
        <f t="shared" si="3"/>
        <v>324</v>
      </c>
      <c r="C14" s="256">
        <v>0</v>
      </c>
      <c r="D14" s="39">
        <v>20</v>
      </c>
      <c r="E14" s="39">
        <v>42</v>
      </c>
      <c r="F14" s="39">
        <v>51</v>
      </c>
      <c r="G14" s="39">
        <v>1</v>
      </c>
      <c r="H14" s="39">
        <v>0</v>
      </c>
      <c r="I14" s="39">
        <v>7</v>
      </c>
      <c r="J14" s="39">
        <v>1</v>
      </c>
      <c r="K14" s="39">
        <v>18</v>
      </c>
      <c r="L14" s="39">
        <v>0</v>
      </c>
      <c r="M14" s="39">
        <v>0</v>
      </c>
      <c r="N14" s="39">
        <v>0</v>
      </c>
      <c r="O14" s="39">
        <v>0</v>
      </c>
      <c r="P14" s="39">
        <v>0</v>
      </c>
      <c r="Q14" s="39">
        <v>0</v>
      </c>
      <c r="R14" s="261">
        <v>0</v>
      </c>
      <c r="S14" s="1923"/>
      <c r="T14" s="260">
        <v>0</v>
      </c>
      <c r="U14" s="39">
        <v>38</v>
      </c>
      <c r="V14" s="39">
        <v>0</v>
      </c>
      <c r="W14" s="39">
        <v>18</v>
      </c>
      <c r="X14" s="39">
        <v>0</v>
      </c>
      <c r="Y14" s="39">
        <v>3</v>
      </c>
      <c r="Z14" s="39">
        <v>0</v>
      </c>
      <c r="AA14" s="39">
        <v>0</v>
      </c>
      <c r="AB14" s="1367">
        <v>2</v>
      </c>
      <c r="AC14" s="260">
        <v>45</v>
      </c>
      <c r="AD14" s="39">
        <v>3</v>
      </c>
      <c r="AE14" s="39">
        <v>1</v>
      </c>
      <c r="AF14" s="39">
        <v>1</v>
      </c>
      <c r="AG14" s="39">
        <v>0</v>
      </c>
      <c r="AH14" s="39">
        <v>0</v>
      </c>
      <c r="AI14" s="39">
        <v>0</v>
      </c>
      <c r="AJ14" s="39">
        <v>0</v>
      </c>
      <c r="AK14" s="39">
        <v>0</v>
      </c>
      <c r="AL14" s="39">
        <v>0</v>
      </c>
      <c r="AM14" s="39">
        <v>11</v>
      </c>
      <c r="AN14" s="39">
        <v>2</v>
      </c>
      <c r="AO14" s="39">
        <v>2</v>
      </c>
      <c r="AP14" s="261">
        <v>11</v>
      </c>
      <c r="AQ14" s="1923"/>
      <c r="AR14" s="256">
        <v>4</v>
      </c>
      <c r="AS14" s="39">
        <v>1</v>
      </c>
      <c r="AT14" s="39">
        <v>24</v>
      </c>
      <c r="AU14" s="39">
        <v>4</v>
      </c>
      <c r="AV14" s="39">
        <v>0</v>
      </c>
      <c r="AW14" s="39">
        <v>2</v>
      </c>
      <c r="AX14" s="39">
        <v>1</v>
      </c>
      <c r="AY14" s="39">
        <v>1</v>
      </c>
      <c r="AZ14" s="39">
        <v>5</v>
      </c>
      <c r="BA14" s="39">
        <v>0</v>
      </c>
      <c r="BB14" s="39">
        <v>3</v>
      </c>
      <c r="BC14" s="39">
        <v>0</v>
      </c>
      <c r="BD14" s="39">
        <v>0</v>
      </c>
      <c r="BE14" s="39">
        <v>0</v>
      </c>
      <c r="BF14" s="39">
        <v>2</v>
      </c>
      <c r="BG14" s="260">
        <v>19778025</v>
      </c>
      <c r="BH14" s="261">
        <v>726355</v>
      </c>
    </row>
    <row r="15" spans="1:60" ht="16.5" customHeight="1">
      <c r="A15" s="1922" t="s">
        <v>13</v>
      </c>
      <c r="B15" s="572">
        <f t="shared" si="3"/>
        <v>228</v>
      </c>
      <c r="C15" s="255">
        <v>2</v>
      </c>
      <c r="D15" s="38">
        <v>6</v>
      </c>
      <c r="E15" s="38">
        <v>52</v>
      </c>
      <c r="F15" s="38">
        <v>16</v>
      </c>
      <c r="G15" s="38">
        <v>2</v>
      </c>
      <c r="H15" s="38">
        <v>1</v>
      </c>
      <c r="I15" s="38">
        <v>1</v>
      </c>
      <c r="J15" s="38">
        <v>0</v>
      </c>
      <c r="K15" s="38">
        <v>17</v>
      </c>
      <c r="L15" s="38">
        <v>15</v>
      </c>
      <c r="M15" s="38">
        <v>0</v>
      </c>
      <c r="N15" s="38">
        <v>3</v>
      </c>
      <c r="O15" s="38">
        <v>1</v>
      </c>
      <c r="P15" s="38">
        <v>3</v>
      </c>
      <c r="Q15" s="38">
        <v>0</v>
      </c>
      <c r="R15" s="259">
        <v>0</v>
      </c>
      <c r="S15" s="1922" t="s">
        <v>13</v>
      </c>
      <c r="T15" s="258">
        <v>0</v>
      </c>
      <c r="U15" s="38">
        <v>52</v>
      </c>
      <c r="V15" s="38">
        <v>1</v>
      </c>
      <c r="W15" s="38">
        <v>9</v>
      </c>
      <c r="X15" s="38">
        <v>0</v>
      </c>
      <c r="Y15" s="38">
        <v>0</v>
      </c>
      <c r="Z15" s="38">
        <v>0</v>
      </c>
      <c r="AA15" s="38">
        <v>0</v>
      </c>
      <c r="AB15" s="1366"/>
      <c r="AC15" s="258">
        <v>9</v>
      </c>
      <c r="AD15" s="38">
        <v>0</v>
      </c>
      <c r="AE15" s="38">
        <v>0</v>
      </c>
      <c r="AF15" s="38">
        <v>4</v>
      </c>
      <c r="AG15" s="38">
        <v>0</v>
      </c>
      <c r="AH15" s="38">
        <v>0</v>
      </c>
      <c r="AI15" s="38">
        <v>0</v>
      </c>
      <c r="AJ15" s="38">
        <v>0</v>
      </c>
      <c r="AK15" s="38">
        <v>0</v>
      </c>
      <c r="AL15" s="38">
        <v>0</v>
      </c>
      <c r="AM15" s="38">
        <v>1</v>
      </c>
      <c r="AN15" s="38">
        <v>4</v>
      </c>
      <c r="AO15" s="38">
        <v>7</v>
      </c>
      <c r="AP15" s="259">
        <v>8</v>
      </c>
      <c r="AQ15" s="1922" t="s">
        <v>13</v>
      </c>
      <c r="AR15" s="255">
        <v>0</v>
      </c>
      <c r="AS15" s="38">
        <v>0</v>
      </c>
      <c r="AT15" s="38">
        <v>3</v>
      </c>
      <c r="AU15" s="38">
        <v>0</v>
      </c>
      <c r="AV15" s="38">
        <v>0</v>
      </c>
      <c r="AW15" s="38">
        <v>0</v>
      </c>
      <c r="AX15" s="38">
        <v>0</v>
      </c>
      <c r="AY15" s="38">
        <v>0</v>
      </c>
      <c r="AZ15" s="38">
        <v>2</v>
      </c>
      <c r="BA15" s="38">
        <v>0</v>
      </c>
      <c r="BB15" s="38">
        <v>3</v>
      </c>
      <c r="BC15" s="38">
        <v>1</v>
      </c>
      <c r="BD15" s="38">
        <v>0</v>
      </c>
      <c r="BE15" s="38">
        <v>5</v>
      </c>
      <c r="BF15" s="38">
        <v>0</v>
      </c>
      <c r="BG15" s="258">
        <v>33316036</v>
      </c>
      <c r="BH15" s="259">
        <v>1232509</v>
      </c>
    </row>
    <row r="16" spans="1:60" ht="16.5" customHeight="1">
      <c r="A16" s="1923"/>
      <c r="B16" s="571">
        <f t="shared" si="3"/>
        <v>185</v>
      </c>
      <c r="C16" s="256">
        <v>0</v>
      </c>
      <c r="D16" s="39">
        <v>10</v>
      </c>
      <c r="E16" s="39">
        <v>22</v>
      </c>
      <c r="F16" s="39">
        <v>35</v>
      </c>
      <c r="G16" s="39">
        <v>1</v>
      </c>
      <c r="H16" s="39">
        <v>0</v>
      </c>
      <c r="I16" s="39">
        <v>0</v>
      </c>
      <c r="J16" s="39">
        <v>0</v>
      </c>
      <c r="K16" s="39">
        <v>10</v>
      </c>
      <c r="L16" s="39">
        <v>0</v>
      </c>
      <c r="M16" s="39">
        <v>0</v>
      </c>
      <c r="N16" s="39">
        <v>0</v>
      </c>
      <c r="O16" s="39">
        <v>1</v>
      </c>
      <c r="P16" s="39">
        <v>0</v>
      </c>
      <c r="Q16" s="39">
        <v>0</v>
      </c>
      <c r="R16" s="261">
        <v>0</v>
      </c>
      <c r="S16" s="1923"/>
      <c r="T16" s="260">
        <v>0</v>
      </c>
      <c r="U16" s="39">
        <v>14</v>
      </c>
      <c r="V16" s="39">
        <v>0</v>
      </c>
      <c r="W16" s="39">
        <v>10</v>
      </c>
      <c r="X16" s="39">
        <v>0</v>
      </c>
      <c r="Y16" s="39">
        <v>0</v>
      </c>
      <c r="Z16" s="39">
        <v>0</v>
      </c>
      <c r="AA16" s="39">
        <v>0</v>
      </c>
      <c r="AB16" s="1367">
        <v>2</v>
      </c>
      <c r="AC16" s="260">
        <v>46</v>
      </c>
      <c r="AD16" s="39">
        <v>0</v>
      </c>
      <c r="AE16" s="39">
        <v>0</v>
      </c>
      <c r="AF16" s="39">
        <v>1</v>
      </c>
      <c r="AG16" s="39">
        <v>0</v>
      </c>
      <c r="AH16" s="39">
        <v>0</v>
      </c>
      <c r="AI16" s="39">
        <v>0</v>
      </c>
      <c r="AJ16" s="39">
        <v>1</v>
      </c>
      <c r="AK16" s="39">
        <v>0</v>
      </c>
      <c r="AL16" s="39">
        <v>0</v>
      </c>
      <c r="AM16" s="39">
        <v>6</v>
      </c>
      <c r="AN16" s="39">
        <v>3</v>
      </c>
      <c r="AO16" s="39">
        <v>6</v>
      </c>
      <c r="AP16" s="261">
        <v>7</v>
      </c>
      <c r="AQ16" s="1923"/>
      <c r="AR16" s="256">
        <v>0</v>
      </c>
      <c r="AS16" s="39">
        <v>0</v>
      </c>
      <c r="AT16" s="39">
        <v>7</v>
      </c>
      <c r="AU16" s="39">
        <v>0</v>
      </c>
      <c r="AV16" s="39">
        <v>0</v>
      </c>
      <c r="AW16" s="39">
        <v>0</v>
      </c>
      <c r="AX16" s="39">
        <v>0</v>
      </c>
      <c r="AY16" s="39">
        <v>1</v>
      </c>
      <c r="AZ16" s="39">
        <v>1</v>
      </c>
      <c r="BA16" s="39">
        <v>0</v>
      </c>
      <c r="BB16" s="39">
        <v>1</v>
      </c>
      <c r="BC16" s="39">
        <v>0</v>
      </c>
      <c r="BD16" s="39">
        <v>0</v>
      </c>
      <c r="BE16" s="39">
        <v>0</v>
      </c>
      <c r="BF16" s="39">
        <v>0</v>
      </c>
      <c r="BG16" s="260">
        <v>9904429</v>
      </c>
      <c r="BH16" s="261">
        <v>261225</v>
      </c>
    </row>
    <row r="17" spans="1:60" ht="16.5" customHeight="1">
      <c r="A17" s="1922" t="s">
        <v>14</v>
      </c>
      <c r="B17" s="572">
        <f t="shared" si="3"/>
        <v>212</v>
      </c>
      <c r="C17" s="255">
        <v>0</v>
      </c>
      <c r="D17" s="38">
        <v>7</v>
      </c>
      <c r="E17" s="38">
        <v>42</v>
      </c>
      <c r="F17" s="38">
        <v>8</v>
      </c>
      <c r="G17" s="38">
        <v>3</v>
      </c>
      <c r="H17" s="38">
        <v>0</v>
      </c>
      <c r="I17" s="38">
        <v>10</v>
      </c>
      <c r="J17" s="38">
        <v>0</v>
      </c>
      <c r="K17" s="38">
        <v>3</v>
      </c>
      <c r="L17" s="38">
        <v>14</v>
      </c>
      <c r="M17" s="38">
        <v>0</v>
      </c>
      <c r="N17" s="38">
        <v>0</v>
      </c>
      <c r="O17" s="38">
        <v>1</v>
      </c>
      <c r="P17" s="38">
        <v>8</v>
      </c>
      <c r="Q17" s="38">
        <v>0</v>
      </c>
      <c r="R17" s="259">
        <v>0</v>
      </c>
      <c r="S17" s="1922" t="s">
        <v>14</v>
      </c>
      <c r="T17" s="258">
        <v>2</v>
      </c>
      <c r="U17" s="38">
        <v>45</v>
      </c>
      <c r="V17" s="38">
        <v>0</v>
      </c>
      <c r="W17" s="38">
        <v>21</v>
      </c>
      <c r="X17" s="38">
        <v>0</v>
      </c>
      <c r="Y17" s="38">
        <v>0</v>
      </c>
      <c r="Z17" s="38">
        <v>0</v>
      </c>
      <c r="AA17" s="38">
        <v>0</v>
      </c>
      <c r="AB17" s="1366"/>
      <c r="AC17" s="258">
        <v>9</v>
      </c>
      <c r="AD17" s="38">
        <v>0</v>
      </c>
      <c r="AE17" s="38">
        <v>0</v>
      </c>
      <c r="AF17" s="38">
        <v>1</v>
      </c>
      <c r="AG17" s="38">
        <v>0</v>
      </c>
      <c r="AH17" s="38">
        <v>0</v>
      </c>
      <c r="AI17" s="38">
        <v>0</v>
      </c>
      <c r="AJ17" s="38">
        <v>0</v>
      </c>
      <c r="AK17" s="38">
        <v>0</v>
      </c>
      <c r="AL17" s="38">
        <v>0</v>
      </c>
      <c r="AM17" s="38">
        <v>2</v>
      </c>
      <c r="AN17" s="38">
        <v>1</v>
      </c>
      <c r="AO17" s="38">
        <v>9</v>
      </c>
      <c r="AP17" s="259">
        <v>7</v>
      </c>
      <c r="AQ17" s="1922" t="s">
        <v>14</v>
      </c>
      <c r="AR17" s="255">
        <v>0</v>
      </c>
      <c r="AS17" s="38">
        <v>1</v>
      </c>
      <c r="AT17" s="38">
        <v>0</v>
      </c>
      <c r="AU17" s="38">
        <v>0</v>
      </c>
      <c r="AV17" s="38">
        <v>0</v>
      </c>
      <c r="AW17" s="38">
        <v>0</v>
      </c>
      <c r="AX17" s="38">
        <v>0</v>
      </c>
      <c r="AY17" s="38">
        <v>0</v>
      </c>
      <c r="AZ17" s="38">
        <v>6</v>
      </c>
      <c r="BA17" s="38">
        <v>1</v>
      </c>
      <c r="BB17" s="38">
        <v>6</v>
      </c>
      <c r="BC17" s="38">
        <v>0</v>
      </c>
      <c r="BD17" s="38">
        <v>0</v>
      </c>
      <c r="BE17" s="38">
        <v>3</v>
      </c>
      <c r="BF17" s="38">
        <v>2</v>
      </c>
      <c r="BG17" s="258">
        <v>32622519</v>
      </c>
      <c r="BH17" s="259">
        <v>559615</v>
      </c>
    </row>
    <row r="18" spans="1:60" ht="16.5" customHeight="1">
      <c r="A18" s="1923"/>
      <c r="B18" s="571">
        <f t="shared" si="3"/>
        <v>152</v>
      </c>
      <c r="C18" s="256">
        <v>9</v>
      </c>
      <c r="D18" s="39">
        <v>25</v>
      </c>
      <c r="E18" s="39">
        <v>8</v>
      </c>
      <c r="F18" s="39">
        <v>0</v>
      </c>
      <c r="G18" s="39">
        <v>0</v>
      </c>
      <c r="H18" s="39">
        <v>12</v>
      </c>
      <c r="I18" s="39">
        <v>0</v>
      </c>
      <c r="J18" s="39">
        <v>4</v>
      </c>
      <c r="K18" s="39">
        <v>1</v>
      </c>
      <c r="L18" s="39">
        <v>0</v>
      </c>
      <c r="M18" s="39">
        <v>0</v>
      </c>
      <c r="N18" s="39">
        <v>0</v>
      </c>
      <c r="O18" s="39">
        <v>0</v>
      </c>
      <c r="P18" s="39">
        <v>0</v>
      </c>
      <c r="Q18" s="39">
        <v>0</v>
      </c>
      <c r="R18" s="261">
        <v>0</v>
      </c>
      <c r="S18" s="1923"/>
      <c r="T18" s="260">
        <v>0</v>
      </c>
      <c r="U18" s="39">
        <v>8</v>
      </c>
      <c r="V18" s="39">
        <v>13</v>
      </c>
      <c r="W18" s="39">
        <v>0</v>
      </c>
      <c r="X18" s="39">
        <v>0</v>
      </c>
      <c r="Y18" s="39">
        <v>0</v>
      </c>
      <c r="Z18" s="39">
        <v>0</v>
      </c>
      <c r="AA18" s="39">
        <v>0</v>
      </c>
      <c r="AB18" s="1367">
        <v>1</v>
      </c>
      <c r="AC18" s="260">
        <v>40</v>
      </c>
      <c r="AD18" s="39">
        <v>0</v>
      </c>
      <c r="AE18" s="39">
        <v>0</v>
      </c>
      <c r="AF18" s="39">
        <v>0</v>
      </c>
      <c r="AG18" s="39">
        <v>0</v>
      </c>
      <c r="AH18" s="39">
        <v>0</v>
      </c>
      <c r="AI18" s="39">
        <v>0</v>
      </c>
      <c r="AJ18" s="39">
        <v>0</v>
      </c>
      <c r="AK18" s="39">
        <v>0</v>
      </c>
      <c r="AL18" s="39">
        <v>0</v>
      </c>
      <c r="AM18" s="39">
        <v>4</v>
      </c>
      <c r="AN18" s="39">
        <v>3</v>
      </c>
      <c r="AO18" s="39">
        <v>4</v>
      </c>
      <c r="AP18" s="261">
        <v>8</v>
      </c>
      <c r="AQ18" s="1923"/>
      <c r="AR18" s="256">
        <v>0</v>
      </c>
      <c r="AS18" s="39">
        <v>4</v>
      </c>
      <c r="AT18" s="39">
        <v>2</v>
      </c>
      <c r="AU18" s="39">
        <v>0</v>
      </c>
      <c r="AV18" s="39">
        <v>0</v>
      </c>
      <c r="AW18" s="39">
        <v>0</v>
      </c>
      <c r="AX18" s="39">
        <v>2</v>
      </c>
      <c r="AY18" s="39">
        <v>1</v>
      </c>
      <c r="AZ18" s="39">
        <v>2</v>
      </c>
      <c r="BA18" s="39">
        <v>0</v>
      </c>
      <c r="BB18" s="39">
        <v>0</v>
      </c>
      <c r="BC18" s="39">
        <v>0</v>
      </c>
      <c r="BD18" s="39">
        <v>0</v>
      </c>
      <c r="BE18" s="39">
        <v>1</v>
      </c>
      <c r="BF18" s="39">
        <v>0</v>
      </c>
      <c r="BG18" s="260">
        <v>10433244</v>
      </c>
      <c r="BH18" s="261">
        <v>144851</v>
      </c>
    </row>
    <row r="19" spans="1:60" ht="16.5" customHeight="1">
      <c r="A19" s="1922" t="s">
        <v>15</v>
      </c>
      <c r="B19" s="572">
        <f t="shared" si="3"/>
        <v>75</v>
      </c>
      <c r="C19" s="255">
        <v>2</v>
      </c>
      <c r="D19" s="38">
        <v>1</v>
      </c>
      <c r="E19" s="38">
        <v>22</v>
      </c>
      <c r="F19" s="38">
        <v>12</v>
      </c>
      <c r="G19" s="38">
        <v>1</v>
      </c>
      <c r="H19" s="38">
        <v>1</v>
      </c>
      <c r="I19" s="38">
        <v>0</v>
      </c>
      <c r="J19" s="38">
        <v>0</v>
      </c>
      <c r="K19" s="38">
        <v>4</v>
      </c>
      <c r="L19" s="38">
        <v>6</v>
      </c>
      <c r="M19" s="38">
        <v>0</v>
      </c>
      <c r="N19" s="38">
        <v>0</v>
      </c>
      <c r="O19" s="38">
        <v>0</v>
      </c>
      <c r="P19" s="38">
        <v>5</v>
      </c>
      <c r="Q19" s="38">
        <v>0</v>
      </c>
      <c r="R19" s="259">
        <v>0</v>
      </c>
      <c r="S19" s="1922" t="s">
        <v>15</v>
      </c>
      <c r="T19" s="258">
        <v>1</v>
      </c>
      <c r="U19" s="38">
        <v>10</v>
      </c>
      <c r="V19" s="38">
        <v>0</v>
      </c>
      <c r="W19" s="38">
        <v>3</v>
      </c>
      <c r="X19" s="38">
        <v>0</v>
      </c>
      <c r="Y19" s="38">
        <v>0</v>
      </c>
      <c r="Z19" s="38">
        <v>0</v>
      </c>
      <c r="AA19" s="38">
        <v>0</v>
      </c>
      <c r="AB19" s="1366"/>
      <c r="AC19" s="258">
        <v>4</v>
      </c>
      <c r="AD19" s="38">
        <v>0</v>
      </c>
      <c r="AE19" s="38">
        <v>0</v>
      </c>
      <c r="AF19" s="38">
        <v>0</v>
      </c>
      <c r="AG19" s="38">
        <v>0</v>
      </c>
      <c r="AH19" s="38">
        <v>0</v>
      </c>
      <c r="AI19" s="38">
        <v>0</v>
      </c>
      <c r="AJ19" s="38">
        <v>0</v>
      </c>
      <c r="AK19" s="38">
        <v>0</v>
      </c>
      <c r="AL19" s="38">
        <v>0</v>
      </c>
      <c r="AM19" s="38">
        <v>1</v>
      </c>
      <c r="AN19" s="38">
        <v>0</v>
      </c>
      <c r="AO19" s="38">
        <v>0</v>
      </c>
      <c r="AP19" s="259">
        <v>0</v>
      </c>
      <c r="AQ19" s="1922" t="s">
        <v>15</v>
      </c>
      <c r="AR19" s="255">
        <v>0</v>
      </c>
      <c r="AS19" s="38">
        <v>0</v>
      </c>
      <c r="AT19" s="38">
        <v>0</v>
      </c>
      <c r="AU19" s="38">
        <v>0</v>
      </c>
      <c r="AV19" s="38">
        <v>0</v>
      </c>
      <c r="AW19" s="38">
        <v>0</v>
      </c>
      <c r="AX19" s="38">
        <v>0</v>
      </c>
      <c r="AY19" s="38">
        <v>0</v>
      </c>
      <c r="AZ19" s="38">
        <v>1</v>
      </c>
      <c r="BA19" s="38">
        <v>0</v>
      </c>
      <c r="BB19" s="38">
        <v>0</v>
      </c>
      <c r="BC19" s="38">
        <v>0</v>
      </c>
      <c r="BD19" s="38">
        <v>0</v>
      </c>
      <c r="BE19" s="38">
        <v>1</v>
      </c>
      <c r="BF19" s="38">
        <v>0</v>
      </c>
      <c r="BG19" s="258">
        <v>6866356</v>
      </c>
      <c r="BH19" s="259">
        <v>229060</v>
      </c>
    </row>
    <row r="20" spans="1:60" ht="16.5" customHeight="1">
      <c r="A20" s="1923"/>
      <c r="B20" s="571">
        <f t="shared" si="3"/>
        <v>48</v>
      </c>
      <c r="C20" s="256">
        <v>0</v>
      </c>
      <c r="D20" s="39">
        <v>2</v>
      </c>
      <c r="E20" s="39">
        <v>3</v>
      </c>
      <c r="F20" s="39">
        <v>7</v>
      </c>
      <c r="G20" s="39">
        <v>1</v>
      </c>
      <c r="H20" s="39">
        <v>0</v>
      </c>
      <c r="I20" s="39">
        <v>0</v>
      </c>
      <c r="J20" s="39">
        <v>0</v>
      </c>
      <c r="K20" s="39">
        <v>3</v>
      </c>
      <c r="L20" s="39">
        <v>0</v>
      </c>
      <c r="M20" s="39">
        <v>0</v>
      </c>
      <c r="N20" s="39">
        <v>0</v>
      </c>
      <c r="O20" s="39">
        <v>0</v>
      </c>
      <c r="P20" s="39">
        <v>0</v>
      </c>
      <c r="Q20" s="39">
        <v>0</v>
      </c>
      <c r="R20" s="261">
        <v>0</v>
      </c>
      <c r="S20" s="1923"/>
      <c r="T20" s="260">
        <v>0</v>
      </c>
      <c r="U20" s="39">
        <v>8</v>
      </c>
      <c r="V20" s="39">
        <v>0</v>
      </c>
      <c r="W20" s="39">
        <v>5</v>
      </c>
      <c r="X20" s="39">
        <v>0</v>
      </c>
      <c r="Y20" s="39">
        <v>0</v>
      </c>
      <c r="Z20" s="39">
        <v>0</v>
      </c>
      <c r="AA20" s="39">
        <v>0</v>
      </c>
      <c r="AB20" s="1367">
        <v>0</v>
      </c>
      <c r="AC20" s="260">
        <v>10</v>
      </c>
      <c r="AD20" s="39">
        <v>0</v>
      </c>
      <c r="AE20" s="39">
        <v>1</v>
      </c>
      <c r="AF20" s="39">
        <v>0</v>
      </c>
      <c r="AG20" s="39">
        <v>0</v>
      </c>
      <c r="AH20" s="39">
        <v>0</v>
      </c>
      <c r="AI20" s="39">
        <v>0</v>
      </c>
      <c r="AJ20" s="39">
        <v>0</v>
      </c>
      <c r="AK20" s="39">
        <v>0</v>
      </c>
      <c r="AL20" s="39">
        <v>0</v>
      </c>
      <c r="AM20" s="39">
        <v>2</v>
      </c>
      <c r="AN20" s="39">
        <v>0</v>
      </c>
      <c r="AO20" s="39">
        <v>3</v>
      </c>
      <c r="AP20" s="261">
        <v>0</v>
      </c>
      <c r="AQ20" s="1923"/>
      <c r="AR20" s="256">
        <v>0</v>
      </c>
      <c r="AS20" s="39">
        <v>0</v>
      </c>
      <c r="AT20" s="39">
        <v>1</v>
      </c>
      <c r="AU20" s="39">
        <v>0</v>
      </c>
      <c r="AV20" s="39">
        <v>0</v>
      </c>
      <c r="AW20" s="39">
        <v>0</v>
      </c>
      <c r="AX20" s="39">
        <v>0</v>
      </c>
      <c r="AY20" s="39">
        <v>2</v>
      </c>
      <c r="AZ20" s="39">
        <v>0</v>
      </c>
      <c r="BA20" s="39">
        <v>0</v>
      </c>
      <c r="BB20" s="39">
        <v>0</v>
      </c>
      <c r="BC20" s="39">
        <v>0</v>
      </c>
      <c r="BD20" s="39">
        <v>0</v>
      </c>
      <c r="BE20" s="39">
        <v>0</v>
      </c>
      <c r="BF20" s="39">
        <v>0</v>
      </c>
      <c r="BG20" s="260">
        <v>2368803</v>
      </c>
      <c r="BH20" s="261">
        <v>57935</v>
      </c>
    </row>
    <row r="21" spans="1:60" ht="16.5" customHeight="1">
      <c r="A21" s="1922" t="s">
        <v>16</v>
      </c>
      <c r="B21" s="572">
        <f t="shared" si="3"/>
        <v>45</v>
      </c>
      <c r="C21" s="255">
        <v>0</v>
      </c>
      <c r="D21" s="38">
        <v>0</v>
      </c>
      <c r="E21" s="38">
        <v>5</v>
      </c>
      <c r="F21" s="38">
        <v>6</v>
      </c>
      <c r="G21" s="38">
        <v>0</v>
      </c>
      <c r="H21" s="38">
        <v>0</v>
      </c>
      <c r="I21" s="38">
        <v>2</v>
      </c>
      <c r="J21" s="38">
        <v>0</v>
      </c>
      <c r="K21" s="38">
        <v>1</v>
      </c>
      <c r="L21" s="38">
        <v>3</v>
      </c>
      <c r="M21" s="38">
        <v>0</v>
      </c>
      <c r="N21" s="38">
        <v>0</v>
      </c>
      <c r="O21" s="38">
        <v>0</v>
      </c>
      <c r="P21" s="38">
        <v>3</v>
      </c>
      <c r="Q21" s="38">
        <v>0</v>
      </c>
      <c r="R21" s="259">
        <v>0</v>
      </c>
      <c r="S21" s="1922" t="s">
        <v>16</v>
      </c>
      <c r="T21" s="258">
        <v>0</v>
      </c>
      <c r="U21" s="38">
        <v>17</v>
      </c>
      <c r="V21" s="38">
        <v>0</v>
      </c>
      <c r="W21" s="38">
        <v>2</v>
      </c>
      <c r="X21" s="38">
        <v>0</v>
      </c>
      <c r="Y21" s="38">
        <v>0</v>
      </c>
      <c r="Z21" s="38">
        <v>0</v>
      </c>
      <c r="AA21" s="38">
        <v>0</v>
      </c>
      <c r="AB21" s="1366"/>
      <c r="AC21" s="258">
        <v>2</v>
      </c>
      <c r="AD21" s="38">
        <v>0</v>
      </c>
      <c r="AE21" s="38">
        <v>0</v>
      </c>
      <c r="AF21" s="38">
        <v>1</v>
      </c>
      <c r="AG21" s="38">
        <v>0</v>
      </c>
      <c r="AH21" s="38">
        <v>0</v>
      </c>
      <c r="AI21" s="38">
        <v>0</v>
      </c>
      <c r="AJ21" s="38">
        <v>0</v>
      </c>
      <c r="AK21" s="38">
        <v>0</v>
      </c>
      <c r="AL21" s="38">
        <v>0</v>
      </c>
      <c r="AM21" s="38">
        <v>0</v>
      </c>
      <c r="AN21" s="38">
        <v>0</v>
      </c>
      <c r="AO21" s="38">
        <v>0</v>
      </c>
      <c r="AP21" s="259">
        <v>0</v>
      </c>
      <c r="AQ21" s="1922" t="s">
        <v>16</v>
      </c>
      <c r="AR21" s="255">
        <v>0</v>
      </c>
      <c r="AS21" s="38">
        <v>0</v>
      </c>
      <c r="AT21" s="38">
        <v>0</v>
      </c>
      <c r="AU21" s="38">
        <v>0</v>
      </c>
      <c r="AV21" s="38">
        <v>0</v>
      </c>
      <c r="AW21" s="38">
        <v>0</v>
      </c>
      <c r="AX21" s="38">
        <v>0</v>
      </c>
      <c r="AY21" s="38">
        <v>0</v>
      </c>
      <c r="AZ21" s="38">
        <v>1</v>
      </c>
      <c r="BA21" s="38">
        <v>0</v>
      </c>
      <c r="BB21" s="38">
        <v>0</v>
      </c>
      <c r="BC21" s="38">
        <v>1</v>
      </c>
      <c r="BD21" s="38">
        <v>0</v>
      </c>
      <c r="BE21" s="38">
        <v>1</v>
      </c>
      <c r="BF21" s="38">
        <v>0</v>
      </c>
      <c r="BG21" s="258">
        <v>4428472</v>
      </c>
      <c r="BH21" s="259">
        <v>186479</v>
      </c>
    </row>
    <row r="22" spans="1:60" ht="16.5" customHeight="1">
      <c r="A22" s="1923"/>
      <c r="B22" s="571">
        <f t="shared" si="3"/>
        <v>43</v>
      </c>
      <c r="C22" s="256">
        <v>1</v>
      </c>
      <c r="D22" s="39">
        <v>3</v>
      </c>
      <c r="E22" s="39">
        <v>14</v>
      </c>
      <c r="F22" s="39">
        <v>10</v>
      </c>
      <c r="G22" s="39">
        <v>0</v>
      </c>
      <c r="H22" s="39">
        <v>0</v>
      </c>
      <c r="I22" s="39">
        <v>2</v>
      </c>
      <c r="J22" s="39">
        <v>0</v>
      </c>
      <c r="K22" s="39">
        <v>2</v>
      </c>
      <c r="L22" s="39">
        <v>0</v>
      </c>
      <c r="M22" s="39">
        <v>0</v>
      </c>
      <c r="N22" s="39">
        <v>0</v>
      </c>
      <c r="O22" s="39">
        <v>0</v>
      </c>
      <c r="P22" s="39">
        <v>0</v>
      </c>
      <c r="Q22" s="39">
        <v>0</v>
      </c>
      <c r="R22" s="261">
        <v>0</v>
      </c>
      <c r="S22" s="1923"/>
      <c r="T22" s="260">
        <v>0</v>
      </c>
      <c r="U22" s="39">
        <v>3</v>
      </c>
      <c r="V22" s="39">
        <v>0</v>
      </c>
      <c r="W22" s="39">
        <v>0</v>
      </c>
      <c r="X22" s="39">
        <v>0</v>
      </c>
      <c r="Y22" s="39">
        <v>0</v>
      </c>
      <c r="Z22" s="39">
        <v>0</v>
      </c>
      <c r="AA22" s="39">
        <v>0</v>
      </c>
      <c r="AB22" s="1367">
        <v>1</v>
      </c>
      <c r="AC22" s="260">
        <v>4</v>
      </c>
      <c r="AD22" s="39">
        <v>0</v>
      </c>
      <c r="AE22" s="39">
        <v>0</v>
      </c>
      <c r="AF22" s="39">
        <v>0</v>
      </c>
      <c r="AG22" s="39">
        <v>0</v>
      </c>
      <c r="AH22" s="39">
        <v>0</v>
      </c>
      <c r="AI22" s="39">
        <v>0</v>
      </c>
      <c r="AJ22" s="39">
        <v>0</v>
      </c>
      <c r="AK22" s="39">
        <v>0</v>
      </c>
      <c r="AL22" s="39">
        <v>0</v>
      </c>
      <c r="AM22" s="39">
        <v>0</v>
      </c>
      <c r="AN22" s="39">
        <v>0</v>
      </c>
      <c r="AO22" s="39">
        <v>0</v>
      </c>
      <c r="AP22" s="261">
        <v>0</v>
      </c>
      <c r="AQ22" s="1923"/>
      <c r="AR22" s="256">
        <v>3</v>
      </c>
      <c r="AS22" s="39">
        <v>0</v>
      </c>
      <c r="AT22" s="39">
        <v>0</v>
      </c>
      <c r="AU22" s="39">
        <v>0</v>
      </c>
      <c r="AV22" s="39">
        <v>0</v>
      </c>
      <c r="AW22" s="39">
        <v>0</v>
      </c>
      <c r="AX22" s="39">
        <v>0</v>
      </c>
      <c r="AY22" s="39">
        <v>0</v>
      </c>
      <c r="AZ22" s="39">
        <v>0</v>
      </c>
      <c r="BA22" s="39">
        <v>0</v>
      </c>
      <c r="BB22" s="39">
        <v>0</v>
      </c>
      <c r="BC22" s="39">
        <v>0</v>
      </c>
      <c r="BD22" s="39">
        <v>0</v>
      </c>
      <c r="BE22" s="39">
        <v>0</v>
      </c>
      <c r="BF22" s="39">
        <v>0</v>
      </c>
      <c r="BG22" s="260">
        <v>3264873</v>
      </c>
      <c r="BH22" s="261">
        <v>53148</v>
      </c>
    </row>
    <row r="23" spans="1:60" ht="16.5" customHeight="1">
      <c r="A23" s="1922" t="s">
        <v>17</v>
      </c>
      <c r="B23" s="572">
        <f t="shared" si="3"/>
        <v>178</v>
      </c>
      <c r="C23" s="255">
        <v>0</v>
      </c>
      <c r="D23" s="38">
        <v>7</v>
      </c>
      <c r="E23" s="38">
        <v>65</v>
      </c>
      <c r="F23" s="38">
        <v>2</v>
      </c>
      <c r="G23" s="38">
        <v>2</v>
      </c>
      <c r="H23" s="38">
        <v>0</v>
      </c>
      <c r="I23" s="38">
        <v>2</v>
      </c>
      <c r="J23" s="38">
        <v>1</v>
      </c>
      <c r="K23" s="38">
        <v>5</v>
      </c>
      <c r="L23" s="38">
        <v>10</v>
      </c>
      <c r="M23" s="38">
        <v>0</v>
      </c>
      <c r="N23" s="38">
        <v>1</v>
      </c>
      <c r="O23" s="38">
        <v>3</v>
      </c>
      <c r="P23" s="38">
        <v>4</v>
      </c>
      <c r="Q23" s="38">
        <v>0</v>
      </c>
      <c r="R23" s="259">
        <v>0</v>
      </c>
      <c r="S23" s="1922" t="s">
        <v>17</v>
      </c>
      <c r="T23" s="258">
        <v>1</v>
      </c>
      <c r="U23" s="38">
        <v>23</v>
      </c>
      <c r="V23" s="38">
        <v>1</v>
      </c>
      <c r="W23" s="38">
        <v>8</v>
      </c>
      <c r="X23" s="38">
        <v>0</v>
      </c>
      <c r="Y23" s="38">
        <v>0</v>
      </c>
      <c r="Z23" s="38">
        <v>0</v>
      </c>
      <c r="AA23" s="38">
        <v>0</v>
      </c>
      <c r="AB23" s="1366"/>
      <c r="AC23" s="258">
        <v>16</v>
      </c>
      <c r="AD23" s="38">
        <v>1</v>
      </c>
      <c r="AE23" s="38">
        <v>0</v>
      </c>
      <c r="AF23" s="38">
        <v>0</v>
      </c>
      <c r="AG23" s="38">
        <v>0</v>
      </c>
      <c r="AH23" s="38">
        <v>0</v>
      </c>
      <c r="AI23" s="38">
        <v>0</v>
      </c>
      <c r="AJ23" s="38">
        <v>0</v>
      </c>
      <c r="AK23" s="38">
        <v>0</v>
      </c>
      <c r="AL23" s="38">
        <v>0</v>
      </c>
      <c r="AM23" s="38">
        <v>1</v>
      </c>
      <c r="AN23" s="38">
        <v>0</v>
      </c>
      <c r="AO23" s="38">
        <v>3</v>
      </c>
      <c r="AP23" s="259">
        <v>6</v>
      </c>
      <c r="AQ23" s="1922" t="s">
        <v>17</v>
      </c>
      <c r="AR23" s="255">
        <v>2</v>
      </c>
      <c r="AS23" s="38">
        <v>1</v>
      </c>
      <c r="AT23" s="38">
        <v>3</v>
      </c>
      <c r="AU23" s="38">
        <v>0</v>
      </c>
      <c r="AV23" s="38">
        <v>0</v>
      </c>
      <c r="AW23" s="38">
        <v>0</v>
      </c>
      <c r="AX23" s="38">
        <v>0</v>
      </c>
      <c r="AY23" s="38">
        <v>0</v>
      </c>
      <c r="AZ23" s="38">
        <v>4</v>
      </c>
      <c r="BA23" s="38">
        <v>0</v>
      </c>
      <c r="BB23" s="38">
        <v>4</v>
      </c>
      <c r="BC23" s="38">
        <v>0</v>
      </c>
      <c r="BD23" s="38">
        <v>0</v>
      </c>
      <c r="BE23" s="38">
        <v>2</v>
      </c>
      <c r="BF23" s="38">
        <v>0</v>
      </c>
      <c r="BG23" s="258">
        <v>29079016</v>
      </c>
      <c r="BH23" s="259">
        <v>956303</v>
      </c>
    </row>
    <row r="24" spans="1:60" ht="16.5" customHeight="1">
      <c r="A24" s="1923"/>
      <c r="B24" s="571">
        <f t="shared" si="3"/>
        <v>148</v>
      </c>
      <c r="C24" s="256">
        <v>0</v>
      </c>
      <c r="D24" s="39">
        <v>10</v>
      </c>
      <c r="E24" s="39">
        <v>28</v>
      </c>
      <c r="F24" s="39">
        <v>6</v>
      </c>
      <c r="G24" s="39">
        <v>0</v>
      </c>
      <c r="H24" s="39">
        <v>0</v>
      </c>
      <c r="I24" s="39">
        <v>5</v>
      </c>
      <c r="J24" s="39">
        <v>1</v>
      </c>
      <c r="K24" s="39">
        <v>4</v>
      </c>
      <c r="L24" s="39">
        <v>0</v>
      </c>
      <c r="M24" s="39">
        <v>0</v>
      </c>
      <c r="N24" s="39">
        <v>0</v>
      </c>
      <c r="O24" s="39">
        <v>0</v>
      </c>
      <c r="P24" s="39">
        <v>0</v>
      </c>
      <c r="Q24" s="39">
        <v>0</v>
      </c>
      <c r="R24" s="261">
        <v>0</v>
      </c>
      <c r="S24" s="1923"/>
      <c r="T24" s="260">
        <v>0</v>
      </c>
      <c r="U24" s="39">
        <v>10</v>
      </c>
      <c r="V24" s="39">
        <v>0</v>
      </c>
      <c r="W24" s="39">
        <v>5</v>
      </c>
      <c r="X24" s="39">
        <v>0</v>
      </c>
      <c r="Y24" s="39">
        <v>0</v>
      </c>
      <c r="Z24" s="39">
        <v>0</v>
      </c>
      <c r="AA24" s="39">
        <v>0</v>
      </c>
      <c r="AB24" s="1367">
        <v>0</v>
      </c>
      <c r="AC24" s="260">
        <v>49</v>
      </c>
      <c r="AD24" s="39">
        <v>0</v>
      </c>
      <c r="AE24" s="39">
        <v>1</v>
      </c>
      <c r="AF24" s="39">
        <v>0</v>
      </c>
      <c r="AG24" s="39">
        <v>0</v>
      </c>
      <c r="AH24" s="39">
        <v>0</v>
      </c>
      <c r="AI24" s="39">
        <v>0</v>
      </c>
      <c r="AJ24" s="39">
        <v>0</v>
      </c>
      <c r="AK24" s="39">
        <v>0</v>
      </c>
      <c r="AL24" s="39">
        <v>0</v>
      </c>
      <c r="AM24" s="39">
        <v>0</v>
      </c>
      <c r="AN24" s="39">
        <v>0</v>
      </c>
      <c r="AO24" s="39">
        <v>2</v>
      </c>
      <c r="AP24" s="261">
        <v>6</v>
      </c>
      <c r="AQ24" s="1923"/>
      <c r="AR24" s="256">
        <v>2</v>
      </c>
      <c r="AS24" s="39">
        <v>7</v>
      </c>
      <c r="AT24" s="39">
        <v>7</v>
      </c>
      <c r="AU24" s="39">
        <v>1</v>
      </c>
      <c r="AV24" s="39">
        <v>1</v>
      </c>
      <c r="AW24" s="39">
        <v>1</v>
      </c>
      <c r="AX24" s="39">
        <v>0</v>
      </c>
      <c r="AY24" s="39">
        <v>0</v>
      </c>
      <c r="AZ24" s="39">
        <v>2</v>
      </c>
      <c r="BA24" s="39">
        <v>0</v>
      </c>
      <c r="BB24" s="39">
        <v>0</v>
      </c>
      <c r="BC24" s="39">
        <v>0</v>
      </c>
      <c r="BD24" s="39">
        <v>0</v>
      </c>
      <c r="BE24" s="39">
        <v>0</v>
      </c>
      <c r="BF24" s="39">
        <v>0</v>
      </c>
      <c r="BG24" s="260">
        <v>9734457</v>
      </c>
      <c r="BH24" s="261">
        <v>358418</v>
      </c>
    </row>
    <row r="25" spans="1:60" ht="16.5" customHeight="1">
      <c r="A25" s="1922" t="s">
        <v>18</v>
      </c>
      <c r="B25" s="572">
        <f t="shared" si="3"/>
        <v>319</v>
      </c>
      <c r="C25" s="255">
        <v>0</v>
      </c>
      <c r="D25" s="38">
        <v>17</v>
      </c>
      <c r="E25" s="38">
        <v>66</v>
      </c>
      <c r="F25" s="38">
        <v>45</v>
      </c>
      <c r="G25" s="38">
        <v>2</v>
      </c>
      <c r="H25" s="38">
        <v>2</v>
      </c>
      <c r="I25" s="38">
        <v>0</v>
      </c>
      <c r="J25" s="38">
        <v>0</v>
      </c>
      <c r="K25" s="38">
        <v>13</v>
      </c>
      <c r="L25" s="38">
        <v>22</v>
      </c>
      <c r="M25" s="38">
        <v>0</v>
      </c>
      <c r="N25" s="38">
        <v>1</v>
      </c>
      <c r="O25" s="38">
        <v>2</v>
      </c>
      <c r="P25" s="38">
        <v>13</v>
      </c>
      <c r="Q25" s="38">
        <v>0</v>
      </c>
      <c r="R25" s="259">
        <v>1</v>
      </c>
      <c r="S25" s="1922" t="s">
        <v>18</v>
      </c>
      <c r="T25" s="258">
        <v>2</v>
      </c>
      <c r="U25" s="38">
        <v>35</v>
      </c>
      <c r="V25" s="38">
        <v>0</v>
      </c>
      <c r="W25" s="38">
        <v>24</v>
      </c>
      <c r="X25" s="38">
        <v>0</v>
      </c>
      <c r="Y25" s="38">
        <v>0</v>
      </c>
      <c r="Z25" s="38">
        <v>0</v>
      </c>
      <c r="AA25" s="38">
        <v>0</v>
      </c>
      <c r="AB25" s="1366"/>
      <c r="AC25" s="258">
        <v>21</v>
      </c>
      <c r="AD25" s="38">
        <v>0</v>
      </c>
      <c r="AE25" s="38">
        <v>2</v>
      </c>
      <c r="AF25" s="38">
        <v>0</v>
      </c>
      <c r="AG25" s="38">
        <v>0</v>
      </c>
      <c r="AH25" s="38">
        <v>0</v>
      </c>
      <c r="AI25" s="38">
        <v>0</v>
      </c>
      <c r="AJ25" s="38">
        <v>0</v>
      </c>
      <c r="AK25" s="38">
        <v>0</v>
      </c>
      <c r="AL25" s="38">
        <v>0</v>
      </c>
      <c r="AM25" s="38">
        <v>3</v>
      </c>
      <c r="AN25" s="38">
        <v>4</v>
      </c>
      <c r="AO25" s="38">
        <v>4</v>
      </c>
      <c r="AP25" s="259">
        <v>7</v>
      </c>
      <c r="AQ25" s="1922" t="s">
        <v>18</v>
      </c>
      <c r="AR25" s="255">
        <v>0</v>
      </c>
      <c r="AS25" s="38">
        <v>0</v>
      </c>
      <c r="AT25" s="38">
        <v>7</v>
      </c>
      <c r="AU25" s="38">
        <v>0</v>
      </c>
      <c r="AV25" s="38">
        <v>0</v>
      </c>
      <c r="AW25" s="38">
        <v>0</v>
      </c>
      <c r="AX25" s="38">
        <v>0</v>
      </c>
      <c r="AY25" s="38">
        <v>1</v>
      </c>
      <c r="AZ25" s="38">
        <v>5</v>
      </c>
      <c r="BA25" s="38">
        <v>0</v>
      </c>
      <c r="BB25" s="38">
        <v>7</v>
      </c>
      <c r="BC25" s="38">
        <v>0</v>
      </c>
      <c r="BD25" s="38">
        <v>0</v>
      </c>
      <c r="BE25" s="38">
        <v>12</v>
      </c>
      <c r="BF25" s="38">
        <v>1</v>
      </c>
      <c r="BG25" s="258">
        <v>39624323</v>
      </c>
      <c r="BH25" s="259">
        <v>993527</v>
      </c>
    </row>
    <row r="26" spans="1:60" ht="16.5" customHeight="1">
      <c r="A26" s="1923"/>
      <c r="B26" s="571">
        <f t="shared" si="3"/>
        <v>202</v>
      </c>
      <c r="C26" s="256">
        <v>0</v>
      </c>
      <c r="D26" s="39">
        <v>15</v>
      </c>
      <c r="E26" s="39">
        <v>12</v>
      </c>
      <c r="F26" s="39">
        <v>39</v>
      </c>
      <c r="G26" s="39">
        <v>1</v>
      </c>
      <c r="H26" s="39">
        <v>0</v>
      </c>
      <c r="I26" s="39">
        <v>0</v>
      </c>
      <c r="J26" s="39">
        <v>0</v>
      </c>
      <c r="K26" s="39">
        <v>8</v>
      </c>
      <c r="L26" s="39">
        <v>0</v>
      </c>
      <c r="M26" s="39">
        <v>0</v>
      </c>
      <c r="N26" s="39">
        <v>0</v>
      </c>
      <c r="O26" s="39">
        <v>1</v>
      </c>
      <c r="P26" s="39">
        <v>0</v>
      </c>
      <c r="Q26" s="39">
        <v>0</v>
      </c>
      <c r="R26" s="261">
        <v>0</v>
      </c>
      <c r="S26" s="1923"/>
      <c r="T26" s="260">
        <v>0</v>
      </c>
      <c r="U26" s="39">
        <v>15</v>
      </c>
      <c r="V26" s="39">
        <v>0</v>
      </c>
      <c r="W26" s="39">
        <v>24</v>
      </c>
      <c r="X26" s="39">
        <v>0</v>
      </c>
      <c r="Y26" s="39">
        <v>1</v>
      </c>
      <c r="Z26" s="39">
        <v>0</v>
      </c>
      <c r="AA26" s="39">
        <v>0</v>
      </c>
      <c r="AB26" s="1367">
        <v>1</v>
      </c>
      <c r="AC26" s="260">
        <v>55</v>
      </c>
      <c r="AD26" s="39">
        <v>0</v>
      </c>
      <c r="AE26" s="39">
        <v>0</v>
      </c>
      <c r="AF26" s="39">
        <v>0</v>
      </c>
      <c r="AG26" s="39">
        <v>0</v>
      </c>
      <c r="AH26" s="39">
        <v>0</v>
      </c>
      <c r="AI26" s="39">
        <v>0</v>
      </c>
      <c r="AJ26" s="39">
        <v>0</v>
      </c>
      <c r="AK26" s="39">
        <v>0</v>
      </c>
      <c r="AL26" s="39">
        <v>0</v>
      </c>
      <c r="AM26" s="39">
        <v>3</v>
      </c>
      <c r="AN26" s="39">
        <v>3</v>
      </c>
      <c r="AO26" s="39">
        <v>2</v>
      </c>
      <c r="AP26" s="261">
        <v>5</v>
      </c>
      <c r="AQ26" s="1923"/>
      <c r="AR26" s="256">
        <v>0</v>
      </c>
      <c r="AS26" s="39">
        <v>1</v>
      </c>
      <c r="AT26" s="39">
        <v>10</v>
      </c>
      <c r="AU26" s="39">
        <v>0</v>
      </c>
      <c r="AV26" s="39">
        <v>0</v>
      </c>
      <c r="AW26" s="39">
        <v>0</v>
      </c>
      <c r="AX26" s="39">
        <v>2</v>
      </c>
      <c r="AY26" s="39">
        <v>2</v>
      </c>
      <c r="AZ26" s="39">
        <v>1</v>
      </c>
      <c r="BA26" s="39">
        <v>0</v>
      </c>
      <c r="BB26" s="39">
        <v>1</v>
      </c>
      <c r="BC26" s="39">
        <v>0</v>
      </c>
      <c r="BD26" s="39">
        <v>0</v>
      </c>
      <c r="BE26" s="39">
        <v>0</v>
      </c>
      <c r="BF26" s="39">
        <v>0</v>
      </c>
      <c r="BG26" s="260">
        <v>11177713</v>
      </c>
      <c r="BH26" s="261">
        <v>335947</v>
      </c>
    </row>
    <row r="27" spans="1:60" ht="16.5" customHeight="1">
      <c r="A27" s="1922" t="s">
        <v>19</v>
      </c>
      <c r="B27" s="572">
        <f t="shared" si="3"/>
        <v>198</v>
      </c>
      <c r="C27" s="255">
        <v>2</v>
      </c>
      <c r="D27" s="38">
        <v>2</v>
      </c>
      <c r="E27" s="38">
        <v>43</v>
      </c>
      <c r="F27" s="38">
        <v>8</v>
      </c>
      <c r="G27" s="38">
        <v>2</v>
      </c>
      <c r="H27" s="38">
        <v>0</v>
      </c>
      <c r="I27" s="38">
        <v>1</v>
      </c>
      <c r="J27" s="38">
        <v>0</v>
      </c>
      <c r="K27" s="38">
        <v>9</v>
      </c>
      <c r="L27" s="38">
        <v>11</v>
      </c>
      <c r="M27" s="38">
        <v>0</v>
      </c>
      <c r="N27" s="38">
        <v>0</v>
      </c>
      <c r="O27" s="38">
        <v>5</v>
      </c>
      <c r="P27" s="38">
        <v>11</v>
      </c>
      <c r="Q27" s="38">
        <v>0</v>
      </c>
      <c r="R27" s="259">
        <v>0</v>
      </c>
      <c r="S27" s="1922" t="s">
        <v>19</v>
      </c>
      <c r="T27" s="258">
        <v>0</v>
      </c>
      <c r="U27" s="38">
        <v>48</v>
      </c>
      <c r="V27" s="38">
        <v>0</v>
      </c>
      <c r="W27" s="38">
        <v>17</v>
      </c>
      <c r="X27" s="38">
        <v>0</v>
      </c>
      <c r="Y27" s="38">
        <v>0</v>
      </c>
      <c r="Z27" s="38">
        <v>0</v>
      </c>
      <c r="AA27" s="38">
        <v>0</v>
      </c>
      <c r="AB27" s="1366"/>
      <c r="AC27" s="258">
        <v>10</v>
      </c>
      <c r="AD27" s="38">
        <v>0</v>
      </c>
      <c r="AE27" s="38">
        <v>0</v>
      </c>
      <c r="AF27" s="38">
        <v>0</v>
      </c>
      <c r="AG27" s="38">
        <v>0</v>
      </c>
      <c r="AH27" s="38">
        <v>0</v>
      </c>
      <c r="AI27" s="38">
        <v>0</v>
      </c>
      <c r="AJ27" s="38">
        <v>0</v>
      </c>
      <c r="AK27" s="38">
        <v>0</v>
      </c>
      <c r="AL27" s="38">
        <v>0</v>
      </c>
      <c r="AM27" s="38">
        <v>1</v>
      </c>
      <c r="AN27" s="38">
        <v>2</v>
      </c>
      <c r="AO27" s="38">
        <v>6</v>
      </c>
      <c r="AP27" s="259">
        <v>6</v>
      </c>
      <c r="AQ27" s="1922" t="s">
        <v>19</v>
      </c>
      <c r="AR27" s="255">
        <v>0</v>
      </c>
      <c r="AS27" s="38">
        <v>0</v>
      </c>
      <c r="AT27" s="38">
        <v>1</v>
      </c>
      <c r="AU27" s="38">
        <v>0</v>
      </c>
      <c r="AV27" s="38">
        <v>0</v>
      </c>
      <c r="AW27" s="38">
        <v>0</v>
      </c>
      <c r="AX27" s="38">
        <v>0</v>
      </c>
      <c r="AY27" s="38">
        <v>0</v>
      </c>
      <c r="AZ27" s="38">
        <v>6</v>
      </c>
      <c r="BA27" s="38">
        <v>0</v>
      </c>
      <c r="BB27" s="38">
        <v>3</v>
      </c>
      <c r="BC27" s="38">
        <v>0</v>
      </c>
      <c r="BD27" s="38">
        <v>0</v>
      </c>
      <c r="BE27" s="38">
        <v>3</v>
      </c>
      <c r="BF27" s="38">
        <v>1</v>
      </c>
      <c r="BG27" s="258">
        <v>26081647</v>
      </c>
      <c r="BH27" s="259">
        <v>899780</v>
      </c>
    </row>
    <row r="28" spans="1:60" ht="16.5" customHeight="1">
      <c r="A28" s="1923"/>
      <c r="B28" s="571">
        <f t="shared" si="3"/>
        <v>171</v>
      </c>
      <c r="C28" s="256">
        <v>0</v>
      </c>
      <c r="D28" s="39">
        <v>15</v>
      </c>
      <c r="E28" s="39">
        <v>27</v>
      </c>
      <c r="F28" s="39">
        <v>11</v>
      </c>
      <c r="G28" s="39">
        <v>0</v>
      </c>
      <c r="H28" s="39">
        <v>1</v>
      </c>
      <c r="I28" s="39">
        <v>1</v>
      </c>
      <c r="J28" s="39">
        <v>0</v>
      </c>
      <c r="K28" s="39">
        <v>5</v>
      </c>
      <c r="L28" s="39">
        <v>0</v>
      </c>
      <c r="M28" s="39">
        <v>0</v>
      </c>
      <c r="N28" s="39">
        <v>0</v>
      </c>
      <c r="O28" s="39">
        <v>0</v>
      </c>
      <c r="P28" s="39">
        <v>0</v>
      </c>
      <c r="Q28" s="39">
        <v>0</v>
      </c>
      <c r="R28" s="261">
        <v>0</v>
      </c>
      <c r="S28" s="1923"/>
      <c r="T28" s="260">
        <v>0</v>
      </c>
      <c r="U28" s="39">
        <v>20</v>
      </c>
      <c r="V28" s="39">
        <v>0</v>
      </c>
      <c r="W28" s="39">
        <v>12</v>
      </c>
      <c r="X28" s="39">
        <v>0</v>
      </c>
      <c r="Y28" s="39">
        <v>0</v>
      </c>
      <c r="Z28" s="39">
        <v>0</v>
      </c>
      <c r="AA28" s="39">
        <v>0</v>
      </c>
      <c r="AB28" s="1367">
        <v>2</v>
      </c>
      <c r="AC28" s="260">
        <v>49</v>
      </c>
      <c r="AD28" s="39">
        <v>0</v>
      </c>
      <c r="AE28" s="39">
        <v>0</v>
      </c>
      <c r="AF28" s="39">
        <v>0</v>
      </c>
      <c r="AG28" s="39">
        <v>0</v>
      </c>
      <c r="AH28" s="39">
        <v>0</v>
      </c>
      <c r="AI28" s="39">
        <v>0</v>
      </c>
      <c r="AJ28" s="39">
        <v>0</v>
      </c>
      <c r="AK28" s="39">
        <v>0</v>
      </c>
      <c r="AL28" s="39">
        <v>0</v>
      </c>
      <c r="AM28" s="39">
        <v>1</v>
      </c>
      <c r="AN28" s="39">
        <v>2</v>
      </c>
      <c r="AO28" s="39">
        <v>6</v>
      </c>
      <c r="AP28" s="261">
        <v>4</v>
      </c>
      <c r="AQ28" s="1923"/>
      <c r="AR28" s="256">
        <v>2</v>
      </c>
      <c r="AS28" s="39">
        <v>4</v>
      </c>
      <c r="AT28" s="39">
        <v>6</v>
      </c>
      <c r="AU28" s="39">
        <v>0</v>
      </c>
      <c r="AV28" s="39">
        <v>0</v>
      </c>
      <c r="AW28" s="39">
        <v>0</v>
      </c>
      <c r="AX28" s="39">
        <v>0</v>
      </c>
      <c r="AY28" s="39">
        <v>2</v>
      </c>
      <c r="AZ28" s="39">
        <v>0</v>
      </c>
      <c r="BA28" s="39">
        <v>0</v>
      </c>
      <c r="BB28" s="39">
        <v>0</v>
      </c>
      <c r="BC28" s="39">
        <v>0</v>
      </c>
      <c r="BD28" s="39">
        <v>0</v>
      </c>
      <c r="BE28" s="39">
        <v>0</v>
      </c>
      <c r="BF28" s="39">
        <v>1</v>
      </c>
      <c r="BG28" s="260">
        <v>9018044</v>
      </c>
      <c r="BH28" s="261">
        <v>325160</v>
      </c>
    </row>
    <row r="29" spans="1:60" ht="16.5" customHeight="1">
      <c r="A29" s="1922" t="s">
        <v>20</v>
      </c>
      <c r="B29" s="572">
        <f t="shared" si="3"/>
        <v>106</v>
      </c>
      <c r="C29" s="255">
        <v>2</v>
      </c>
      <c r="D29" s="38">
        <v>2</v>
      </c>
      <c r="E29" s="38">
        <v>36</v>
      </c>
      <c r="F29" s="38">
        <v>6</v>
      </c>
      <c r="G29" s="38">
        <v>0</v>
      </c>
      <c r="H29" s="38">
        <v>0</v>
      </c>
      <c r="I29" s="38">
        <v>1</v>
      </c>
      <c r="J29" s="38">
        <v>0</v>
      </c>
      <c r="K29" s="38">
        <v>3</v>
      </c>
      <c r="L29" s="38">
        <v>15</v>
      </c>
      <c r="M29" s="38">
        <v>0</v>
      </c>
      <c r="N29" s="38">
        <v>1</v>
      </c>
      <c r="O29" s="38">
        <v>1</v>
      </c>
      <c r="P29" s="38">
        <v>3</v>
      </c>
      <c r="Q29" s="38">
        <v>0</v>
      </c>
      <c r="R29" s="259">
        <v>0</v>
      </c>
      <c r="S29" s="1922" t="s">
        <v>20</v>
      </c>
      <c r="T29" s="258">
        <v>0</v>
      </c>
      <c r="U29" s="38">
        <v>20</v>
      </c>
      <c r="V29" s="38">
        <v>0</v>
      </c>
      <c r="W29" s="38">
        <v>5</v>
      </c>
      <c r="X29" s="38">
        <v>0</v>
      </c>
      <c r="Y29" s="38">
        <v>0</v>
      </c>
      <c r="Z29" s="38">
        <v>0</v>
      </c>
      <c r="AA29" s="38">
        <v>0</v>
      </c>
      <c r="AB29" s="1366"/>
      <c r="AC29" s="258">
        <v>3</v>
      </c>
      <c r="AD29" s="38">
        <v>0</v>
      </c>
      <c r="AE29" s="38">
        <v>0</v>
      </c>
      <c r="AF29" s="38">
        <v>0</v>
      </c>
      <c r="AG29" s="38">
        <v>0</v>
      </c>
      <c r="AH29" s="38">
        <v>0</v>
      </c>
      <c r="AI29" s="38">
        <v>0</v>
      </c>
      <c r="AJ29" s="38">
        <v>0</v>
      </c>
      <c r="AK29" s="38">
        <v>0</v>
      </c>
      <c r="AL29" s="38">
        <v>0</v>
      </c>
      <c r="AM29" s="38">
        <v>0</v>
      </c>
      <c r="AN29" s="38">
        <v>1</v>
      </c>
      <c r="AO29" s="38">
        <v>3</v>
      </c>
      <c r="AP29" s="259">
        <v>2</v>
      </c>
      <c r="AQ29" s="1922" t="s">
        <v>20</v>
      </c>
      <c r="AR29" s="255">
        <v>0</v>
      </c>
      <c r="AS29" s="38">
        <v>0</v>
      </c>
      <c r="AT29" s="38">
        <v>1</v>
      </c>
      <c r="AU29" s="38">
        <v>0</v>
      </c>
      <c r="AV29" s="38">
        <v>0</v>
      </c>
      <c r="AW29" s="38">
        <v>0</v>
      </c>
      <c r="AX29" s="38">
        <v>0</v>
      </c>
      <c r="AY29" s="38">
        <v>0</v>
      </c>
      <c r="AZ29" s="38">
        <v>0</v>
      </c>
      <c r="BA29" s="38">
        <v>0</v>
      </c>
      <c r="BB29" s="38">
        <v>0</v>
      </c>
      <c r="BC29" s="38">
        <v>0</v>
      </c>
      <c r="BD29" s="38">
        <v>0</v>
      </c>
      <c r="BE29" s="38">
        <v>1</v>
      </c>
      <c r="BF29" s="38">
        <v>0</v>
      </c>
      <c r="BG29" s="258">
        <v>14845088</v>
      </c>
      <c r="BH29" s="259">
        <v>713526</v>
      </c>
    </row>
    <row r="30" spans="1:60" ht="16.5" customHeight="1">
      <c r="A30" s="1923"/>
      <c r="B30" s="571">
        <f t="shared" si="3"/>
        <v>68</v>
      </c>
      <c r="C30" s="256">
        <v>0</v>
      </c>
      <c r="D30" s="39">
        <v>0</v>
      </c>
      <c r="E30" s="39">
        <v>22</v>
      </c>
      <c r="F30" s="39">
        <v>0</v>
      </c>
      <c r="G30" s="39">
        <v>0</v>
      </c>
      <c r="H30" s="39">
        <v>0</v>
      </c>
      <c r="I30" s="39">
        <v>2</v>
      </c>
      <c r="J30" s="39">
        <v>3</v>
      </c>
      <c r="K30" s="39">
        <v>4</v>
      </c>
      <c r="L30" s="39">
        <v>0</v>
      </c>
      <c r="M30" s="39">
        <v>0</v>
      </c>
      <c r="N30" s="39">
        <v>0</v>
      </c>
      <c r="O30" s="39">
        <v>0</v>
      </c>
      <c r="P30" s="39">
        <v>0</v>
      </c>
      <c r="Q30" s="39">
        <v>0</v>
      </c>
      <c r="R30" s="261">
        <v>0</v>
      </c>
      <c r="S30" s="1923"/>
      <c r="T30" s="260">
        <v>0</v>
      </c>
      <c r="U30" s="39">
        <v>3</v>
      </c>
      <c r="V30" s="39">
        <v>0</v>
      </c>
      <c r="W30" s="39">
        <v>7</v>
      </c>
      <c r="X30" s="39">
        <v>0</v>
      </c>
      <c r="Y30" s="39">
        <v>0</v>
      </c>
      <c r="Z30" s="39">
        <v>0</v>
      </c>
      <c r="AA30" s="39">
        <v>0</v>
      </c>
      <c r="AB30" s="1367">
        <v>1</v>
      </c>
      <c r="AC30" s="260">
        <v>19</v>
      </c>
      <c r="AD30" s="39">
        <v>0</v>
      </c>
      <c r="AE30" s="39">
        <v>0</v>
      </c>
      <c r="AF30" s="39">
        <v>0</v>
      </c>
      <c r="AG30" s="39">
        <v>0</v>
      </c>
      <c r="AH30" s="39">
        <v>0</v>
      </c>
      <c r="AI30" s="39">
        <v>0</v>
      </c>
      <c r="AJ30" s="39">
        <v>0</v>
      </c>
      <c r="AK30" s="39">
        <v>0</v>
      </c>
      <c r="AL30" s="39">
        <v>0</v>
      </c>
      <c r="AM30" s="39">
        <v>0</v>
      </c>
      <c r="AN30" s="39">
        <v>2</v>
      </c>
      <c r="AO30" s="39">
        <v>0</v>
      </c>
      <c r="AP30" s="261">
        <v>2</v>
      </c>
      <c r="AQ30" s="1923"/>
      <c r="AR30" s="256">
        <v>0</v>
      </c>
      <c r="AS30" s="39">
        <v>0</v>
      </c>
      <c r="AT30" s="39">
        <v>1</v>
      </c>
      <c r="AU30" s="39">
        <v>1</v>
      </c>
      <c r="AV30" s="39">
        <v>0</v>
      </c>
      <c r="AW30" s="39">
        <v>0</v>
      </c>
      <c r="AX30" s="39">
        <v>0</v>
      </c>
      <c r="AY30" s="39">
        <v>0</v>
      </c>
      <c r="AZ30" s="39">
        <v>1</v>
      </c>
      <c r="BA30" s="39">
        <v>0</v>
      </c>
      <c r="BB30" s="39">
        <v>0</v>
      </c>
      <c r="BC30" s="39">
        <v>0</v>
      </c>
      <c r="BD30" s="39">
        <v>0</v>
      </c>
      <c r="BE30" s="39">
        <v>0</v>
      </c>
      <c r="BF30" s="39">
        <v>0</v>
      </c>
      <c r="BG30" s="260">
        <v>4016137</v>
      </c>
      <c r="BH30" s="261">
        <v>143532</v>
      </c>
    </row>
    <row r="31" spans="1:60" ht="16.5" customHeight="1">
      <c r="A31" s="1922" t="s">
        <v>21</v>
      </c>
      <c r="B31" s="572">
        <f t="shared" si="3"/>
        <v>191</v>
      </c>
      <c r="C31" s="255">
        <v>0</v>
      </c>
      <c r="D31" s="38">
        <v>7</v>
      </c>
      <c r="E31" s="38">
        <v>51</v>
      </c>
      <c r="F31" s="38">
        <v>23</v>
      </c>
      <c r="G31" s="38">
        <v>3</v>
      </c>
      <c r="H31" s="38">
        <v>1</v>
      </c>
      <c r="I31" s="38">
        <v>2</v>
      </c>
      <c r="J31" s="38">
        <v>0</v>
      </c>
      <c r="K31" s="38">
        <v>7</v>
      </c>
      <c r="L31" s="38">
        <v>6</v>
      </c>
      <c r="M31" s="38">
        <v>0</v>
      </c>
      <c r="N31" s="38">
        <v>0</v>
      </c>
      <c r="O31" s="38">
        <v>1</v>
      </c>
      <c r="P31" s="38">
        <v>5</v>
      </c>
      <c r="Q31" s="38">
        <v>0</v>
      </c>
      <c r="R31" s="259">
        <v>1</v>
      </c>
      <c r="S31" s="1922" t="s">
        <v>21</v>
      </c>
      <c r="T31" s="258">
        <v>1</v>
      </c>
      <c r="U31" s="38">
        <v>33</v>
      </c>
      <c r="V31" s="38">
        <v>0</v>
      </c>
      <c r="W31" s="38">
        <v>12</v>
      </c>
      <c r="X31" s="38">
        <v>0</v>
      </c>
      <c r="Y31" s="38">
        <v>1</v>
      </c>
      <c r="Z31" s="38">
        <v>0</v>
      </c>
      <c r="AA31" s="38">
        <v>0</v>
      </c>
      <c r="AB31" s="1366"/>
      <c r="AC31" s="258">
        <v>15</v>
      </c>
      <c r="AD31" s="38">
        <v>0</v>
      </c>
      <c r="AE31" s="38">
        <v>0</v>
      </c>
      <c r="AF31" s="38">
        <v>0</v>
      </c>
      <c r="AG31" s="38">
        <v>0</v>
      </c>
      <c r="AH31" s="38">
        <v>2</v>
      </c>
      <c r="AI31" s="38">
        <v>0</v>
      </c>
      <c r="AJ31" s="38">
        <v>0</v>
      </c>
      <c r="AK31" s="38">
        <v>0</v>
      </c>
      <c r="AL31" s="38">
        <v>0</v>
      </c>
      <c r="AM31" s="38">
        <v>0</v>
      </c>
      <c r="AN31" s="38">
        <v>2</v>
      </c>
      <c r="AO31" s="38">
        <v>1</v>
      </c>
      <c r="AP31" s="259">
        <v>5</v>
      </c>
      <c r="AQ31" s="1922" t="s">
        <v>21</v>
      </c>
      <c r="AR31" s="255">
        <v>0</v>
      </c>
      <c r="AS31" s="38">
        <v>0</v>
      </c>
      <c r="AT31" s="38">
        <v>1</v>
      </c>
      <c r="AU31" s="38">
        <v>0</v>
      </c>
      <c r="AV31" s="38">
        <v>0</v>
      </c>
      <c r="AW31" s="38">
        <v>0</v>
      </c>
      <c r="AX31" s="38">
        <v>0</v>
      </c>
      <c r="AY31" s="38">
        <v>0</v>
      </c>
      <c r="AZ31" s="38">
        <v>2</v>
      </c>
      <c r="BA31" s="38">
        <v>0</v>
      </c>
      <c r="BB31" s="38">
        <v>6</v>
      </c>
      <c r="BC31" s="38">
        <v>0</v>
      </c>
      <c r="BD31" s="38">
        <v>0</v>
      </c>
      <c r="BE31" s="38">
        <v>2</v>
      </c>
      <c r="BF31" s="38">
        <v>1</v>
      </c>
      <c r="BG31" s="258">
        <v>28531501</v>
      </c>
      <c r="BH31" s="259">
        <v>1036377</v>
      </c>
    </row>
    <row r="32" spans="1:60" ht="16.5" customHeight="1">
      <c r="A32" s="1923"/>
      <c r="B32" s="571">
        <f t="shared" si="3"/>
        <v>113</v>
      </c>
      <c r="C32" s="256">
        <v>1</v>
      </c>
      <c r="D32" s="39">
        <v>3</v>
      </c>
      <c r="E32" s="39">
        <v>13</v>
      </c>
      <c r="F32" s="39">
        <v>13</v>
      </c>
      <c r="G32" s="39">
        <v>0</v>
      </c>
      <c r="H32" s="39">
        <v>0</v>
      </c>
      <c r="I32" s="39">
        <v>3</v>
      </c>
      <c r="J32" s="39">
        <v>1</v>
      </c>
      <c r="K32" s="39">
        <v>3</v>
      </c>
      <c r="L32" s="39">
        <v>0</v>
      </c>
      <c r="M32" s="39">
        <v>0</v>
      </c>
      <c r="N32" s="39">
        <v>0</v>
      </c>
      <c r="O32" s="39">
        <v>0</v>
      </c>
      <c r="P32" s="39">
        <v>0</v>
      </c>
      <c r="Q32" s="39">
        <v>0</v>
      </c>
      <c r="R32" s="261">
        <v>0</v>
      </c>
      <c r="S32" s="1923"/>
      <c r="T32" s="260">
        <v>0</v>
      </c>
      <c r="U32" s="39">
        <v>13</v>
      </c>
      <c r="V32" s="39">
        <v>0</v>
      </c>
      <c r="W32" s="39">
        <v>8</v>
      </c>
      <c r="X32" s="39">
        <v>0</v>
      </c>
      <c r="Y32" s="39">
        <v>0</v>
      </c>
      <c r="Z32" s="39">
        <v>1</v>
      </c>
      <c r="AA32" s="39">
        <v>0</v>
      </c>
      <c r="AB32" s="1367">
        <v>0</v>
      </c>
      <c r="AC32" s="260">
        <v>27</v>
      </c>
      <c r="AD32" s="39">
        <v>0</v>
      </c>
      <c r="AE32" s="39">
        <v>0</v>
      </c>
      <c r="AF32" s="39">
        <v>0</v>
      </c>
      <c r="AG32" s="39">
        <v>0</v>
      </c>
      <c r="AH32" s="39">
        <v>5</v>
      </c>
      <c r="AI32" s="39">
        <v>0</v>
      </c>
      <c r="AJ32" s="39">
        <v>0</v>
      </c>
      <c r="AK32" s="39">
        <v>0</v>
      </c>
      <c r="AL32" s="39">
        <v>0</v>
      </c>
      <c r="AM32" s="39">
        <v>0</v>
      </c>
      <c r="AN32" s="39">
        <v>1</v>
      </c>
      <c r="AO32" s="39">
        <v>3</v>
      </c>
      <c r="AP32" s="261">
        <v>3</v>
      </c>
      <c r="AQ32" s="1923"/>
      <c r="AR32" s="256">
        <v>1</v>
      </c>
      <c r="AS32" s="39">
        <v>3</v>
      </c>
      <c r="AT32" s="39">
        <v>6</v>
      </c>
      <c r="AU32" s="39">
        <v>1</v>
      </c>
      <c r="AV32" s="39">
        <v>0</v>
      </c>
      <c r="AW32" s="39">
        <v>0</v>
      </c>
      <c r="AX32" s="39">
        <v>1</v>
      </c>
      <c r="AY32" s="39">
        <v>2</v>
      </c>
      <c r="AZ32" s="39">
        <v>0</v>
      </c>
      <c r="BA32" s="39">
        <v>0</v>
      </c>
      <c r="BB32" s="39">
        <v>0</v>
      </c>
      <c r="BC32" s="39">
        <v>0</v>
      </c>
      <c r="BD32" s="39">
        <v>0</v>
      </c>
      <c r="BE32" s="39">
        <v>0</v>
      </c>
      <c r="BF32" s="39">
        <v>1</v>
      </c>
      <c r="BG32" s="260">
        <v>5516787</v>
      </c>
      <c r="BH32" s="261">
        <v>249229</v>
      </c>
    </row>
    <row r="33" spans="1:60" ht="16.5" customHeight="1">
      <c r="A33" s="1922" t="s">
        <v>22</v>
      </c>
      <c r="B33" s="572">
        <f t="shared" si="3"/>
        <v>125</v>
      </c>
      <c r="C33" s="255">
        <v>2</v>
      </c>
      <c r="D33" s="38">
        <v>2</v>
      </c>
      <c r="E33" s="38">
        <v>19</v>
      </c>
      <c r="F33" s="38">
        <v>2</v>
      </c>
      <c r="G33" s="38">
        <v>1</v>
      </c>
      <c r="H33" s="38">
        <v>1</v>
      </c>
      <c r="I33" s="38">
        <v>0</v>
      </c>
      <c r="J33" s="38">
        <v>0</v>
      </c>
      <c r="K33" s="38">
        <v>4</v>
      </c>
      <c r="L33" s="38">
        <v>13</v>
      </c>
      <c r="M33" s="38">
        <v>0</v>
      </c>
      <c r="N33" s="38">
        <v>1</v>
      </c>
      <c r="O33" s="38">
        <v>1</v>
      </c>
      <c r="P33" s="38">
        <v>5</v>
      </c>
      <c r="Q33" s="38">
        <v>0</v>
      </c>
      <c r="R33" s="259">
        <v>0</v>
      </c>
      <c r="S33" s="1922" t="s">
        <v>22</v>
      </c>
      <c r="T33" s="258">
        <v>0</v>
      </c>
      <c r="U33" s="38">
        <v>37</v>
      </c>
      <c r="V33" s="38">
        <v>0</v>
      </c>
      <c r="W33" s="38">
        <v>17</v>
      </c>
      <c r="X33" s="38">
        <v>0</v>
      </c>
      <c r="Y33" s="38">
        <v>1</v>
      </c>
      <c r="Z33" s="38">
        <v>0</v>
      </c>
      <c r="AA33" s="38">
        <v>0</v>
      </c>
      <c r="AB33" s="1366"/>
      <c r="AC33" s="258">
        <v>0</v>
      </c>
      <c r="AD33" s="38">
        <v>0</v>
      </c>
      <c r="AE33" s="38">
        <v>0</v>
      </c>
      <c r="AF33" s="38">
        <v>0</v>
      </c>
      <c r="AG33" s="38">
        <v>0</v>
      </c>
      <c r="AH33" s="38">
        <v>0</v>
      </c>
      <c r="AI33" s="38">
        <v>0</v>
      </c>
      <c r="AJ33" s="38">
        <v>0</v>
      </c>
      <c r="AK33" s="38">
        <v>0</v>
      </c>
      <c r="AL33" s="38">
        <v>0</v>
      </c>
      <c r="AM33" s="38">
        <v>10</v>
      </c>
      <c r="AN33" s="38">
        <v>0</v>
      </c>
      <c r="AO33" s="38">
        <v>0</v>
      </c>
      <c r="AP33" s="259">
        <v>5</v>
      </c>
      <c r="AQ33" s="1922" t="s">
        <v>22</v>
      </c>
      <c r="AR33" s="255">
        <v>0</v>
      </c>
      <c r="AS33" s="38">
        <v>0</v>
      </c>
      <c r="AT33" s="38">
        <v>2</v>
      </c>
      <c r="AU33" s="38">
        <v>0</v>
      </c>
      <c r="AV33" s="38">
        <v>0</v>
      </c>
      <c r="AW33" s="38">
        <v>0</v>
      </c>
      <c r="AX33" s="38">
        <v>0</v>
      </c>
      <c r="AY33" s="38">
        <v>0</v>
      </c>
      <c r="AZ33" s="38">
        <v>0</v>
      </c>
      <c r="BA33" s="38">
        <v>0</v>
      </c>
      <c r="BB33" s="38">
        <v>1</v>
      </c>
      <c r="BC33" s="38">
        <v>0</v>
      </c>
      <c r="BD33" s="38">
        <v>0</v>
      </c>
      <c r="BE33" s="38">
        <v>1</v>
      </c>
      <c r="BF33" s="38">
        <v>0</v>
      </c>
      <c r="BG33" s="258">
        <v>14282442</v>
      </c>
      <c r="BH33" s="259">
        <v>796061</v>
      </c>
    </row>
    <row r="34" spans="1:60" ht="16.5" customHeight="1">
      <c r="A34" s="1923"/>
      <c r="B34" s="571">
        <f t="shared" si="3"/>
        <v>74</v>
      </c>
      <c r="C34" s="256">
        <v>1</v>
      </c>
      <c r="D34" s="39">
        <v>1</v>
      </c>
      <c r="E34" s="39">
        <v>16</v>
      </c>
      <c r="F34" s="39">
        <v>5</v>
      </c>
      <c r="G34" s="39">
        <v>0</v>
      </c>
      <c r="H34" s="39">
        <v>0</v>
      </c>
      <c r="I34" s="39">
        <v>5</v>
      </c>
      <c r="J34" s="39">
        <v>0</v>
      </c>
      <c r="K34" s="39">
        <v>1</v>
      </c>
      <c r="L34" s="39">
        <v>1</v>
      </c>
      <c r="M34" s="39">
        <v>0</v>
      </c>
      <c r="N34" s="39">
        <v>0</v>
      </c>
      <c r="O34" s="39">
        <v>0</v>
      </c>
      <c r="P34" s="39">
        <v>0</v>
      </c>
      <c r="Q34" s="39">
        <v>0</v>
      </c>
      <c r="R34" s="261">
        <v>0</v>
      </c>
      <c r="S34" s="1923"/>
      <c r="T34" s="260">
        <v>0</v>
      </c>
      <c r="U34" s="39">
        <v>4</v>
      </c>
      <c r="V34" s="39">
        <v>0</v>
      </c>
      <c r="W34" s="39">
        <v>5</v>
      </c>
      <c r="X34" s="39">
        <v>0</v>
      </c>
      <c r="Y34" s="39">
        <v>0</v>
      </c>
      <c r="Z34" s="39">
        <v>0</v>
      </c>
      <c r="AA34" s="39">
        <v>0</v>
      </c>
      <c r="AB34" s="1367">
        <v>0</v>
      </c>
      <c r="AC34" s="260">
        <v>0</v>
      </c>
      <c r="AD34" s="39">
        <v>0</v>
      </c>
      <c r="AE34" s="39">
        <v>0</v>
      </c>
      <c r="AF34" s="39">
        <v>0</v>
      </c>
      <c r="AG34" s="39">
        <v>0</v>
      </c>
      <c r="AH34" s="39">
        <v>0</v>
      </c>
      <c r="AI34" s="39">
        <v>0</v>
      </c>
      <c r="AJ34" s="39">
        <v>0</v>
      </c>
      <c r="AK34" s="39">
        <v>0</v>
      </c>
      <c r="AL34" s="39">
        <v>0</v>
      </c>
      <c r="AM34" s="39">
        <v>19</v>
      </c>
      <c r="AN34" s="39">
        <v>1</v>
      </c>
      <c r="AO34" s="39">
        <v>2</v>
      </c>
      <c r="AP34" s="261">
        <v>2</v>
      </c>
      <c r="AQ34" s="1923"/>
      <c r="AR34" s="256">
        <v>3</v>
      </c>
      <c r="AS34" s="39">
        <v>2</v>
      </c>
      <c r="AT34" s="39">
        <v>6</v>
      </c>
      <c r="AU34" s="39">
        <v>0</v>
      </c>
      <c r="AV34" s="39">
        <v>0</v>
      </c>
      <c r="AW34" s="39">
        <v>0</v>
      </c>
      <c r="AX34" s="39">
        <v>0</v>
      </c>
      <c r="AY34" s="39">
        <v>0</v>
      </c>
      <c r="AZ34" s="39">
        <v>0</v>
      </c>
      <c r="BA34" s="39">
        <v>0</v>
      </c>
      <c r="BB34" s="39">
        <v>0</v>
      </c>
      <c r="BC34" s="39">
        <v>0</v>
      </c>
      <c r="BD34" s="39">
        <v>0</v>
      </c>
      <c r="BE34" s="39">
        <v>0</v>
      </c>
      <c r="BF34" s="39">
        <v>0</v>
      </c>
      <c r="BG34" s="260">
        <v>3067766</v>
      </c>
      <c r="BH34" s="261">
        <v>88837</v>
      </c>
    </row>
    <row r="35" spans="1:60" ht="16.5" customHeight="1">
      <c r="A35" s="1922" t="s">
        <v>23</v>
      </c>
      <c r="B35" s="572">
        <f t="shared" si="3"/>
        <v>39</v>
      </c>
      <c r="C35" s="255">
        <v>0</v>
      </c>
      <c r="D35" s="38">
        <v>2</v>
      </c>
      <c r="E35" s="38">
        <v>17</v>
      </c>
      <c r="F35" s="38">
        <v>2</v>
      </c>
      <c r="G35" s="38">
        <v>0</v>
      </c>
      <c r="H35" s="38">
        <v>0</v>
      </c>
      <c r="I35" s="38">
        <v>0</v>
      </c>
      <c r="J35" s="38">
        <v>0</v>
      </c>
      <c r="K35" s="38">
        <v>0</v>
      </c>
      <c r="L35" s="38">
        <v>2</v>
      </c>
      <c r="M35" s="38">
        <v>0</v>
      </c>
      <c r="N35" s="38">
        <v>0</v>
      </c>
      <c r="O35" s="38">
        <v>0</v>
      </c>
      <c r="P35" s="38">
        <v>0</v>
      </c>
      <c r="Q35" s="38">
        <v>0</v>
      </c>
      <c r="R35" s="259">
        <v>0</v>
      </c>
      <c r="S35" s="1922" t="s">
        <v>23</v>
      </c>
      <c r="T35" s="258">
        <v>0</v>
      </c>
      <c r="U35" s="38">
        <v>8</v>
      </c>
      <c r="V35" s="38">
        <v>0</v>
      </c>
      <c r="W35" s="38">
        <v>6</v>
      </c>
      <c r="X35" s="38">
        <v>0</v>
      </c>
      <c r="Y35" s="38">
        <v>0</v>
      </c>
      <c r="Z35" s="38">
        <v>0</v>
      </c>
      <c r="AA35" s="38">
        <v>0</v>
      </c>
      <c r="AB35" s="1366"/>
      <c r="AC35" s="258">
        <v>0</v>
      </c>
      <c r="AD35" s="38">
        <v>0</v>
      </c>
      <c r="AE35" s="38">
        <v>1</v>
      </c>
      <c r="AF35" s="38">
        <v>0</v>
      </c>
      <c r="AG35" s="38">
        <v>0</v>
      </c>
      <c r="AH35" s="38">
        <v>0</v>
      </c>
      <c r="AI35" s="38">
        <v>0</v>
      </c>
      <c r="AJ35" s="38">
        <v>0</v>
      </c>
      <c r="AK35" s="38">
        <v>0</v>
      </c>
      <c r="AL35" s="38">
        <v>0</v>
      </c>
      <c r="AM35" s="38">
        <v>0</v>
      </c>
      <c r="AN35" s="38">
        <v>0</v>
      </c>
      <c r="AO35" s="38">
        <v>0</v>
      </c>
      <c r="AP35" s="259">
        <v>0</v>
      </c>
      <c r="AQ35" s="1922" t="s">
        <v>23</v>
      </c>
      <c r="AR35" s="255">
        <v>0</v>
      </c>
      <c r="AS35" s="38">
        <v>0</v>
      </c>
      <c r="AT35" s="38">
        <v>0</v>
      </c>
      <c r="AU35" s="38">
        <v>0</v>
      </c>
      <c r="AV35" s="38">
        <v>0</v>
      </c>
      <c r="AW35" s="38">
        <v>0</v>
      </c>
      <c r="AX35" s="38">
        <v>0</v>
      </c>
      <c r="AY35" s="38">
        <v>0</v>
      </c>
      <c r="AZ35" s="38">
        <v>0</v>
      </c>
      <c r="BA35" s="38">
        <v>0</v>
      </c>
      <c r="BB35" s="38">
        <v>0</v>
      </c>
      <c r="BC35" s="38">
        <v>0</v>
      </c>
      <c r="BD35" s="38">
        <v>0</v>
      </c>
      <c r="BE35" s="38">
        <v>1</v>
      </c>
      <c r="BF35" s="38">
        <v>0</v>
      </c>
      <c r="BG35" s="258">
        <v>4283537</v>
      </c>
      <c r="BH35" s="259">
        <v>173991</v>
      </c>
    </row>
    <row r="36" spans="1:60" ht="16.5" customHeight="1">
      <c r="A36" s="1923"/>
      <c r="B36" s="571">
        <f t="shared" si="3"/>
        <v>32</v>
      </c>
      <c r="C36" s="256">
        <v>1</v>
      </c>
      <c r="D36" s="39">
        <v>2</v>
      </c>
      <c r="E36" s="39">
        <v>9</v>
      </c>
      <c r="F36" s="39">
        <v>0</v>
      </c>
      <c r="G36" s="39">
        <v>0</v>
      </c>
      <c r="H36" s="39">
        <v>0</v>
      </c>
      <c r="I36" s="39">
        <v>1</v>
      </c>
      <c r="J36" s="39">
        <v>0</v>
      </c>
      <c r="K36" s="39">
        <v>0</v>
      </c>
      <c r="L36" s="39">
        <v>0</v>
      </c>
      <c r="M36" s="39">
        <v>0</v>
      </c>
      <c r="N36" s="39">
        <v>0</v>
      </c>
      <c r="O36" s="39">
        <v>0</v>
      </c>
      <c r="P36" s="39">
        <v>0</v>
      </c>
      <c r="Q36" s="39">
        <v>0</v>
      </c>
      <c r="R36" s="261">
        <v>0</v>
      </c>
      <c r="S36" s="1923"/>
      <c r="T36" s="260">
        <v>0</v>
      </c>
      <c r="U36" s="39">
        <v>2</v>
      </c>
      <c r="V36" s="39">
        <v>0</v>
      </c>
      <c r="W36" s="39">
        <v>3</v>
      </c>
      <c r="X36" s="39">
        <v>0</v>
      </c>
      <c r="Y36" s="39">
        <v>0</v>
      </c>
      <c r="Z36" s="39">
        <v>0</v>
      </c>
      <c r="AA36" s="39">
        <v>0</v>
      </c>
      <c r="AB36" s="1367">
        <v>0</v>
      </c>
      <c r="AC36" s="260">
        <v>5</v>
      </c>
      <c r="AD36" s="39">
        <v>0</v>
      </c>
      <c r="AE36" s="39">
        <v>2</v>
      </c>
      <c r="AF36" s="39">
        <v>1</v>
      </c>
      <c r="AG36" s="39">
        <v>0</v>
      </c>
      <c r="AH36" s="39">
        <v>0</v>
      </c>
      <c r="AI36" s="39">
        <v>0</v>
      </c>
      <c r="AJ36" s="39">
        <v>0</v>
      </c>
      <c r="AK36" s="39">
        <v>0</v>
      </c>
      <c r="AL36" s="39">
        <v>0</v>
      </c>
      <c r="AM36" s="39">
        <v>2</v>
      </c>
      <c r="AN36" s="39">
        <v>0</v>
      </c>
      <c r="AO36" s="39">
        <v>1</v>
      </c>
      <c r="AP36" s="261">
        <v>0</v>
      </c>
      <c r="AQ36" s="1923"/>
      <c r="AR36" s="256">
        <v>0</v>
      </c>
      <c r="AS36" s="39">
        <v>0</v>
      </c>
      <c r="AT36" s="39">
        <v>0</v>
      </c>
      <c r="AU36" s="39">
        <v>0</v>
      </c>
      <c r="AV36" s="39">
        <v>0</v>
      </c>
      <c r="AW36" s="39">
        <v>0</v>
      </c>
      <c r="AX36" s="39">
        <v>0</v>
      </c>
      <c r="AY36" s="39">
        <v>2</v>
      </c>
      <c r="AZ36" s="39">
        <v>1</v>
      </c>
      <c r="BA36" s="39">
        <v>0</v>
      </c>
      <c r="BB36" s="39">
        <v>0</v>
      </c>
      <c r="BC36" s="39">
        <v>0</v>
      </c>
      <c r="BD36" s="39">
        <v>0</v>
      </c>
      <c r="BE36" s="39">
        <v>0</v>
      </c>
      <c r="BF36" s="39">
        <v>0</v>
      </c>
      <c r="BG36" s="260">
        <v>1375236</v>
      </c>
      <c r="BH36" s="261">
        <v>98500</v>
      </c>
    </row>
    <row r="37" spans="1:60" ht="16.5" customHeight="1">
      <c r="A37" s="1922" t="s">
        <v>24</v>
      </c>
      <c r="B37" s="572">
        <f>SUM(C37:BF37)</f>
        <v>89</v>
      </c>
      <c r="C37" s="255">
        <v>1</v>
      </c>
      <c r="D37" s="38">
        <v>3</v>
      </c>
      <c r="E37" s="38">
        <v>21</v>
      </c>
      <c r="F37" s="38">
        <v>5</v>
      </c>
      <c r="G37" s="38">
        <v>0</v>
      </c>
      <c r="H37" s="38">
        <v>0</v>
      </c>
      <c r="I37" s="38">
        <v>0</v>
      </c>
      <c r="J37" s="38">
        <v>0</v>
      </c>
      <c r="K37" s="38">
        <v>6</v>
      </c>
      <c r="L37" s="38">
        <v>2</v>
      </c>
      <c r="M37" s="38">
        <v>0</v>
      </c>
      <c r="N37" s="38">
        <v>0</v>
      </c>
      <c r="O37" s="38">
        <v>0</v>
      </c>
      <c r="P37" s="38">
        <v>0</v>
      </c>
      <c r="Q37" s="38">
        <v>0</v>
      </c>
      <c r="R37" s="259">
        <v>0</v>
      </c>
      <c r="S37" s="1922" t="s">
        <v>24</v>
      </c>
      <c r="T37" s="258">
        <v>0</v>
      </c>
      <c r="U37" s="38">
        <v>26</v>
      </c>
      <c r="V37" s="38">
        <v>0</v>
      </c>
      <c r="W37" s="38">
        <v>10</v>
      </c>
      <c r="X37" s="38">
        <v>0</v>
      </c>
      <c r="Y37" s="38">
        <v>0</v>
      </c>
      <c r="Z37" s="38">
        <v>0</v>
      </c>
      <c r="AA37" s="38">
        <v>0</v>
      </c>
      <c r="AB37" s="1366"/>
      <c r="AC37" s="258">
        <v>7</v>
      </c>
      <c r="AD37" s="38">
        <v>1</v>
      </c>
      <c r="AE37" s="38">
        <v>0</v>
      </c>
      <c r="AF37" s="38">
        <v>0</v>
      </c>
      <c r="AG37" s="38">
        <v>0</v>
      </c>
      <c r="AH37" s="38">
        <v>0</v>
      </c>
      <c r="AI37" s="38">
        <v>0</v>
      </c>
      <c r="AJ37" s="38">
        <v>0</v>
      </c>
      <c r="AK37" s="38">
        <v>0</v>
      </c>
      <c r="AL37" s="38">
        <v>0</v>
      </c>
      <c r="AM37" s="38">
        <v>0</v>
      </c>
      <c r="AN37" s="38">
        <v>0</v>
      </c>
      <c r="AO37" s="38">
        <v>0</v>
      </c>
      <c r="AP37" s="259">
        <v>1</v>
      </c>
      <c r="AQ37" s="1922" t="s">
        <v>24</v>
      </c>
      <c r="AR37" s="255">
        <v>0</v>
      </c>
      <c r="AS37" s="38">
        <v>0</v>
      </c>
      <c r="AT37" s="38">
        <v>0</v>
      </c>
      <c r="AU37" s="38">
        <v>0</v>
      </c>
      <c r="AV37" s="38">
        <v>0</v>
      </c>
      <c r="AW37" s="38">
        <v>0</v>
      </c>
      <c r="AX37" s="38">
        <v>0</v>
      </c>
      <c r="AY37" s="38">
        <v>0</v>
      </c>
      <c r="AZ37" s="38">
        <v>3</v>
      </c>
      <c r="BA37" s="38">
        <v>0</v>
      </c>
      <c r="BB37" s="38">
        <v>0</v>
      </c>
      <c r="BC37" s="38">
        <v>0</v>
      </c>
      <c r="BD37" s="38">
        <v>0</v>
      </c>
      <c r="BE37" s="38">
        <v>3</v>
      </c>
      <c r="BF37" s="38">
        <v>0</v>
      </c>
      <c r="BG37" s="258">
        <v>14036189</v>
      </c>
      <c r="BH37" s="259">
        <v>469581</v>
      </c>
    </row>
    <row r="38" spans="1:60" ht="16.5" customHeight="1" thickBot="1">
      <c r="A38" s="1924"/>
      <c r="B38" s="569">
        <f t="shared" si="3"/>
        <v>72</v>
      </c>
      <c r="C38" s="567">
        <v>0</v>
      </c>
      <c r="D38" s="565">
        <v>3</v>
      </c>
      <c r="E38" s="565">
        <v>4</v>
      </c>
      <c r="F38" s="565">
        <v>6</v>
      </c>
      <c r="G38" s="565">
        <v>1</v>
      </c>
      <c r="H38" s="565">
        <v>1</v>
      </c>
      <c r="I38" s="565">
        <v>0</v>
      </c>
      <c r="J38" s="565">
        <v>0</v>
      </c>
      <c r="K38" s="565">
        <v>5</v>
      </c>
      <c r="L38" s="565">
        <v>0</v>
      </c>
      <c r="M38" s="565">
        <v>0</v>
      </c>
      <c r="N38" s="565">
        <v>0</v>
      </c>
      <c r="O38" s="565">
        <v>0</v>
      </c>
      <c r="P38" s="565">
        <v>0</v>
      </c>
      <c r="Q38" s="565">
        <v>0</v>
      </c>
      <c r="R38" s="566">
        <v>0</v>
      </c>
      <c r="S38" s="1925"/>
      <c r="T38" s="260">
        <v>0</v>
      </c>
      <c r="U38" s="39">
        <v>9</v>
      </c>
      <c r="V38" s="39">
        <v>0</v>
      </c>
      <c r="W38" s="39">
        <v>9</v>
      </c>
      <c r="X38" s="39">
        <v>0</v>
      </c>
      <c r="Y38" s="39">
        <v>0</v>
      </c>
      <c r="Z38" s="39">
        <v>0</v>
      </c>
      <c r="AA38" s="39">
        <v>0</v>
      </c>
      <c r="AB38" s="1367">
        <v>0</v>
      </c>
      <c r="AC38" s="260">
        <v>18</v>
      </c>
      <c r="AD38" s="39">
        <v>0</v>
      </c>
      <c r="AE38" s="39">
        <v>0</v>
      </c>
      <c r="AF38" s="39">
        <v>0</v>
      </c>
      <c r="AG38" s="39">
        <v>0</v>
      </c>
      <c r="AH38" s="39">
        <v>0</v>
      </c>
      <c r="AI38" s="39">
        <v>0</v>
      </c>
      <c r="AJ38" s="39">
        <v>1</v>
      </c>
      <c r="AK38" s="39">
        <v>0</v>
      </c>
      <c r="AL38" s="39">
        <v>0</v>
      </c>
      <c r="AM38" s="39">
        <v>0</v>
      </c>
      <c r="AN38" s="39">
        <v>1</v>
      </c>
      <c r="AO38" s="39">
        <v>2</v>
      </c>
      <c r="AP38" s="261">
        <v>1</v>
      </c>
      <c r="AQ38" s="1925"/>
      <c r="AR38" s="256">
        <v>0</v>
      </c>
      <c r="AS38" s="39">
        <v>0</v>
      </c>
      <c r="AT38" s="39">
        <v>8</v>
      </c>
      <c r="AU38" s="39">
        <v>0</v>
      </c>
      <c r="AV38" s="39">
        <v>0</v>
      </c>
      <c r="AW38" s="39">
        <v>0</v>
      </c>
      <c r="AX38" s="39">
        <v>0</v>
      </c>
      <c r="AY38" s="39">
        <v>3</v>
      </c>
      <c r="AZ38" s="39">
        <v>0</v>
      </c>
      <c r="BA38" s="39">
        <v>0</v>
      </c>
      <c r="BB38" s="39">
        <v>0</v>
      </c>
      <c r="BC38" s="39">
        <v>0</v>
      </c>
      <c r="BD38" s="39">
        <v>0</v>
      </c>
      <c r="BE38" s="39">
        <v>0</v>
      </c>
      <c r="BF38" s="39">
        <v>0</v>
      </c>
      <c r="BG38" s="260">
        <v>3850480</v>
      </c>
      <c r="BH38" s="261">
        <v>71019</v>
      </c>
    </row>
    <row r="39" spans="1:60" ht="16.5" customHeight="1">
      <c r="A39" s="1926" t="s">
        <v>39</v>
      </c>
      <c r="B39" s="568">
        <f>SUM(C39:BF39)</f>
        <v>302</v>
      </c>
      <c r="C39" s="692">
        <f t="shared" ref="C39:R40" si="7">SUM(C41,C43,C45,C47,C49,C51,C53,C55,C57,C59,C61,C63,C65,C67)</f>
        <v>1</v>
      </c>
      <c r="D39" s="693">
        <f t="shared" si="7"/>
        <v>2</v>
      </c>
      <c r="E39" s="693">
        <f t="shared" si="7"/>
        <v>89</v>
      </c>
      <c r="F39" s="693">
        <f t="shared" si="7"/>
        <v>15</v>
      </c>
      <c r="G39" s="693">
        <f t="shared" si="7"/>
        <v>1</v>
      </c>
      <c r="H39" s="693">
        <f t="shared" si="7"/>
        <v>0</v>
      </c>
      <c r="I39" s="693">
        <f t="shared" si="7"/>
        <v>4</v>
      </c>
      <c r="J39" s="693">
        <f t="shared" si="7"/>
        <v>0</v>
      </c>
      <c r="K39" s="693">
        <f t="shared" si="7"/>
        <v>4</v>
      </c>
      <c r="L39" s="692">
        <f t="shared" si="7"/>
        <v>14</v>
      </c>
      <c r="M39" s="693">
        <f t="shared" si="7"/>
        <v>0</v>
      </c>
      <c r="N39" s="693">
        <f t="shared" si="7"/>
        <v>1</v>
      </c>
      <c r="O39" s="693">
        <f t="shared" si="7"/>
        <v>2</v>
      </c>
      <c r="P39" s="693">
        <f t="shared" si="7"/>
        <v>18</v>
      </c>
      <c r="Q39" s="693">
        <f t="shared" si="7"/>
        <v>0</v>
      </c>
      <c r="R39" s="694">
        <f t="shared" si="7"/>
        <v>0</v>
      </c>
      <c r="S39" s="1928" t="s">
        <v>39</v>
      </c>
      <c r="T39" s="262">
        <f t="shared" ref="T39:AP40" si="8">SUM(T41,T43,T45,T47,T49,T51,T53,T55,T57,T59,T61,T63,T65,T67)</f>
        <v>3</v>
      </c>
      <c r="U39" s="253">
        <f t="shared" si="8"/>
        <v>58</v>
      </c>
      <c r="V39" s="253">
        <f t="shared" si="8"/>
        <v>5</v>
      </c>
      <c r="W39" s="253">
        <f t="shared" si="8"/>
        <v>28</v>
      </c>
      <c r="X39" s="253">
        <f t="shared" si="8"/>
        <v>1</v>
      </c>
      <c r="Y39" s="702">
        <f t="shared" si="8"/>
        <v>3</v>
      </c>
      <c r="Z39" s="257">
        <f>SUM(Z41,Z43,Z45,Z47,Z49,Z51,Z53,Z55,Z57,Z59,Z61,Z63,Z65,Z67)</f>
        <v>1</v>
      </c>
      <c r="AA39" s="254">
        <f t="shared" si="8"/>
        <v>0</v>
      </c>
      <c r="AB39" s="262">
        <f t="shared" si="8"/>
        <v>0</v>
      </c>
      <c r="AC39" s="262">
        <f t="shared" si="8"/>
        <v>24</v>
      </c>
      <c r="AD39" s="253">
        <f t="shared" si="8"/>
        <v>0</v>
      </c>
      <c r="AE39" s="253">
        <f t="shared" si="8"/>
        <v>0</v>
      </c>
      <c r="AF39" s="253">
        <f t="shared" si="8"/>
        <v>1</v>
      </c>
      <c r="AG39" s="253">
        <f t="shared" si="8"/>
        <v>0</v>
      </c>
      <c r="AH39" s="253">
        <f t="shared" si="8"/>
        <v>0</v>
      </c>
      <c r="AI39" s="253">
        <f t="shared" si="8"/>
        <v>0</v>
      </c>
      <c r="AJ39" s="253">
        <f t="shared" si="8"/>
        <v>0</v>
      </c>
      <c r="AK39" s="253">
        <f t="shared" si="8"/>
        <v>0</v>
      </c>
      <c r="AL39" s="253">
        <f t="shared" si="8"/>
        <v>0</v>
      </c>
      <c r="AM39" s="253">
        <f t="shared" si="8"/>
        <v>2</v>
      </c>
      <c r="AN39" s="253">
        <f t="shared" si="8"/>
        <v>3</v>
      </c>
      <c r="AO39" s="253">
        <f t="shared" si="8"/>
        <v>1</v>
      </c>
      <c r="AP39" s="263">
        <f t="shared" si="8"/>
        <v>3</v>
      </c>
      <c r="AQ39" s="1928" t="s">
        <v>39</v>
      </c>
      <c r="AR39" s="257">
        <f t="shared" ref="AR39:BF40" si="9">SUM(AR41,AR43,AR45,AR47,AR49,AR51,AR53,AR55,AR57,AR59,AR61,AR63,AR65,AR67)</f>
        <v>2</v>
      </c>
      <c r="AS39" s="253">
        <f t="shared" si="9"/>
        <v>0</v>
      </c>
      <c r="AT39" s="253">
        <f t="shared" si="9"/>
        <v>1</v>
      </c>
      <c r="AU39" s="253">
        <f t="shared" si="9"/>
        <v>0</v>
      </c>
      <c r="AV39" s="253">
        <f t="shared" si="9"/>
        <v>0</v>
      </c>
      <c r="AW39" s="253">
        <f t="shared" si="9"/>
        <v>0</v>
      </c>
      <c r="AX39" s="257">
        <f t="shared" si="9"/>
        <v>0</v>
      </c>
      <c r="AY39" s="253">
        <f t="shared" si="9"/>
        <v>1</v>
      </c>
      <c r="AZ39" s="253">
        <f t="shared" si="9"/>
        <v>5</v>
      </c>
      <c r="BA39" s="253">
        <f t="shared" si="9"/>
        <v>1</v>
      </c>
      <c r="BB39" s="253">
        <f t="shared" si="9"/>
        <v>2</v>
      </c>
      <c r="BC39" s="253">
        <f t="shared" si="9"/>
        <v>0</v>
      </c>
      <c r="BD39" s="253">
        <f t="shared" si="9"/>
        <v>0</v>
      </c>
      <c r="BE39" s="253">
        <f t="shared" si="9"/>
        <v>2</v>
      </c>
      <c r="BF39" s="254">
        <f t="shared" si="9"/>
        <v>4</v>
      </c>
      <c r="BG39" s="262">
        <f>SUM(BG41,BG43,BG45,BG47,BG49,BG51,BG53,BG55,BG57,BG59,BG61,BG63,BG65,BG67)</f>
        <v>39084723</v>
      </c>
      <c r="BH39" s="264">
        <f>SUM(BH41,BH43,BH45,BH47,BH49,BH51,BH53,BH55,BH57,BH59,BH61,BH63,BH65,BH67)</f>
        <v>1739199</v>
      </c>
    </row>
    <row r="40" spans="1:60" ht="16.5" customHeight="1" thickBot="1">
      <c r="A40" s="1927"/>
      <c r="B40" s="573">
        <f>SUM(C40:BF40)</f>
        <v>210</v>
      </c>
      <c r="C40" s="574">
        <f t="shared" si="7"/>
        <v>2</v>
      </c>
      <c r="D40" s="575">
        <f t="shared" si="7"/>
        <v>10</v>
      </c>
      <c r="E40" s="575">
        <f t="shared" si="7"/>
        <v>29</v>
      </c>
      <c r="F40" s="575">
        <f t="shared" si="7"/>
        <v>12</v>
      </c>
      <c r="G40" s="575">
        <f t="shared" si="7"/>
        <v>0</v>
      </c>
      <c r="H40" s="575">
        <f t="shared" si="7"/>
        <v>0</v>
      </c>
      <c r="I40" s="575">
        <f t="shared" si="7"/>
        <v>4</v>
      </c>
      <c r="J40" s="574">
        <f t="shared" si="7"/>
        <v>0</v>
      </c>
      <c r="K40" s="575">
        <f t="shared" si="7"/>
        <v>6</v>
      </c>
      <c r="L40" s="575">
        <f t="shared" si="7"/>
        <v>0</v>
      </c>
      <c r="M40" s="575">
        <f t="shared" si="7"/>
        <v>0</v>
      </c>
      <c r="N40" s="575">
        <f t="shared" si="7"/>
        <v>0</v>
      </c>
      <c r="O40" s="575">
        <f t="shared" si="7"/>
        <v>0</v>
      </c>
      <c r="P40" s="575">
        <f t="shared" si="7"/>
        <v>0</v>
      </c>
      <c r="Q40" s="575">
        <f t="shared" si="7"/>
        <v>0</v>
      </c>
      <c r="R40" s="576">
        <f t="shared" si="7"/>
        <v>0</v>
      </c>
      <c r="S40" s="1927"/>
      <c r="T40" s="577">
        <f t="shared" si="8"/>
        <v>0</v>
      </c>
      <c r="U40" s="575">
        <f t="shared" si="8"/>
        <v>18</v>
      </c>
      <c r="V40" s="575">
        <f t="shared" si="8"/>
        <v>4</v>
      </c>
      <c r="W40" s="575">
        <f t="shared" si="8"/>
        <v>20</v>
      </c>
      <c r="X40" s="575">
        <f t="shared" si="8"/>
        <v>2</v>
      </c>
      <c r="Y40" s="701">
        <f t="shared" si="8"/>
        <v>1</v>
      </c>
      <c r="Z40" s="574">
        <f t="shared" si="8"/>
        <v>1</v>
      </c>
      <c r="AA40" s="578">
        <f t="shared" si="8"/>
        <v>0</v>
      </c>
      <c r="AB40" s="577">
        <f t="shared" si="8"/>
        <v>0</v>
      </c>
      <c r="AC40" s="577">
        <f t="shared" si="8"/>
        <v>59</v>
      </c>
      <c r="AD40" s="575">
        <f t="shared" si="8"/>
        <v>1</v>
      </c>
      <c r="AE40" s="575">
        <f t="shared" si="8"/>
        <v>2</v>
      </c>
      <c r="AF40" s="575">
        <f t="shared" si="8"/>
        <v>1</v>
      </c>
      <c r="AG40" s="575">
        <f t="shared" si="8"/>
        <v>0</v>
      </c>
      <c r="AH40" s="575">
        <f t="shared" si="8"/>
        <v>0</v>
      </c>
      <c r="AI40" s="575">
        <f t="shared" si="8"/>
        <v>0</v>
      </c>
      <c r="AJ40" s="575">
        <f t="shared" si="8"/>
        <v>0</v>
      </c>
      <c r="AK40" s="575">
        <f t="shared" si="8"/>
        <v>0</v>
      </c>
      <c r="AL40" s="575">
        <f t="shared" si="8"/>
        <v>0</v>
      </c>
      <c r="AM40" s="575">
        <f t="shared" si="8"/>
        <v>2</v>
      </c>
      <c r="AN40" s="575">
        <f t="shared" si="8"/>
        <v>2</v>
      </c>
      <c r="AO40" s="575">
        <f t="shared" si="8"/>
        <v>7</v>
      </c>
      <c r="AP40" s="576">
        <f t="shared" si="8"/>
        <v>4</v>
      </c>
      <c r="AQ40" s="1927"/>
      <c r="AR40" s="574">
        <f t="shared" si="9"/>
        <v>4</v>
      </c>
      <c r="AS40" s="575">
        <f t="shared" si="9"/>
        <v>1</v>
      </c>
      <c r="AT40" s="575">
        <f t="shared" si="9"/>
        <v>13</v>
      </c>
      <c r="AU40" s="575">
        <f t="shared" si="9"/>
        <v>1</v>
      </c>
      <c r="AV40" s="575">
        <f t="shared" si="9"/>
        <v>0</v>
      </c>
      <c r="AW40" s="575">
        <f t="shared" si="9"/>
        <v>0</v>
      </c>
      <c r="AX40" s="574">
        <f t="shared" si="9"/>
        <v>2</v>
      </c>
      <c r="AY40" s="575">
        <f t="shared" si="9"/>
        <v>0</v>
      </c>
      <c r="AZ40" s="575">
        <f t="shared" si="9"/>
        <v>0</v>
      </c>
      <c r="BA40" s="575">
        <f t="shared" si="9"/>
        <v>0</v>
      </c>
      <c r="BB40" s="575">
        <f t="shared" si="9"/>
        <v>1</v>
      </c>
      <c r="BC40" s="575">
        <f t="shared" si="9"/>
        <v>0</v>
      </c>
      <c r="BD40" s="575">
        <f t="shared" si="9"/>
        <v>0</v>
      </c>
      <c r="BE40" s="575">
        <f t="shared" si="9"/>
        <v>0</v>
      </c>
      <c r="BF40" s="578">
        <f t="shared" si="9"/>
        <v>1</v>
      </c>
      <c r="BG40" s="577">
        <f>SUM(BG42,BG44,BG46,BG48,BG50,BG52,BG54,BG56,BG58,BG60,BG62,BG64,BG66,BG68)</f>
        <v>11225063</v>
      </c>
      <c r="BH40" s="579">
        <f>SUM(BH42,BH44,BH46,BH48,BH50,BH52,BH54,BH56,BH58,BH60,BH62,BH64,BH66,BH68)</f>
        <v>416579</v>
      </c>
    </row>
    <row r="41" spans="1:60" ht="16.5" customHeight="1" thickTop="1">
      <c r="A41" s="1925" t="s">
        <v>25</v>
      </c>
      <c r="B41" s="568">
        <f t="shared" ref="B41:B68" si="10">SUM(C41:BF41)</f>
        <v>42</v>
      </c>
      <c r="C41" s="256">
        <v>0</v>
      </c>
      <c r="D41" s="39">
        <v>0</v>
      </c>
      <c r="E41" s="39">
        <v>9</v>
      </c>
      <c r="F41" s="39">
        <v>0</v>
      </c>
      <c r="G41" s="39">
        <v>0</v>
      </c>
      <c r="H41" s="39">
        <v>0</v>
      </c>
      <c r="I41" s="39">
        <v>0</v>
      </c>
      <c r="J41" s="39">
        <v>0</v>
      </c>
      <c r="K41" s="39">
        <v>0</v>
      </c>
      <c r="L41" s="39">
        <v>1</v>
      </c>
      <c r="M41" s="39">
        <v>0</v>
      </c>
      <c r="N41" s="39">
        <v>0</v>
      </c>
      <c r="O41" s="39">
        <v>0</v>
      </c>
      <c r="P41" s="39">
        <v>8</v>
      </c>
      <c r="Q41" s="39">
        <v>0</v>
      </c>
      <c r="R41" s="261">
        <v>0</v>
      </c>
      <c r="S41" s="1925" t="s">
        <v>25</v>
      </c>
      <c r="T41" s="260">
        <v>1</v>
      </c>
      <c r="U41" s="39">
        <v>13</v>
      </c>
      <c r="V41" s="39">
        <v>0</v>
      </c>
      <c r="W41" s="39">
        <v>3</v>
      </c>
      <c r="X41" s="39">
        <v>0</v>
      </c>
      <c r="Y41" s="39">
        <v>1</v>
      </c>
      <c r="Z41" s="39">
        <v>0</v>
      </c>
      <c r="AA41" s="39">
        <v>0</v>
      </c>
      <c r="AB41" s="1367"/>
      <c r="AC41" s="260">
        <v>1</v>
      </c>
      <c r="AD41" s="39">
        <v>0</v>
      </c>
      <c r="AE41" s="39">
        <v>0</v>
      </c>
      <c r="AF41" s="39">
        <v>0</v>
      </c>
      <c r="AG41" s="39">
        <v>0</v>
      </c>
      <c r="AH41" s="39">
        <v>0</v>
      </c>
      <c r="AI41" s="39">
        <v>0</v>
      </c>
      <c r="AJ41" s="39">
        <v>0</v>
      </c>
      <c r="AK41" s="39">
        <v>0</v>
      </c>
      <c r="AL41" s="39">
        <v>0</v>
      </c>
      <c r="AM41" s="39">
        <v>0</v>
      </c>
      <c r="AN41" s="39">
        <v>1</v>
      </c>
      <c r="AO41" s="39">
        <v>0</v>
      </c>
      <c r="AP41" s="39">
        <v>0</v>
      </c>
      <c r="AQ41" s="1925" t="s">
        <v>25</v>
      </c>
      <c r="AR41" s="256">
        <v>2</v>
      </c>
      <c r="AS41" s="39">
        <v>0</v>
      </c>
      <c r="AT41" s="39">
        <v>0</v>
      </c>
      <c r="AU41" s="39">
        <v>0</v>
      </c>
      <c r="AV41" s="39">
        <v>0</v>
      </c>
      <c r="AW41" s="39">
        <v>0</v>
      </c>
      <c r="AX41" s="39">
        <v>0</v>
      </c>
      <c r="AY41" s="39">
        <v>0</v>
      </c>
      <c r="AZ41" s="39">
        <v>1</v>
      </c>
      <c r="BA41" s="39">
        <v>0</v>
      </c>
      <c r="BB41" s="39">
        <v>0</v>
      </c>
      <c r="BC41" s="39">
        <v>0</v>
      </c>
      <c r="BD41" s="39">
        <v>0</v>
      </c>
      <c r="BE41" s="39">
        <v>0</v>
      </c>
      <c r="BF41" s="39">
        <v>1</v>
      </c>
      <c r="BG41" s="260">
        <v>4041056</v>
      </c>
      <c r="BH41" s="261">
        <v>221275</v>
      </c>
    </row>
    <row r="42" spans="1:60" ht="16.5" customHeight="1">
      <c r="A42" s="1923"/>
      <c r="B42" s="571">
        <f t="shared" si="10"/>
        <v>24</v>
      </c>
      <c r="C42" s="256">
        <v>0</v>
      </c>
      <c r="D42" s="39">
        <v>0</v>
      </c>
      <c r="E42" s="39">
        <v>5</v>
      </c>
      <c r="F42" s="39">
        <v>1</v>
      </c>
      <c r="G42" s="39">
        <v>0</v>
      </c>
      <c r="H42" s="39">
        <v>0</v>
      </c>
      <c r="I42" s="39">
        <v>0</v>
      </c>
      <c r="J42" s="39">
        <v>0</v>
      </c>
      <c r="K42" s="39">
        <v>0</v>
      </c>
      <c r="L42" s="39">
        <v>0</v>
      </c>
      <c r="M42" s="39">
        <v>0</v>
      </c>
      <c r="N42" s="39">
        <v>0</v>
      </c>
      <c r="O42" s="39">
        <v>0</v>
      </c>
      <c r="P42" s="39">
        <v>0</v>
      </c>
      <c r="Q42" s="39">
        <v>0</v>
      </c>
      <c r="R42" s="261">
        <v>0</v>
      </c>
      <c r="S42" s="1923"/>
      <c r="T42" s="260">
        <v>0</v>
      </c>
      <c r="U42" s="39">
        <v>3</v>
      </c>
      <c r="V42" s="39">
        <v>0</v>
      </c>
      <c r="W42" s="39">
        <v>3</v>
      </c>
      <c r="X42" s="39">
        <v>0</v>
      </c>
      <c r="Y42" s="39">
        <v>0</v>
      </c>
      <c r="Z42" s="39">
        <v>0</v>
      </c>
      <c r="AA42" s="39">
        <v>0</v>
      </c>
      <c r="AB42" s="1367">
        <v>0</v>
      </c>
      <c r="AC42" s="260">
        <v>6</v>
      </c>
      <c r="AD42" s="39">
        <v>0</v>
      </c>
      <c r="AE42" s="39">
        <v>0</v>
      </c>
      <c r="AF42" s="39">
        <v>0</v>
      </c>
      <c r="AG42" s="39">
        <v>0</v>
      </c>
      <c r="AH42" s="39">
        <v>0</v>
      </c>
      <c r="AI42" s="39">
        <v>0</v>
      </c>
      <c r="AJ42" s="39">
        <v>0</v>
      </c>
      <c r="AK42" s="39">
        <v>0</v>
      </c>
      <c r="AL42" s="39">
        <v>0</v>
      </c>
      <c r="AM42" s="39">
        <v>0</v>
      </c>
      <c r="AN42" s="39">
        <v>0</v>
      </c>
      <c r="AO42" s="39">
        <v>0</v>
      </c>
      <c r="AP42" s="39">
        <v>0</v>
      </c>
      <c r="AQ42" s="1923"/>
      <c r="AR42" s="256">
        <v>3</v>
      </c>
      <c r="AS42" s="39">
        <v>0</v>
      </c>
      <c r="AT42" s="39">
        <v>3</v>
      </c>
      <c r="AU42" s="39">
        <v>0</v>
      </c>
      <c r="AV42" s="39">
        <v>0</v>
      </c>
      <c r="AW42" s="39">
        <v>0</v>
      </c>
      <c r="AX42" s="39">
        <v>0</v>
      </c>
      <c r="AY42" s="39">
        <v>0</v>
      </c>
      <c r="AZ42" s="39">
        <v>0</v>
      </c>
      <c r="BA42" s="39">
        <v>0</v>
      </c>
      <c r="BB42" s="39">
        <v>0</v>
      </c>
      <c r="BC42" s="39">
        <v>0</v>
      </c>
      <c r="BD42" s="39">
        <v>0</v>
      </c>
      <c r="BE42" s="39">
        <v>0</v>
      </c>
      <c r="BF42" s="39">
        <v>0</v>
      </c>
      <c r="BG42" s="260">
        <v>1073882</v>
      </c>
      <c r="BH42" s="261">
        <v>28007</v>
      </c>
    </row>
    <row r="43" spans="1:60" ht="16.5" customHeight="1">
      <c r="A43" s="1922" t="s">
        <v>26</v>
      </c>
      <c r="B43" s="572">
        <f t="shared" si="10"/>
        <v>64</v>
      </c>
      <c r="C43" s="255">
        <v>0</v>
      </c>
      <c r="D43" s="38">
        <v>1</v>
      </c>
      <c r="E43" s="38">
        <v>16</v>
      </c>
      <c r="F43" s="38">
        <v>5</v>
      </c>
      <c r="G43" s="38">
        <v>0</v>
      </c>
      <c r="H43" s="38">
        <v>0</v>
      </c>
      <c r="I43" s="38">
        <v>3</v>
      </c>
      <c r="J43" s="38">
        <v>0</v>
      </c>
      <c r="K43" s="38">
        <v>2</v>
      </c>
      <c r="L43" s="38">
        <v>4</v>
      </c>
      <c r="M43" s="38">
        <v>0</v>
      </c>
      <c r="N43" s="38">
        <v>0</v>
      </c>
      <c r="O43" s="38">
        <v>0</v>
      </c>
      <c r="P43" s="38">
        <v>4</v>
      </c>
      <c r="Q43" s="38">
        <v>0</v>
      </c>
      <c r="R43" s="259">
        <v>0</v>
      </c>
      <c r="S43" s="1922" t="s">
        <v>26</v>
      </c>
      <c r="T43" s="258">
        <v>0</v>
      </c>
      <c r="U43" s="38">
        <v>13</v>
      </c>
      <c r="V43" s="38">
        <v>0</v>
      </c>
      <c r="W43" s="38">
        <v>5</v>
      </c>
      <c r="X43" s="38">
        <v>0</v>
      </c>
      <c r="Y43" s="38">
        <v>0</v>
      </c>
      <c r="Z43" s="38">
        <v>0</v>
      </c>
      <c r="AA43" s="38">
        <v>0</v>
      </c>
      <c r="AB43" s="1366"/>
      <c r="AC43" s="258">
        <v>4</v>
      </c>
      <c r="AD43" s="38">
        <v>0</v>
      </c>
      <c r="AE43" s="38">
        <v>0</v>
      </c>
      <c r="AF43" s="38">
        <v>0</v>
      </c>
      <c r="AG43" s="38">
        <v>0</v>
      </c>
      <c r="AH43" s="38">
        <v>0</v>
      </c>
      <c r="AI43" s="38">
        <v>0</v>
      </c>
      <c r="AJ43" s="38">
        <v>0</v>
      </c>
      <c r="AK43" s="38">
        <v>0</v>
      </c>
      <c r="AL43" s="38">
        <v>0</v>
      </c>
      <c r="AM43" s="38">
        <v>0</v>
      </c>
      <c r="AN43" s="38">
        <v>1</v>
      </c>
      <c r="AO43" s="38">
        <v>0</v>
      </c>
      <c r="AP43" s="259">
        <v>1</v>
      </c>
      <c r="AQ43" s="1922" t="s">
        <v>26</v>
      </c>
      <c r="AR43" s="255">
        <v>0</v>
      </c>
      <c r="AS43" s="38">
        <v>0</v>
      </c>
      <c r="AT43" s="38">
        <v>1</v>
      </c>
      <c r="AU43" s="38">
        <v>0</v>
      </c>
      <c r="AV43" s="38">
        <v>0</v>
      </c>
      <c r="AW43" s="38">
        <v>0</v>
      </c>
      <c r="AX43" s="38">
        <v>0</v>
      </c>
      <c r="AY43" s="38">
        <v>1</v>
      </c>
      <c r="AZ43" s="38">
        <v>2</v>
      </c>
      <c r="BA43" s="38">
        <v>1</v>
      </c>
      <c r="BB43" s="38">
        <v>0</v>
      </c>
      <c r="BC43" s="38">
        <v>0</v>
      </c>
      <c r="BD43" s="38">
        <v>0</v>
      </c>
      <c r="BE43" s="38">
        <v>0</v>
      </c>
      <c r="BF43" s="38">
        <v>0</v>
      </c>
      <c r="BG43" s="258">
        <v>10849627</v>
      </c>
      <c r="BH43" s="259">
        <v>369297</v>
      </c>
    </row>
    <row r="44" spans="1:60" ht="16.5" customHeight="1">
      <c r="A44" s="1923"/>
      <c r="B44" s="571">
        <f t="shared" si="10"/>
        <v>39</v>
      </c>
      <c r="C44" s="256">
        <v>0</v>
      </c>
      <c r="D44" s="39">
        <v>2</v>
      </c>
      <c r="E44" s="39">
        <v>5</v>
      </c>
      <c r="F44" s="39">
        <v>3</v>
      </c>
      <c r="G44" s="39">
        <v>0</v>
      </c>
      <c r="H44" s="39">
        <v>0</v>
      </c>
      <c r="I44" s="39">
        <v>1</v>
      </c>
      <c r="J44" s="39">
        <v>0</v>
      </c>
      <c r="K44" s="39">
        <v>3</v>
      </c>
      <c r="L44" s="39">
        <v>0</v>
      </c>
      <c r="M44" s="39">
        <v>0</v>
      </c>
      <c r="N44" s="39">
        <v>0</v>
      </c>
      <c r="O44" s="39">
        <v>0</v>
      </c>
      <c r="P44" s="39">
        <v>0</v>
      </c>
      <c r="Q44" s="39">
        <v>0</v>
      </c>
      <c r="R44" s="261">
        <v>0</v>
      </c>
      <c r="S44" s="1923"/>
      <c r="T44" s="260">
        <v>0</v>
      </c>
      <c r="U44" s="39">
        <v>3</v>
      </c>
      <c r="V44" s="39">
        <v>0</v>
      </c>
      <c r="W44" s="39">
        <v>4</v>
      </c>
      <c r="X44" s="39">
        <v>0</v>
      </c>
      <c r="Y44" s="39">
        <v>0</v>
      </c>
      <c r="Z44" s="39">
        <v>1</v>
      </c>
      <c r="AA44" s="39">
        <v>0</v>
      </c>
      <c r="AB44" s="1367">
        <v>0</v>
      </c>
      <c r="AC44" s="260">
        <v>7</v>
      </c>
      <c r="AD44" s="39">
        <v>0</v>
      </c>
      <c r="AE44" s="39">
        <v>0</v>
      </c>
      <c r="AF44" s="39">
        <v>0</v>
      </c>
      <c r="AG44" s="39">
        <v>0</v>
      </c>
      <c r="AH44" s="39">
        <v>0</v>
      </c>
      <c r="AI44" s="39">
        <v>0</v>
      </c>
      <c r="AJ44" s="39">
        <v>0</v>
      </c>
      <c r="AK44" s="39">
        <v>0</v>
      </c>
      <c r="AL44" s="39">
        <v>0</v>
      </c>
      <c r="AM44" s="39">
        <v>0</v>
      </c>
      <c r="AN44" s="39">
        <v>0</v>
      </c>
      <c r="AO44" s="39">
        <v>2</v>
      </c>
      <c r="AP44" s="261">
        <v>1</v>
      </c>
      <c r="AQ44" s="1923"/>
      <c r="AR44" s="256">
        <v>0</v>
      </c>
      <c r="AS44" s="39">
        <v>0</v>
      </c>
      <c r="AT44" s="39">
        <v>5</v>
      </c>
      <c r="AU44" s="39">
        <v>1</v>
      </c>
      <c r="AV44" s="39">
        <v>0</v>
      </c>
      <c r="AW44" s="39">
        <v>0</v>
      </c>
      <c r="AX44" s="39">
        <v>0</v>
      </c>
      <c r="AY44" s="39">
        <v>0</v>
      </c>
      <c r="AZ44" s="39">
        <v>0</v>
      </c>
      <c r="BA44" s="39">
        <v>0</v>
      </c>
      <c r="BB44" s="39">
        <v>1</v>
      </c>
      <c r="BC44" s="39">
        <v>0</v>
      </c>
      <c r="BD44" s="39">
        <v>0</v>
      </c>
      <c r="BE44" s="39">
        <v>0</v>
      </c>
      <c r="BF44" s="39">
        <v>0</v>
      </c>
      <c r="BG44" s="260">
        <v>3066989</v>
      </c>
      <c r="BH44" s="261">
        <v>112744</v>
      </c>
    </row>
    <row r="45" spans="1:60" ht="16.5" customHeight="1">
      <c r="A45" s="1922" t="s">
        <v>27</v>
      </c>
      <c r="B45" s="572">
        <f t="shared" si="10"/>
        <v>37</v>
      </c>
      <c r="C45" s="255">
        <v>0</v>
      </c>
      <c r="D45" s="38">
        <v>0</v>
      </c>
      <c r="E45" s="38">
        <v>13</v>
      </c>
      <c r="F45" s="38">
        <v>4</v>
      </c>
      <c r="G45" s="38">
        <v>0</v>
      </c>
      <c r="H45" s="38">
        <v>0</v>
      </c>
      <c r="I45" s="38">
        <v>0</v>
      </c>
      <c r="J45" s="38">
        <v>0</v>
      </c>
      <c r="K45" s="38">
        <v>0</v>
      </c>
      <c r="L45" s="38">
        <v>2</v>
      </c>
      <c r="M45" s="38">
        <v>0</v>
      </c>
      <c r="N45" s="38">
        <v>0</v>
      </c>
      <c r="O45" s="38">
        <v>1</v>
      </c>
      <c r="P45" s="38">
        <v>0</v>
      </c>
      <c r="Q45" s="38">
        <v>0</v>
      </c>
      <c r="R45" s="38">
        <v>0</v>
      </c>
      <c r="S45" s="1922" t="s">
        <v>27</v>
      </c>
      <c r="T45" s="258">
        <v>1</v>
      </c>
      <c r="U45" s="38">
        <v>8</v>
      </c>
      <c r="V45" s="38">
        <v>0</v>
      </c>
      <c r="W45" s="38">
        <v>6</v>
      </c>
      <c r="X45" s="38">
        <v>0</v>
      </c>
      <c r="Y45" s="38">
        <v>0</v>
      </c>
      <c r="Z45" s="38">
        <v>1</v>
      </c>
      <c r="AA45" s="38">
        <v>0</v>
      </c>
      <c r="AB45" s="1366"/>
      <c r="AC45" s="258">
        <v>0</v>
      </c>
      <c r="AD45" s="38">
        <v>0</v>
      </c>
      <c r="AE45" s="38">
        <v>0</v>
      </c>
      <c r="AF45" s="38">
        <v>0</v>
      </c>
      <c r="AG45" s="38">
        <v>0</v>
      </c>
      <c r="AH45" s="38">
        <v>0</v>
      </c>
      <c r="AI45" s="38">
        <v>0</v>
      </c>
      <c r="AJ45" s="38">
        <v>0</v>
      </c>
      <c r="AK45" s="38">
        <v>0</v>
      </c>
      <c r="AL45" s="38">
        <v>0</v>
      </c>
      <c r="AM45" s="38">
        <v>0</v>
      </c>
      <c r="AN45" s="38">
        <v>0</v>
      </c>
      <c r="AO45" s="38">
        <v>0</v>
      </c>
      <c r="AP45" s="38">
        <v>1</v>
      </c>
      <c r="AQ45" s="1922" t="s">
        <v>27</v>
      </c>
      <c r="AR45" s="255">
        <v>0</v>
      </c>
      <c r="AS45" s="38">
        <v>0</v>
      </c>
      <c r="AT45" s="38">
        <v>0</v>
      </c>
      <c r="AU45" s="38">
        <v>0</v>
      </c>
      <c r="AV45" s="38">
        <v>0</v>
      </c>
      <c r="AW45" s="38">
        <v>0</v>
      </c>
      <c r="AX45" s="38">
        <v>0</v>
      </c>
      <c r="AY45" s="38">
        <v>0</v>
      </c>
      <c r="AZ45" s="38">
        <v>0</v>
      </c>
      <c r="BA45" s="38">
        <v>0</v>
      </c>
      <c r="BB45" s="38">
        <v>0</v>
      </c>
      <c r="BC45" s="38">
        <v>0</v>
      </c>
      <c r="BD45" s="38">
        <v>0</v>
      </c>
      <c r="BE45" s="38">
        <v>0</v>
      </c>
      <c r="BF45" s="38">
        <v>0</v>
      </c>
      <c r="BG45" s="258">
        <v>3892304</v>
      </c>
      <c r="BH45" s="259">
        <v>198376</v>
      </c>
    </row>
    <row r="46" spans="1:60" ht="16.5" customHeight="1">
      <c r="A46" s="1923"/>
      <c r="B46" s="571">
        <f t="shared" si="10"/>
        <v>17</v>
      </c>
      <c r="C46" s="256">
        <v>0</v>
      </c>
      <c r="D46" s="39">
        <v>0</v>
      </c>
      <c r="E46" s="39">
        <v>1</v>
      </c>
      <c r="F46" s="39">
        <v>4</v>
      </c>
      <c r="G46" s="39">
        <v>0</v>
      </c>
      <c r="H46" s="39">
        <v>0</v>
      </c>
      <c r="I46" s="39">
        <v>0</v>
      </c>
      <c r="J46" s="39">
        <v>0</v>
      </c>
      <c r="K46" s="39">
        <v>0</v>
      </c>
      <c r="L46" s="39">
        <v>0</v>
      </c>
      <c r="M46" s="39">
        <v>0</v>
      </c>
      <c r="N46" s="39">
        <v>0</v>
      </c>
      <c r="O46" s="39">
        <v>0</v>
      </c>
      <c r="P46" s="39">
        <v>0</v>
      </c>
      <c r="Q46" s="39">
        <v>0</v>
      </c>
      <c r="R46" s="39">
        <v>0</v>
      </c>
      <c r="S46" s="1923"/>
      <c r="T46" s="260">
        <v>0</v>
      </c>
      <c r="U46" s="39">
        <v>3</v>
      </c>
      <c r="V46" s="39">
        <v>0</v>
      </c>
      <c r="W46" s="39">
        <v>3</v>
      </c>
      <c r="X46" s="39">
        <v>0</v>
      </c>
      <c r="Y46" s="39">
        <v>0</v>
      </c>
      <c r="Z46" s="39">
        <v>0</v>
      </c>
      <c r="AA46" s="39">
        <v>0</v>
      </c>
      <c r="AB46" s="1367">
        <v>0</v>
      </c>
      <c r="AC46" s="260">
        <v>5</v>
      </c>
      <c r="AD46" s="39">
        <v>0</v>
      </c>
      <c r="AE46" s="39">
        <v>0</v>
      </c>
      <c r="AF46" s="39">
        <v>0</v>
      </c>
      <c r="AG46" s="39">
        <v>0</v>
      </c>
      <c r="AH46" s="39">
        <v>0</v>
      </c>
      <c r="AI46" s="39">
        <v>0</v>
      </c>
      <c r="AJ46" s="39">
        <v>0</v>
      </c>
      <c r="AK46" s="39">
        <v>0</v>
      </c>
      <c r="AL46" s="39">
        <v>0</v>
      </c>
      <c r="AM46" s="39">
        <v>0</v>
      </c>
      <c r="AN46" s="39">
        <v>0</v>
      </c>
      <c r="AO46" s="39">
        <v>0</v>
      </c>
      <c r="AP46" s="39">
        <v>0</v>
      </c>
      <c r="AQ46" s="1923"/>
      <c r="AR46" s="256">
        <v>1</v>
      </c>
      <c r="AS46" s="39">
        <v>0</v>
      </c>
      <c r="AT46" s="39">
        <v>0</v>
      </c>
      <c r="AU46" s="39">
        <v>0</v>
      </c>
      <c r="AV46" s="39">
        <v>0</v>
      </c>
      <c r="AW46" s="39">
        <v>0</v>
      </c>
      <c r="AX46" s="39">
        <v>0</v>
      </c>
      <c r="AY46" s="39">
        <v>0</v>
      </c>
      <c r="AZ46" s="39">
        <v>0</v>
      </c>
      <c r="BA46" s="39">
        <v>0</v>
      </c>
      <c r="BB46" s="39">
        <v>0</v>
      </c>
      <c r="BC46" s="39">
        <v>0</v>
      </c>
      <c r="BD46" s="39">
        <v>0</v>
      </c>
      <c r="BE46" s="39">
        <v>0</v>
      </c>
      <c r="BF46" s="39">
        <v>0</v>
      </c>
      <c r="BG46" s="260">
        <v>581570</v>
      </c>
      <c r="BH46" s="261">
        <v>17049</v>
      </c>
    </row>
    <row r="47" spans="1:60" ht="16.5" customHeight="1">
      <c r="A47" s="1922" t="s">
        <v>28</v>
      </c>
      <c r="B47" s="572">
        <f t="shared" si="10"/>
        <v>41</v>
      </c>
      <c r="C47" s="255">
        <v>1</v>
      </c>
      <c r="D47" s="38">
        <v>0</v>
      </c>
      <c r="E47" s="38">
        <v>12</v>
      </c>
      <c r="F47" s="38">
        <v>0</v>
      </c>
      <c r="G47" s="38">
        <v>1</v>
      </c>
      <c r="H47" s="38">
        <v>0</v>
      </c>
      <c r="I47" s="38">
        <v>0</v>
      </c>
      <c r="J47" s="38">
        <v>0</v>
      </c>
      <c r="K47" s="38">
        <v>0</v>
      </c>
      <c r="L47" s="38">
        <v>3</v>
      </c>
      <c r="M47" s="38">
        <v>0</v>
      </c>
      <c r="N47" s="38">
        <v>0</v>
      </c>
      <c r="O47" s="38">
        <v>0</v>
      </c>
      <c r="P47" s="38">
        <v>1</v>
      </c>
      <c r="Q47" s="38">
        <v>0</v>
      </c>
      <c r="R47" s="259">
        <v>0</v>
      </c>
      <c r="S47" s="1922" t="s">
        <v>28</v>
      </c>
      <c r="T47" s="258">
        <v>0</v>
      </c>
      <c r="U47" s="38">
        <v>9</v>
      </c>
      <c r="V47" s="38">
        <v>0</v>
      </c>
      <c r="W47" s="38">
        <v>6</v>
      </c>
      <c r="X47" s="38">
        <v>0</v>
      </c>
      <c r="Y47" s="38">
        <v>0</v>
      </c>
      <c r="Z47" s="38">
        <v>0</v>
      </c>
      <c r="AA47" s="38">
        <v>0</v>
      </c>
      <c r="AB47" s="1366"/>
      <c r="AC47" s="258">
        <v>6</v>
      </c>
      <c r="AD47" s="38">
        <v>0</v>
      </c>
      <c r="AE47" s="38">
        <v>0</v>
      </c>
      <c r="AF47" s="38">
        <v>0</v>
      </c>
      <c r="AG47" s="38">
        <v>0</v>
      </c>
      <c r="AH47" s="38">
        <v>0</v>
      </c>
      <c r="AI47" s="38">
        <v>0</v>
      </c>
      <c r="AJ47" s="38">
        <v>0</v>
      </c>
      <c r="AK47" s="38">
        <v>0</v>
      </c>
      <c r="AL47" s="38">
        <v>0</v>
      </c>
      <c r="AM47" s="38">
        <v>1</v>
      </c>
      <c r="AN47" s="38">
        <v>0</v>
      </c>
      <c r="AO47" s="38">
        <v>0</v>
      </c>
      <c r="AP47" s="259">
        <v>0</v>
      </c>
      <c r="AQ47" s="1922" t="s">
        <v>28</v>
      </c>
      <c r="AR47" s="255">
        <v>0</v>
      </c>
      <c r="AS47" s="38">
        <v>0</v>
      </c>
      <c r="AT47" s="38">
        <v>0</v>
      </c>
      <c r="AU47" s="38">
        <v>0</v>
      </c>
      <c r="AV47" s="38">
        <v>0</v>
      </c>
      <c r="AW47" s="38">
        <v>0</v>
      </c>
      <c r="AX47" s="38">
        <v>0</v>
      </c>
      <c r="AY47" s="38">
        <v>0</v>
      </c>
      <c r="AZ47" s="38">
        <v>0</v>
      </c>
      <c r="BA47" s="38">
        <v>0</v>
      </c>
      <c r="BB47" s="38">
        <v>0</v>
      </c>
      <c r="BC47" s="38">
        <v>0</v>
      </c>
      <c r="BD47" s="38">
        <v>0</v>
      </c>
      <c r="BE47" s="38">
        <v>0</v>
      </c>
      <c r="BF47" s="38">
        <v>1</v>
      </c>
      <c r="BG47" s="258">
        <v>4671605</v>
      </c>
      <c r="BH47" s="259">
        <v>226120</v>
      </c>
    </row>
    <row r="48" spans="1:60" ht="16.5" customHeight="1">
      <c r="A48" s="1923"/>
      <c r="B48" s="571">
        <f t="shared" si="10"/>
        <v>19</v>
      </c>
      <c r="C48" s="256">
        <v>0</v>
      </c>
      <c r="D48" s="39">
        <v>0</v>
      </c>
      <c r="E48" s="39">
        <v>3</v>
      </c>
      <c r="F48" s="39">
        <v>0</v>
      </c>
      <c r="G48" s="39">
        <v>0</v>
      </c>
      <c r="H48" s="39">
        <v>0</v>
      </c>
      <c r="I48" s="39">
        <v>1</v>
      </c>
      <c r="J48" s="39">
        <v>0</v>
      </c>
      <c r="K48" s="39">
        <v>1</v>
      </c>
      <c r="L48" s="39">
        <v>0</v>
      </c>
      <c r="M48" s="39">
        <v>0</v>
      </c>
      <c r="N48" s="39">
        <v>0</v>
      </c>
      <c r="O48" s="39">
        <v>0</v>
      </c>
      <c r="P48" s="39">
        <v>0</v>
      </c>
      <c r="Q48" s="39">
        <v>0</v>
      </c>
      <c r="R48" s="261">
        <v>0</v>
      </c>
      <c r="S48" s="1923"/>
      <c r="T48" s="260">
        <v>0</v>
      </c>
      <c r="U48" s="39">
        <v>1</v>
      </c>
      <c r="V48" s="39">
        <v>0</v>
      </c>
      <c r="W48" s="39">
        <v>2</v>
      </c>
      <c r="X48" s="39">
        <v>0</v>
      </c>
      <c r="Y48" s="39">
        <v>1</v>
      </c>
      <c r="Z48" s="39">
        <v>0</v>
      </c>
      <c r="AA48" s="39">
        <v>0</v>
      </c>
      <c r="AB48" s="1367">
        <v>0</v>
      </c>
      <c r="AC48" s="260">
        <v>2</v>
      </c>
      <c r="AD48" s="39">
        <v>0</v>
      </c>
      <c r="AE48" s="39">
        <v>0</v>
      </c>
      <c r="AF48" s="39">
        <v>1</v>
      </c>
      <c r="AG48" s="39">
        <v>0</v>
      </c>
      <c r="AH48" s="39">
        <v>0</v>
      </c>
      <c r="AI48" s="39">
        <v>0</v>
      </c>
      <c r="AJ48" s="39">
        <v>0</v>
      </c>
      <c r="AK48" s="39">
        <v>0</v>
      </c>
      <c r="AL48" s="39">
        <v>0</v>
      </c>
      <c r="AM48" s="39">
        <v>0</v>
      </c>
      <c r="AN48" s="39">
        <v>0</v>
      </c>
      <c r="AO48" s="39">
        <v>3</v>
      </c>
      <c r="AP48" s="261">
        <v>2</v>
      </c>
      <c r="AQ48" s="1923"/>
      <c r="AR48" s="256">
        <v>0</v>
      </c>
      <c r="AS48" s="39">
        <v>1</v>
      </c>
      <c r="AT48" s="39">
        <v>0</v>
      </c>
      <c r="AU48" s="39">
        <v>0</v>
      </c>
      <c r="AV48" s="39">
        <v>0</v>
      </c>
      <c r="AW48" s="39">
        <v>0</v>
      </c>
      <c r="AX48" s="39">
        <v>0</v>
      </c>
      <c r="AY48" s="39">
        <v>0</v>
      </c>
      <c r="AZ48" s="39">
        <v>0</v>
      </c>
      <c r="BA48" s="39">
        <v>0</v>
      </c>
      <c r="BB48" s="39">
        <v>0</v>
      </c>
      <c r="BC48" s="39">
        <v>0</v>
      </c>
      <c r="BD48" s="39">
        <v>0</v>
      </c>
      <c r="BE48" s="39">
        <v>0</v>
      </c>
      <c r="BF48" s="39">
        <v>1</v>
      </c>
      <c r="BG48" s="260">
        <v>661812</v>
      </c>
      <c r="BH48" s="261">
        <v>27728</v>
      </c>
    </row>
    <row r="49" spans="1:60" ht="16.5" customHeight="1">
      <c r="A49" s="1922" t="s">
        <v>29</v>
      </c>
      <c r="B49" s="572">
        <f t="shared" si="10"/>
        <v>10</v>
      </c>
      <c r="C49" s="255">
        <v>0</v>
      </c>
      <c r="D49" s="38">
        <v>0</v>
      </c>
      <c r="E49" s="38">
        <v>2</v>
      </c>
      <c r="F49" s="38">
        <v>0</v>
      </c>
      <c r="G49" s="38">
        <v>0</v>
      </c>
      <c r="H49" s="38">
        <v>0</v>
      </c>
      <c r="I49" s="38">
        <v>0</v>
      </c>
      <c r="J49" s="38">
        <v>0</v>
      </c>
      <c r="K49" s="38">
        <v>0</v>
      </c>
      <c r="L49" s="38">
        <v>1</v>
      </c>
      <c r="M49" s="38">
        <v>0</v>
      </c>
      <c r="N49" s="38">
        <v>0</v>
      </c>
      <c r="O49" s="38">
        <v>0</v>
      </c>
      <c r="P49" s="38">
        <v>1</v>
      </c>
      <c r="Q49" s="38">
        <v>0</v>
      </c>
      <c r="R49" s="259">
        <v>0</v>
      </c>
      <c r="S49" s="1922" t="s">
        <v>29</v>
      </c>
      <c r="T49" s="258">
        <v>0</v>
      </c>
      <c r="U49" s="38">
        <v>4</v>
      </c>
      <c r="V49" s="38">
        <v>0</v>
      </c>
      <c r="W49" s="38">
        <v>1</v>
      </c>
      <c r="X49" s="38">
        <v>0</v>
      </c>
      <c r="Y49" s="38">
        <v>0</v>
      </c>
      <c r="Z49" s="38">
        <v>0</v>
      </c>
      <c r="AA49" s="38">
        <v>0</v>
      </c>
      <c r="AB49" s="1366"/>
      <c r="AC49" s="258">
        <v>0</v>
      </c>
      <c r="AD49" s="38">
        <v>0</v>
      </c>
      <c r="AE49" s="38">
        <v>0</v>
      </c>
      <c r="AF49" s="38">
        <v>0</v>
      </c>
      <c r="AG49" s="38">
        <v>0</v>
      </c>
      <c r="AH49" s="38">
        <v>0</v>
      </c>
      <c r="AI49" s="38">
        <v>0</v>
      </c>
      <c r="AJ49" s="38">
        <v>0</v>
      </c>
      <c r="AK49" s="38">
        <v>0</v>
      </c>
      <c r="AL49" s="38">
        <v>0</v>
      </c>
      <c r="AM49" s="38">
        <v>0</v>
      </c>
      <c r="AN49" s="38">
        <v>0</v>
      </c>
      <c r="AO49" s="38">
        <v>0</v>
      </c>
      <c r="AP49" s="38">
        <v>0</v>
      </c>
      <c r="AQ49" s="1922" t="s">
        <v>29</v>
      </c>
      <c r="AR49" s="255">
        <v>0</v>
      </c>
      <c r="AS49" s="38">
        <v>0</v>
      </c>
      <c r="AT49" s="38">
        <v>0</v>
      </c>
      <c r="AU49" s="38">
        <v>0</v>
      </c>
      <c r="AV49" s="38">
        <v>0</v>
      </c>
      <c r="AW49" s="38">
        <v>0</v>
      </c>
      <c r="AX49" s="38">
        <v>0</v>
      </c>
      <c r="AY49" s="38">
        <v>0</v>
      </c>
      <c r="AZ49" s="38">
        <v>0</v>
      </c>
      <c r="BA49" s="38">
        <v>0</v>
      </c>
      <c r="BB49" s="38">
        <v>0</v>
      </c>
      <c r="BC49" s="38">
        <v>0</v>
      </c>
      <c r="BD49" s="38">
        <v>0</v>
      </c>
      <c r="BE49" s="38">
        <v>0</v>
      </c>
      <c r="BF49" s="38">
        <v>1</v>
      </c>
      <c r="BG49" s="258">
        <v>1081584</v>
      </c>
      <c r="BH49" s="259">
        <v>16864</v>
      </c>
    </row>
    <row r="50" spans="1:60" ht="16.5" customHeight="1">
      <c r="A50" s="1923"/>
      <c r="B50" s="571">
        <f t="shared" si="10"/>
        <v>5</v>
      </c>
      <c r="C50" s="256">
        <v>0</v>
      </c>
      <c r="D50" s="39">
        <v>0</v>
      </c>
      <c r="E50" s="39">
        <v>2</v>
      </c>
      <c r="F50" s="39">
        <v>0</v>
      </c>
      <c r="G50" s="39">
        <v>0</v>
      </c>
      <c r="H50" s="39">
        <v>0</v>
      </c>
      <c r="I50" s="39">
        <v>0</v>
      </c>
      <c r="J50" s="39">
        <v>0</v>
      </c>
      <c r="K50" s="39">
        <v>0</v>
      </c>
      <c r="L50" s="39">
        <v>0</v>
      </c>
      <c r="M50" s="39">
        <v>0</v>
      </c>
      <c r="N50" s="39">
        <v>0</v>
      </c>
      <c r="O50" s="39">
        <v>0</v>
      </c>
      <c r="P50" s="39">
        <v>0</v>
      </c>
      <c r="Q50" s="39">
        <v>0</v>
      </c>
      <c r="R50" s="261">
        <v>0</v>
      </c>
      <c r="S50" s="1923"/>
      <c r="T50" s="260">
        <v>0</v>
      </c>
      <c r="U50" s="39">
        <v>0</v>
      </c>
      <c r="V50" s="39">
        <v>0</v>
      </c>
      <c r="W50" s="39">
        <v>1</v>
      </c>
      <c r="X50" s="39">
        <v>0</v>
      </c>
      <c r="Y50" s="39">
        <v>0</v>
      </c>
      <c r="Z50" s="39">
        <v>0</v>
      </c>
      <c r="AA50" s="39">
        <v>0</v>
      </c>
      <c r="AB50" s="1367">
        <v>0</v>
      </c>
      <c r="AC50" s="260">
        <v>1</v>
      </c>
      <c r="AD50" s="39">
        <v>0</v>
      </c>
      <c r="AE50" s="39">
        <v>0</v>
      </c>
      <c r="AF50" s="39">
        <v>0</v>
      </c>
      <c r="AG50" s="39">
        <v>0</v>
      </c>
      <c r="AH50" s="39">
        <v>0</v>
      </c>
      <c r="AI50" s="39">
        <v>0</v>
      </c>
      <c r="AJ50" s="39">
        <v>0</v>
      </c>
      <c r="AK50" s="39">
        <v>0</v>
      </c>
      <c r="AL50" s="39">
        <v>0</v>
      </c>
      <c r="AM50" s="39">
        <v>0</v>
      </c>
      <c r="AN50" s="39">
        <v>0</v>
      </c>
      <c r="AO50" s="39">
        <v>0</v>
      </c>
      <c r="AP50" s="39">
        <v>1</v>
      </c>
      <c r="AQ50" s="1923"/>
      <c r="AR50" s="256">
        <v>0</v>
      </c>
      <c r="AS50" s="39">
        <v>0</v>
      </c>
      <c r="AT50" s="39">
        <v>0</v>
      </c>
      <c r="AU50" s="39">
        <v>0</v>
      </c>
      <c r="AV50" s="39">
        <v>0</v>
      </c>
      <c r="AW50" s="39">
        <v>0</v>
      </c>
      <c r="AX50" s="39">
        <v>0</v>
      </c>
      <c r="AY50" s="39">
        <v>0</v>
      </c>
      <c r="AZ50" s="39">
        <v>0</v>
      </c>
      <c r="BA50" s="39">
        <v>0</v>
      </c>
      <c r="BB50" s="39">
        <v>0</v>
      </c>
      <c r="BC50" s="39">
        <v>0</v>
      </c>
      <c r="BD50" s="39">
        <v>0</v>
      </c>
      <c r="BE50" s="39">
        <v>0</v>
      </c>
      <c r="BF50" s="39">
        <v>0</v>
      </c>
      <c r="BG50" s="260">
        <v>135001</v>
      </c>
      <c r="BH50" s="261">
        <v>954</v>
      </c>
    </row>
    <row r="51" spans="1:60" ht="16.5" customHeight="1">
      <c r="A51" s="1922" t="s">
        <v>30</v>
      </c>
      <c r="B51" s="572">
        <f t="shared" si="10"/>
        <v>16</v>
      </c>
      <c r="C51" s="255">
        <v>0</v>
      </c>
      <c r="D51" s="38">
        <v>0</v>
      </c>
      <c r="E51" s="38">
        <v>2</v>
      </c>
      <c r="F51" s="38">
        <v>0</v>
      </c>
      <c r="G51" s="38">
        <v>0</v>
      </c>
      <c r="H51" s="38">
        <v>0</v>
      </c>
      <c r="I51" s="38">
        <v>0</v>
      </c>
      <c r="J51" s="38">
        <v>0</v>
      </c>
      <c r="K51" s="38">
        <v>2</v>
      </c>
      <c r="L51" s="38">
        <v>0</v>
      </c>
      <c r="M51" s="38">
        <v>0</v>
      </c>
      <c r="N51" s="38">
        <v>0</v>
      </c>
      <c r="O51" s="38">
        <v>0</v>
      </c>
      <c r="P51" s="38">
        <v>1</v>
      </c>
      <c r="Q51" s="38">
        <v>0</v>
      </c>
      <c r="R51" s="259">
        <v>0</v>
      </c>
      <c r="S51" s="1922" t="s">
        <v>30</v>
      </c>
      <c r="T51" s="258">
        <v>0</v>
      </c>
      <c r="U51" s="38">
        <v>0</v>
      </c>
      <c r="V51" s="38">
        <v>0</v>
      </c>
      <c r="W51" s="38">
        <v>3</v>
      </c>
      <c r="X51" s="38">
        <v>0</v>
      </c>
      <c r="Y51" s="38">
        <v>0</v>
      </c>
      <c r="Z51" s="38">
        <v>0</v>
      </c>
      <c r="AA51" s="38">
        <v>0</v>
      </c>
      <c r="AB51" s="1366"/>
      <c r="AC51" s="258">
        <v>2</v>
      </c>
      <c r="AD51" s="38">
        <v>0</v>
      </c>
      <c r="AE51" s="38">
        <v>0</v>
      </c>
      <c r="AF51" s="38">
        <v>1</v>
      </c>
      <c r="AG51" s="38">
        <v>0</v>
      </c>
      <c r="AH51" s="38">
        <v>0</v>
      </c>
      <c r="AI51" s="38">
        <v>0</v>
      </c>
      <c r="AJ51" s="38">
        <v>0</v>
      </c>
      <c r="AK51" s="38">
        <v>0</v>
      </c>
      <c r="AL51" s="38">
        <v>0</v>
      </c>
      <c r="AM51" s="38">
        <v>0</v>
      </c>
      <c r="AN51" s="38">
        <v>1</v>
      </c>
      <c r="AO51" s="38">
        <v>1</v>
      </c>
      <c r="AP51" s="259">
        <v>0</v>
      </c>
      <c r="AQ51" s="1922" t="s">
        <v>30</v>
      </c>
      <c r="AR51" s="255">
        <v>0</v>
      </c>
      <c r="AS51" s="38">
        <v>0</v>
      </c>
      <c r="AT51" s="38">
        <v>0</v>
      </c>
      <c r="AU51" s="38">
        <v>0</v>
      </c>
      <c r="AV51" s="38">
        <v>0</v>
      </c>
      <c r="AW51" s="38">
        <v>0</v>
      </c>
      <c r="AX51" s="38">
        <v>0</v>
      </c>
      <c r="AY51" s="38">
        <v>0</v>
      </c>
      <c r="AZ51" s="38">
        <v>2</v>
      </c>
      <c r="BA51" s="38">
        <v>0</v>
      </c>
      <c r="BB51" s="38">
        <v>1</v>
      </c>
      <c r="BC51" s="38">
        <v>0</v>
      </c>
      <c r="BD51" s="38">
        <v>0</v>
      </c>
      <c r="BE51" s="38">
        <v>0</v>
      </c>
      <c r="BF51" s="38">
        <v>0</v>
      </c>
      <c r="BG51" s="258">
        <v>2774473</v>
      </c>
      <c r="BH51" s="259">
        <v>105862</v>
      </c>
    </row>
    <row r="52" spans="1:60" ht="16.5" customHeight="1">
      <c r="A52" s="1923"/>
      <c r="B52" s="571">
        <f t="shared" si="10"/>
        <v>9</v>
      </c>
      <c r="C52" s="256">
        <v>0</v>
      </c>
      <c r="D52" s="39">
        <v>0</v>
      </c>
      <c r="E52" s="39">
        <v>1</v>
      </c>
      <c r="F52" s="39">
        <v>0</v>
      </c>
      <c r="G52" s="39">
        <v>0</v>
      </c>
      <c r="H52" s="39">
        <v>0</v>
      </c>
      <c r="I52" s="39">
        <v>0</v>
      </c>
      <c r="J52" s="39">
        <v>0</v>
      </c>
      <c r="K52" s="39">
        <v>0</v>
      </c>
      <c r="L52" s="39">
        <v>0</v>
      </c>
      <c r="M52" s="39">
        <v>0</v>
      </c>
      <c r="N52" s="39">
        <v>0</v>
      </c>
      <c r="O52" s="39">
        <v>0</v>
      </c>
      <c r="P52" s="39">
        <v>0</v>
      </c>
      <c r="Q52" s="39">
        <v>0</v>
      </c>
      <c r="R52" s="261">
        <v>0</v>
      </c>
      <c r="S52" s="1923"/>
      <c r="T52" s="260">
        <v>0</v>
      </c>
      <c r="U52" s="39">
        <v>4</v>
      </c>
      <c r="V52" s="39">
        <v>0</v>
      </c>
      <c r="W52" s="39">
        <v>0</v>
      </c>
      <c r="X52" s="39">
        <v>0</v>
      </c>
      <c r="Y52" s="39">
        <v>0</v>
      </c>
      <c r="Z52" s="39">
        <v>0</v>
      </c>
      <c r="AA52" s="39">
        <v>0</v>
      </c>
      <c r="AB52" s="1367">
        <v>0</v>
      </c>
      <c r="AC52" s="260">
        <v>4</v>
      </c>
      <c r="AD52" s="39">
        <v>0</v>
      </c>
      <c r="AE52" s="39">
        <v>0</v>
      </c>
      <c r="AF52" s="39">
        <v>0</v>
      </c>
      <c r="AG52" s="39">
        <v>0</v>
      </c>
      <c r="AH52" s="39">
        <v>0</v>
      </c>
      <c r="AI52" s="39">
        <v>0</v>
      </c>
      <c r="AJ52" s="39">
        <v>0</v>
      </c>
      <c r="AK52" s="39">
        <v>0</v>
      </c>
      <c r="AL52" s="39">
        <v>0</v>
      </c>
      <c r="AM52" s="39">
        <v>0</v>
      </c>
      <c r="AN52" s="39">
        <v>0</v>
      </c>
      <c r="AO52" s="39">
        <v>0</v>
      </c>
      <c r="AP52" s="261">
        <v>0</v>
      </c>
      <c r="AQ52" s="1923"/>
      <c r="AR52" s="256">
        <v>0</v>
      </c>
      <c r="AS52" s="39">
        <v>0</v>
      </c>
      <c r="AT52" s="39">
        <v>0</v>
      </c>
      <c r="AU52" s="39">
        <v>0</v>
      </c>
      <c r="AV52" s="39">
        <v>0</v>
      </c>
      <c r="AW52" s="39">
        <v>0</v>
      </c>
      <c r="AX52" s="39">
        <v>0</v>
      </c>
      <c r="AY52" s="39">
        <v>0</v>
      </c>
      <c r="AZ52" s="39">
        <v>0</v>
      </c>
      <c r="BA52" s="39">
        <v>0</v>
      </c>
      <c r="BB52" s="39">
        <v>0</v>
      </c>
      <c r="BC52" s="39">
        <v>0</v>
      </c>
      <c r="BD52" s="39">
        <v>0</v>
      </c>
      <c r="BE52" s="39">
        <v>0</v>
      </c>
      <c r="BF52" s="39">
        <v>0</v>
      </c>
      <c r="BG52" s="260">
        <v>411420</v>
      </c>
      <c r="BH52" s="261">
        <v>4860</v>
      </c>
    </row>
    <row r="53" spans="1:60" ht="16.5" customHeight="1">
      <c r="A53" s="1922" t="s">
        <v>31</v>
      </c>
      <c r="B53" s="572">
        <f t="shared" si="10"/>
        <v>5</v>
      </c>
      <c r="C53" s="255">
        <v>0</v>
      </c>
      <c r="D53" s="38">
        <v>0</v>
      </c>
      <c r="E53" s="38">
        <v>0</v>
      </c>
      <c r="F53" s="38">
        <v>0</v>
      </c>
      <c r="G53" s="38">
        <v>0</v>
      </c>
      <c r="H53" s="38">
        <v>0</v>
      </c>
      <c r="I53" s="38">
        <v>0</v>
      </c>
      <c r="J53" s="38">
        <v>0</v>
      </c>
      <c r="K53" s="38">
        <v>0</v>
      </c>
      <c r="L53" s="38">
        <v>0</v>
      </c>
      <c r="M53" s="38">
        <v>0</v>
      </c>
      <c r="N53" s="38">
        <v>0</v>
      </c>
      <c r="O53" s="38">
        <v>0</v>
      </c>
      <c r="P53" s="38">
        <v>1</v>
      </c>
      <c r="Q53" s="38">
        <v>0</v>
      </c>
      <c r="R53" s="259">
        <v>0</v>
      </c>
      <c r="S53" s="1922" t="s">
        <v>31</v>
      </c>
      <c r="T53" s="258">
        <v>0</v>
      </c>
      <c r="U53" s="38">
        <v>1</v>
      </c>
      <c r="V53" s="38">
        <v>0</v>
      </c>
      <c r="W53" s="38">
        <v>0</v>
      </c>
      <c r="X53" s="38">
        <v>0</v>
      </c>
      <c r="Y53" s="38">
        <v>0</v>
      </c>
      <c r="Z53" s="38">
        <v>0</v>
      </c>
      <c r="AA53" s="38">
        <v>0</v>
      </c>
      <c r="AB53" s="1366"/>
      <c r="AC53" s="258">
        <v>1</v>
      </c>
      <c r="AD53" s="38">
        <v>0</v>
      </c>
      <c r="AE53" s="38">
        <v>0</v>
      </c>
      <c r="AF53" s="38">
        <v>0</v>
      </c>
      <c r="AG53" s="38">
        <v>0</v>
      </c>
      <c r="AH53" s="38">
        <v>0</v>
      </c>
      <c r="AI53" s="38">
        <v>0</v>
      </c>
      <c r="AJ53" s="38">
        <v>0</v>
      </c>
      <c r="AK53" s="38">
        <v>0</v>
      </c>
      <c r="AL53" s="38">
        <v>0</v>
      </c>
      <c r="AM53" s="38">
        <v>1</v>
      </c>
      <c r="AN53" s="38">
        <v>0</v>
      </c>
      <c r="AO53" s="38">
        <v>0</v>
      </c>
      <c r="AP53" s="38">
        <v>0</v>
      </c>
      <c r="AQ53" s="1922" t="s">
        <v>31</v>
      </c>
      <c r="AR53" s="255">
        <v>0</v>
      </c>
      <c r="AS53" s="38">
        <v>0</v>
      </c>
      <c r="AT53" s="38">
        <v>0</v>
      </c>
      <c r="AU53" s="38">
        <v>0</v>
      </c>
      <c r="AV53" s="38">
        <v>0</v>
      </c>
      <c r="AW53" s="38">
        <v>0</v>
      </c>
      <c r="AX53" s="38">
        <v>0</v>
      </c>
      <c r="AY53" s="38">
        <v>0</v>
      </c>
      <c r="AZ53" s="38">
        <v>0</v>
      </c>
      <c r="BA53" s="38">
        <v>0</v>
      </c>
      <c r="BB53" s="38">
        <v>1</v>
      </c>
      <c r="BC53" s="38">
        <v>0</v>
      </c>
      <c r="BD53" s="38">
        <v>0</v>
      </c>
      <c r="BE53" s="38">
        <v>0</v>
      </c>
      <c r="BF53" s="38">
        <v>0</v>
      </c>
      <c r="BG53" s="258">
        <v>805533</v>
      </c>
      <c r="BH53" s="259">
        <v>34008</v>
      </c>
    </row>
    <row r="54" spans="1:60" ht="16.5" customHeight="1">
      <c r="A54" s="1923"/>
      <c r="B54" s="571">
        <f t="shared" si="10"/>
        <v>10</v>
      </c>
      <c r="C54" s="256">
        <v>0</v>
      </c>
      <c r="D54" s="39">
        <v>0</v>
      </c>
      <c r="E54" s="39">
        <v>2</v>
      </c>
      <c r="F54" s="39">
        <v>0</v>
      </c>
      <c r="G54" s="39">
        <v>0</v>
      </c>
      <c r="H54" s="39">
        <v>0</v>
      </c>
      <c r="I54" s="39">
        <v>0</v>
      </c>
      <c r="J54" s="39">
        <v>0</v>
      </c>
      <c r="K54" s="39">
        <v>0</v>
      </c>
      <c r="L54" s="39">
        <v>0</v>
      </c>
      <c r="M54" s="39">
        <v>0</v>
      </c>
      <c r="N54" s="39">
        <v>0</v>
      </c>
      <c r="O54" s="39">
        <v>0</v>
      </c>
      <c r="P54" s="39">
        <v>0</v>
      </c>
      <c r="Q54" s="39">
        <v>0</v>
      </c>
      <c r="R54" s="39">
        <v>0</v>
      </c>
      <c r="S54" s="1923"/>
      <c r="T54" s="260">
        <v>0</v>
      </c>
      <c r="U54" s="39">
        <v>3</v>
      </c>
      <c r="V54" s="39">
        <v>0</v>
      </c>
      <c r="W54" s="39">
        <v>0</v>
      </c>
      <c r="X54" s="39">
        <v>0</v>
      </c>
      <c r="Y54" s="39">
        <v>0</v>
      </c>
      <c r="Z54" s="39">
        <v>0</v>
      </c>
      <c r="AA54" s="39">
        <v>0</v>
      </c>
      <c r="AB54" s="1367">
        <v>0</v>
      </c>
      <c r="AC54" s="260">
        <v>2</v>
      </c>
      <c r="AD54" s="39">
        <v>0</v>
      </c>
      <c r="AE54" s="39">
        <v>0</v>
      </c>
      <c r="AF54" s="39">
        <v>0</v>
      </c>
      <c r="AG54" s="39">
        <v>0</v>
      </c>
      <c r="AH54" s="39">
        <v>0</v>
      </c>
      <c r="AI54" s="39">
        <v>0</v>
      </c>
      <c r="AJ54" s="39">
        <v>0</v>
      </c>
      <c r="AK54" s="39">
        <v>0</v>
      </c>
      <c r="AL54" s="39">
        <v>0</v>
      </c>
      <c r="AM54" s="39">
        <v>1</v>
      </c>
      <c r="AN54" s="39">
        <v>0</v>
      </c>
      <c r="AO54" s="39">
        <v>0</v>
      </c>
      <c r="AP54" s="39">
        <v>0</v>
      </c>
      <c r="AQ54" s="1923"/>
      <c r="AR54" s="256">
        <v>0</v>
      </c>
      <c r="AS54" s="39">
        <v>0</v>
      </c>
      <c r="AT54" s="39">
        <v>2</v>
      </c>
      <c r="AU54" s="39">
        <v>0</v>
      </c>
      <c r="AV54" s="39">
        <v>0</v>
      </c>
      <c r="AW54" s="39">
        <v>0</v>
      </c>
      <c r="AX54" s="39">
        <v>0</v>
      </c>
      <c r="AY54" s="39">
        <v>0</v>
      </c>
      <c r="AZ54" s="39">
        <v>0</v>
      </c>
      <c r="BA54" s="39">
        <v>0</v>
      </c>
      <c r="BB54" s="39">
        <v>0</v>
      </c>
      <c r="BC54" s="39">
        <v>0</v>
      </c>
      <c r="BD54" s="39">
        <v>0</v>
      </c>
      <c r="BE54" s="39">
        <v>0</v>
      </c>
      <c r="BF54" s="39">
        <v>0</v>
      </c>
      <c r="BG54" s="260">
        <v>601226</v>
      </c>
      <c r="BH54" s="261">
        <v>23241</v>
      </c>
    </row>
    <row r="55" spans="1:60" ht="16.5" customHeight="1">
      <c r="A55" s="1922" t="s">
        <v>32</v>
      </c>
      <c r="B55" s="572">
        <f t="shared" si="10"/>
        <v>2</v>
      </c>
      <c r="C55" s="255">
        <v>0</v>
      </c>
      <c r="D55" s="38">
        <v>0</v>
      </c>
      <c r="E55" s="38">
        <v>1</v>
      </c>
      <c r="F55" s="38">
        <v>0</v>
      </c>
      <c r="G55" s="38">
        <v>0</v>
      </c>
      <c r="H55" s="38">
        <v>0</v>
      </c>
      <c r="I55" s="38">
        <v>0</v>
      </c>
      <c r="J55" s="38">
        <v>0</v>
      </c>
      <c r="K55" s="38">
        <v>0</v>
      </c>
      <c r="L55" s="38">
        <v>0</v>
      </c>
      <c r="M55" s="38">
        <v>0</v>
      </c>
      <c r="N55" s="38">
        <v>0</v>
      </c>
      <c r="O55" s="38">
        <v>0</v>
      </c>
      <c r="P55" s="38">
        <v>0</v>
      </c>
      <c r="Q55" s="38">
        <v>0</v>
      </c>
      <c r="R55" s="38">
        <v>0</v>
      </c>
      <c r="S55" s="1922" t="s">
        <v>32</v>
      </c>
      <c r="T55" s="258">
        <v>0</v>
      </c>
      <c r="U55" s="38">
        <v>0</v>
      </c>
      <c r="V55" s="38">
        <v>0</v>
      </c>
      <c r="W55" s="38">
        <v>0</v>
      </c>
      <c r="X55" s="38">
        <v>0</v>
      </c>
      <c r="Y55" s="38">
        <v>0</v>
      </c>
      <c r="Z55" s="38">
        <v>0</v>
      </c>
      <c r="AA55" s="38">
        <v>0</v>
      </c>
      <c r="AB55" s="1366"/>
      <c r="AC55" s="258">
        <v>1</v>
      </c>
      <c r="AD55" s="38">
        <v>0</v>
      </c>
      <c r="AE55" s="38">
        <v>0</v>
      </c>
      <c r="AF55" s="38">
        <v>0</v>
      </c>
      <c r="AG55" s="38">
        <v>0</v>
      </c>
      <c r="AH55" s="38">
        <v>0</v>
      </c>
      <c r="AI55" s="38">
        <v>0</v>
      </c>
      <c r="AJ55" s="38">
        <v>0</v>
      </c>
      <c r="AK55" s="38">
        <v>0</v>
      </c>
      <c r="AL55" s="38">
        <v>0</v>
      </c>
      <c r="AM55" s="38">
        <v>0</v>
      </c>
      <c r="AN55" s="38">
        <v>0</v>
      </c>
      <c r="AO55" s="38">
        <v>0</v>
      </c>
      <c r="AP55" s="259">
        <v>0</v>
      </c>
      <c r="AQ55" s="1922" t="s">
        <v>32</v>
      </c>
      <c r="AR55" s="255">
        <v>0</v>
      </c>
      <c r="AS55" s="38">
        <v>0</v>
      </c>
      <c r="AT55" s="38">
        <v>0</v>
      </c>
      <c r="AU55" s="38">
        <v>0</v>
      </c>
      <c r="AV55" s="38">
        <v>0</v>
      </c>
      <c r="AW55" s="38">
        <v>0</v>
      </c>
      <c r="AX55" s="38">
        <v>0</v>
      </c>
      <c r="AY55" s="38">
        <v>0</v>
      </c>
      <c r="AZ55" s="38">
        <v>0</v>
      </c>
      <c r="BA55" s="38">
        <v>0</v>
      </c>
      <c r="BB55" s="38">
        <v>0</v>
      </c>
      <c r="BC55" s="38">
        <v>0</v>
      </c>
      <c r="BD55" s="38">
        <v>0</v>
      </c>
      <c r="BE55" s="38">
        <v>0</v>
      </c>
      <c r="BF55" s="38">
        <v>0</v>
      </c>
      <c r="BG55" s="258">
        <v>268509</v>
      </c>
      <c r="BH55" s="259">
        <v>4907</v>
      </c>
    </row>
    <row r="56" spans="1:60" ht="16.5" customHeight="1">
      <c r="A56" s="1923"/>
      <c r="B56" s="571">
        <f t="shared" si="10"/>
        <v>3</v>
      </c>
      <c r="C56" s="256">
        <v>0</v>
      </c>
      <c r="D56" s="39">
        <v>2</v>
      </c>
      <c r="E56" s="39">
        <v>0</v>
      </c>
      <c r="F56" s="39">
        <v>0</v>
      </c>
      <c r="G56" s="39">
        <v>0</v>
      </c>
      <c r="H56" s="39">
        <v>0</v>
      </c>
      <c r="I56" s="39">
        <v>0</v>
      </c>
      <c r="J56" s="39">
        <v>0</v>
      </c>
      <c r="K56" s="39">
        <v>0</v>
      </c>
      <c r="L56" s="39">
        <v>0</v>
      </c>
      <c r="M56" s="39">
        <v>0</v>
      </c>
      <c r="N56" s="39">
        <v>0</v>
      </c>
      <c r="O56" s="39">
        <v>0</v>
      </c>
      <c r="P56" s="39">
        <v>0</v>
      </c>
      <c r="Q56" s="39">
        <v>0</v>
      </c>
      <c r="R56" s="39">
        <v>0</v>
      </c>
      <c r="S56" s="1923"/>
      <c r="T56" s="260">
        <v>0</v>
      </c>
      <c r="U56" s="39">
        <v>0</v>
      </c>
      <c r="V56" s="39">
        <v>0</v>
      </c>
      <c r="W56" s="39">
        <v>1</v>
      </c>
      <c r="X56" s="39">
        <v>0</v>
      </c>
      <c r="Y56" s="39">
        <v>0</v>
      </c>
      <c r="Z56" s="39">
        <v>0</v>
      </c>
      <c r="AA56" s="39">
        <v>0</v>
      </c>
      <c r="AB56" s="1367">
        <v>0</v>
      </c>
      <c r="AC56" s="260">
        <v>0</v>
      </c>
      <c r="AD56" s="39">
        <v>0</v>
      </c>
      <c r="AE56" s="39">
        <v>0</v>
      </c>
      <c r="AF56" s="39">
        <v>0</v>
      </c>
      <c r="AG56" s="39">
        <v>0</v>
      </c>
      <c r="AH56" s="39">
        <v>0</v>
      </c>
      <c r="AI56" s="39">
        <v>0</v>
      </c>
      <c r="AJ56" s="39">
        <v>0</v>
      </c>
      <c r="AK56" s="39">
        <v>0</v>
      </c>
      <c r="AL56" s="39">
        <v>0</v>
      </c>
      <c r="AM56" s="39">
        <v>0</v>
      </c>
      <c r="AN56" s="39">
        <v>0</v>
      </c>
      <c r="AO56" s="39">
        <v>0</v>
      </c>
      <c r="AP56" s="261">
        <v>0</v>
      </c>
      <c r="AQ56" s="1923"/>
      <c r="AR56" s="256">
        <v>0</v>
      </c>
      <c r="AS56" s="39">
        <v>0</v>
      </c>
      <c r="AT56" s="39">
        <v>0</v>
      </c>
      <c r="AU56" s="39">
        <v>0</v>
      </c>
      <c r="AV56" s="39">
        <v>0</v>
      </c>
      <c r="AW56" s="39">
        <v>0</v>
      </c>
      <c r="AX56" s="39">
        <v>0</v>
      </c>
      <c r="AY56" s="39">
        <v>0</v>
      </c>
      <c r="AZ56" s="39">
        <v>0</v>
      </c>
      <c r="BA56" s="39">
        <v>0</v>
      </c>
      <c r="BB56" s="39">
        <v>0</v>
      </c>
      <c r="BC56" s="39">
        <v>0</v>
      </c>
      <c r="BD56" s="39">
        <v>0</v>
      </c>
      <c r="BE56" s="39">
        <v>0</v>
      </c>
      <c r="BF56" s="39">
        <v>0</v>
      </c>
      <c r="BG56" s="260">
        <v>200533</v>
      </c>
      <c r="BH56" s="261">
        <v>9680</v>
      </c>
    </row>
    <row r="57" spans="1:60" ht="16.5" customHeight="1">
      <c r="A57" s="1922" t="s">
        <v>33</v>
      </c>
      <c r="B57" s="572">
        <f t="shared" si="10"/>
        <v>16</v>
      </c>
      <c r="C57" s="255">
        <v>0</v>
      </c>
      <c r="D57" s="38">
        <v>0</v>
      </c>
      <c r="E57" s="38">
        <v>5</v>
      </c>
      <c r="F57" s="38">
        <v>2</v>
      </c>
      <c r="G57" s="38">
        <v>0</v>
      </c>
      <c r="H57" s="38">
        <v>0</v>
      </c>
      <c r="I57" s="38">
        <v>0</v>
      </c>
      <c r="J57" s="38">
        <v>0</v>
      </c>
      <c r="K57" s="38">
        <v>0</v>
      </c>
      <c r="L57" s="38">
        <v>0</v>
      </c>
      <c r="M57" s="38">
        <v>0</v>
      </c>
      <c r="N57" s="38">
        <v>0</v>
      </c>
      <c r="O57" s="38">
        <v>0</v>
      </c>
      <c r="P57" s="38">
        <v>0</v>
      </c>
      <c r="Q57" s="38">
        <v>0</v>
      </c>
      <c r="R57" s="259">
        <v>0</v>
      </c>
      <c r="S57" s="1922" t="s">
        <v>33</v>
      </c>
      <c r="T57" s="258">
        <v>0</v>
      </c>
      <c r="U57" s="38">
        <v>2</v>
      </c>
      <c r="V57" s="38">
        <v>0</v>
      </c>
      <c r="W57" s="38">
        <v>2</v>
      </c>
      <c r="X57" s="38">
        <v>0</v>
      </c>
      <c r="Y57" s="38">
        <v>1</v>
      </c>
      <c r="Z57" s="38">
        <v>0</v>
      </c>
      <c r="AA57" s="38">
        <v>0</v>
      </c>
      <c r="AB57" s="1366"/>
      <c r="AC57" s="258">
        <v>2</v>
      </c>
      <c r="AD57" s="38">
        <v>0</v>
      </c>
      <c r="AE57" s="38">
        <v>0</v>
      </c>
      <c r="AF57" s="38">
        <v>0</v>
      </c>
      <c r="AG57" s="38">
        <v>0</v>
      </c>
      <c r="AH57" s="38">
        <v>0</v>
      </c>
      <c r="AI57" s="38">
        <v>0</v>
      </c>
      <c r="AJ57" s="38">
        <v>0</v>
      </c>
      <c r="AK57" s="38">
        <v>0</v>
      </c>
      <c r="AL57" s="38">
        <v>0</v>
      </c>
      <c r="AM57" s="38">
        <v>0</v>
      </c>
      <c r="AN57" s="38">
        <v>0</v>
      </c>
      <c r="AO57" s="38">
        <v>0</v>
      </c>
      <c r="AP57" s="38">
        <v>0</v>
      </c>
      <c r="AQ57" s="1922" t="s">
        <v>33</v>
      </c>
      <c r="AR57" s="255">
        <v>0</v>
      </c>
      <c r="AS57" s="38">
        <v>0</v>
      </c>
      <c r="AT57" s="38">
        <v>0</v>
      </c>
      <c r="AU57" s="38">
        <v>0</v>
      </c>
      <c r="AV57" s="38">
        <v>0</v>
      </c>
      <c r="AW57" s="38">
        <v>0</v>
      </c>
      <c r="AX57" s="38">
        <v>0</v>
      </c>
      <c r="AY57" s="38">
        <v>0</v>
      </c>
      <c r="AZ57" s="38">
        <v>0</v>
      </c>
      <c r="BA57" s="38">
        <v>0</v>
      </c>
      <c r="BB57" s="38">
        <v>0</v>
      </c>
      <c r="BC57" s="38">
        <v>0</v>
      </c>
      <c r="BD57" s="38">
        <v>0</v>
      </c>
      <c r="BE57" s="38">
        <v>1</v>
      </c>
      <c r="BF57" s="38">
        <v>1</v>
      </c>
      <c r="BG57" s="258">
        <v>2278194</v>
      </c>
      <c r="BH57" s="259">
        <v>141667</v>
      </c>
    </row>
    <row r="58" spans="1:60" ht="16.5" customHeight="1">
      <c r="A58" s="1923"/>
      <c r="B58" s="571">
        <f t="shared" si="10"/>
        <v>18</v>
      </c>
      <c r="C58" s="256">
        <v>0</v>
      </c>
      <c r="D58" s="39">
        <v>1</v>
      </c>
      <c r="E58" s="39">
        <v>2</v>
      </c>
      <c r="F58" s="39">
        <v>0</v>
      </c>
      <c r="G58" s="39">
        <v>0</v>
      </c>
      <c r="H58" s="39">
        <v>0</v>
      </c>
      <c r="I58" s="39">
        <v>0</v>
      </c>
      <c r="J58" s="39">
        <v>0</v>
      </c>
      <c r="K58" s="39">
        <v>1</v>
      </c>
      <c r="L58" s="39">
        <v>0</v>
      </c>
      <c r="M58" s="39">
        <v>0</v>
      </c>
      <c r="N58" s="39">
        <v>0</v>
      </c>
      <c r="O58" s="39">
        <v>0</v>
      </c>
      <c r="P58" s="39">
        <v>0</v>
      </c>
      <c r="Q58" s="39">
        <v>0</v>
      </c>
      <c r="R58" s="261">
        <v>0</v>
      </c>
      <c r="S58" s="1923"/>
      <c r="T58" s="260">
        <v>0</v>
      </c>
      <c r="U58" s="39">
        <v>0</v>
      </c>
      <c r="V58" s="39">
        <v>1</v>
      </c>
      <c r="W58" s="39">
        <v>1</v>
      </c>
      <c r="X58" s="39">
        <v>0</v>
      </c>
      <c r="Y58" s="39">
        <v>0</v>
      </c>
      <c r="Z58" s="39">
        <v>0</v>
      </c>
      <c r="AA58" s="39">
        <v>0</v>
      </c>
      <c r="AB58" s="1367">
        <v>0</v>
      </c>
      <c r="AC58" s="260">
        <v>9</v>
      </c>
      <c r="AD58" s="39">
        <v>0</v>
      </c>
      <c r="AE58" s="39">
        <v>0</v>
      </c>
      <c r="AF58" s="39">
        <v>0</v>
      </c>
      <c r="AG58" s="39">
        <v>0</v>
      </c>
      <c r="AH58" s="39">
        <v>0</v>
      </c>
      <c r="AI58" s="39">
        <v>0</v>
      </c>
      <c r="AJ58" s="39">
        <v>0</v>
      </c>
      <c r="AK58" s="39">
        <v>0</v>
      </c>
      <c r="AL58" s="39">
        <v>0</v>
      </c>
      <c r="AM58" s="39">
        <v>0</v>
      </c>
      <c r="AN58" s="39">
        <v>0</v>
      </c>
      <c r="AO58" s="39">
        <v>1</v>
      </c>
      <c r="AP58" s="39">
        <v>0</v>
      </c>
      <c r="AQ58" s="1923"/>
      <c r="AR58" s="256">
        <v>0</v>
      </c>
      <c r="AS58" s="39">
        <v>0</v>
      </c>
      <c r="AT58" s="39">
        <v>0</v>
      </c>
      <c r="AU58" s="39">
        <v>0</v>
      </c>
      <c r="AV58" s="39">
        <v>0</v>
      </c>
      <c r="AW58" s="39">
        <v>0</v>
      </c>
      <c r="AX58" s="39">
        <v>2</v>
      </c>
      <c r="AY58" s="39">
        <v>0</v>
      </c>
      <c r="AZ58" s="39">
        <v>0</v>
      </c>
      <c r="BA58" s="39">
        <v>0</v>
      </c>
      <c r="BB58" s="39">
        <v>0</v>
      </c>
      <c r="BC58" s="39">
        <v>0</v>
      </c>
      <c r="BD58" s="39">
        <v>0</v>
      </c>
      <c r="BE58" s="39">
        <v>0</v>
      </c>
      <c r="BF58" s="39">
        <v>0</v>
      </c>
      <c r="BG58" s="260">
        <v>625835</v>
      </c>
      <c r="BH58" s="261">
        <v>14307</v>
      </c>
    </row>
    <row r="59" spans="1:60" ht="16.5" customHeight="1">
      <c r="A59" s="1922" t="s">
        <v>34</v>
      </c>
      <c r="B59" s="572">
        <f t="shared" si="10"/>
        <v>7</v>
      </c>
      <c r="C59" s="255">
        <v>0</v>
      </c>
      <c r="D59" s="38">
        <v>0</v>
      </c>
      <c r="E59" s="38">
        <v>4</v>
      </c>
      <c r="F59" s="38">
        <v>1</v>
      </c>
      <c r="G59" s="38">
        <v>0</v>
      </c>
      <c r="H59" s="38">
        <v>0</v>
      </c>
      <c r="I59" s="38">
        <v>0</v>
      </c>
      <c r="J59" s="38">
        <v>0</v>
      </c>
      <c r="K59" s="38">
        <v>0</v>
      </c>
      <c r="L59" s="38">
        <v>0</v>
      </c>
      <c r="M59" s="38">
        <v>0</v>
      </c>
      <c r="N59" s="38">
        <v>0</v>
      </c>
      <c r="O59" s="38">
        <v>0</v>
      </c>
      <c r="P59" s="38">
        <v>0</v>
      </c>
      <c r="Q59" s="38">
        <v>0</v>
      </c>
      <c r="R59" s="259">
        <v>0</v>
      </c>
      <c r="S59" s="1922" t="s">
        <v>34</v>
      </c>
      <c r="T59" s="258">
        <v>0</v>
      </c>
      <c r="U59" s="38">
        <v>1</v>
      </c>
      <c r="V59" s="38">
        <v>0</v>
      </c>
      <c r="W59" s="38">
        <v>0</v>
      </c>
      <c r="X59" s="38">
        <v>0</v>
      </c>
      <c r="Y59" s="38">
        <v>0</v>
      </c>
      <c r="Z59" s="38">
        <v>0</v>
      </c>
      <c r="AA59" s="38">
        <v>0</v>
      </c>
      <c r="AB59" s="1366"/>
      <c r="AC59" s="258">
        <v>1</v>
      </c>
      <c r="AD59" s="38">
        <v>0</v>
      </c>
      <c r="AE59" s="38">
        <v>0</v>
      </c>
      <c r="AF59" s="38">
        <v>0</v>
      </c>
      <c r="AG59" s="38">
        <v>0</v>
      </c>
      <c r="AH59" s="38">
        <v>0</v>
      </c>
      <c r="AI59" s="38">
        <v>0</v>
      </c>
      <c r="AJ59" s="38">
        <v>0</v>
      </c>
      <c r="AK59" s="38">
        <v>0</v>
      </c>
      <c r="AL59" s="38">
        <v>0</v>
      </c>
      <c r="AM59" s="38">
        <v>0</v>
      </c>
      <c r="AN59" s="38">
        <v>0</v>
      </c>
      <c r="AO59" s="38">
        <v>0</v>
      </c>
      <c r="AP59" s="38">
        <v>0</v>
      </c>
      <c r="AQ59" s="1922" t="s">
        <v>34</v>
      </c>
      <c r="AR59" s="255">
        <v>0</v>
      </c>
      <c r="AS59" s="38">
        <v>0</v>
      </c>
      <c r="AT59" s="38">
        <v>0</v>
      </c>
      <c r="AU59" s="38">
        <v>0</v>
      </c>
      <c r="AV59" s="38">
        <v>0</v>
      </c>
      <c r="AW59" s="38">
        <v>0</v>
      </c>
      <c r="AX59" s="38">
        <v>0</v>
      </c>
      <c r="AY59" s="38">
        <v>0</v>
      </c>
      <c r="AZ59" s="38">
        <v>0</v>
      </c>
      <c r="BA59" s="38">
        <v>0</v>
      </c>
      <c r="BB59" s="38">
        <v>0</v>
      </c>
      <c r="BC59" s="38">
        <v>0</v>
      </c>
      <c r="BD59" s="38">
        <v>0</v>
      </c>
      <c r="BE59" s="38">
        <v>0</v>
      </c>
      <c r="BF59" s="38">
        <v>0</v>
      </c>
      <c r="BG59" s="258">
        <v>777098</v>
      </c>
      <c r="BH59" s="259">
        <v>20308</v>
      </c>
    </row>
    <row r="60" spans="1:60" ht="16.5" customHeight="1">
      <c r="A60" s="1923"/>
      <c r="B60" s="571">
        <f t="shared" si="10"/>
        <v>7</v>
      </c>
      <c r="C60" s="256">
        <v>1</v>
      </c>
      <c r="D60" s="39">
        <v>0</v>
      </c>
      <c r="E60" s="39">
        <v>0</v>
      </c>
      <c r="F60" s="39">
        <v>0</v>
      </c>
      <c r="G60" s="39">
        <v>0</v>
      </c>
      <c r="H60" s="39">
        <v>0</v>
      </c>
      <c r="I60" s="39">
        <v>0</v>
      </c>
      <c r="J60" s="39">
        <v>0</v>
      </c>
      <c r="K60" s="39">
        <v>0</v>
      </c>
      <c r="L60" s="39">
        <v>0</v>
      </c>
      <c r="M60" s="39">
        <v>0</v>
      </c>
      <c r="N60" s="39">
        <v>0</v>
      </c>
      <c r="O60" s="39">
        <v>0</v>
      </c>
      <c r="P60" s="39">
        <v>0</v>
      </c>
      <c r="Q60" s="39">
        <v>0</v>
      </c>
      <c r="R60" s="261">
        <v>0</v>
      </c>
      <c r="S60" s="1923"/>
      <c r="T60" s="260">
        <v>0</v>
      </c>
      <c r="U60" s="39">
        <v>0</v>
      </c>
      <c r="V60" s="39">
        <v>0</v>
      </c>
      <c r="W60" s="39">
        <v>0</v>
      </c>
      <c r="X60" s="39">
        <v>0</v>
      </c>
      <c r="Y60" s="39">
        <v>0</v>
      </c>
      <c r="Z60" s="39">
        <v>0</v>
      </c>
      <c r="AA60" s="39">
        <v>0</v>
      </c>
      <c r="AB60" s="1367">
        <v>0</v>
      </c>
      <c r="AC60" s="260">
        <v>6</v>
      </c>
      <c r="AD60" s="39">
        <v>0</v>
      </c>
      <c r="AE60" s="39">
        <v>0</v>
      </c>
      <c r="AF60" s="39">
        <v>0</v>
      </c>
      <c r="AG60" s="39">
        <v>0</v>
      </c>
      <c r="AH60" s="39">
        <v>0</v>
      </c>
      <c r="AI60" s="39">
        <v>0</v>
      </c>
      <c r="AJ60" s="39">
        <v>0</v>
      </c>
      <c r="AK60" s="39">
        <v>0</v>
      </c>
      <c r="AL60" s="39">
        <v>0</v>
      </c>
      <c r="AM60" s="39">
        <v>0</v>
      </c>
      <c r="AN60" s="39">
        <v>0</v>
      </c>
      <c r="AO60" s="39">
        <v>0</v>
      </c>
      <c r="AP60" s="39">
        <v>0</v>
      </c>
      <c r="AQ60" s="1923"/>
      <c r="AR60" s="256">
        <v>0</v>
      </c>
      <c r="AS60" s="39">
        <v>0</v>
      </c>
      <c r="AT60" s="39">
        <v>0</v>
      </c>
      <c r="AU60" s="39">
        <v>0</v>
      </c>
      <c r="AV60" s="39">
        <v>0</v>
      </c>
      <c r="AW60" s="39">
        <v>0</v>
      </c>
      <c r="AX60" s="39">
        <v>0</v>
      </c>
      <c r="AY60" s="39">
        <v>0</v>
      </c>
      <c r="AZ60" s="39">
        <v>0</v>
      </c>
      <c r="BA60" s="39">
        <v>0</v>
      </c>
      <c r="BB60" s="39">
        <v>0</v>
      </c>
      <c r="BC60" s="39">
        <v>0</v>
      </c>
      <c r="BD60" s="39">
        <v>0</v>
      </c>
      <c r="BE60" s="39">
        <v>0</v>
      </c>
      <c r="BF60" s="39">
        <v>0</v>
      </c>
      <c r="BG60" s="260">
        <v>393837</v>
      </c>
      <c r="BH60" s="261">
        <v>23632</v>
      </c>
    </row>
    <row r="61" spans="1:60" ht="16.5" customHeight="1">
      <c r="A61" s="1922" t="s">
        <v>35</v>
      </c>
      <c r="B61" s="572">
        <f t="shared" si="10"/>
        <v>11</v>
      </c>
      <c r="C61" s="255">
        <v>0</v>
      </c>
      <c r="D61" s="38">
        <v>0</v>
      </c>
      <c r="E61" s="38">
        <v>2</v>
      </c>
      <c r="F61" s="38">
        <v>0</v>
      </c>
      <c r="G61" s="38">
        <v>0</v>
      </c>
      <c r="H61" s="38">
        <v>0</v>
      </c>
      <c r="I61" s="38">
        <v>0</v>
      </c>
      <c r="J61" s="38">
        <v>0</v>
      </c>
      <c r="K61" s="38">
        <v>0</v>
      </c>
      <c r="L61" s="38">
        <v>0</v>
      </c>
      <c r="M61" s="38">
        <v>0</v>
      </c>
      <c r="N61" s="38">
        <v>0</v>
      </c>
      <c r="O61" s="38">
        <v>0</v>
      </c>
      <c r="P61" s="38">
        <v>0</v>
      </c>
      <c r="Q61" s="38">
        <v>0</v>
      </c>
      <c r="R61" s="259">
        <v>0</v>
      </c>
      <c r="S61" s="1922" t="s">
        <v>35</v>
      </c>
      <c r="T61" s="258">
        <v>1</v>
      </c>
      <c r="U61" s="38">
        <v>6</v>
      </c>
      <c r="V61" s="38">
        <v>0</v>
      </c>
      <c r="W61" s="38">
        <v>1</v>
      </c>
      <c r="X61" s="38">
        <v>0</v>
      </c>
      <c r="Y61" s="38">
        <v>0</v>
      </c>
      <c r="Z61" s="38">
        <v>0</v>
      </c>
      <c r="AA61" s="38">
        <v>0</v>
      </c>
      <c r="AB61" s="1366"/>
      <c r="AC61" s="258">
        <v>1</v>
      </c>
      <c r="AD61" s="38">
        <v>0</v>
      </c>
      <c r="AE61" s="38">
        <v>0</v>
      </c>
      <c r="AF61" s="38">
        <v>0</v>
      </c>
      <c r="AG61" s="38">
        <v>0</v>
      </c>
      <c r="AH61" s="38">
        <v>0</v>
      </c>
      <c r="AI61" s="38">
        <v>0</v>
      </c>
      <c r="AJ61" s="38">
        <v>0</v>
      </c>
      <c r="AK61" s="38">
        <v>0</v>
      </c>
      <c r="AL61" s="38">
        <v>0</v>
      </c>
      <c r="AM61" s="38">
        <v>0</v>
      </c>
      <c r="AN61" s="38">
        <v>0</v>
      </c>
      <c r="AO61" s="38">
        <v>0</v>
      </c>
      <c r="AP61" s="259">
        <v>0</v>
      </c>
      <c r="AQ61" s="1922" t="s">
        <v>35</v>
      </c>
      <c r="AR61" s="255">
        <v>0</v>
      </c>
      <c r="AS61" s="38">
        <v>0</v>
      </c>
      <c r="AT61" s="38">
        <v>0</v>
      </c>
      <c r="AU61" s="38">
        <v>0</v>
      </c>
      <c r="AV61" s="38">
        <v>0</v>
      </c>
      <c r="AW61" s="38">
        <v>0</v>
      </c>
      <c r="AX61" s="38">
        <v>0</v>
      </c>
      <c r="AY61" s="38">
        <v>0</v>
      </c>
      <c r="AZ61" s="38">
        <v>0</v>
      </c>
      <c r="BA61" s="38">
        <v>0</v>
      </c>
      <c r="BB61" s="38">
        <v>0</v>
      </c>
      <c r="BC61" s="38">
        <v>0</v>
      </c>
      <c r="BD61" s="38">
        <v>0</v>
      </c>
      <c r="BE61" s="38">
        <v>0</v>
      </c>
      <c r="BF61" s="38">
        <v>0</v>
      </c>
      <c r="BG61" s="258">
        <v>765076</v>
      </c>
      <c r="BH61" s="259">
        <v>25737</v>
      </c>
    </row>
    <row r="62" spans="1:60" ht="16.5" customHeight="1">
      <c r="A62" s="1923"/>
      <c r="B62" s="571">
        <f t="shared" si="10"/>
        <v>5</v>
      </c>
      <c r="C62" s="256">
        <v>0</v>
      </c>
      <c r="D62" s="39">
        <v>0</v>
      </c>
      <c r="E62" s="39">
        <v>0</v>
      </c>
      <c r="F62" s="39">
        <v>0</v>
      </c>
      <c r="G62" s="39">
        <v>0</v>
      </c>
      <c r="H62" s="39">
        <v>0</v>
      </c>
      <c r="I62" s="39">
        <v>1</v>
      </c>
      <c r="J62" s="39">
        <v>0</v>
      </c>
      <c r="K62" s="39">
        <v>0</v>
      </c>
      <c r="L62" s="39">
        <v>0</v>
      </c>
      <c r="M62" s="39">
        <v>0</v>
      </c>
      <c r="N62" s="39">
        <v>0</v>
      </c>
      <c r="O62" s="39">
        <v>0</v>
      </c>
      <c r="P62" s="39">
        <v>0</v>
      </c>
      <c r="Q62" s="39">
        <v>0</v>
      </c>
      <c r="R62" s="39">
        <v>0</v>
      </c>
      <c r="S62" s="1923"/>
      <c r="T62" s="260">
        <v>0</v>
      </c>
      <c r="U62" s="39">
        <v>0</v>
      </c>
      <c r="V62" s="39">
        <v>0</v>
      </c>
      <c r="W62" s="39">
        <v>1</v>
      </c>
      <c r="X62" s="39">
        <v>0</v>
      </c>
      <c r="Y62" s="39">
        <v>0</v>
      </c>
      <c r="Z62" s="39">
        <v>0</v>
      </c>
      <c r="AA62" s="39">
        <v>0</v>
      </c>
      <c r="AB62" s="1367">
        <v>0</v>
      </c>
      <c r="AC62" s="260">
        <v>2</v>
      </c>
      <c r="AD62" s="39">
        <v>0</v>
      </c>
      <c r="AE62" s="39">
        <v>1</v>
      </c>
      <c r="AF62" s="39">
        <v>0</v>
      </c>
      <c r="AG62" s="39">
        <v>0</v>
      </c>
      <c r="AH62" s="39">
        <v>0</v>
      </c>
      <c r="AI62" s="39">
        <v>0</v>
      </c>
      <c r="AJ62" s="39">
        <v>0</v>
      </c>
      <c r="AK62" s="39">
        <v>0</v>
      </c>
      <c r="AL62" s="39">
        <v>0</v>
      </c>
      <c r="AM62" s="39">
        <v>0</v>
      </c>
      <c r="AN62" s="39">
        <v>0</v>
      </c>
      <c r="AO62" s="39">
        <v>0</v>
      </c>
      <c r="AP62" s="261">
        <v>0</v>
      </c>
      <c r="AQ62" s="1923"/>
      <c r="AR62" s="256">
        <v>0</v>
      </c>
      <c r="AS62" s="39">
        <v>0</v>
      </c>
      <c r="AT62" s="39">
        <v>0</v>
      </c>
      <c r="AU62" s="39">
        <v>0</v>
      </c>
      <c r="AV62" s="39">
        <v>0</v>
      </c>
      <c r="AW62" s="39">
        <v>0</v>
      </c>
      <c r="AX62" s="39">
        <v>0</v>
      </c>
      <c r="AY62" s="39">
        <v>0</v>
      </c>
      <c r="AZ62" s="39">
        <v>0</v>
      </c>
      <c r="BA62" s="39">
        <v>0</v>
      </c>
      <c r="BB62" s="39">
        <v>0</v>
      </c>
      <c r="BC62" s="39">
        <v>0</v>
      </c>
      <c r="BD62" s="39">
        <v>0</v>
      </c>
      <c r="BE62" s="39">
        <v>0</v>
      </c>
      <c r="BF62" s="39">
        <v>0</v>
      </c>
      <c r="BG62" s="260">
        <v>336479</v>
      </c>
      <c r="BH62" s="261">
        <v>605</v>
      </c>
    </row>
    <row r="63" spans="1:60" ht="16.5" customHeight="1">
      <c r="A63" s="1922" t="s">
        <v>36</v>
      </c>
      <c r="B63" s="572">
        <f t="shared" si="10"/>
        <v>19</v>
      </c>
      <c r="C63" s="255">
        <v>0</v>
      </c>
      <c r="D63" s="38">
        <v>0</v>
      </c>
      <c r="E63" s="38">
        <v>7</v>
      </c>
      <c r="F63" s="38">
        <v>0</v>
      </c>
      <c r="G63" s="38">
        <v>0</v>
      </c>
      <c r="H63" s="38">
        <v>0</v>
      </c>
      <c r="I63" s="38">
        <v>1</v>
      </c>
      <c r="J63" s="38">
        <v>0</v>
      </c>
      <c r="K63" s="38">
        <v>0</v>
      </c>
      <c r="L63" s="38">
        <v>2</v>
      </c>
      <c r="M63" s="38">
        <v>0</v>
      </c>
      <c r="N63" s="38">
        <v>0</v>
      </c>
      <c r="O63" s="38">
        <v>0</v>
      </c>
      <c r="P63" s="38">
        <v>0</v>
      </c>
      <c r="Q63" s="38">
        <v>0</v>
      </c>
      <c r="R63" s="259">
        <v>0</v>
      </c>
      <c r="S63" s="1922" t="s">
        <v>36</v>
      </c>
      <c r="T63" s="258">
        <v>0</v>
      </c>
      <c r="U63" s="38">
        <v>0</v>
      </c>
      <c r="V63" s="38">
        <v>5</v>
      </c>
      <c r="W63" s="38">
        <v>0</v>
      </c>
      <c r="X63" s="38">
        <v>1</v>
      </c>
      <c r="Y63" s="38">
        <v>1</v>
      </c>
      <c r="Z63" s="38">
        <v>0</v>
      </c>
      <c r="AA63" s="38">
        <v>0</v>
      </c>
      <c r="AB63" s="1366"/>
      <c r="AC63" s="258">
        <v>2</v>
      </c>
      <c r="AD63" s="38">
        <v>0</v>
      </c>
      <c r="AE63" s="38">
        <v>0</v>
      </c>
      <c r="AF63" s="38">
        <v>0</v>
      </c>
      <c r="AG63" s="38">
        <v>0</v>
      </c>
      <c r="AH63" s="38">
        <v>0</v>
      </c>
      <c r="AI63" s="38">
        <v>0</v>
      </c>
      <c r="AJ63" s="38">
        <v>0</v>
      </c>
      <c r="AK63" s="38">
        <v>0</v>
      </c>
      <c r="AL63" s="38">
        <v>0</v>
      </c>
      <c r="AM63" s="38">
        <v>0</v>
      </c>
      <c r="AN63" s="38">
        <v>0</v>
      </c>
      <c r="AO63" s="38">
        <v>0</v>
      </c>
      <c r="AP63" s="259">
        <v>0</v>
      </c>
      <c r="AQ63" s="1922" t="s">
        <v>36</v>
      </c>
      <c r="AR63" s="255">
        <v>0</v>
      </c>
      <c r="AS63" s="38">
        <v>0</v>
      </c>
      <c r="AT63" s="38">
        <v>0</v>
      </c>
      <c r="AU63" s="38">
        <v>0</v>
      </c>
      <c r="AV63" s="38">
        <v>0</v>
      </c>
      <c r="AW63" s="38">
        <v>0</v>
      </c>
      <c r="AX63" s="38">
        <v>0</v>
      </c>
      <c r="AY63" s="38">
        <v>0</v>
      </c>
      <c r="AZ63" s="38">
        <v>0</v>
      </c>
      <c r="BA63" s="38">
        <v>0</v>
      </c>
      <c r="BB63" s="38">
        <v>0</v>
      </c>
      <c r="BC63" s="38">
        <v>0</v>
      </c>
      <c r="BD63" s="38">
        <v>0</v>
      </c>
      <c r="BE63" s="38">
        <v>0</v>
      </c>
      <c r="BF63" s="38">
        <v>0</v>
      </c>
      <c r="BG63" s="258">
        <v>2370879</v>
      </c>
      <c r="BH63" s="259">
        <v>123947</v>
      </c>
    </row>
    <row r="64" spans="1:60" ht="16.5" customHeight="1">
      <c r="A64" s="1923"/>
      <c r="B64" s="571">
        <f t="shared" si="10"/>
        <v>16</v>
      </c>
      <c r="C64" s="256">
        <v>0</v>
      </c>
      <c r="D64" s="39">
        <v>0</v>
      </c>
      <c r="E64" s="39">
        <v>1</v>
      </c>
      <c r="F64" s="39">
        <v>2</v>
      </c>
      <c r="G64" s="39">
        <v>0</v>
      </c>
      <c r="H64" s="39">
        <v>0</v>
      </c>
      <c r="I64" s="39">
        <v>0</v>
      </c>
      <c r="J64" s="39">
        <v>0</v>
      </c>
      <c r="K64" s="39">
        <v>1</v>
      </c>
      <c r="L64" s="39">
        <v>0</v>
      </c>
      <c r="M64" s="39">
        <v>0</v>
      </c>
      <c r="N64" s="39">
        <v>0</v>
      </c>
      <c r="O64" s="39">
        <v>0</v>
      </c>
      <c r="P64" s="39">
        <v>0</v>
      </c>
      <c r="Q64" s="39">
        <v>0</v>
      </c>
      <c r="R64" s="261">
        <v>0</v>
      </c>
      <c r="S64" s="1923"/>
      <c r="T64" s="260">
        <v>0</v>
      </c>
      <c r="U64" s="39">
        <v>0</v>
      </c>
      <c r="V64" s="39">
        <v>3</v>
      </c>
      <c r="W64" s="39">
        <v>0</v>
      </c>
      <c r="X64" s="39">
        <v>2</v>
      </c>
      <c r="Y64" s="39">
        <v>0</v>
      </c>
      <c r="Z64" s="39">
        <v>0</v>
      </c>
      <c r="AA64" s="39">
        <v>0</v>
      </c>
      <c r="AB64" s="1367">
        <v>0</v>
      </c>
      <c r="AC64" s="260">
        <v>6</v>
      </c>
      <c r="AD64" s="39">
        <v>0</v>
      </c>
      <c r="AE64" s="39">
        <v>0</v>
      </c>
      <c r="AF64" s="39">
        <v>0</v>
      </c>
      <c r="AG64" s="39">
        <v>0</v>
      </c>
      <c r="AH64" s="39">
        <v>0</v>
      </c>
      <c r="AI64" s="39">
        <v>0</v>
      </c>
      <c r="AJ64" s="39">
        <v>0</v>
      </c>
      <c r="AK64" s="39">
        <v>0</v>
      </c>
      <c r="AL64" s="39">
        <v>0</v>
      </c>
      <c r="AM64" s="39">
        <v>0</v>
      </c>
      <c r="AN64" s="39">
        <v>0</v>
      </c>
      <c r="AO64" s="39">
        <v>1</v>
      </c>
      <c r="AP64" s="261">
        <v>0</v>
      </c>
      <c r="AQ64" s="1923"/>
      <c r="AR64" s="256">
        <v>0</v>
      </c>
      <c r="AS64" s="39">
        <v>0</v>
      </c>
      <c r="AT64" s="39">
        <v>0</v>
      </c>
      <c r="AU64" s="39">
        <v>0</v>
      </c>
      <c r="AV64" s="39">
        <v>0</v>
      </c>
      <c r="AW64" s="39">
        <v>0</v>
      </c>
      <c r="AX64" s="39">
        <v>0</v>
      </c>
      <c r="AY64" s="39">
        <v>0</v>
      </c>
      <c r="AZ64" s="39">
        <v>0</v>
      </c>
      <c r="BA64" s="39">
        <v>0</v>
      </c>
      <c r="BB64" s="39">
        <v>0</v>
      </c>
      <c r="BC64" s="39">
        <v>0</v>
      </c>
      <c r="BD64" s="39">
        <v>0</v>
      </c>
      <c r="BE64" s="39">
        <v>0</v>
      </c>
      <c r="BF64" s="39">
        <v>0</v>
      </c>
      <c r="BG64" s="260">
        <v>595621</v>
      </c>
      <c r="BH64" s="261">
        <v>8337</v>
      </c>
    </row>
    <row r="65" spans="1:60" ht="16.5" customHeight="1">
      <c r="A65" s="1922" t="s">
        <v>37</v>
      </c>
      <c r="B65" s="572">
        <f t="shared" si="10"/>
        <v>29</v>
      </c>
      <c r="C65" s="255">
        <v>0</v>
      </c>
      <c r="D65" s="38">
        <v>1</v>
      </c>
      <c r="E65" s="38">
        <v>14</v>
      </c>
      <c r="F65" s="38">
        <v>3</v>
      </c>
      <c r="G65" s="38">
        <v>0</v>
      </c>
      <c r="H65" s="38">
        <v>0</v>
      </c>
      <c r="I65" s="38">
        <v>0</v>
      </c>
      <c r="J65" s="38">
        <v>0</v>
      </c>
      <c r="K65" s="38">
        <v>0</v>
      </c>
      <c r="L65" s="38">
        <v>1</v>
      </c>
      <c r="M65" s="38">
        <v>0</v>
      </c>
      <c r="N65" s="38">
        <v>1</v>
      </c>
      <c r="O65" s="38">
        <v>0</v>
      </c>
      <c r="P65" s="38">
        <v>2</v>
      </c>
      <c r="Q65" s="38">
        <v>0</v>
      </c>
      <c r="R65" s="259">
        <v>0</v>
      </c>
      <c r="S65" s="1922" t="s">
        <v>37</v>
      </c>
      <c r="T65" s="258">
        <v>0</v>
      </c>
      <c r="U65" s="38">
        <v>1</v>
      </c>
      <c r="V65" s="38">
        <v>0</v>
      </c>
      <c r="W65" s="38">
        <v>1</v>
      </c>
      <c r="X65" s="38">
        <v>0</v>
      </c>
      <c r="Y65" s="38">
        <v>0</v>
      </c>
      <c r="Z65" s="38">
        <v>0</v>
      </c>
      <c r="AA65" s="38">
        <v>0</v>
      </c>
      <c r="AB65" s="1366"/>
      <c r="AC65" s="258">
        <v>3</v>
      </c>
      <c r="AD65" s="38">
        <v>0</v>
      </c>
      <c r="AE65" s="38">
        <v>0</v>
      </c>
      <c r="AF65" s="38">
        <v>0</v>
      </c>
      <c r="AG65" s="38">
        <v>0</v>
      </c>
      <c r="AH65" s="38">
        <v>0</v>
      </c>
      <c r="AI65" s="38">
        <v>0</v>
      </c>
      <c r="AJ65" s="38">
        <v>0</v>
      </c>
      <c r="AK65" s="38">
        <v>0</v>
      </c>
      <c r="AL65" s="38">
        <v>0</v>
      </c>
      <c r="AM65" s="38">
        <v>0</v>
      </c>
      <c r="AN65" s="38">
        <v>0</v>
      </c>
      <c r="AO65" s="38">
        <v>0</v>
      </c>
      <c r="AP65" s="259">
        <v>1</v>
      </c>
      <c r="AQ65" s="1922" t="s">
        <v>37</v>
      </c>
      <c r="AR65" s="255">
        <v>0</v>
      </c>
      <c r="AS65" s="38">
        <v>0</v>
      </c>
      <c r="AT65" s="38">
        <v>0</v>
      </c>
      <c r="AU65" s="38">
        <v>0</v>
      </c>
      <c r="AV65" s="38">
        <v>0</v>
      </c>
      <c r="AW65" s="38">
        <v>0</v>
      </c>
      <c r="AX65" s="38">
        <v>0</v>
      </c>
      <c r="AY65" s="38">
        <v>0</v>
      </c>
      <c r="AZ65" s="38">
        <v>0</v>
      </c>
      <c r="BA65" s="38">
        <v>0</v>
      </c>
      <c r="BB65" s="38">
        <v>0</v>
      </c>
      <c r="BC65" s="38">
        <v>0</v>
      </c>
      <c r="BD65" s="38">
        <v>0</v>
      </c>
      <c r="BE65" s="38">
        <v>1</v>
      </c>
      <c r="BF65" s="38">
        <v>0</v>
      </c>
      <c r="BG65" s="258">
        <v>4201529</v>
      </c>
      <c r="BH65" s="259">
        <v>250831</v>
      </c>
    </row>
    <row r="66" spans="1:60" ht="16.5" customHeight="1">
      <c r="A66" s="1923"/>
      <c r="B66" s="571">
        <f t="shared" si="10"/>
        <v>37</v>
      </c>
      <c r="C66" s="256">
        <v>1</v>
      </c>
      <c r="D66" s="39">
        <v>5</v>
      </c>
      <c r="E66" s="39">
        <v>7</v>
      </c>
      <c r="F66" s="39">
        <v>2</v>
      </c>
      <c r="G66" s="39">
        <v>0</v>
      </c>
      <c r="H66" s="39">
        <v>0</v>
      </c>
      <c r="I66" s="39">
        <v>1</v>
      </c>
      <c r="J66" s="39">
        <v>0</v>
      </c>
      <c r="K66" s="39">
        <v>0</v>
      </c>
      <c r="L66" s="39">
        <v>0</v>
      </c>
      <c r="M66" s="39">
        <v>0</v>
      </c>
      <c r="N66" s="39">
        <v>0</v>
      </c>
      <c r="O66" s="39">
        <v>0</v>
      </c>
      <c r="P66" s="39">
        <v>0</v>
      </c>
      <c r="Q66" s="39">
        <v>0</v>
      </c>
      <c r="R66" s="261">
        <v>0</v>
      </c>
      <c r="S66" s="1923"/>
      <c r="T66" s="260">
        <v>0</v>
      </c>
      <c r="U66" s="39">
        <v>1</v>
      </c>
      <c r="V66" s="39">
        <v>0</v>
      </c>
      <c r="W66" s="39">
        <v>4</v>
      </c>
      <c r="X66" s="39">
        <v>0</v>
      </c>
      <c r="Y66" s="39">
        <v>0</v>
      </c>
      <c r="Z66" s="39">
        <v>0</v>
      </c>
      <c r="AA66" s="39">
        <v>0</v>
      </c>
      <c r="AB66" s="1367">
        <v>0</v>
      </c>
      <c r="AC66" s="260">
        <v>9</v>
      </c>
      <c r="AD66" s="39">
        <v>1</v>
      </c>
      <c r="AE66" s="39">
        <v>1</v>
      </c>
      <c r="AF66" s="39">
        <v>0</v>
      </c>
      <c r="AG66" s="39">
        <v>0</v>
      </c>
      <c r="AH66" s="39">
        <v>0</v>
      </c>
      <c r="AI66" s="39">
        <v>0</v>
      </c>
      <c r="AJ66" s="39">
        <v>0</v>
      </c>
      <c r="AK66" s="39">
        <v>0</v>
      </c>
      <c r="AL66" s="39">
        <v>0</v>
      </c>
      <c r="AM66" s="39">
        <v>1</v>
      </c>
      <c r="AN66" s="39">
        <v>2</v>
      </c>
      <c r="AO66" s="39">
        <v>0</v>
      </c>
      <c r="AP66" s="261">
        <v>0</v>
      </c>
      <c r="AQ66" s="1923"/>
      <c r="AR66" s="256">
        <v>0</v>
      </c>
      <c r="AS66" s="39">
        <v>0</v>
      </c>
      <c r="AT66" s="39">
        <v>2</v>
      </c>
      <c r="AU66" s="39">
        <v>0</v>
      </c>
      <c r="AV66" s="39">
        <v>0</v>
      </c>
      <c r="AW66" s="39">
        <v>0</v>
      </c>
      <c r="AX66" s="39">
        <v>0</v>
      </c>
      <c r="AY66" s="39">
        <v>0</v>
      </c>
      <c r="AZ66" s="39">
        <v>0</v>
      </c>
      <c r="BA66" s="39">
        <v>0</v>
      </c>
      <c r="BB66" s="39">
        <v>0</v>
      </c>
      <c r="BC66" s="39">
        <v>0</v>
      </c>
      <c r="BD66" s="39">
        <v>0</v>
      </c>
      <c r="BE66" s="39">
        <v>0</v>
      </c>
      <c r="BF66" s="39">
        <v>0</v>
      </c>
      <c r="BG66" s="260">
        <v>2521566</v>
      </c>
      <c r="BH66" s="261">
        <v>145435</v>
      </c>
    </row>
    <row r="67" spans="1:60" ht="16.5" customHeight="1">
      <c r="A67" s="1922" t="s">
        <v>38</v>
      </c>
      <c r="B67" s="572">
        <f t="shared" si="10"/>
        <v>3</v>
      </c>
      <c r="C67" s="255">
        <v>0</v>
      </c>
      <c r="D67" s="38">
        <v>0</v>
      </c>
      <c r="E67" s="38">
        <v>2</v>
      </c>
      <c r="F67" s="38">
        <v>0</v>
      </c>
      <c r="G67" s="38">
        <v>0</v>
      </c>
      <c r="H67" s="38">
        <v>0</v>
      </c>
      <c r="I67" s="38">
        <v>0</v>
      </c>
      <c r="J67" s="38">
        <v>0</v>
      </c>
      <c r="K67" s="38">
        <v>0</v>
      </c>
      <c r="L67" s="38">
        <v>0</v>
      </c>
      <c r="M67" s="38">
        <v>0</v>
      </c>
      <c r="N67" s="38">
        <v>0</v>
      </c>
      <c r="O67" s="38">
        <v>1</v>
      </c>
      <c r="P67" s="38">
        <v>0</v>
      </c>
      <c r="Q67" s="38">
        <v>0</v>
      </c>
      <c r="R67" s="38">
        <v>0</v>
      </c>
      <c r="S67" s="1922" t="s">
        <v>38</v>
      </c>
      <c r="T67" s="258">
        <v>0</v>
      </c>
      <c r="U67" s="38">
        <v>0</v>
      </c>
      <c r="V67" s="38">
        <v>0</v>
      </c>
      <c r="W67" s="38">
        <v>0</v>
      </c>
      <c r="X67" s="38">
        <v>0</v>
      </c>
      <c r="Y67" s="38">
        <v>0</v>
      </c>
      <c r="Z67" s="38">
        <v>0</v>
      </c>
      <c r="AA67" s="38">
        <v>0</v>
      </c>
      <c r="AB67" s="1366"/>
      <c r="AC67" s="258">
        <v>0</v>
      </c>
      <c r="AD67" s="38">
        <v>0</v>
      </c>
      <c r="AE67" s="38">
        <v>0</v>
      </c>
      <c r="AF67" s="38">
        <v>0</v>
      </c>
      <c r="AG67" s="38">
        <v>0</v>
      </c>
      <c r="AH67" s="38">
        <v>0</v>
      </c>
      <c r="AI67" s="38">
        <v>0</v>
      </c>
      <c r="AJ67" s="38">
        <v>0</v>
      </c>
      <c r="AK67" s="38">
        <v>0</v>
      </c>
      <c r="AL67" s="38">
        <v>0</v>
      </c>
      <c r="AM67" s="38">
        <v>0</v>
      </c>
      <c r="AN67" s="38">
        <v>0</v>
      </c>
      <c r="AO67" s="38">
        <v>0</v>
      </c>
      <c r="AP67" s="38">
        <v>0</v>
      </c>
      <c r="AQ67" s="1922" t="s">
        <v>38</v>
      </c>
      <c r="AR67" s="255">
        <v>0</v>
      </c>
      <c r="AS67" s="38">
        <v>0</v>
      </c>
      <c r="AT67" s="38">
        <v>0</v>
      </c>
      <c r="AU67" s="38">
        <v>0</v>
      </c>
      <c r="AV67" s="38">
        <v>0</v>
      </c>
      <c r="AW67" s="38">
        <v>0</v>
      </c>
      <c r="AX67" s="38">
        <v>0</v>
      </c>
      <c r="AY67" s="38">
        <v>0</v>
      </c>
      <c r="AZ67" s="38">
        <v>0</v>
      </c>
      <c r="BA67" s="38">
        <v>0</v>
      </c>
      <c r="BB67" s="38">
        <v>0</v>
      </c>
      <c r="BC67" s="38">
        <v>0</v>
      </c>
      <c r="BD67" s="38">
        <v>0</v>
      </c>
      <c r="BE67" s="38">
        <v>0</v>
      </c>
      <c r="BF67" s="38">
        <v>0</v>
      </c>
      <c r="BG67" s="258">
        <v>307256</v>
      </c>
      <c r="BH67" s="259">
        <v>0</v>
      </c>
    </row>
    <row r="68" spans="1:60" ht="16.5" customHeight="1" thickBot="1">
      <c r="A68" s="1924"/>
      <c r="B68" s="569">
        <f t="shared" si="10"/>
        <v>1</v>
      </c>
      <c r="C68" s="567">
        <v>0</v>
      </c>
      <c r="D68" s="565">
        <v>0</v>
      </c>
      <c r="E68" s="565">
        <v>0</v>
      </c>
      <c r="F68" s="565">
        <v>0</v>
      </c>
      <c r="G68" s="565">
        <v>0</v>
      </c>
      <c r="H68" s="565">
        <v>0</v>
      </c>
      <c r="I68" s="565">
        <v>0</v>
      </c>
      <c r="J68" s="565">
        <v>0</v>
      </c>
      <c r="K68" s="565">
        <v>0</v>
      </c>
      <c r="L68" s="565">
        <v>0</v>
      </c>
      <c r="M68" s="565">
        <v>0</v>
      </c>
      <c r="N68" s="565">
        <v>0</v>
      </c>
      <c r="O68" s="565">
        <v>0</v>
      </c>
      <c r="P68" s="565">
        <v>0</v>
      </c>
      <c r="Q68" s="565">
        <v>0</v>
      </c>
      <c r="R68" s="565">
        <v>0</v>
      </c>
      <c r="S68" s="1924"/>
      <c r="T68" s="564">
        <v>0</v>
      </c>
      <c r="U68" s="565">
        <v>0</v>
      </c>
      <c r="V68" s="565">
        <v>0</v>
      </c>
      <c r="W68" s="565">
        <v>0</v>
      </c>
      <c r="X68" s="565">
        <v>0</v>
      </c>
      <c r="Y68" s="565">
        <v>0</v>
      </c>
      <c r="Z68" s="565">
        <v>0</v>
      </c>
      <c r="AA68" s="565">
        <v>0</v>
      </c>
      <c r="AB68" s="1368">
        <v>0</v>
      </c>
      <c r="AC68" s="564">
        <v>0</v>
      </c>
      <c r="AD68" s="565">
        <v>0</v>
      </c>
      <c r="AE68" s="565">
        <v>0</v>
      </c>
      <c r="AF68" s="565">
        <v>0</v>
      </c>
      <c r="AG68" s="565">
        <v>0</v>
      </c>
      <c r="AH68" s="565">
        <v>0</v>
      </c>
      <c r="AI68" s="565">
        <v>0</v>
      </c>
      <c r="AJ68" s="565">
        <v>0</v>
      </c>
      <c r="AK68" s="565">
        <v>0</v>
      </c>
      <c r="AL68" s="565">
        <v>0</v>
      </c>
      <c r="AM68" s="565">
        <v>0</v>
      </c>
      <c r="AN68" s="565">
        <v>0</v>
      </c>
      <c r="AO68" s="565">
        <v>0</v>
      </c>
      <c r="AP68" s="565">
        <v>0</v>
      </c>
      <c r="AQ68" s="1924"/>
      <c r="AR68" s="567">
        <v>0</v>
      </c>
      <c r="AS68" s="565">
        <v>0</v>
      </c>
      <c r="AT68" s="565">
        <v>1</v>
      </c>
      <c r="AU68" s="565">
        <v>0</v>
      </c>
      <c r="AV68" s="565">
        <v>0</v>
      </c>
      <c r="AW68" s="565">
        <v>0</v>
      </c>
      <c r="AX68" s="565">
        <v>0</v>
      </c>
      <c r="AY68" s="565">
        <v>0</v>
      </c>
      <c r="AZ68" s="565">
        <v>0</v>
      </c>
      <c r="BA68" s="565">
        <v>0</v>
      </c>
      <c r="BB68" s="565">
        <v>0</v>
      </c>
      <c r="BC68" s="565">
        <v>0</v>
      </c>
      <c r="BD68" s="565">
        <v>0</v>
      </c>
      <c r="BE68" s="565">
        <v>0</v>
      </c>
      <c r="BF68" s="565">
        <v>0</v>
      </c>
      <c r="BG68" s="564">
        <v>19292</v>
      </c>
      <c r="BH68" s="566">
        <v>0</v>
      </c>
    </row>
    <row r="69" spans="1:60" ht="16.5" customHeight="1">
      <c r="A69" s="1920" t="s">
        <v>449</v>
      </c>
      <c r="B69" s="1920"/>
      <c r="C69" s="710" t="s">
        <v>520</v>
      </c>
      <c r="J69" s="1468"/>
      <c r="K69" s="1468"/>
      <c r="L69" s="1468"/>
      <c r="M69" s="1468"/>
      <c r="N69" s="1468"/>
      <c r="O69" s="1468"/>
      <c r="P69" s="1468"/>
      <c r="Q69" s="1468"/>
      <c r="R69" s="1468"/>
      <c r="S69" s="1920" t="s">
        <v>449</v>
      </c>
      <c r="T69" s="1920"/>
      <c r="U69" s="710" t="s">
        <v>520</v>
      </c>
      <c r="Z69" s="1468"/>
      <c r="AA69" s="1468"/>
      <c r="AB69" s="1468"/>
      <c r="AC69" s="1468"/>
      <c r="AD69" s="1468"/>
      <c r="AE69" s="1468"/>
      <c r="AF69" s="1468"/>
      <c r="AG69" s="1468"/>
      <c r="AH69" s="1468"/>
      <c r="AI69" s="1468"/>
      <c r="AJ69" s="1468"/>
      <c r="AK69" s="1468"/>
      <c r="AL69" s="1468"/>
      <c r="AM69" s="1468"/>
      <c r="AN69" s="1468"/>
      <c r="AO69" s="1468"/>
      <c r="AP69" s="1468"/>
      <c r="AQ69" s="1920" t="s">
        <v>449</v>
      </c>
      <c r="AR69" s="1920"/>
      <c r="AS69" s="710" t="s">
        <v>520</v>
      </c>
      <c r="AX69" s="1468"/>
      <c r="AY69" s="1468"/>
      <c r="AZ69" s="1468"/>
      <c r="BA69" s="1468"/>
      <c r="BB69" s="1468"/>
      <c r="BC69" s="1468"/>
      <c r="BD69" s="1468"/>
      <c r="BE69" s="1468"/>
      <c r="BF69" s="1468"/>
      <c r="BG69" s="1468"/>
      <c r="BH69" s="1468"/>
    </row>
    <row r="70" spans="1:60">
      <c r="A70" s="1921" t="s">
        <v>521</v>
      </c>
      <c r="B70" s="1921"/>
      <c r="C70" s="1921"/>
      <c r="D70" s="1921"/>
      <c r="E70" s="1921"/>
      <c r="F70" s="1921"/>
      <c r="G70" s="1921"/>
      <c r="H70" s="1468"/>
      <c r="I70" s="1468"/>
      <c r="J70" s="1468"/>
      <c r="K70" s="1468"/>
      <c r="L70" s="1468"/>
      <c r="M70" s="1468"/>
      <c r="N70" s="1468"/>
      <c r="O70" s="1468"/>
      <c r="P70" s="1468"/>
      <c r="Q70" s="1468"/>
      <c r="R70" s="1468"/>
      <c r="S70" s="1921" t="s">
        <v>521</v>
      </c>
      <c r="T70" s="1921"/>
      <c r="U70" s="1921"/>
      <c r="V70" s="1921"/>
      <c r="W70" s="1921"/>
      <c r="X70" s="1921"/>
      <c r="Y70" s="1921"/>
      <c r="Z70" s="1468"/>
      <c r="AA70" s="1468"/>
      <c r="AB70" s="1468"/>
      <c r="AC70" s="1468"/>
      <c r="AD70" s="1468"/>
      <c r="AE70" s="1468"/>
      <c r="AF70" s="1468"/>
      <c r="AG70" s="1468"/>
      <c r="AH70" s="1468"/>
      <c r="AI70" s="1468"/>
      <c r="AJ70" s="1468"/>
      <c r="AK70" s="1468"/>
      <c r="AL70" s="1468"/>
      <c r="AM70" s="1468"/>
      <c r="AN70" s="1468"/>
      <c r="AO70" s="1468"/>
      <c r="AP70" s="1468"/>
      <c r="AQ70" s="1921" t="s">
        <v>522</v>
      </c>
      <c r="AR70" s="1921"/>
      <c r="AS70" s="1921"/>
      <c r="AT70" s="1921"/>
      <c r="AU70" s="1921"/>
      <c r="AV70" s="1921"/>
      <c r="AW70" s="1921"/>
      <c r="AX70" s="1468"/>
      <c r="AY70" s="1468"/>
      <c r="AZ70" s="1468"/>
      <c r="BA70" s="1468"/>
      <c r="BB70" s="1468"/>
      <c r="BC70" s="1468"/>
      <c r="BD70" s="1468"/>
      <c r="BE70" s="1468"/>
      <c r="BF70" s="1468"/>
      <c r="BG70" s="1468"/>
      <c r="BH70" s="1468"/>
    </row>
    <row r="71" spans="1:60">
      <c r="A71" s="1467"/>
      <c r="B71" s="1468"/>
      <c r="C71" s="1468"/>
      <c r="D71" s="1468"/>
      <c r="E71" s="1468"/>
      <c r="F71" s="1468"/>
      <c r="G71" s="1468"/>
      <c r="H71" s="1468"/>
      <c r="I71" s="1468"/>
      <c r="J71" s="1468"/>
      <c r="K71" s="1468"/>
      <c r="L71" s="1468"/>
      <c r="M71" s="1468"/>
      <c r="N71" s="1468"/>
      <c r="O71" s="1468"/>
      <c r="P71" s="1468"/>
      <c r="Q71" s="1468"/>
      <c r="R71" s="1468"/>
      <c r="S71" s="1467"/>
      <c r="T71" s="1468"/>
      <c r="U71" s="1468"/>
      <c r="V71" s="1468"/>
      <c r="W71" s="1468"/>
      <c r="X71" s="1468"/>
      <c r="Y71" s="1468"/>
      <c r="Z71" s="1468"/>
      <c r="AA71" s="1468"/>
      <c r="AB71" s="1468"/>
      <c r="AC71" s="1468"/>
      <c r="AD71" s="1468"/>
      <c r="AE71" s="1468"/>
      <c r="AF71" s="1468"/>
      <c r="AG71" s="1468"/>
      <c r="AH71" s="1468"/>
      <c r="AI71" s="1468"/>
      <c r="AJ71" s="1468"/>
      <c r="AK71" s="1468"/>
      <c r="AL71" s="1468"/>
      <c r="AM71" s="1468"/>
      <c r="AN71" s="1468"/>
      <c r="AO71" s="1468"/>
      <c r="AP71" s="1468"/>
      <c r="AQ71" s="1467"/>
      <c r="AR71" s="1468"/>
      <c r="AS71" s="1468"/>
      <c r="AT71" s="1468"/>
      <c r="AU71" s="1468"/>
      <c r="AV71" s="1468"/>
      <c r="AW71" s="1468"/>
      <c r="AX71" s="1468"/>
      <c r="AY71" s="1468"/>
      <c r="AZ71" s="1468"/>
      <c r="BA71" s="1468"/>
      <c r="BB71" s="1468"/>
      <c r="BC71" s="1468"/>
      <c r="BD71" s="1468"/>
      <c r="BE71" s="1468"/>
      <c r="BF71" s="1468"/>
      <c r="BG71" s="1468"/>
      <c r="BH71" s="1468"/>
    </row>
    <row r="72" spans="1:60">
      <c r="A72" s="1467"/>
      <c r="B72" s="1468"/>
      <c r="C72" s="1468"/>
      <c r="D72" s="1468"/>
      <c r="E72" s="1468"/>
      <c r="F72" s="1468"/>
      <c r="G72" s="1468"/>
      <c r="H72" s="1468"/>
      <c r="I72" s="1468"/>
      <c r="J72" s="1468"/>
      <c r="K72" s="1468"/>
      <c r="L72" s="1468"/>
      <c r="M72" s="1468"/>
      <c r="N72" s="1468"/>
      <c r="O72" s="1468"/>
      <c r="P72" s="1468"/>
      <c r="Q72" s="1468"/>
      <c r="R72" s="1468"/>
      <c r="S72" s="1467"/>
      <c r="T72" s="1468"/>
      <c r="U72" s="1468"/>
      <c r="V72" s="1468"/>
      <c r="W72" s="1468"/>
      <c r="X72" s="1468"/>
      <c r="Y72" s="1468"/>
      <c r="Z72" s="1468"/>
      <c r="AA72" s="1468"/>
      <c r="AB72" s="1468"/>
      <c r="AC72" s="1468"/>
      <c r="AD72" s="1468"/>
      <c r="AE72" s="1468"/>
      <c r="AF72" s="1468"/>
      <c r="AG72" s="1468"/>
      <c r="AH72" s="1468"/>
      <c r="AI72" s="1468"/>
      <c r="AJ72" s="1468"/>
      <c r="AK72" s="1468"/>
      <c r="AL72" s="1468"/>
      <c r="AM72" s="1468"/>
      <c r="AN72" s="1468"/>
      <c r="AO72" s="1468"/>
      <c r="AP72" s="1468"/>
      <c r="AQ72" s="1467"/>
      <c r="AR72" s="1468"/>
      <c r="AS72" s="1468"/>
      <c r="AT72" s="1468"/>
      <c r="AU72" s="1468"/>
      <c r="AV72" s="1468"/>
      <c r="AW72" s="1468"/>
      <c r="AX72" s="1468"/>
      <c r="AY72" s="1468"/>
      <c r="AZ72" s="1468"/>
      <c r="BA72" s="1468"/>
      <c r="BB72" s="1468"/>
      <c r="BC72" s="1468"/>
      <c r="BD72" s="1468"/>
      <c r="BE72" s="1468"/>
      <c r="BF72" s="1468"/>
      <c r="BG72" s="1468"/>
      <c r="BH72" s="1468"/>
    </row>
  </sheetData>
  <mergeCells count="171">
    <mergeCell ref="BC1:BF1"/>
    <mergeCell ref="BG1:BH1"/>
    <mergeCell ref="A2:A4"/>
    <mergeCell ref="B2:B4"/>
    <mergeCell ref="C2:D2"/>
    <mergeCell ref="E2:H2"/>
    <mergeCell ref="I2:K2"/>
    <mergeCell ref="O2:R2"/>
    <mergeCell ref="S2:S4"/>
    <mergeCell ref="T2:AA2"/>
    <mergeCell ref="AC2:AP2"/>
    <mergeCell ref="O3:O4"/>
    <mergeCell ref="P3:P4"/>
    <mergeCell ref="Q3:Q4"/>
    <mergeCell ref="R3:R4"/>
    <mergeCell ref="A1:K1"/>
    <mergeCell ref="O1:R1"/>
    <mergeCell ref="AK1:AP1"/>
    <mergeCell ref="K3:K4"/>
    <mergeCell ref="M3:M4"/>
    <mergeCell ref="N3:N4"/>
    <mergeCell ref="BD2:BD4"/>
    <mergeCell ref="BE2:BE4"/>
    <mergeCell ref="BF2:BF4"/>
    <mergeCell ref="BG2:BG4"/>
    <mergeCell ref="BH2:BH4"/>
    <mergeCell ref="C3:C4"/>
    <mergeCell ref="D3:D4"/>
    <mergeCell ref="E3:E4"/>
    <mergeCell ref="F3:F4"/>
    <mergeCell ref="G3:G4"/>
    <mergeCell ref="AQ2:AQ4"/>
    <mergeCell ref="AR2:AY2"/>
    <mergeCell ref="AZ2:AZ4"/>
    <mergeCell ref="BA2:BA4"/>
    <mergeCell ref="BB2:BB4"/>
    <mergeCell ref="BC2:BC4"/>
    <mergeCell ref="AW3:AW4"/>
    <mergeCell ref="AX3:AX4"/>
    <mergeCell ref="AY3:AY4"/>
    <mergeCell ref="L2:L4"/>
    <mergeCell ref="M2:N2"/>
    <mergeCell ref="AT3:AT4"/>
    <mergeCell ref="AU3:AU4"/>
    <mergeCell ref="AV3:AV4"/>
    <mergeCell ref="AJ3:AJ4"/>
    <mergeCell ref="AK3:AK4"/>
    <mergeCell ref="AL3:AL4"/>
    <mergeCell ref="A5:A6"/>
    <mergeCell ref="S5:S6"/>
    <mergeCell ref="AQ5:AQ6"/>
    <mergeCell ref="A7:A8"/>
    <mergeCell ref="S7:S8"/>
    <mergeCell ref="AQ7:AQ8"/>
    <mergeCell ref="AP3:AP4"/>
    <mergeCell ref="H3:H4"/>
    <mergeCell ref="I3:I4"/>
    <mergeCell ref="J3:J4"/>
    <mergeCell ref="AR3:AR4"/>
    <mergeCell ref="AS3:AS4"/>
    <mergeCell ref="AD3:AD4"/>
    <mergeCell ref="AE3:AE4"/>
    <mergeCell ref="AF3:AF4"/>
    <mergeCell ref="AG3:AG4"/>
    <mergeCell ref="AH3:AH4"/>
    <mergeCell ref="AI3:AI4"/>
    <mergeCell ref="T3:U3"/>
    <mergeCell ref="V3:W3"/>
    <mergeCell ref="X3:Y3"/>
    <mergeCell ref="Z3:AA3"/>
    <mergeCell ref="AB3:AB4"/>
    <mergeCell ref="AC3:AC4"/>
    <mergeCell ref="AM3:AM4"/>
    <mergeCell ref="AN3:AN4"/>
    <mergeCell ref="AO3:AO4"/>
    <mergeCell ref="A13:A14"/>
    <mergeCell ref="S13:S14"/>
    <mergeCell ref="AQ13:AQ14"/>
    <mergeCell ref="A15:A16"/>
    <mergeCell ref="S15:S16"/>
    <mergeCell ref="AQ15:AQ16"/>
    <mergeCell ref="A9:A10"/>
    <mergeCell ref="S9:S10"/>
    <mergeCell ref="AQ9:AQ10"/>
    <mergeCell ref="A11:A12"/>
    <mergeCell ref="S11:S12"/>
    <mergeCell ref="AQ11:AQ12"/>
    <mergeCell ref="A21:A22"/>
    <mergeCell ref="S21:S22"/>
    <mergeCell ref="AQ21:AQ22"/>
    <mergeCell ref="A23:A24"/>
    <mergeCell ref="S23:S24"/>
    <mergeCell ref="AQ23:AQ24"/>
    <mergeCell ref="A17:A18"/>
    <mergeCell ref="S17:S18"/>
    <mergeCell ref="AQ17:AQ18"/>
    <mergeCell ref="A19:A20"/>
    <mergeCell ref="S19:S20"/>
    <mergeCell ref="AQ19:AQ20"/>
    <mergeCell ref="A29:A30"/>
    <mergeCell ref="S29:S30"/>
    <mergeCell ref="AQ29:AQ30"/>
    <mergeCell ref="A31:A32"/>
    <mergeCell ref="S31:S32"/>
    <mergeCell ref="AQ31:AQ32"/>
    <mergeCell ref="A25:A26"/>
    <mergeCell ref="S25:S26"/>
    <mergeCell ref="AQ25:AQ26"/>
    <mergeCell ref="A27:A28"/>
    <mergeCell ref="S27:S28"/>
    <mergeCell ref="AQ27:AQ28"/>
    <mergeCell ref="A37:A38"/>
    <mergeCell ref="S37:S38"/>
    <mergeCell ref="AQ37:AQ38"/>
    <mergeCell ref="A39:A40"/>
    <mergeCell ref="S39:S40"/>
    <mergeCell ref="AQ39:AQ40"/>
    <mergeCell ref="A33:A34"/>
    <mergeCell ref="S33:S34"/>
    <mergeCell ref="AQ33:AQ34"/>
    <mergeCell ref="A35:A36"/>
    <mergeCell ref="S35:S36"/>
    <mergeCell ref="AQ35:AQ36"/>
    <mergeCell ref="A45:A46"/>
    <mergeCell ref="S45:S46"/>
    <mergeCell ref="AQ45:AQ46"/>
    <mergeCell ref="A47:A48"/>
    <mergeCell ref="S47:S48"/>
    <mergeCell ref="AQ47:AQ48"/>
    <mergeCell ref="A41:A42"/>
    <mergeCell ref="S41:S42"/>
    <mergeCell ref="AQ41:AQ42"/>
    <mergeCell ref="A43:A44"/>
    <mergeCell ref="S43:S44"/>
    <mergeCell ref="AQ43:AQ44"/>
    <mergeCell ref="A53:A54"/>
    <mergeCell ref="S53:S54"/>
    <mergeCell ref="AQ53:AQ54"/>
    <mergeCell ref="A55:A56"/>
    <mergeCell ref="S55:S56"/>
    <mergeCell ref="AQ55:AQ56"/>
    <mergeCell ref="A49:A50"/>
    <mergeCell ref="S49:S50"/>
    <mergeCell ref="AQ49:AQ50"/>
    <mergeCell ref="A51:A52"/>
    <mergeCell ref="S51:S52"/>
    <mergeCell ref="AQ51:AQ52"/>
    <mergeCell ref="A61:A62"/>
    <mergeCell ref="S61:S62"/>
    <mergeCell ref="AQ61:AQ62"/>
    <mergeCell ref="A63:A64"/>
    <mergeCell ref="S63:S64"/>
    <mergeCell ref="AQ63:AQ64"/>
    <mergeCell ref="A57:A58"/>
    <mergeCell ref="S57:S58"/>
    <mergeCell ref="AQ57:AQ58"/>
    <mergeCell ref="A59:A60"/>
    <mergeCell ref="S59:S60"/>
    <mergeCell ref="AQ59:AQ60"/>
    <mergeCell ref="A69:B69"/>
    <mergeCell ref="S69:T69"/>
    <mergeCell ref="AQ69:AR69"/>
    <mergeCell ref="A70:G70"/>
    <mergeCell ref="S70:Y70"/>
    <mergeCell ref="AQ70:AW70"/>
    <mergeCell ref="A65:A66"/>
    <mergeCell ref="S65:S66"/>
    <mergeCell ref="AQ65:AQ66"/>
    <mergeCell ref="A67:A68"/>
    <mergeCell ref="S67:S68"/>
    <mergeCell ref="AQ67:AQ68"/>
  </mergeCells>
  <phoneticPr fontId="9"/>
  <conditionalFormatting sqref="C37:R37">
    <cfRule type="expression" dxfId="275" priority="274">
      <formula>MOD(C37,1)&lt;&gt;0</formula>
    </cfRule>
  </conditionalFormatting>
  <conditionalFormatting sqref="T37:AB37">
    <cfRule type="expression" dxfId="274" priority="269">
      <formula>MOD(T37,1)&lt;&gt;0</formula>
    </cfRule>
  </conditionalFormatting>
  <conditionalFormatting sqref="AC37:AP37">
    <cfRule type="expression" dxfId="273" priority="264">
      <formula>MOD(AC37,1)&lt;&gt;0</formula>
    </cfRule>
  </conditionalFormatting>
  <conditionalFormatting sqref="AR37:BF37">
    <cfRule type="expression" dxfId="272" priority="259">
      <formula>MOD(AR37,1)&lt;&gt;0</formula>
    </cfRule>
  </conditionalFormatting>
  <conditionalFormatting sqref="C41:R41">
    <cfRule type="expression" dxfId="271" priority="254">
      <formula>MOD(C41,1)&lt;&gt;0</formula>
    </cfRule>
  </conditionalFormatting>
  <conditionalFormatting sqref="T41:AB41">
    <cfRule type="expression" dxfId="270" priority="249">
      <formula>MOD(T41,1)&lt;&gt;0</formula>
    </cfRule>
  </conditionalFormatting>
  <conditionalFormatting sqref="AC41:AP41">
    <cfRule type="expression" dxfId="269" priority="244">
      <formula>MOD(AC41,1)&lt;&gt;0</formula>
    </cfRule>
  </conditionalFormatting>
  <conditionalFormatting sqref="AR41:BF41">
    <cfRule type="expression" dxfId="268" priority="239">
      <formula>MOD(AR41,1)&lt;&gt;0</formula>
    </cfRule>
  </conditionalFormatting>
  <conditionalFormatting sqref="C43:R43">
    <cfRule type="expression" dxfId="267" priority="234">
      <formula>MOD(C43,1)&lt;&gt;0</formula>
    </cfRule>
  </conditionalFormatting>
  <conditionalFormatting sqref="T43:AB43">
    <cfRule type="expression" dxfId="266" priority="229">
      <formula>MOD(T43,1)&lt;&gt;0</formula>
    </cfRule>
  </conditionalFormatting>
  <conditionalFormatting sqref="AC43:AP43">
    <cfRule type="expression" dxfId="265" priority="224">
      <formula>MOD(AC43,1)&lt;&gt;0</formula>
    </cfRule>
  </conditionalFormatting>
  <conditionalFormatting sqref="AR43:BF43">
    <cfRule type="expression" dxfId="264" priority="219">
      <formula>MOD(AR43,1)&lt;&gt;0</formula>
    </cfRule>
  </conditionalFormatting>
  <conditionalFormatting sqref="C45:R45">
    <cfRule type="expression" dxfId="263" priority="214">
      <formula>MOD(C45,1)&lt;&gt;0</formula>
    </cfRule>
  </conditionalFormatting>
  <conditionalFormatting sqref="T45:AB45">
    <cfRule type="expression" dxfId="262" priority="209">
      <formula>MOD(T45,1)&lt;&gt;0</formula>
    </cfRule>
  </conditionalFormatting>
  <conditionalFormatting sqref="AC45:AP45">
    <cfRule type="expression" dxfId="261" priority="204">
      <formula>MOD(AC45,1)&lt;&gt;0</formula>
    </cfRule>
  </conditionalFormatting>
  <conditionalFormatting sqref="AR45:BF45">
    <cfRule type="expression" dxfId="260" priority="199">
      <formula>MOD(AR45,1)&lt;&gt;0</formula>
    </cfRule>
  </conditionalFormatting>
  <conditionalFormatting sqref="C47:R47">
    <cfRule type="expression" dxfId="259" priority="194">
      <formula>MOD(C47,1)&lt;&gt;0</formula>
    </cfRule>
  </conditionalFormatting>
  <conditionalFormatting sqref="T47:AB47">
    <cfRule type="expression" dxfId="258" priority="189">
      <formula>MOD(T47,1)&lt;&gt;0</formula>
    </cfRule>
  </conditionalFormatting>
  <conditionalFormatting sqref="AC47:AP47">
    <cfRule type="expression" dxfId="257" priority="184">
      <formula>MOD(AC47,1)&lt;&gt;0</formula>
    </cfRule>
  </conditionalFormatting>
  <conditionalFormatting sqref="AR47:BF47">
    <cfRule type="expression" dxfId="256" priority="179">
      <formula>MOD(AR47,1)&lt;&gt;0</formula>
    </cfRule>
  </conditionalFormatting>
  <conditionalFormatting sqref="C49:R49">
    <cfRule type="expression" dxfId="255" priority="174">
      <formula>MOD(C49,1)&lt;&gt;0</formula>
    </cfRule>
  </conditionalFormatting>
  <conditionalFormatting sqref="T49:AB49">
    <cfRule type="expression" dxfId="254" priority="169">
      <formula>MOD(T49,1)&lt;&gt;0</formula>
    </cfRule>
  </conditionalFormatting>
  <conditionalFormatting sqref="AC49:AP49">
    <cfRule type="expression" dxfId="253" priority="164">
      <formula>MOD(AC49,1)&lt;&gt;0</formula>
    </cfRule>
  </conditionalFormatting>
  <conditionalFormatting sqref="AR49:BF49">
    <cfRule type="expression" dxfId="252" priority="159">
      <formula>MOD(AR49,1)&lt;&gt;0</formula>
    </cfRule>
  </conditionalFormatting>
  <conditionalFormatting sqref="AR50:BF50">
    <cfRule type="expression" dxfId="251" priority="156">
      <formula>MOD(AR50,1)&lt;&gt;0</formula>
    </cfRule>
  </conditionalFormatting>
  <conditionalFormatting sqref="C51:R51">
    <cfRule type="expression" dxfId="250" priority="153">
      <formula>MOD(C51,1)&lt;&gt;0</formula>
    </cfRule>
  </conditionalFormatting>
  <conditionalFormatting sqref="T51:AB51">
    <cfRule type="expression" dxfId="249" priority="148">
      <formula>MOD(T51,1)&lt;&gt;0</formula>
    </cfRule>
  </conditionalFormatting>
  <conditionalFormatting sqref="AC51:AP51">
    <cfRule type="expression" dxfId="248" priority="143">
      <formula>MOD(AC51,1)&lt;&gt;0</formula>
    </cfRule>
  </conditionalFormatting>
  <conditionalFormatting sqref="AR51:BF51">
    <cfRule type="expression" dxfId="247" priority="138">
      <formula>MOD(AR51,1)&lt;&gt;0</formula>
    </cfRule>
  </conditionalFormatting>
  <conditionalFormatting sqref="AR52:BF56">
    <cfRule type="expression" dxfId="246" priority="135">
      <formula>MOD(AR52,1)&lt;&gt;0</formula>
    </cfRule>
  </conditionalFormatting>
  <conditionalFormatting sqref="C53:R53">
    <cfRule type="expression" dxfId="245" priority="132">
      <formula>MOD(C53,1)&lt;&gt;0</formula>
    </cfRule>
  </conditionalFormatting>
  <conditionalFormatting sqref="T53:AB53">
    <cfRule type="expression" dxfId="244" priority="127">
      <formula>MOD(T53,1)&lt;&gt;0</formula>
    </cfRule>
  </conditionalFormatting>
  <conditionalFormatting sqref="AC53:AP53">
    <cfRule type="expression" dxfId="243" priority="122">
      <formula>MOD(AC53,1)&lt;&gt;0</formula>
    </cfRule>
  </conditionalFormatting>
  <conditionalFormatting sqref="C55:R55">
    <cfRule type="expression" dxfId="242" priority="117">
      <formula>MOD(C55,1)&lt;&gt;0</formula>
    </cfRule>
  </conditionalFormatting>
  <conditionalFormatting sqref="T55:AB55">
    <cfRule type="expression" dxfId="241" priority="112">
      <formula>MOD(T55,1)&lt;&gt;0</formula>
    </cfRule>
  </conditionalFormatting>
  <conditionalFormatting sqref="AC55:AP55">
    <cfRule type="expression" dxfId="240" priority="107">
      <formula>MOD(AC55,1)&lt;&gt;0</formula>
    </cfRule>
  </conditionalFormatting>
  <conditionalFormatting sqref="C57:R57">
    <cfRule type="expression" dxfId="239" priority="102">
      <formula>MOD(C57,1)&lt;&gt;0</formula>
    </cfRule>
  </conditionalFormatting>
  <conditionalFormatting sqref="T57:AB57">
    <cfRule type="expression" dxfId="238" priority="97">
      <formula>MOD(T57,1)&lt;&gt;0</formula>
    </cfRule>
  </conditionalFormatting>
  <conditionalFormatting sqref="AC57:AP57">
    <cfRule type="expression" dxfId="237" priority="92">
      <formula>MOD(AC57,1)&lt;&gt;0</formula>
    </cfRule>
  </conditionalFormatting>
  <conditionalFormatting sqref="AR57:BF57">
    <cfRule type="expression" dxfId="236" priority="87">
      <formula>MOD(AR57,1)&lt;&gt;0</formula>
    </cfRule>
  </conditionalFormatting>
  <conditionalFormatting sqref="C59:R59">
    <cfRule type="expression" dxfId="235" priority="82">
      <formula>MOD(C59,1)&lt;&gt;0</formula>
    </cfRule>
  </conditionalFormatting>
  <conditionalFormatting sqref="T59:AB59">
    <cfRule type="expression" dxfId="234" priority="77">
      <formula>MOD(T59,1)&lt;&gt;0</formula>
    </cfRule>
  </conditionalFormatting>
  <conditionalFormatting sqref="AC59:AP59">
    <cfRule type="expression" dxfId="233" priority="72">
      <formula>MOD(AC59,1)&lt;&gt;0</formula>
    </cfRule>
  </conditionalFormatting>
  <conditionalFormatting sqref="AR59:BF59">
    <cfRule type="expression" dxfId="232" priority="67">
      <formula>MOD(AR59,1)&lt;&gt;0</formula>
    </cfRule>
  </conditionalFormatting>
  <conditionalFormatting sqref="AR60:BF60">
    <cfRule type="expression" dxfId="231" priority="64">
      <formula>MOD(AR60,1)&lt;&gt;0</formula>
    </cfRule>
  </conditionalFormatting>
  <conditionalFormatting sqref="C61:R61">
    <cfRule type="expression" dxfId="230" priority="61">
      <formula>MOD(C61,1)&lt;&gt;0</formula>
    </cfRule>
  </conditionalFormatting>
  <conditionalFormatting sqref="T61:AB61">
    <cfRule type="expression" dxfId="229" priority="56">
      <formula>MOD(T61,1)&lt;&gt;0</formula>
    </cfRule>
  </conditionalFormatting>
  <conditionalFormatting sqref="AC61:AP61">
    <cfRule type="expression" dxfId="228" priority="51">
      <formula>MOD(AC61,1)&lt;&gt;0</formula>
    </cfRule>
  </conditionalFormatting>
  <conditionalFormatting sqref="AR61:BF62">
    <cfRule type="expression" dxfId="227" priority="46">
      <formula>MOD(AR61,1)&lt;&gt;0</formula>
    </cfRule>
  </conditionalFormatting>
  <conditionalFormatting sqref="C63:R63">
    <cfRule type="expression" dxfId="226" priority="43">
      <formula>MOD(C63,1)&lt;&gt;0</formula>
    </cfRule>
  </conditionalFormatting>
  <conditionalFormatting sqref="T63:AB63">
    <cfRule type="expression" dxfId="225" priority="38">
      <formula>MOD(T63,1)&lt;&gt;0</formula>
    </cfRule>
  </conditionalFormatting>
  <conditionalFormatting sqref="AC63:AP63">
    <cfRule type="expression" dxfId="224" priority="33">
      <formula>MOD(AC63,1)&lt;&gt;0</formula>
    </cfRule>
  </conditionalFormatting>
  <conditionalFormatting sqref="AR63:BF63">
    <cfRule type="expression" dxfId="223" priority="28">
      <formula>MOD(AR63,1)&lt;&gt;0</formula>
    </cfRule>
  </conditionalFormatting>
  <conditionalFormatting sqref="C65:R65 C67:R67">
    <cfRule type="expression" dxfId="222" priority="23">
      <formula>MOD(C65,1)&lt;&gt;0</formula>
    </cfRule>
  </conditionalFormatting>
  <conditionalFormatting sqref="T65:AB65">
    <cfRule type="expression" dxfId="221" priority="18">
      <formula>MOD(T65,1)&lt;&gt;0</formula>
    </cfRule>
  </conditionalFormatting>
  <conditionalFormatting sqref="AC65:AP65">
    <cfRule type="expression" dxfId="220" priority="13">
      <formula>MOD(AC65,1)&lt;&gt;0</formula>
    </cfRule>
  </conditionalFormatting>
  <conditionalFormatting sqref="AR65:BF65">
    <cfRule type="expression" dxfId="219" priority="8">
      <formula>MOD(AR65,1)&lt;&gt;0</formula>
    </cfRule>
  </conditionalFormatting>
  <conditionalFormatting sqref="T67:AB68 AC67:AP67">
    <cfRule type="expression" dxfId="218" priority="3">
      <formula>MOD(T67,1)&lt;&gt;0</formula>
    </cfRule>
  </conditionalFormatting>
  <dataValidations count="1">
    <dataValidation type="whole" imeMode="off" allowBlank="1" showInputMessage="1" showErrorMessage="1" error="セルに整数以外の値が入力されています。" sqref="C9:R38 T9:AP38 AR9:BF38 C41:R68 T41:AP68 AR41:BF68">
      <formula1>0</formula1>
      <formula2>9999999999</formula2>
    </dataValidation>
  </dataValidations>
  <pageMargins left="0.86614173228346458" right="3.937007874015748E-2" top="0.55118110236220474" bottom="0.35433070866141736" header="0.31496062992125984" footer="0.31496062992125984"/>
  <pageSetup paperSize="9" scale="59" fitToWidth="3" orientation="portrait" r:id="rId1"/>
  <headerFooter>
    <oddHeader>&amp;R&amp;A</oddHeader>
  </headerFooter>
  <colBreaks count="2" manualBreakCount="2">
    <brk id="18" max="1048575" man="1"/>
    <brk id="42" max="1048575" man="1"/>
  </colBreaks>
  <extLst>
    <ext xmlns:x14="http://schemas.microsoft.com/office/spreadsheetml/2009/9/main" uri="{78C0D931-6437-407d-A8EE-F0AAD7539E65}">
      <x14:conditionalFormattings>
        <x14:conditionalFormatting xmlns:xm="http://schemas.microsoft.com/office/excel/2006/main">
          <x14:cfRule type="expression" priority="275" stopIfTrue="1" id="{215E882B-D621-42F4-B6E2-4AA6F8C601B9}">
            <xm:f>C37&lt;'\\kfs01\s1309\1_調整グループ\18_福祉行政報告例\福祉行政報告例（R4）\05_回答データ\２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6" stopIfTrue="1" id="{3602C7E5-D10D-40EE-B1BA-D7538D1AC1E6}">
            <xm:f>C37&gt;'\\kfs01\s1309\1_調整グループ\18_福祉行政報告例\福祉行政報告例（R4）\05_回答データ\２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C37:R37</xm:sqref>
        </x14:conditionalFormatting>
        <x14:conditionalFormatting xmlns:xm="http://schemas.microsoft.com/office/excel/2006/main">
          <x14:cfRule type="expression" priority="272" stopIfTrue="1" id="{5F2BC2D8-CA01-4986-BF69-BBB8A9D28B3B}">
            <xm:f>C38&lt;'\\kfs01\s1309\1_調整グループ\18_福祉行政報告例\福祉行政報告例（R4）\05_回答データ\２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3" stopIfTrue="1" id="{6CDC58E3-E0A3-472D-9825-5AA46DEF155A}">
            <xm:f>C38&gt;'\\kfs01\s1309\1_調整グループ\18_福祉行政報告例\福祉行政報告例（R4）\05_回答データ\２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C38:R38</xm:sqref>
        </x14:conditionalFormatting>
        <x14:conditionalFormatting xmlns:xm="http://schemas.microsoft.com/office/excel/2006/main">
          <x14:cfRule type="expression" priority="270" stopIfTrue="1" id="{8D1E8C50-4718-4729-8E63-2366F5FFC872}">
            <xm:f>T37&lt;'\\kfs01\s1309\1_調整グループ\18_福祉行政報告例\福祉行政報告例（R4）\05_回答データ\２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71" stopIfTrue="1" id="{F17D6DB9-D569-4C9C-B8ED-D8CE12544E88}">
            <xm:f>T37&gt;'\\kfs01\s1309\1_調整グループ\18_福祉行政報告例\福祉行政報告例（R4）\05_回答データ\２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T37:AB37</xm:sqref>
        </x14:conditionalFormatting>
        <x14:conditionalFormatting xmlns:xm="http://schemas.microsoft.com/office/excel/2006/main">
          <x14:cfRule type="expression" priority="267" stopIfTrue="1" id="{18570544-0A3C-4DC4-93B9-82E73253E215}">
            <xm:f>T38&lt;'\\kfs01\s1309\1_調整グループ\18_福祉行政報告例\福祉行政報告例（R4）\05_回答データ\２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8" stopIfTrue="1" id="{6A80F50E-021C-4827-B0FB-1C8261F82D4F}">
            <xm:f>T38&gt;'\\kfs01\s1309\1_調整グループ\18_福祉行政報告例\福祉行政報告例（R4）\05_回答データ\２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T38:AB38</xm:sqref>
        </x14:conditionalFormatting>
        <x14:conditionalFormatting xmlns:xm="http://schemas.microsoft.com/office/excel/2006/main">
          <x14:cfRule type="expression" priority="265" stopIfTrue="1" id="{AFF12A02-6F85-4CD7-AC9F-1A280EC78CDB}">
            <xm:f>AC37&lt;'\\kfs01\s1309\1_調整グループ\18_福祉行政報告例\福祉行政報告例（R4）\05_回答データ\２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6" stopIfTrue="1" id="{EBB203D0-3477-4C6A-943D-4A74DAEABD51}">
            <xm:f>AC37&gt;'\\kfs01\s1309\1_調整グループ\18_福祉行政報告例\福祉行政報告例（R4）\05_回答データ\２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AC37:AP37</xm:sqref>
        </x14:conditionalFormatting>
        <x14:conditionalFormatting xmlns:xm="http://schemas.microsoft.com/office/excel/2006/main">
          <x14:cfRule type="expression" priority="262" stopIfTrue="1" id="{8B5B3DD7-709C-45D3-98E0-E75E581E32F7}">
            <xm:f>AC38&lt;'\\kfs01\s1309\1_調整グループ\18_福祉行政報告例\福祉行政報告例（R4）\05_回答データ\２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3" stopIfTrue="1" id="{D204117E-624B-4DC0-9479-7408CB46B3D4}">
            <xm:f>AC38&gt;'\\kfs01\s1309\1_調整グループ\18_福祉行政報告例\福祉行政報告例（R4）\05_回答データ\２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AC38:AP38</xm:sqref>
        </x14:conditionalFormatting>
        <x14:conditionalFormatting xmlns:xm="http://schemas.microsoft.com/office/excel/2006/main">
          <x14:cfRule type="expression" priority="260" stopIfTrue="1" id="{9FDC8D0A-2C0A-414C-B9B1-0731640CDCC4}">
            <xm:f>AR37&lt;'\\kfs01\s1309\1_調整グループ\18_福祉行政報告例\福祉行政報告例（R4）\05_回答データ\２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61" stopIfTrue="1" id="{403CD451-9932-42E5-8992-A77CAE348A63}">
            <xm:f>AR37&gt;'\\kfs01\s1309\1_調整グループ\18_福祉行政報告例\福祉行政報告例（R4）\05_回答データ\２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AR37:BF37</xm:sqref>
        </x14:conditionalFormatting>
        <x14:conditionalFormatting xmlns:xm="http://schemas.microsoft.com/office/excel/2006/main">
          <x14:cfRule type="expression" priority="257" stopIfTrue="1" id="{E3302E62-0E13-4F7F-8BCC-4C7092B01E6B}">
            <xm:f>AR38&lt;'\\kfs01\s1309\1_調整グループ\18_福祉行政報告例\福祉行政報告例（R4）\05_回答データ\２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258" stopIfTrue="1" id="{87D70B34-5DBD-4331-BB22-7C6A2B93A76B}">
            <xm:f>AR38&gt;'\\kfs01\s1309\1_調整グループ\18_福祉行政報告例\福祉行政報告例（R4）\05_回答データ\２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AR38:BF38</xm:sqref>
        </x14:conditionalFormatting>
        <x14:conditionalFormatting xmlns:xm="http://schemas.microsoft.com/office/excel/2006/main">
          <x14:cfRule type="expression" priority="255" stopIfTrue="1" id="{53D8356D-1CE3-479B-8A04-60A95620580E}">
            <xm:f>C41&lt;'\\kfs01\s1309\1_調整グループ\18_福祉行政報告例\福祉行政報告例（R4）\05_回答データ\２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6" stopIfTrue="1" id="{3301C65E-F0FF-4A81-A373-B379903E5DAD}">
            <xm:f>C41&gt;'\\kfs01\s1309\1_調整グループ\18_福祉行政報告例\福祉行政報告例（R4）\05_回答データ\２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C41:R41</xm:sqref>
        </x14:conditionalFormatting>
        <x14:conditionalFormatting xmlns:xm="http://schemas.microsoft.com/office/excel/2006/main">
          <x14:cfRule type="expression" priority="252" stopIfTrue="1" id="{346CAA6A-4D5F-4A0F-B34F-C734B80F0BFC}">
            <xm:f>C42&lt;'\\kfs01\s1309\1_調整グループ\18_福祉行政報告例\福祉行政報告例（R4）\05_回答データ\２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3" stopIfTrue="1" id="{539E6FD5-A6A8-44CC-BB6B-64701AB1DA55}">
            <xm:f>C42&gt;'\\kfs01\s1309\1_調整グループ\18_福祉行政報告例\福祉行政報告例（R4）\05_回答データ\２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C42:R42</xm:sqref>
        </x14:conditionalFormatting>
        <x14:conditionalFormatting xmlns:xm="http://schemas.microsoft.com/office/excel/2006/main">
          <x14:cfRule type="expression" priority="250" stopIfTrue="1" id="{8F870B2E-96C8-4DC2-858D-40CE0BF3FEE5}">
            <xm:f>T41&lt;'\\kfs01\s1309\1_調整グループ\18_福祉行政報告例\福祉行政報告例（R4）\05_回答データ\２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51" stopIfTrue="1" id="{747EDAC5-35AD-4B56-9F99-EB05F6B7CE74}">
            <xm:f>T41&gt;'\\kfs01\s1309\1_調整グループ\18_福祉行政報告例\福祉行政報告例（R4）\05_回答データ\２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T41:AB41</xm:sqref>
        </x14:conditionalFormatting>
        <x14:conditionalFormatting xmlns:xm="http://schemas.microsoft.com/office/excel/2006/main">
          <x14:cfRule type="expression" priority="247" stopIfTrue="1" id="{2C976896-7AB5-4639-95ED-58F4D114BC6D}">
            <xm:f>T42&lt;'\\kfs01\s1309\1_調整グループ\18_福祉行政報告例\福祉行政報告例（R4）\05_回答データ\２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8" stopIfTrue="1" id="{839274F3-FEBC-40C3-BF69-862E04822FEB}">
            <xm:f>T42&gt;'\\kfs01\s1309\1_調整グループ\18_福祉行政報告例\福祉行政報告例（R4）\05_回答データ\２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T42:AB42</xm:sqref>
        </x14:conditionalFormatting>
        <x14:conditionalFormatting xmlns:xm="http://schemas.microsoft.com/office/excel/2006/main">
          <x14:cfRule type="expression" priority="245" stopIfTrue="1" id="{49EE5BE2-BEFF-4FE0-871B-6BAB425AEC52}">
            <xm:f>AC41&lt;'\\kfs01\s1309\1_調整グループ\18_福祉行政報告例\福祉行政報告例（R4）\05_回答データ\２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6" stopIfTrue="1" id="{EFC405CF-72CD-4379-B02B-F05DC5FF2445}">
            <xm:f>AC41&gt;'\\kfs01\s1309\1_調整グループ\18_福祉行政報告例\福祉行政報告例（R4）\05_回答データ\２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AC41:AP41</xm:sqref>
        </x14:conditionalFormatting>
        <x14:conditionalFormatting xmlns:xm="http://schemas.microsoft.com/office/excel/2006/main">
          <x14:cfRule type="expression" priority="242" stopIfTrue="1" id="{CC0ECA8D-989F-485A-BD81-CB3203108C8F}">
            <xm:f>AC42&lt;'\\kfs01\s1309\1_調整グループ\18_福祉行政報告例\福祉行政報告例（R4）\05_回答データ\２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3" stopIfTrue="1" id="{7378C63C-3AC3-432B-969D-AE519897F91B}">
            <xm:f>AC42&gt;'\\kfs01\s1309\1_調整グループ\18_福祉行政報告例\福祉行政報告例（R4）\05_回答データ\２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AC42:AP42</xm:sqref>
        </x14:conditionalFormatting>
        <x14:conditionalFormatting xmlns:xm="http://schemas.microsoft.com/office/excel/2006/main">
          <x14:cfRule type="expression" priority="240" stopIfTrue="1" id="{3910BFEF-AF25-4717-A3E3-D1957AB9267B}">
            <xm:f>AR41&lt;'\\kfs01\s1309\1_調整グループ\18_福祉行政報告例\福祉行政報告例（R4）\05_回答データ\２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41" stopIfTrue="1" id="{D4C5753F-0B3B-4E8E-8F66-B9AB24E5C2CE}">
            <xm:f>AR41&gt;'\\kfs01\s1309\1_調整グループ\18_福祉行政報告例\福祉行政報告例（R4）\05_回答データ\２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AR41:BF41</xm:sqref>
        </x14:conditionalFormatting>
        <x14:conditionalFormatting xmlns:xm="http://schemas.microsoft.com/office/excel/2006/main">
          <x14:cfRule type="expression" priority="237" stopIfTrue="1" id="{DDF3A397-9F08-427C-90FE-EAD8D4522D31}">
            <xm:f>AR42&lt;'\\kfs01\s1309\1_調整グループ\18_福祉行政報告例\福祉行政報告例（R4）\05_回答データ\２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238" stopIfTrue="1" id="{257F6AE5-14E1-4442-8C59-5E7F7888935E}">
            <xm:f>AR42&gt;'\\kfs01\s1309\1_調整グループ\18_福祉行政報告例\福祉行政報告例（R4）\05_回答データ\２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AR42:BF42</xm:sqref>
        </x14:conditionalFormatting>
        <x14:conditionalFormatting xmlns:xm="http://schemas.microsoft.com/office/excel/2006/main">
          <x14:cfRule type="expression" priority="235" stopIfTrue="1" id="{02031052-370F-4B34-97A4-AD944CD3DFE1}">
            <xm:f>C43&lt;'\\kfs01\s1309\1_調整グループ\18_福祉行政報告例\福祉行政報告例（R4）\05_回答データ\２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6" stopIfTrue="1" id="{0D40E3B6-6399-449F-9072-83BB33C0CB23}">
            <xm:f>C43&gt;'\\kfs01\s1309\1_調整グループ\18_福祉行政報告例\福祉行政報告例（R4）\05_回答データ\２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C43:R43</xm:sqref>
        </x14:conditionalFormatting>
        <x14:conditionalFormatting xmlns:xm="http://schemas.microsoft.com/office/excel/2006/main">
          <x14:cfRule type="expression" priority="232" stopIfTrue="1" id="{DE288F1C-06A6-4B04-AD0C-9455DA3778EA}">
            <xm:f>C44&lt;'\\kfs01\s1309\1_調整グループ\18_福祉行政報告例\福祉行政報告例（R4）\05_回答データ\２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3" stopIfTrue="1" id="{D4F912A5-120D-4E0A-AE52-55F6552146C5}">
            <xm:f>C44&gt;'\\kfs01\s1309\1_調整グループ\18_福祉行政報告例\福祉行政報告例（R4）\05_回答データ\２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C44:R44</xm:sqref>
        </x14:conditionalFormatting>
        <x14:conditionalFormatting xmlns:xm="http://schemas.microsoft.com/office/excel/2006/main">
          <x14:cfRule type="expression" priority="230" stopIfTrue="1" id="{C50C916E-BFBE-4385-BED7-4B3779BF2B90}">
            <xm:f>T43&lt;'\\kfs01\s1309\1_調整グループ\18_福祉行政報告例\福祉行政報告例（R4）\05_回答データ\２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31" stopIfTrue="1" id="{0C5495EA-D903-4D31-A42A-99516CD86328}">
            <xm:f>T43&gt;'\\kfs01\s1309\1_調整グループ\18_福祉行政報告例\福祉行政報告例（R4）\05_回答データ\２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T43:AB43</xm:sqref>
        </x14:conditionalFormatting>
        <x14:conditionalFormatting xmlns:xm="http://schemas.microsoft.com/office/excel/2006/main">
          <x14:cfRule type="expression" priority="227" stopIfTrue="1" id="{E4C27809-C3A9-46AE-AFE2-FD55B9B8E5C3}">
            <xm:f>T44&lt;'\\kfs01\s1309\1_調整グループ\18_福祉行政報告例\福祉行政報告例（R4）\05_回答データ\２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8" stopIfTrue="1" id="{55F4A1A9-1B8F-480B-B288-C9683DE7F46A}">
            <xm:f>T44&gt;'\\kfs01\s1309\1_調整グループ\18_福祉行政報告例\福祉行政報告例（R4）\05_回答データ\２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T44:AB44</xm:sqref>
        </x14:conditionalFormatting>
        <x14:conditionalFormatting xmlns:xm="http://schemas.microsoft.com/office/excel/2006/main">
          <x14:cfRule type="expression" priority="225" stopIfTrue="1" id="{95157907-AD95-4A16-B8C4-2BE8B3EB553C}">
            <xm:f>AC43&lt;'\\kfs01\s1309\1_調整グループ\18_福祉行政報告例\福祉行政報告例（R4）\05_回答データ\２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6" stopIfTrue="1" id="{B250AB1C-A3B0-4F7B-998D-8DE72EF41EAB}">
            <xm:f>AC43&gt;'\\kfs01\s1309\1_調整グループ\18_福祉行政報告例\福祉行政報告例（R4）\05_回答データ\２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AC43:AP43</xm:sqref>
        </x14:conditionalFormatting>
        <x14:conditionalFormatting xmlns:xm="http://schemas.microsoft.com/office/excel/2006/main">
          <x14:cfRule type="expression" priority="222" stopIfTrue="1" id="{FC0E7BC7-ADDF-4A88-A833-47BF4D2053C8}">
            <xm:f>AC44&lt;'\\kfs01\s1309\1_調整グループ\18_福祉行政報告例\福祉行政報告例（R4）\05_回答データ\２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3" stopIfTrue="1" id="{E70C0144-D979-4D9B-BB21-06D5BB350461}">
            <xm:f>AC44&gt;'\\kfs01\s1309\1_調整グループ\18_福祉行政報告例\福祉行政報告例（R4）\05_回答データ\２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AC44:AP44</xm:sqref>
        </x14:conditionalFormatting>
        <x14:conditionalFormatting xmlns:xm="http://schemas.microsoft.com/office/excel/2006/main">
          <x14:cfRule type="expression" priority="220" stopIfTrue="1" id="{C544DE77-4476-4EE5-B226-D1613BD56364}">
            <xm:f>AR43&lt;'\\kfs01\s1309\1_調整グループ\18_福祉行政報告例\福祉行政報告例（R4）\05_回答データ\２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21" stopIfTrue="1" id="{8918C317-B78C-4DEF-A0B2-A8AC2B9D0B81}">
            <xm:f>AR43&gt;'\\kfs01\s1309\1_調整グループ\18_福祉行政報告例\福祉行政報告例（R4）\05_回答データ\２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AR43:BF43</xm:sqref>
        </x14:conditionalFormatting>
        <x14:conditionalFormatting xmlns:xm="http://schemas.microsoft.com/office/excel/2006/main">
          <x14:cfRule type="expression" priority="217" stopIfTrue="1" id="{58B52B9E-7270-4AD4-9A23-E33822E73FF2}">
            <xm:f>AR44&lt;'\\kfs01\s1309\1_調整グループ\18_福祉行政報告例\福祉行政報告例（R4）\05_回答データ\２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218" stopIfTrue="1" id="{F5FB94A3-9D8E-4ED3-8B82-F042644F2D00}">
            <xm:f>AR44&gt;'\\kfs01\s1309\1_調整グループ\18_福祉行政報告例\福祉行政報告例（R4）\05_回答データ\２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AR44:BF44</xm:sqref>
        </x14:conditionalFormatting>
        <x14:conditionalFormatting xmlns:xm="http://schemas.microsoft.com/office/excel/2006/main">
          <x14:cfRule type="expression" priority="215" stopIfTrue="1" id="{2012C239-4269-455C-B856-00C3548ECFA3}">
            <xm:f>C45&lt;'\\kfs01\s1309\1_調整グループ\18_福祉行政報告例\福祉行政報告例（R4）\05_回答データ\２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6" stopIfTrue="1" id="{E13B8900-910E-4903-88CD-992C1B116599}">
            <xm:f>C45&gt;'\\kfs01\s1309\1_調整グループ\18_福祉行政報告例\福祉行政報告例（R4）\05_回答データ\２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C45:R45</xm:sqref>
        </x14:conditionalFormatting>
        <x14:conditionalFormatting xmlns:xm="http://schemas.microsoft.com/office/excel/2006/main">
          <x14:cfRule type="expression" priority="212" stopIfTrue="1" id="{1E312205-8BFB-4860-9DAC-F773D8819256}">
            <xm:f>C46&lt;'\\kfs01\s1309\1_調整グループ\18_福祉行政報告例\福祉行政報告例（R4）\05_回答データ\２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3" stopIfTrue="1" id="{4CFB64CC-B35B-461C-BFC6-44B6B2A820F6}">
            <xm:f>C46&gt;'\\kfs01\s1309\1_調整グループ\18_福祉行政報告例\福祉行政報告例（R4）\05_回答データ\２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C46:R46</xm:sqref>
        </x14:conditionalFormatting>
        <x14:conditionalFormatting xmlns:xm="http://schemas.microsoft.com/office/excel/2006/main">
          <x14:cfRule type="expression" priority="210" stopIfTrue="1" id="{85C30AEC-7B21-480C-8C30-9AAED5CC1490}">
            <xm:f>T45&lt;'\\kfs01\s1309\1_調整グループ\18_福祉行政報告例\福祉行政報告例（R4）\05_回答データ\２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11" stopIfTrue="1" id="{F3F24DF6-01A1-4514-8BC5-1908960859A6}">
            <xm:f>T45&gt;'\\kfs01\s1309\1_調整グループ\18_福祉行政報告例\福祉行政報告例（R4）\05_回答データ\２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T45:AB45</xm:sqref>
        </x14:conditionalFormatting>
        <x14:conditionalFormatting xmlns:xm="http://schemas.microsoft.com/office/excel/2006/main">
          <x14:cfRule type="expression" priority="207" stopIfTrue="1" id="{5FAE41CB-2767-4DD3-AD82-66CDAED3AE9C}">
            <xm:f>T46&lt;'\\kfs01\s1309\1_調整グループ\18_福祉行政報告例\福祉行政報告例（R4）\05_回答データ\２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8" stopIfTrue="1" id="{6A4EF7B0-DAA7-4E80-9C1A-336EF2E30175}">
            <xm:f>T46&gt;'\\kfs01\s1309\1_調整グループ\18_福祉行政報告例\福祉行政報告例（R4）\05_回答データ\２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T46:AB46</xm:sqref>
        </x14:conditionalFormatting>
        <x14:conditionalFormatting xmlns:xm="http://schemas.microsoft.com/office/excel/2006/main">
          <x14:cfRule type="expression" priority="205" stopIfTrue="1" id="{0F8CFF50-46C0-4C90-986A-107ABD604788}">
            <xm:f>AC45&lt;'\\kfs01\s1309\1_調整グループ\18_福祉行政報告例\福祉行政報告例（R4）\05_回答データ\２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6" stopIfTrue="1" id="{D04CED21-C036-4D85-9C4E-93729686EA45}">
            <xm:f>AC45&gt;'\\kfs01\s1309\1_調整グループ\18_福祉行政報告例\福祉行政報告例（R4）\05_回答データ\２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AC45:AP45</xm:sqref>
        </x14:conditionalFormatting>
        <x14:conditionalFormatting xmlns:xm="http://schemas.microsoft.com/office/excel/2006/main">
          <x14:cfRule type="expression" priority="202" stopIfTrue="1" id="{B9E118E1-E09D-444D-9C9B-624703F8D89B}">
            <xm:f>AC46&lt;'\\kfs01\s1309\1_調整グループ\18_福祉行政報告例\福祉行政報告例（R4）\05_回答データ\２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3" stopIfTrue="1" id="{6F887EC6-A8A3-48A4-B7E0-AFE42EF0D35D}">
            <xm:f>AC46&gt;'\\kfs01\s1309\1_調整グループ\18_福祉行政報告例\福祉行政報告例（R4）\05_回答データ\２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AC46:AP46</xm:sqref>
        </x14:conditionalFormatting>
        <x14:conditionalFormatting xmlns:xm="http://schemas.microsoft.com/office/excel/2006/main">
          <x14:cfRule type="expression" priority="200" stopIfTrue="1" id="{0BE4474A-03DC-4B1E-A448-C5B945BFECD6}">
            <xm:f>AR45&lt;'\\kfs01\s1309\1_調整グループ\18_福祉行政報告例\福祉行政報告例（R4）\05_回答データ\２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201" stopIfTrue="1" id="{11BEEA6D-EB77-4A12-8550-9B9D10707F03}">
            <xm:f>AR45&gt;'\\kfs01\s1309\1_調整グループ\18_福祉行政報告例\福祉行政報告例（R4）\05_回答データ\２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AR45:BF45</xm:sqref>
        </x14:conditionalFormatting>
        <x14:conditionalFormatting xmlns:xm="http://schemas.microsoft.com/office/excel/2006/main">
          <x14:cfRule type="expression" priority="197" stopIfTrue="1" id="{54FCAA31-A69C-445E-8B15-D011E80384EC}">
            <xm:f>AR46&lt;'\\kfs01\s1309\1_調整グループ\18_福祉行政報告例\福祉行政報告例（R4）\05_回答データ\２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198" stopIfTrue="1" id="{84F02945-2859-4E3D-BCED-074BAAD863F9}">
            <xm:f>AR46&gt;'\\kfs01\s1309\1_調整グループ\18_福祉行政報告例\福祉行政報告例（R4）\05_回答データ\２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AR46:BF46</xm:sqref>
        </x14:conditionalFormatting>
        <x14:conditionalFormatting xmlns:xm="http://schemas.microsoft.com/office/excel/2006/main">
          <x14:cfRule type="expression" priority="195" stopIfTrue="1" id="{3B8C8093-53F5-4DB3-8EB6-D7A13C4CB980}">
            <xm:f>C47&lt;'\\kfs01\s1309\1_調整グループ\18_福祉行政報告例\福祉行政報告例（R4）\05_回答データ\２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6" stopIfTrue="1" id="{54CD2D0B-A90F-40FB-86CC-6112D8182917}">
            <xm:f>C47&gt;'\\kfs01\s1309\1_調整グループ\18_福祉行政報告例\福祉行政報告例（R4）\05_回答データ\２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C47:R47</xm:sqref>
        </x14:conditionalFormatting>
        <x14:conditionalFormatting xmlns:xm="http://schemas.microsoft.com/office/excel/2006/main">
          <x14:cfRule type="expression" priority="192" stopIfTrue="1" id="{CCECC7E1-7681-4987-A6F7-68872F7E2B56}">
            <xm:f>C48&lt;'\\kfs01\s1309\1_調整グループ\18_福祉行政報告例\福祉行政報告例（R4）\05_回答データ\２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3" stopIfTrue="1" id="{0A5ECA03-C42D-4302-8D31-4E07DBA6D93F}">
            <xm:f>C48&gt;'\\kfs01\s1309\1_調整グループ\18_福祉行政報告例\福祉行政報告例（R4）\05_回答データ\２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C48:R48</xm:sqref>
        </x14:conditionalFormatting>
        <x14:conditionalFormatting xmlns:xm="http://schemas.microsoft.com/office/excel/2006/main">
          <x14:cfRule type="expression" priority="190" stopIfTrue="1" id="{23876413-BB6F-4C65-9E71-85BBCC4480D6}">
            <xm:f>T47&lt;'\\kfs01\s1309\1_調整グループ\18_福祉行政報告例\福祉行政報告例（R4）\05_回答データ\２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91" stopIfTrue="1" id="{A08ED3D4-7F66-4AE9-B26F-06B5D359E035}">
            <xm:f>T47&gt;'\\kfs01\s1309\1_調整グループ\18_福祉行政報告例\福祉行政報告例（R4）\05_回答データ\２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T47:AB47</xm:sqref>
        </x14:conditionalFormatting>
        <x14:conditionalFormatting xmlns:xm="http://schemas.microsoft.com/office/excel/2006/main">
          <x14:cfRule type="expression" priority="187" stopIfTrue="1" id="{9C3138FF-461A-4B4E-910E-1A13D9E64132}">
            <xm:f>T48&lt;'\\kfs01\s1309\1_調整グループ\18_福祉行政報告例\福祉行政報告例（R4）\05_回答データ\２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8" stopIfTrue="1" id="{84003007-AB75-4F5E-B487-9063E57613CA}">
            <xm:f>T48&gt;'\\kfs01\s1309\1_調整グループ\18_福祉行政報告例\福祉行政報告例（R4）\05_回答データ\２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T48:AB48</xm:sqref>
        </x14:conditionalFormatting>
        <x14:conditionalFormatting xmlns:xm="http://schemas.microsoft.com/office/excel/2006/main">
          <x14:cfRule type="expression" priority="185" stopIfTrue="1" id="{F05B808E-7451-4CC7-94FA-E4D0A98DA277}">
            <xm:f>AC47&lt;'\\kfs01\s1309\1_調整グループ\18_福祉行政報告例\福祉行政報告例（R4）\05_回答データ\２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6" stopIfTrue="1" id="{928A9C91-AEC9-46EA-A4C8-0BA04F40F965}">
            <xm:f>AC47&gt;'\\kfs01\s1309\1_調整グループ\18_福祉行政報告例\福祉行政報告例（R4）\05_回答データ\２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AC47:AP47</xm:sqref>
        </x14:conditionalFormatting>
        <x14:conditionalFormatting xmlns:xm="http://schemas.microsoft.com/office/excel/2006/main">
          <x14:cfRule type="expression" priority="182" stopIfTrue="1" id="{23932D72-A15F-45C9-8432-0D8894D0F366}">
            <xm:f>AC48&lt;'\\kfs01\s1309\1_調整グループ\18_福祉行政報告例\福祉行政報告例（R4）\05_回答データ\２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3" stopIfTrue="1" id="{BCEA58C2-41F5-4EA2-8522-B6132F34124B}">
            <xm:f>AC48&gt;'\\kfs01\s1309\1_調整グループ\18_福祉行政報告例\福祉行政報告例（R4）\05_回答データ\２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AC48:AP48</xm:sqref>
        </x14:conditionalFormatting>
        <x14:conditionalFormatting xmlns:xm="http://schemas.microsoft.com/office/excel/2006/main">
          <x14:cfRule type="expression" priority="180" stopIfTrue="1" id="{96E5CE25-E9AF-4A23-80B4-5CC7AF80C0ED}">
            <xm:f>AR47&lt;'\\kfs01\s1309\1_調整グループ\18_福祉行政報告例\福祉行政報告例（R4）\05_回答データ\２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81" stopIfTrue="1" id="{6E356CE0-4618-4EA0-9BF8-1CF4C3F8DA21}">
            <xm:f>AR47&gt;'\\kfs01\s1309\1_調整グループ\18_福祉行政報告例\福祉行政報告例（R4）\05_回答データ\２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AR47:BF47</xm:sqref>
        </x14:conditionalFormatting>
        <x14:conditionalFormatting xmlns:xm="http://schemas.microsoft.com/office/excel/2006/main">
          <x14:cfRule type="expression" priority="177" stopIfTrue="1" id="{ACAD2949-C849-4857-9934-DBAA3E49D764}">
            <xm:f>AR48&lt;'\\kfs01\s1309\1_調整グループ\18_福祉行政報告例\福祉行政報告例（R4）\05_回答データ\２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78" stopIfTrue="1" id="{C1D20424-9DE0-4DB3-8B55-B33EF9D07E9E}">
            <xm:f>AR48&gt;'\\kfs01\s1309\1_調整グループ\18_福祉行政報告例\福祉行政報告例（R4）\05_回答データ\２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AR48:BF48</xm:sqref>
        </x14:conditionalFormatting>
        <x14:conditionalFormatting xmlns:xm="http://schemas.microsoft.com/office/excel/2006/main">
          <x14:cfRule type="expression" priority="175" stopIfTrue="1" id="{139189F9-EE2E-421D-982A-691777994723}">
            <xm:f>C49&lt;'\\kfs01\s1309\1_調整グループ\18_福祉行政報告例\福祉行政報告例（R4）\05_回答データ\２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6" stopIfTrue="1" id="{D01F012F-80E7-42E7-99B9-5EFF7AD38736}">
            <xm:f>C49&gt;'\\kfs01\s1309\1_調整グループ\18_福祉行政報告例\福祉行政報告例（R4）\05_回答データ\２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C49:R49</xm:sqref>
        </x14:conditionalFormatting>
        <x14:conditionalFormatting xmlns:xm="http://schemas.microsoft.com/office/excel/2006/main">
          <x14:cfRule type="expression" priority="172" stopIfTrue="1" id="{B46C9D47-9D2A-47AD-BF65-53144E496776}">
            <xm:f>C50&lt;'\\kfs01\s1309\1_調整グループ\18_福祉行政報告例\福祉行政報告例（R4）\05_回答データ\２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3" stopIfTrue="1" id="{9AA07F03-B4BC-4FDE-9C63-E3E20BBF3308}">
            <xm:f>C50&gt;'\\kfs01\s1309\1_調整グループ\18_福祉行政報告例\福祉行政報告例（R4）\05_回答データ\２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C50:R50</xm:sqref>
        </x14:conditionalFormatting>
        <x14:conditionalFormatting xmlns:xm="http://schemas.microsoft.com/office/excel/2006/main">
          <x14:cfRule type="expression" priority="170" stopIfTrue="1" id="{E4E52BAF-71A1-4AA1-9AC1-4D3D24AF0406}">
            <xm:f>T49&lt;'\\kfs01\s1309\1_調整グループ\18_福祉行政報告例\福祉行政報告例（R4）\05_回答データ\２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71" stopIfTrue="1" id="{28BA0CD1-C10A-4FB2-A125-1BA91D543BEE}">
            <xm:f>T49&gt;'\\kfs01\s1309\1_調整グループ\18_福祉行政報告例\福祉行政報告例（R4）\05_回答データ\２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T49:AB49</xm:sqref>
        </x14:conditionalFormatting>
        <x14:conditionalFormatting xmlns:xm="http://schemas.microsoft.com/office/excel/2006/main">
          <x14:cfRule type="expression" priority="167" stopIfTrue="1" id="{D7AC73BC-6641-4212-A28F-F2F23D87621C}">
            <xm:f>T50&lt;'\\kfs01\s1309\1_調整グループ\18_福祉行政報告例\福祉行政報告例（R4）\05_回答データ\２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8" stopIfTrue="1" id="{F38BE8BA-5FE4-4022-9459-F0A3A9C719E7}">
            <xm:f>T50&gt;'\\kfs01\s1309\1_調整グループ\18_福祉行政報告例\福祉行政報告例（R4）\05_回答データ\２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T50:AB50</xm:sqref>
        </x14:conditionalFormatting>
        <x14:conditionalFormatting xmlns:xm="http://schemas.microsoft.com/office/excel/2006/main">
          <x14:cfRule type="expression" priority="165" stopIfTrue="1" id="{BCECEADA-231A-4884-A811-55BCBDD3C502}">
            <xm:f>AC49&lt;'\\kfs01\s1309\1_調整グループ\18_福祉行政報告例\福祉行政報告例（R4）\05_回答データ\２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6" stopIfTrue="1" id="{792B69FE-93FB-4F9E-AC6F-AE92FD416DBF}">
            <xm:f>AC49&gt;'\\kfs01\s1309\1_調整グループ\18_福祉行政報告例\福祉行政報告例（R4）\05_回答データ\２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AC49:AP49</xm:sqref>
        </x14:conditionalFormatting>
        <x14:conditionalFormatting xmlns:xm="http://schemas.microsoft.com/office/excel/2006/main">
          <x14:cfRule type="expression" priority="162" stopIfTrue="1" id="{9707AB68-335F-482F-8708-51856071892E}">
            <xm:f>AC50&lt;'\\kfs01\s1309\1_調整グループ\18_福祉行政報告例\福祉行政報告例（R4）\05_回答データ\２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3" stopIfTrue="1" id="{D6120EF0-E87D-4DAC-8622-C084986904B4}">
            <xm:f>AC50&gt;'\\kfs01\s1309\1_調整グループ\18_福祉行政報告例\福祉行政報告例（R4）\05_回答データ\２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AC50:AP50</xm:sqref>
        </x14:conditionalFormatting>
        <x14:conditionalFormatting xmlns:xm="http://schemas.microsoft.com/office/excel/2006/main">
          <x14:cfRule type="expression" priority="160" stopIfTrue="1" id="{BBC9C629-3717-4435-B0C2-FC59A159E916}">
            <xm:f>AR49&lt;'\\kfs01\s1309\1_調整グループ\18_福祉行政報告例\福祉行政報告例（R4）\05_回答データ\２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61" stopIfTrue="1" id="{9EE8E720-00B4-45A5-9B8C-73E56F3BAAAD}">
            <xm:f>AR49&gt;'\\kfs01\s1309\1_調整グループ\18_福祉行政報告例\福祉行政報告例（R4）\05_回答データ\２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AR49:BF49</xm:sqref>
        </x14:conditionalFormatting>
        <x14:conditionalFormatting xmlns:xm="http://schemas.microsoft.com/office/excel/2006/main">
          <x14:cfRule type="expression" priority="157" stopIfTrue="1" id="{C56351E3-16A2-420A-961A-387568E45F1B}">
            <xm:f>AR50&lt;'\\kfs01\s1309\1_調整グループ\18_福祉行政報告例\福祉行政報告例（R4）\05_回答データ\２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58" stopIfTrue="1" id="{B185D3A0-99F0-400C-9D80-B7C4E2119C12}">
            <xm:f>AR50&gt;'\\kfs01\s1309\1_調整グループ\18_福祉行政報告例\福祉行政報告例（R4）\05_回答データ\２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AR50:BF50</xm:sqref>
        </x14:conditionalFormatting>
        <x14:conditionalFormatting xmlns:xm="http://schemas.microsoft.com/office/excel/2006/main">
          <x14:cfRule type="expression" priority="154" stopIfTrue="1" id="{A9012499-A044-4141-8092-E1ABE7333420}">
            <xm:f>C51&lt;'\\kfs01\s1309\1_調整グループ\18_福祉行政報告例\福祉行政報告例（R4）\05_回答データ\２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5" stopIfTrue="1" id="{0CE66DC1-73C4-4A5B-879E-96C6B748D841}">
            <xm:f>C51&gt;'\\kfs01\s1309\1_調整グループ\18_福祉行政報告例\福祉行政報告例（R4）\05_回答データ\２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C51:R51</xm:sqref>
        </x14:conditionalFormatting>
        <x14:conditionalFormatting xmlns:xm="http://schemas.microsoft.com/office/excel/2006/main">
          <x14:cfRule type="expression" priority="151" stopIfTrue="1" id="{1389CB28-BE6F-4681-AAB1-F72F76A3082C}">
            <xm:f>C52&lt;'\\kfs01\s1309\1_調整グループ\18_福祉行政報告例\福祉行政報告例（R4）\05_回答データ\２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2" stopIfTrue="1" id="{3A88993A-3170-430A-A272-B2EFD89CFCD1}">
            <xm:f>C52&gt;'\\kfs01\s1309\1_調整グループ\18_福祉行政報告例\福祉行政報告例（R4）\05_回答データ\２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C52:R52</xm:sqref>
        </x14:conditionalFormatting>
        <x14:conditionalFormatting xmlns:xm="http://schemas.microsoft.com/office/excel/2006/main">
          <x14:cfRule type="expression" priority="149" stopIfTrue="1" id="{B9FE6462-1541-41FD-9E95-0E0DB4689EC5}">
            <xm:f>T51&lt;'\\kfs01\s1309\1_調整グループ\18_福祉行政報告例\福祉行政報告例（R4）\05_回答データ\２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50" stopIfTrue="1" id="{21A63317-CEC6-43F1-BB3E-9CB4DC29D313}">
            <xm:f>T51&gt;'\\kfs01\s1309\1_調整グループ\18_福祉行政報告例\福祉行政報告例（R4）\05_回答データ\２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T51:AB51</xm:sqref>
        </x14:conditionalFormatting>
        <x14:conditionalFormatting xmlns:xm="http://schemas.microsoft.com/office/excel/2006/main">
          <x14:cfRule type="expression" priority="146" stopIfTrue="1" id="{2C94DD4E-5994-46A7-B74E-9D72B553959E}">
            <xm:f>T52&lt;'\\kfs01\s1309\1_調整グループ\18_福祉行政報告例\福祉行政報告例（R4）\05_回答データ\２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7" stopIfTrue="1" id="{BD9EF9AC-ADE1-4635-ACBF-50D4207398B9}">
            <xm:f>T52&gt;'\\kfs01\s1309\1_調整グループ\18_福祉行政報告例\福祉行政報告例（R4）\05_回答データ\２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T52:AB52</xm:sqref>
        </x14:conditionalFormatting>
        <x14:conditionalFormatting xmlns:xm="http://schemas.microsoft.com/office/excel/2006/main">
          <x14:cfRule type="expression" priority="144" stopIfTrue="1" id="{0886C9C2-C29D-4BFD-B2EA-7AF0E232C507}">
            <xm:f>AC51&lt;'\\kfs01\s1309\1_調整グループ\18_福祉行政報告例\福祉行政報告例（R4）\05_回答データ\２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5" stopIfTrue="1" id="{7F0A0496-0795-42EB-8DFC-297B0F639D8C}">
            <xm:f>AC51&gt;'\\kfs01\s1309\1_調整グループ\18_福祉行政報告例\福祉行政報告例（R4）\05_回答データ\２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AC51:AP51</xm:sqref>
        </x14:conditionalFormatting>
        <x14:conditionalFormatting xmlns:xm="http://schemas.microsoft.com/office/excel/2006/main">
          <x14:cfRule type="expression" priority="141" stopIfTrue="1" id="{445FA59D-31C2-452E-A439-DF1CD7A2C64C}">
            <xm:f>AC52&lt;'\\kfs01\s1309\1_調整グループ\18_福祉行政報告例\福祉行政報告例（R4）\05_回答データ\２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2" stopIfTrue="1" id="{18D2213A-310B-4785-8D12-8901FE923A66}">
            <xm:f>AC52&gt;'\\kfs01\s1309\1_調整グループ\18_福祉行政報告例\福祉行政報告例（R4）\05_回答データ\２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AC52:AP52</xm:sqref>
        </x14:conditionalFormatting>
        <x14:conditionalFormatting xmlns:xm="http://schemas.microsoft.com/office/excel/2006/main">
          <x14:cfRule type="expression" priority="139" stopIfTrue="1" id="{6A789708-09C5-4188-B436-A60A5594BE33}">
            <xm:f>AR51&lt;'\\kfs01\s1309\1_調整グループ\18_福祉行政報告例\福祉行政報告例（R4）\05_回答データ\２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40" stopIfTrue="1" id="{CC37F0A3-301A-48B3-AA45-9B098B3E3BE8}">
            <xm:f>AR51&gt;'\\kfs01\s1309\1_調整グループ\18_福祉行政報告例\福祉行政報告例（R4）\05_回答データ\２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AR51:BF51</xm:sqref>
        </x14:conditionalFormatting>
        <x14:conditionalFormatting xmlns:xm="http://schemas.microsoft.com/office/excel/2006/main">
          <x14:cfRule type="expression" priority="136" stopIfTrue="1" id="{F6DF468C-C5A3-41F6-B0BD-B3193E2011A5}">
            <xm:f>AR52&lt;'\\kfs01\s1309\1_調整グループ\18_福祉行政報告例\福祉行政報告例（R4）\05_回答データ\２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37" stopIfTrue="1" id="{7CBC3C21-6A68-4890-9FAC-AD62B49F769E}">
            <xm:f>AR52&gt;'\\kfs01\s1309\1_調整グループ\18_福祉行政報告例\福祉行政報告例（R4）\05_回答データ\２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AR52:BF56</xm:sqref>
        </x14:conditionalFormatting>
        <x14:conditionalFormatting xmlns:xm="http://schemas.microsoft.com/office/excel/2006/main">
          <x14:cfRule type="expression" priority="133" stopIfTrue="1" id="{DDFBA57A-9137-4A03-92B8-9427A98DFE70}">
            <xm:f>C53&lt;'\\kfs01\s1309\1_調整グループ\18_福祉行政報告例\福祉行政報告例（R4）\05_回答データ\２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34" stopIfTrue="1" id="{DEA5E973-62B1-4B43-B601-7961827015D8}">
            <xm:f>C53&gt;'\\kfs01\s1309\1_調整グループ\18_福祉行政報告例\福祉行政報告例（R4）\05_回答データ\２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C53:R53</xm:sqref>
        </x14:conditionalFormatting>
        <x14:conditionalFormatting xmlns:xm="http://schemas.microsoft.com/office/excel/2006/main">
          <x14:cfRule type="expression" priority="130" stopIfTrue="1" id="{D223DD0D-CEDC-439E-B0C8-25664CCDBB56}">
            <xm:f>C54&lt;'\\kfs01\s1309\1_調整グループ\18_福祉行政報告例\福祉行政報告例（R4）\05_回答データ\２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31" stopIfTrue="1" id="{E29E25CA-5C48-4B05-9798-B0BBA783CE11}">
            <xm:f>C54&gt;'\\kfs01\s1309\1_調整グループ\18_福祉行政報告例\福祉行政報告例（R4）\05_回答データ\２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C54:R54</xm:sqref>
        </x14:conditionalFormatting>
        <x14:conditionalFormatting xmlns:xm="http://schemas.microsoft.com/office/excel/2006/main">
          <x14:cfRule type="expression" priority="128" stopIfTrue="1" id="{014C6581-B201-49DB-9E0A-7E992D42EDF5}">
            <xm:f>T53&lt;'\\kfs01\s1309\1_調整グループ\18_福祉行政報告例\福祉行政報告例（R4）\05_回答データ\２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9" stopIfTrue="1" id="{EC5ACCAC-0119-463F-B5B1-67CDFDEB3E6D}">
            <xm:f>T53&gt;'\\kfs01\s1309\1_調整グループ\18_福祉行政報告例\福祉行政報告例（R4）\05_回答データ\２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T53:AB53</xm:sqref>
        </x14:conditionalFormatting>
        <x14:conditionalFormatting xmlns:xm="http://schemas.microsoft.com/office/excel/2006/main">
          <x14:cfRule type="expression" priority="125" stopIfTrue="1" id="{D79BEE86-C148-4FB8-A46C-88E2F3979A67}">
            <xm:f>T54&lt;'\\kfs01\s1309\1_調整グループ\18_福祉行政報告例\福祉行政報告例（R4）\05_回答データ\２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6" stopIfTrue="1" id="{9A6E26CF-4129-48F7-A336-1447E4C7F2D4}">
            <xm:f>T54&gt;'\\kfs01\s1309\1_調整グループ\18_福祉行政報告例\福祉行政報告例（R4）\05_回答データ\２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T54:AB54</xm:sqref>
        </x14:conditionalFormatting>
        <x14:conditionalFormatting xmlns:xm="http://schemas.microsoft.com/office/excel/2006/main">
          <x14:cfRule type="expression" priority="123" stopIfTrue="1" id="{10D8FAD0-0B3F-49AD-9DE3-E87217BE0D87}">
            <xm:f>AC53&lt;'\\kfs01\s1309\1_調整グループ\18_福祉行政報告例\福祉行政報告例（R4）\05_回答データ\２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4" stopIfTrue="1" id="{5F0DDB06-B29F-4479-997E-37FC08F77CFE}">
            <xm:f>AC53&gt;'\\kfs01\s1309\1_調整グループ\18_福祉行政報告例\福祉行政報告例（R4）\05_回答データ\２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AC53:AP53</xm:sqref>
        </x14:conditionalFormatting>
        <x14:conditionalFormatting xmlns:xm="http://schemas.microsoft.com/office/excel/2006/main">
          <x14:cfRule type="expression" priority="120" stopIfTrue="1" id="{14681EB9-EDF1-4547-8EE6-07504C27AF26}">
            <xm:f>AC54&lt;'\\kfs01\s1309\1_調整グループ\18_福祉行政報告例\福祉行政報告例（R4）\05_回答データ\２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1" stopIfTrue="1" id="{C34651BD-3F74-4AC8-898D-2356FCB5E76E}">
            <xm:f>AC54&gt;'\\kfs01\s1309\1_調整グループ\18_福祉行政報告例\福祉行政報告例（R4）\05_回答データ\２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AC54:AP54</xm:sqref>
        </x14:conditionalFormatting>
        <x14:conditionalFormatting xmlns:xm="http://schemas.microsoft.com/office/excel/2006/main">
          <x14:cfRule type="expression" priority="118" stopIfTrue="1" id="{8EC06250-7E8C-4509-8829-8231FD7E2B62}">
            <xm:f>C55&lt;'\\kfs01\s1309\1_調整グループ\18_福祉行政報告例\福祉行政報告例（R4）\05_回答データ\２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9" stopIfTrue="1" id="{36EFA472-F140-41D5-B051-29492201F441}">
            <xm:f>C55&gt;'\\kfs01\s1309\1_調整グループ\18_福祉行政報告例\福祉行政報告例（R4）\05_回答データ\２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C55:R55</xm:sqref>
        </x14:conditionalFormatting>
        <x14:conditionalFormatting xmlns:xm="http://schemas.microsoft.com/office/excel/2006/main">
          <x14:cfRule type="expression" priority="115" stopIfTrue="1" id="{CD25DE1F-1C42-4952-B2AE-62B43772B89F}">
            <xm:f>C56&lt;'\\kfs01\s1309\1_調整グループ\18_福祉行政報告例\福祉行政報告例（R4）\05_回答データ\２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6" stopIfTrue="1" id="{150F8DA9-A069-41AB-A03B-8036650BE904}">
            <xm:f>C56&gt;'\\kfs01\s1309\1_調整グループ\18_福祉行政報告例\福祉行政報告例（R4）\05_回答データ\２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C56:R56</xm:sqref>
        </x14:conditionalFormatting>
        <x14:conditionalFormatting xmlns:xm="http://schemas.microsoft.com/office/excel/2006/main">
          <x14:cfRule type="expression" priority="113" stopIfTrue="1" id="{B12E0D36-1EAF-4BFE-990A-1FD3B2FA1F19}">
            <xm:f>T55&lt;'\\kfs01\s1309\1_調整グループ\18_福祉行政報告例\福祉行政報告例（R4）\05_回答データ\２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4" stopIfTrue="1" id="{11008223-FC4F-4647-8FDC-13933CCD36E0}">
            <xm:f>T55&gt;'\\kfs01\s1309\1_調整グループ\18_福祉行政報告例\福祉行政報告例（R4）\05_回答データ\２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T55:AB55</xm:sqref>
        </x14:conditionalFormatting>
        <x14:conditionalFormatting xmlns:xm="http://schemas.microsoft.com/office/excel/2006/main">
          <x14:cfRule type="expression" priority="110" stopIfTrue="1" id="{05770611-166E-486D-ABA3-B942A103FB51}">
            <xm:f>T56&lt;'\\kfs01\s1309\1_調整グループ\18_福祉行政報告例\福祉行政報告例（R4）\05_回答データ\２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11" stopIfTrue="1" id="{3ED49AAD-0A45-465D-AE9A-4019B5C7F6BB}">
            <xm:f>T56&gt;'\\kfs01\s1309\1_調整グループ\18_福祉行政報告例\福祉行政報告例（R4）\05_回答データ\２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T56:AB56</xm:sqref>
        </x14:conditionalFormatting>
        <x14:conditionalFormatting xmlns:xm="http://schemas.microsoft.com/office/excel/2006/main">
          <x14:cfRule type="expression" priority="108" stopIfTrue="1" id="{83E32965-21EE-4DC4-9513-53FBA1E1531D}">
            <xm:f>AC55&lt;'\\kfs01\s1309\1_調整グループ\18_福祉行政報告例\福祉行政報告例（R4）\05_回答データ\２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09" stopIfTrue="1" id="{2FF2BA2C-47B6-45C2-A809-3C997F08E9A7}">
            <xm:f>AC55&gt;'\\kfs01\s1309\1_調整グループ\18_福祉行政報告例\福祉行政報告例（R4）\05_回答データ\２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AC55:AP55</xm:sqref>
        </x14:conditionalFormatting>
        <x14:conditionalFormatting xmlns:xm="http://schemas.microsoft.com/office/excel/2006/main">
          <x14:cfRule type="expression" priority="105" stopIfTrue="1" id="{5D4BF196-CFE2-434D-9870-A5899113AA7D}">
            <xm:f>AC56&lt;'\\kfs01\s1309\1_調整グループ\18_福祉行政報告例\福祉行政報告例（R4）\05_回答データ\２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06" stopIfTrue="1" id="{B1B2D0D5-D06C-4E46-A4D7-998472C2175F}">
            <xm:f>AC56&gt;'\\kfs01\s1309\1_調整グループ\18_福祉行政報告例\福祉行政報告例（R4）\05_回答データ\２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AC56:AP56</xm:sqref>
        </x14:conditionalFormatting>
        <x14:conditionalFormatting xmlns:xm="http://schemas.microsoft.com/office/excel/2006/main">
          <x14:cfRule type="expression" priority="103" stopIfTrue="1" id="{A08DEEF3-9998-4D5E-A622-36A221211DEA}">
            <xm:f>C57&lt;'\\kfs01\s1309\1_調整グループ\18_福祉行政報告例\福祉行政報告例（R4）\05_回答データ\２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04" stopIfTrue="1" id="{15C6A42D-A6D2-459C-9011-DC5C004DAD92}">
            <xm:f>C57&gt;'\\kfs01\s1309\1_調整グループ\18_福祉行政報告例\福祉行政報告例（R4）\05_回答データ\２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C57:R57</xm:sqref>
        </x14:conditionalFormatting>
        <x14:conditionalFormatting xmlns:xm="http://schemas.microsoft.com/office/excel/2006/main">
          <x14:cfRule type="expression" priority="100" stopIfTrue="1" id="{360879E8-4439-4985-B01B-F000A16D8468}">
            <xm:f>C58&lt;'\\kfs01\s1309\1_調整グループ\18_福祉行政報告例\福祉行政報告例（R4）\05_回答データ\２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01" stopIfTrue="1" id="{C62EABC9-C2CE-4609-9E4C-7B6AB1B01CD9}">
            <xm:f>C58&gt;'\\kfs01\s1309\1_調整グループ\18_福祉行政報告例\福祉行政報告例（R4）\05_回答データ\２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C58:R58</xm:sqref>
        </x14:conditionalFormatting>
        <x14:conditionalFormatting xmlns:xm="http://schemas.microsoft.com/office/excel/2006/main">
          <x14:cfRule type="expression" priority="98" stopIfTrue="1" id="{30B66BDA-796A-4873-96CF-F18C73D95728}">
            <xm:f>T57&lt;'\\kfs01\s1309\1_調整グループ\18_福祉行政報告例\福祉行政報告例（R4）\05_回答データ\２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9" stopIfTrue="1" id="{12F9FDBD-7C68-40CD-9F3D-8C02FF9C9144}">
            <xm:f>T57&gt;'\\kfs01\s1309\1_調整グループ\18_福祉行政報告例\福祉行政報告例（R4）\05_回答データ\２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T57:AB57</xm:sqref>
        </x14:conditionalFormatting>
        <x14:conditionalFormatting xmlns:xm="http://schemas.microsoft.com/office/excel/2006/main">
          <x14:cfRule type="expression" priority="95" stopIfTrue="1" id="{A128F19F-9841-440C-BA8C-064EAEC0BF43}">
            <xm:f>T58&lt;'\\kfs01\s1309\1_調整グループ\18_福祉行政報告例\福祉行政報告例（R4）\05_回答データ\２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6" stopIfTrue="1" id="{8257FEC2-ACB3-4959-A773-46E66794128D}">
            <xm:f>T58&gt;'\\kfs01\s1309\1_調整グループ\18_福祉行政報告例\福祉行政報告例（R4）\05_回答データ\２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T58:AB58</xm:sqref>
        </x14:conditionalFormatting>
        <x14:conditionalFormatting xmlns:xm="http://schemas.microsoft.com/office/excel/2006/main">
          <x14:cfRule type="expression" priority="93" stopIfTrue="1" id="{179442B9-CF9F-4448-83BE-1701B9D3ED36}">
            <xm:f>AC57&lt;'\\kfs01\s1309\1_調整グループ\18_福祉行政報告例\福祉行政報告例（R4）\05_回答データ\２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4" stopIfTrue="1" id="{086C216C-D305-4D9F-B369-F3959491A13D}">
            <xm:f>AC57&gt;'\\kfs01\s1309\1_調整グループ\18_福祉行政報告例\福祉行政報告例（R4）\05_回答データ\２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AC57:AP57</xm:sqref>
        </x14:conditionalFormatting>
        <x14:conditionalFormatting xmlns:xm="http://schemas.microsoft.com/office/excel/2006/main">
          <x14:cfRule type="expression" priority="90" stopIfTrue="1" id="{4F649AF6-8D28-4019-92D9-CD8B5A21A08A}">
            <xm:f>AC58&lt;'\\kfs01\s1309\1_調整グループ\18_福祉行政報告例\福祉行政報告例（R4）\05_回答データ\２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91" stopIfTrue="1" id="{A8292F12-E658-4E6E-AE78-449982DE5C29}">
            <xm:f>AC58&gt;'\\kfs01\s1309\1_調整グループ\18_福祉行政報告例\福祉行政報告例（R4）\05_回答データ\２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AC58:AP58</xm:sqref>
        </x14:conditionalFormatting>
        <x14:conditionalFormatting xmlns:xm="http://schemas.microsoft.com/office/excel/2006/main">
          <x14:cfRule type="expression" priority="88" stopIfTrue="1" id="{C8DF7648-EBBF-40AA-8AD4-7B67C8B59C2E}">
            <xm:f>AR57&lt;'\\kfs01\s1309\1_調整グループ\18_福祉行政報告例\福祉行政報告例（R4）\05_回答データ\２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89" stopIfTrue="1" id="{075DB751-D556-4071-93FA-3434CC799B13}">
            <xm:f>AR57&gt;'\\kfs01\s1309\1_調整グループ\18_福祉行政報告例\福祉行政報告例（R4）\05_回答データ\２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AR57:BF57</xm:sqref>
        </x14:conditionalFormatting>
        <x14:conditionalFormatting xmlns:xm="http://schemas.microsoft.com/office/excel/2006/main">
          <x14:cfRule type="expression" priority="85" stopIfTrue="1" id="{8CB92106-8BE5-44F5-BF4D-1F4538ED0FC2}">
            <xm:f>AR58&lt;'\\kfs01\s1309\1_調整グループ\18_福祉行政報告例\福祉行政報告例（R4）\05_回答データ\２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86" stopIfTrue="1" id="{153B3ADD-ED62-4997-B1A9-2EC17883A71D}">
            <xm:f>AR58&gt;'\\kfs01\s1309\1_調整グループ\18_福祉行政報告例\福祉行政報告例（R4）\05_回答データ\２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AR58:BF58</xm:sqref>
        </x14:conditionalFormatting>
        <x14:conditionalFormatting xmlns:xm="http://schemas.microsoft.com/office/excel/2006/main">
          <x14:cfRule type="expression" priority="83" stopIfTrue="1" id="{6BC4BE21-C4D8-4AF5-B0CB-F6B16FAB47B3}">
            <xm:f>C59&lt;'\\kfs01\s1309\1_調整グループ\18_福祉行政報告例\福祉行政報告例（R4）\05_回答データ\２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84" stopIfTrue="1" id="{5C191981-2E7F-4870-98B5-0A27EF9A19FE}">
            <xm:f>C59&gt;'\\kfs01\s1309\1_調整グループ\18_福祉行政報告例\福祉行政報告例（R4）\05_回答データ\２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C59:R59</xm:sqref>
        </x14:conditionalFormatting>
        <x14:conditionalFormatting xmlns:xm="http://schemas.microsoft.com/office/excel/2006/main">
          <x14:cfRule type="expression" priority="80" stopIfTrue="1" id="{94823ABF-7B19-4C41-9D43-31ADA08EC282}">
            <xm:f>C60&lt;'\\kfs01\s1309\1_調整グループ\18_福祉行政報告例\福祉行政報告例（R4）\05_回答データ\２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81" stopIfTrue="1" id="{4B2A6B9B-D078-4BDF-BA32-8BD3A25C4F04}">
            <xm:f>C60&gt;'\\kfs01\s1309\1_調整グループ\18_福祉行政報告例\福祉行政報告例（R4）\05_回答データ\２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C60:R60</xm:sqref>
        </x14:conditionalFormatting>
        <x14:conditionalFormatting xmlns:xm="http://schemas.microsoft.com/office/excel/2006/main">
          <x14:cfRule type="expression" priority="78" stopIfTrue="1" id="{2357A51D-6E8B-481D-A339-86414CC39F95}">
            <xm:f>T59&lt;'\\kfs01\s1309\1_調整グループ\18_福祉行政報告例\福祉行政報告例（R4）\05_回答データ\２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9" stopIfTrue="1" id="{A37659A3-BF36-498C-A182-6521FF2A1861}">
            <xm:f>T59&gt;'\\kfs01\s1309\1_調整グループ\18_福祉行政報告例\福祉行政報告例（R4）\05_回答データ\２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T59:AB59</xm:sqref>
        </x14:conditionalFormatting>
        <x14:conditionalFormatting xmlns:xm="http://schemas.microsoft.com/office/excel/2006/main">
          <x14:cfRule type="expression" priority="75" stopIfTrue="1" id="{2C843014-5AA3-4A1A-B29D-A2EA0ED6B4E2}">
            <xm:f>T60&lt;'\\kfs01\s1309\1_調整グループ\18_福祉行政報告例\福祉行政報告例（R4）\05_回答データ\２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6" stopIfTrue="1" id="{3BF99987-A0B9-4F30-A0CA-1B0038856B5C}">
            <xm:f>T60&gt;'\\kfs01\s1309\1_調整グループ\18_福祉行政報告例\福祉行政報告例（R4）\05_回答データ\２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T60:AB60</xm:sqref>
        </x14:conditionalFormatting>
        <x14:conditionalFormatting xmlns:xm="http://schemas.microsoft.com/office/excel/2006/main">
          <x14:cfRule type="expression" priority="73" stopIfTrue="1" id="{250FCAB3-EF64-482C-AA42-F09A0FB9A3CB}">
            <xm:f>AC59&lt;'\\kfs01\s1309\1_調整グループ\18_福祉行政報告例\福祉行政報告例（R4）\05_回答データ\２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4" stopIfTrue="1" id="{DB99C0E3-0CDB-461F-85B9-4236DB36D18E}">
            <xm:f>AC59&gt;'\\kfs01\s1309\1_調整グループ\18_福祉行政報告例\福祉行政報告例（R4）\05_回答データ\２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AC59:AP59</xm:sqref>
        </x14:conditionalFormatting>
        <x14:conditionalFormatting xmlns:xm="http://schemas.microsoft.com/office/excel/2006/main">
          <x14:cfRule type="expression" priority="70" stopIfTrue="1" id="{09A88FD0-038C-406C-871F-26CE3324D521}">
            <xm:f>AC60&lt;'\\kfs01\s1309\1_調整グループ\18_福祉行政報告例\福祉行政報告例（R4）\05_回答データ\２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71" stopIfTrue="1" id="{12755967-C00E-4B6D-BEDA-230B2EA5918A}">
            <xm:f>AC60&gt;'\\kfs01\s1309\1_調整グループ\18_福祉行政報告例\福祉行政報告例（R4）\05_回答データ\２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AC60:AP60</xm:sqref>
        </x14:conditionalFormatting>
        <x14:conditionalFormatting xmlns:xm="http://schemas.microsoft.com/office/excel/2006/main">
          <x14:cfRule type="expression" priority="68" stopIfTrue="1" id="{C1D4B500-6EF7-4FE5-8A9B-1B6EFA906F71}">
            <xm:f>AR59&lt;'\\kfs01\s1309\1_調整グループ\18_福祉行政報告例\福祉行政報告例（R4）\05_回答データ\２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69" stopIfTrue="1" id="{40A39257-B6E6-46FD-B825-DCCB984381C8}">
            <xm:f>AR59&gt;'\\kfs01\s1309\1_調整グループ\18_福祉行政報告例\福祉行政報告例（R4）\05_回答データ\２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AR59:BF59</xm:sqref>
        </x14:conditionalFormatting>
        <x14:conditionalFormatting xmlns:xm="http://schemas.microsoft.com/office/excel/2006/main">
          <x14:cfRule type="expression" priority="65" stopIfTrue="1" id="{CA42176B-5308-40A1-9BBA-0B4B24A9210F}">
            <xm:f>AR60&lt;'\\kfs01\s1309\1_調整グループ\18_福祉行政報告例\福祉行政報告例（R4）\05_回答データ\２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66" stopIfTrue="1" id="{3F10259F-7376-43B3-A147-AB19950DE688}">
            <xm:f>AR60&gt;'\\kfs01\s1309\1_調整グループ\18_福祉行政報告例\福祉行政報告例（R4）\05_回答データ\２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AR60:BF60</xm:sqref>
        </x14:conditionalFormatting>
        <x14:conditionalFormatting xmlns:xm="http://schemas.microsoft.com/office/excel/2006/main">
          <x14:cfRule type="expression" priority="62" stopIfTrue="1" id="{EDF916E6-D80D-4109-8D43-33CBA0A54324}">
            <xm:f>C61&lt;'\\kfs01\s1309\1_調整グループ\18_福祉行政報告例\福祉行政報告例（R4）\05_回答データ\２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63" stopIfTrue="1" id="{B297EB7C-F8CE-42E6-9E15-8872590E3CFB}">
            <xm:f>C61&gt;'\\kfs01\s1309\1_調整グループ\18_福祉行政報告例\福祉行政報告例（R4）\05_回答データ\２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C61:R61</xm:sqref>
        </x14:conditionalFormatting>
        <x14:conditionalFormatting xmlns:xm="http://schemas.microsoft.com/office/excel/2006/main">
          <x14:cfRule type="expression" priority="59" stopIfTrue="1" id="{1D0D2A18-D07D-4321-A9B8-1537E356D060}">
            <xm:f>C62&lt;'\\kfs01\s1309\1_調整グループ\18_福祉行政報告例\福祉行政報告例（R4）\05_回答データ\２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60" stopIfTrue="1" id="{BCED3BAF-16CB-4C20-8F25-A7FC195B2FAF}">
            <xm:f>C62&gt;'\\kfs01\s1309\1_調整グループ\18_福祉行政報告例\福祉行政報告例（R4）\05_回答データ\２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C62:R62</xm:sqref>
        </x14:conditionalFormatting>
        <x14:conditionalFormatting xmlns:xm="http://schemas.microsoft.com/office/excel/2006/main">
          <x14:cfRule type="expression" priority="57" stopIfTrue="1" id="{3B357A56-0032-4ABA-BB9A-042A106CA4C4}">
            <xm:f>T61&lt;'\\kfs01\s1309\1_調整グループ\18_福祉行政報告例\福祉行政報告例（R4）\05_回答データ\２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8" stopIfTrue="1" id="{00585D1B-83FA-4930-98E7-A65A28C4C473}">
            <xm:f>T61&gt;'\\kfs01\s1309\1_調整グループ\18_福祉行政報告例\福祉行政報告例（R4）\05_回答データ\２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T61:AB61</xm:sqref>
        </x14:conditionalFormatting>
        <x14:conditionalFormatting xmlns:xm="http://schemas.microsoft.com/office/excel/2006/main">
          <x14:cfRule type="expression" priority="54" stopIfTrue="1" id="{5C7C9A3F-E213-4D9B-B12C-97BA2BB2408C}">
            <xm:f>T62&lt;'\\kfs01\s1309\1_調整グループ\18_福祉行政報告例\福祉行政報告例（R4）\05_回答データ\２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5" stopIfTrue="1" id="{BC90D125-8EFF-4778-A179-E3B4E732102F}">
            <xm:f>T62&gt;'\\kfs01\s1309\1_調整グループ\18_福祉行政報告例\福祉行政報告例（R4）\05_回答データ\２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T62:AB62</xm:sqref>
        </x14:conditionalFormatting>
        <x14:conditionalFormatting xmlns:xm="http://schemas.microsoft.com/office/excel/2006/main">
          <x14:cfRule type="expression" priority="52" stopIfTrue="1" id="{4016ABD5-D8AC-4351-ACFD-23CA220F2ED2}">
            <xm:f>AC61&lt;'\\kfs01\s1309\1_調整グループ\18_福祉行政報告例\福祉行政報告例（R4）\05_回答データ\２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3" stopIfTrue="1" id="{37BD8AF5-0CBE-4B8A-BD68-969A0A927B7D}">
            <xm:f>AC61&gt;'\\kfs01\s1309\1_調整グループ\18_福祉行政報告例\福祉行政報告例（R4）\05_回答データ\２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AC61:AP61</xm:sqref>
        </x14:conditionalFormatting>
        <x14:conditionalFormatting xmlns:xm="http://schemas.microsoft.com/office/excel/2006/main">
          <x14:cfRule type="expression" priority="49" stopIfTrue="1" id="{A25BEE41-A437-4E82-8CDF-823B8B8F3256}">
            <xm:f>AC62&lt;'\\kfs01\s1309\1_調整グループ\18_福祉行政報告例\福祉行政報告例（R4）\05_回答データ\２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50" stopIfTrue="1" id="{7BB288CC-76E6-4280-B78D-B235AD0EBD02}">
            <xm:f>AC62&gt;'\\kfs01\s1309\1_調整グループ\18_福祉行政報告例\福祉行政報告例（R4）\05_回答データ\２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AC62:AP62</xm:sqref>
        </x14:conditionalFormatting>
        <x14:conditionalFormatting xmlns:xm="http://schemas.microsoft.com/office/excel/2006/main">
          <x14:cfRule type="expression" priority="47" stopIfTrue="1" id="{3E6748F6-1530-4086-8A67-E844B213CA3E}">
            <xm:f>AR61&lt;'\\kfs01\s1309\1_調整グループ\18_福祉行政報告例\福祉行政報告例（R4）\05_回答データ\２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48" stopIfTrue="1" id="{B11EBD40-7217-4161-A316-E0FB7422BD08}">
            <xm:f>AR61&gt;'\\kfs01\s1309\1_調整グループ\18_福祉行政報告例\福祉行政報告例（R4）\05_回答データ\２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AR61:BF62</xm:sqref>
        </x14:conditionalFormatting>
        <x14:conditionalFormatting xmlns:xm="http://schemas.microsoft.com/office/excel/2006/main">
          <x14:cfRule type="expression" priority="44" stopIfTrue="1" id="{7DB97B84-A895-4E75-979E-5098DF662981}">
            <xm:f>C63&lt;'\\kfs01\s1309\1_調整グループ\18_福祉行政報告例\福祉行政報告例（R4）\05_回答データ\２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5" stopIfTrue="1" id="{A1BD8D86-5E62-4313-B4E0-894C8AD58208}">
            <xm:f>C63&gt;'\\kfs01\s1309\1_調整グループ\18_福祉行政報告例\福祉行政報告例（R4）\05_回答データ\２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C63:R63</xm:sqref>
        </x14:conditionalFormatting>
        <x14:conditionalFormatting xmlns:xm="http://schemas.microsoft.com/office/excel/2006/main">
          <x14:cfRule type="expression" priority="41" stopIfTrue="1" id="{FDDCDEB6-4466-4677-91D0-100544ECDA01}">
            <xm:f>C64&lt;'\\kfs01\s1309\1_調整グループ\18_福祉行政報告例\福祉行政報告例（R4）\05_回答データ\２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2" stopIfTrue="1" id="{9640B915-4BB7-4EA2-A242-443998AABB7A}">
            <xm:f>C64&gt;'\\kfs01\s1309\1_調整グループ\18_福祉行政報告例\福祉行政報告例（R4）\05_回答データ\２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C64:R64</xm:sqref>
        </x14:conditionalFormatting>
        <x14:conditionalFormatting xmlns:xm="http://schemas.microsoft.com/office/excel/2006/main">
          <x14:cfRule type="expression" priority="39" stopIfTrue="1" id="{F16600BE-2263-4EE9-B792-871BC07FD232}">
            <xm:f>T63&lt;'\\kfs01\s1309\1_調整グループ\18_福祉行政報告例\福祉行政報告例（R4）\05_回答データ\２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40" stopIfTrue="1" id="{33CEFEF2-6C1E-4B46-AD61-CADD5423F27B}">
            <xm:f>T63&gt;'\\kfs01\s1309\1_調整グループ\18_福祉行政報告例\福祉行政報告例（R4）\05_回答データ\２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T63:AB63</xm:sqref>
        </x14:conditionalFormatting>
        <x14:conditionalFormatting xmlns:xm="http://schemas.microsoft.com/office/excel/2006/main">
          <x14:cfRule type="expression" priority="36" stopIfTrue="1" id="{DE9586D0-C082-485C-876D-CCA80A3C2E0D}">
            <xm:f>T64&lt;'\\kfs01\s1309\1_調整グループ\18_福祉行政報告例\福祉行政報告例（R4）\05_回答データ\２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7" stopIfTrue="1" id="{ACB12AD1-714E-4B80-856C-1FC96F242982}">
            <xm:f>T64&gt;'\\kfs01\s1309\1_調整グループ\18_福祉行政報告例\福祉行政報告例（R4）\05_回答データ\２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T64:AB64</xm:sqref>
        </x14:conditionalFormatting>
        <x14:conditionalFormatting xmlns:xm="http://schemas.microsoft.com/office/excel/2006/main">
          <x14:cfRule type="expression" priority="34" stopIfTrue="1" id="{74FFB3C1-7FC9-4919-A9E1-D1F78781BF6D}">
            <xm:f>AC63&lt;'\\kfs01\s1309\1_調整グループ\18_福祉行政報告例\福祉行政報告例（R4）\05_回答データ\２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5" stopIfTrue="1" id="{A4CD7AA2-A1F0-4416-8131-34A8A370CE9B}">
            <xm:f>AC63&gt;'\\kfs01\s1309\1_調整グループ\18_福祉行政報告例\福祉行政報告例（R4）\05_回答データ\２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AC63:AP63</xm:sqref>
        </x14:conditionalFormatting>
        <x14:conditionalFormatting xmlns:xm="http://schemas.microsoft.com/office/excel/2006/main">
          <x14:cfRule type="expression" priority="31" stopIfTrue="1" id="{9A1DAF06-8D82-4F63-BEB3-7C44EC08B82F}">
            <xm:f>AC64&lt;'\\kfs01\s1309\1_調整グループ\18_福祉行政報告例\福祉行政報告例（R4）\05_回答データ\２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2" stopIfTrue="1" id="{B47069A7-D879-43D9-90DF-4F1A91032DBD}">
            <xm:f>AC64&gt;'\\kfs01\s1309\1_調整グループ\18_福祉行政報告例\福祉行政報告例（R4）\05_回答データ\２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AC64:AP64</xm:sqref>
        </x14:conditionalFormatting>
        <x14:conditionalFormatting xmlns:xm="http://schemas.microsoft.com/office/excel/2006/main">
          <x14:cfRule type="expression" priority="29" stopIfTrue="1" id="{F9DB10A9-FF91-4566-9382-D0488669D83C}">
            <xm:f>AR63&lt;'\\kfs01\s1309\1_調整グループ\18_福祉行政報告例\福祉行政報告例（R4）\05_回答データ\２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30" stopIfTrue="1" id="{2A9447AA-B9E4-4EA8-8996-2AA6A39EB200}">
            <xm:f>AR63&gt;'\\kfs01\s1309\1_調整グループ\18_福祉行政報告例\福祉行政報告例（R4）\05_回答データ\２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AR63:BF63</xm:sqref>
        </x14:conditionalFormatting>
        <x14:conditionalFormatting xmlns:xm="http://schemas.microsoft.com/office/excel/2006/main">
          <x14:cfRule type="expression" priority="26" stopIfTrue="1" id="{FE89016B-8D16-482A-AB41-4CFAC9F763DA}">
            <xm:f>AR64&lt;'\\kfs01\s1309\1_調整グループ\18_福祉行政報告例\福祉行政報告例（R4）\05_回答データ\２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27" stopIfTrue="1" id="{711E1E6A-3093-4D81-A79B-6277E2DAE9FA}">
            <xm:f>AR64&gt;'\\kfs01\s1309\1_調整グループ\18_福祉行政報告例\福祉行政報告例（R4）\05_回答データ\２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AR64:BF64</xm:sqref>
        </x14:conditionalFormatting>
        <x14:conditionalFormatting xmlns:xm="http://schemas.microsoft.com/office/excel/2006/main">
          <x14:cfRule type="expression" priority="24" stopIfTrue="1" id="{4D003688-3869-4319-8A1E-68E126A43685}">
            <xm:f>C65&lt;'\\kfs01\s1309\1_調整グループ\18_福祉行政報告例\福祉行政報告例（R4）\05_回答データ\２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5" stopIfTrue="1" id="{AB19A0DC-5062-4827-806C-A3057F066CAF}">
            <xm:f>C65&gt;'\\kfs01\s1309\1_調整グループ\18_福祉行政報告例\福祉行政報告例（R4）\05_回答データ\２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C65:R65 C67:R67</xm:sqref>
        </x14:conditionalFormatting>
        <x14:conditionalFormatting xmlns:xm="http://schemas.microsoft.com/office/excel/2006/main">
          <x14:cfRule type="expression" priority="21" stopIfTrue="1" id="{A3683A10-2615-4CB4-B4DE-32B5806C1BD8}">
            <xm:f>C66&lt;'\\kfs01\s1309\1_調整グループ\18_福祉行政報告例\福祉行政報告例（R4）\05_回答データ\２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2" stopIfTrue="1" id="{69187EDB-7BDA-4E2E-B84E-A35E86A817EB}">
            <xm:f>C66&gt;'\\kfs01\s1309\1_調整グループ\18_福祉行政報告例\福祉行政報告例（R4）\05_回答データ\２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C66:R66 C68:R68</xm:sqref>
        </x14:conditionalFormatting>
        <x14:conditionalFormatting xmlns:xm="http://schemas.microsoft.com/office/excel/2006/main">
          <x14:cfRule type="expression" priority="19" stopIfTrue="1" id="{06245337-870B-4EA6-A384-D3FC125DC0DF}">
            <xm:f>T65&lt;'\\kfs01\s1309\1_調整グループ\18_福祉行政報告例\福祉行政報告例（R4）\05_回答データ\２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20" stopIfTrue="1" id="{8F068997-FEBD-4632-B323-5365988FCC04}">
            <xm:f>T65&gt;'\\kfs01\s1309\1_調整グループ\18_福祉行政報告例\福祉行政報告例（R4）\05_回答データ\２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T65:AB65</xm:sqref>
        </x14:conditionalFormatting>
        <x14:conditionalFormatting xmlns:xm="http://schemas.microsoft.com/office/excel/2006/main">
          <x14:cfRule type="expression" priority="16" stopIfTrue="1" id="{A5FAE32E-149A-4A7E-AA9C-DC5F8E547B73}">
            <xm:f>T66&lt;'\\kfs01\s1309\1_調整グループ\18_福祉行政報告例\福祉行政報告例（R4）\05_回答データ\２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7" stopIfTrue="1" id="{9A899067-F1C7-40B4-9A16-B1E4436F93A9}">
            <xm:f>T66&gt;'\\kfs01\s1309\1_調整グループ\18_福祉行政報告例\福祉行政報告例（R4）\05_回答データ\２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T66:AB66</xm:sqref>
        </x14:conditionalFormatting>
        <x14:conditionalFormatting xmlns:xm="http://schemas.microsoft.com/office/excel/2006/main">
          <x14:cfRule type="expression" priority="14" stopIfTrue="1" id="{87FD4B63-FFCF-476E-AF02-4324EBE36F84}">
            <xm:f>AC65&lt;'\\kfs01\s1309\1_調整グループ\18_福祉行政報告例\福祉行政報告例（R4）\05_回答データ\２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5" stopIfTrue="1" id="{E292496C-9D8C-475F-9D9C-4A63FA7EDC9D}">
            <xm:f>AC65&gt;'\\kfs01\s1309\1_調整グループ\18_福祉行政報告例\福祉行政報告例（R4）\05_回答データ\２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AC65:AP65</xm:sqref>
        </x14:conditionalFormatting>
        <x14:conditionalFormatting xmlns:xm="http://schemas.microsoft.com/office/excel/2006/main">
          <x14:cfRule type="expression" priority="11" stopIfTrue="1" id="{3DA0A07D-87A4-40F6-BD82-0A083E3BEA73}">
            <xm:f>AC66&lt;'\\kfs01\s1309\1_調整グループ\18_福祉行政報告例\福祉行政報告例（R4）\05_回答データ\２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2" stopIfTrue="1" id="{412541FA-8581-488F-BA3A-C1D1ED67E922}">
            <xm:f>AC66&gt;'\\kfs01\s1309\1_調整グループ\18_福祉行政報告例\福祉行政報告例（R4）\05_回答データ\２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AC66:AP66</xm:sqref>
        </x14:conditionalFormatting>
        <x14:conditionalFormatting xmlns:xm="http://schemas.microsoft.com/office/excel/2006/main">
          <x14:cfRule type="expression" priority="9" stopIfTrue="1" id="{37479B6F-1482-47A7-9C98-EE08A4E03817}">
            <xm:f>AR65&lt;'\\kfs01\s1309\1_調整グループ\18_福祉行政報告例\福祉行政報告例（R4）\05_回答データ\２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0" stopIfTrue="1" id="{9E98635C-58D5-49FF-B3A6-ABF353AAD054}">
            <xm:f>AR65&gt;'\\kfs01\s1309\1_調整グループ\18_福祉行政報告例\福祉行政報告例（R4）\05_回答データ\２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AR65:BF65</xm:sqref>
        </x14:conditionalFormatting>
        <x14:conditionalFormatting xmlns:xm="http://schemas.microsoft.com/office/excel/2006/main">
          <x14:cfRule type="expression" priority="6" stopIfTrue="1" id="{CEA836CC-BA9F-45E9-8A1D-A4BC7A30F8A1}">
            <xm:f>AR66&lt;'\\kfs01\s1309\1_調整グループ\18_福祉行政報告例\福祉行政報告例（R4）\05_回答データ\２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7" stopIfTrue="1" id="{A18FF9AE-D862-42D6-AAFE-B56583DB9BA9}">
            <xm:f>AR66&gt;'\\kfs01\s1309\1_調整グループ\18_福祉行政報告例\福祉行政報告例（R4）\05_回答データ\２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AR66:BF68</xm:sqref>
        </x14:conditionalFormatting>
        <x14:conditionalFormatting xmlns:xm="http://schemas.microsoft.com/office/excel/2006/main">
          <x14:cfRule type="expression" priority="4" stopIfTrue="1" id="{6730F99C-A813-450D-BF97-E4730D6B22EC}">
            <xm:f>T67&lt;'\\kfs01\s1309\1_調整グループ\18_福祉行政報告例\福祉行政報告例（R4）\05_回答データ\２　政令・中核市以外\★10【清川村】R3福祉行政報告例\[【清川村】（１）180（円単位）（令和３年度・保護なし）.xlsx]02180'!#REF!*0.5</xm:f>
            <x14:dxf>
              <font>
                <color rgb="FFFF00FF"/>
              </font>
            </x14:dxf>
          </x14:cfRule>
          <x14:cfRule type="expression" priority="5" stopIfTrue="1" id="{2B9FFEAC-EC7B-4176-B863-A97EA94D9F14}">
            <xm:f>T67&gt;'\\kfs01\s1309\1_調整グループ\18_福祉行政報告例\福祉行政報告例（R4）\05_回答データ\２　政令・中核市以外\★10【清川村】R3福祉行政報告例\[【清川村】（１）180（円単位）（令和３年度・保護なし）.xlsx]02180'!#REF!*1.5</xm:f>
            <x14:dxf>
              <font>
                <color rgb="FFFF0000"/>
              </font>
            </x14:dxf>
          </x14:cfRule>
          <xm:sqref>T67:AB68 AC67:AP67</xm:sqref>
        </x14:conditionalFormatting>
        <x14:conditionalFormatting xmlns:xm="http://schemas.microsoft.com/office/excel/2006/main">
          <x14:cfRule type="expression" priority="1" stopIfTrue="1" id="{12EAB791-1FFF-46CF-84CA-0C1074B739DD}">
            <xm:f>AC68&lt;'\\kfs01\s1309\1_調整グループ\18_福祉行政報告例\福祉行政報告例（R4）\05_回答データ\２　政令・中核市以外\★10【清川村】R3福祉行政報告例\[【清川村】（１）180（円単位）（令和３年度・保護なし）.xlsx]02180'!#REF!*0.5</xm:f>
            <x14:dxf>
              <font>
                <color rgb="FFFF00FF"/>
              </font>
            </x14:dxf>
          </x14:cfRule>
          <x14:cfRule type="expression" priority="2" stopIfTrue="1" id="{0051CE5B-C7A1-4C1B-B9A7-E02886972F63}">
            <xm:f>AC68&gt;'\\kfs01\s1309\1_調整グループ\18_福祉行政報告例\福祉行政報告例（R4）\05_回答データ\２　政令・中核市以外\★10【清川村】R3福祉行政報告例\[【清川村】（１）180（円単位）（令和３年度・保護なし）.xlsx]02180'!#REF!*1.5</xm:f>
            <x14:dxf>
              <font>
                <color rgb="FFFF0000"/>
              </font>
            </x14:dxf>
          </x14:cfRule>
          <xm:sqref>AC68:AP68</xm:sqref>
        </x14:conditionalFormatting>
      </x14:conditionalFormattings>
    </ext>
    <ext xmlns:x14="http://schemas.microsoft.com/office/spreadsheetml/2009/9/main" uri="{CCE6A557-97BC-4b89-ADB6-D9C93CAAB3DF}">
      <x14:dataValidations xmlns:xm="http://schemas.microsoft.com/office/excel/2006/main" count="1">
        <x14:dataValidation type="whole" allowBlank="1" showInputMessage="1" showErrorMessage="1" error="セルに整数以外の値が入力されています。">
          <x14:formula1>
            <xm:f>0</xm:f>
          </x14:formula1>
          <x14:formula2>
            <xm:f>9999999999</xm:f>
          </x14:formula2>
          <xm:sqref>P65573:R65600 P131109:R131136 P196645:R196672 P262181:R262208 P327717:R327744 P393253:R393280 P458789:R458816 P524325:R524352 P589861:R589888 P655397:R655424 P720933:R720960 P786469:R786496 P852005:R852032 P917541:R917568 P983077:R983104 O65541:R65570 O131077:R131106 O196613:R196642 O262149:R262178 O327685:R327714 O393221:R393250 O458757:R458786 O524293:R524322 O589829:R589858 O655365:R655394 O720901:R720930 O786437:R786466 O851973:R852002 O917509:R917538 O983045:R983074 WMV983080:WMV983104 WCZ983080:WCZ983104 VTD983080:VTD983104 VJH983080:VJH983104 UZL983080:UZL983104 UPP983080:UPP983104 UFT983080:UFT983104 TVX983080:TVX983104 TMB983080:TMB983104 TCF983080:TCF983104 SSJ983080:SSJ983104 SIN983080:SIN983104 RYR983080:RYR983104 ROV983080:ROV983104 REZ983080:REZ983104 QVD983080:QVD983104 QLH983080:QLH983104 QBL983080:QBL983104 PRP983080:PRP983104 PHT983080:PHT983104 OXX983080:OXX983104 OOB983080:OOB983104 OEF983080:OEF983104 NUJ983080:NUJ983104 NKN983080:NKN983104 NAR983080:NAR983104 MQV983080:MQV983104 MGZ983080:MGZ983104 LXD983080:LXD983104 LNH983080:LNH983104 LDL983080:LDL983104 KTP983080:KTP983104 KJT983080:KJT983104 JZX983080:JZX983104 JQB983080:JQB983104 JGF983080:JGF983104 IWJ983080:IWJ983104 IMN983080:IMN983104 ICR983080:ICR983104 HSV983080:HSV983104 HIZ983080:HIZ983104 GZD983080:GZD983104 GPH983080:GPH983104 GFL983080:GFL983104 FVP983080:FVP983104 FLT983080:FLT983104 FBX983080:FBX983104 ESB983080:ESB983104 EIF983080:EIF983104 DYJ983080:DYJ983104 DON983080:DON983104 DER983080:DER983104 CUV983080:CUV983104 CKZ983080:CKZ983104 CBD983080:CBD983104 BRH983080:BRH983104 BHL983080:BHL983104 AXP983080:AXP983104 ANT983080:ANT983104 ADX983080:ADX983104 UB983080:UB983104 KF983080:KF983104 AD983080:AF983104 WWR917544:WWR917568 WMV917544:WMV917568 WCZ917544:WCZ917568 VTD917544:VTD917568 VJH917544:VJH917568 UZL917544:UZL917568 UPP917544:UPP917568 UFT917544:UFT917568 TVX917544:TVX917568 TMB917544:TMB917568 TCF917544:TCF917568 SSJ917544:SSJ917568 SIN917544:SIN917568 RYR917544:RYR917568 ROV917544:ROV917568 REZ917544:REZ917568 QVD917544:QVD917568 QLH917544:QLH917568 QBL917544:QBL917568 PRP917544:PRP917568 PHT917544:PHT917568 OXX917544:OXX917568 OOB917544:OOB917568 OEF917544:OEF917568 NUJ917544:NUJ917568 NKN917544:NKN917568 NAR917544:NAR917568 MQV917544:MQV917568 MGZ917544:MGZ917568 LXD917544:LXD917568 LNH917544:LNH917568 LDL917544:LDL917568 KTP917544:KTP917568 KJT917544:KJT917568 JZX917544:JZX917568 JQB917544:JQB917568 JGF917544:JGF917568 IWJ917544:IWJ917568 IMN917544:IMN917568 ICR917544:ICR917568 HSV917544:HSV917568 HIZ917544:HIZ917568 GZD917544:GZD917568 GPH917544:GPH917568 GFL917544:GFL917568 FVP917544:FVP917568 FLT917544:FLT917568 FBX917544:FBX917568 ESB917544:ESB917568 EIF917544:EIF917568 DYJ917544:DYJ917568 DON917544:DON917568 DER917544:DER917568 CUV917544:CUV917568 CKZ917544:CKZ917568 CBD917544:CBD917568 BRH917544:BRH917568 BHL917544:BHL917568 AXP917544:AXP917568 ANT917544:ANT917568 ADX917544:ADX917568 UB917544:UB917568 KF917544:KF917568 AD917544:AF917568 WWR852008:WWR852032 WMV852008:WMV852032 WCZ852008:WCZ852032 VTD852008:VTD852032 VJH852008:VJH852032 UZL852008:UZL852032 UPP852008:UPP852032 UFT852008:UFT852032 TVX852008:TVX852032 TMB852008:TMB852032 TCF852008:TCF852032 SSJ852008:SSJ852032 SIN852008:SIN852032 RYR852008:RYR852032 ROV852008:ROV852032 REZ852008:REZ852032 QVD852008:QVD852032 QLH852008:QLH852032 QBL852008:QBL852032 PRP852008:PRP852032 PHT852008:PHT852032 OXX852008:OXX852032 OOB852008:OOB852032 OEF852008:OEF852032 NUJ852008:NUJ852032 NKN852008:NKN852032 NAR852008:NAR852032 MQV852008:MQV852032 MGZ852008:MGZ852032 LXD852008:LXD852032 LNH852008:LNH852032 LDL852008:LDL852032 KTP852008:KTP852032 KJT852008:KJT852032 JZX852008:JZX852032 JQB852008:JQB852032 JGF852008:JGF852032 IWJ852008:IWJ852032 IMN852008:IMN852032 ICR852008:ICR852032 HSV852008:HSV852032 HIZ852008:HIZ852032 GZD852008:GZD852032 GPH852008:GPH852032 GFL852008:GFL852032 FVP852008:FVP852032 FLT852008:FLT852032 FBX852008:FBX852032 ESB852008:ESB852032 EIF852008:EIF852032 DYJ852008:DYJ852032 DON852008:DON852032 DER852008:DER852032 CUV852008:CUV852032 CKZ852008:CKZ852032 CBD852008:CBD852032 BRH852008:BRH852032 BHL852008:BHL852032 AXP852008:AXP852032 ANT852008:ANT852032 ADX852008:ADX852032 UB852008:UB852032 KF852008:KF852032 AD852008:AF852032 WWR786472:WWR786496 WMV786472:WMV786496 WCZ786472:WCZ786496 VTD786472:VTD786496 VJH786472:VJH786496 UZL786472:UZL786496 UPP786472:UPP786496 UFT786472:UFT786496 TVX786472:TVX786496 TMB786472:TMB786496 TCF786472:TCF786496 SSJ786472:SSJ786496 SIN786472:SIN786496 RYR786472:RYR786496 ROV786472:ROV786496 REZ786472:REZ786496 QVD786472:QVD786496 QLH786472:QLH786496 QBL786472:QBL786496 PRP786472:PRP786496 PHT786472:PHT786496 OXX786472:OXX786496 OOB786472:OOB786496 OEF786472:OEF786496 NUJ786472:NUJ786496 NKN786472:NKN786496 NAR786472:NAR786496 MQV786472:MQV786496 MGZ786472:MGZ786496 LXD786472:LXD786496 LNH786472:LNH786496 LDL786472:LDL786496 KTP786472:KTP786496 KJT786472:KJT786496 JZX786472:JZX786496 JQB786472:JQB786496 JGF786472:JGF786496 IWJ786472:IWJ786496 IMN786472:IMN786496 ICR786472:ICR786496 HSV786472:HSV786496 HIZ786472:HIZ786496 GZD786472:GZD786496 GPH786472:GPH786496 GFL786472:GFL786496 FVP786472:FVP786496 FLT786472:FLT786496 FBX786472:FBX786496 ESB786472:ESB786496 EIF786472:EIF786496 DYJ786472:DYJ786496 DON786472:DON786496 DER786472:DER786496 CUV786472:CUV786496 CKZ786472:CKZ786496 CBD786472:CBD786496 BRH786472:BRH786496 BHL786472:BHL786496 AXP786472:AXP786496 ANT786472:ANT786496 ADX786472:ADX786496 UB786472:UB786496 KF786472:KF786496 AD786472:AF786496 WWR720936:WWR720960 WMV720936:WMV720960 WCZ720936:WCZ720960 VTD720936:VTD720960 VJH720936:VJH720960 UZL720936:UZL720960 UPP720936:UPP720960 UFT720936:UFT720960 TVX720936:TVX720960 TMB720936:TMB720960 TCF720936:TCF720960 SSJ720936:SSJ720960 SIN720936:SIN720960 RYR720936:RYR720960 ROV720936:ROV720960 REZ720936:REZ720960 QVD720936:QVD720960 QLH720936:QLH720960 QBL720936:QBL720960 PRP720936:PRP720960 PHT720936:PHT720960 OXX720936:OXX720960 OOB720936:OOB720960 OEF720936:OEF720960 NUJ720936:NUJ720960 NKN720936:NKN720960 NAR720936:NAR720960 MQV720936:MQV720960 MGZ720936:MGZ720960 LXD720936:LXD720960 LNH720936:LNH720960 LDL720936:LDL720960 KTP720936:KTP720960 KJT720936:KJT720960 JZX720936:JZX720960 JQB720936:JQB720960 JGF720936:JGF720960 IWJ720936:IWJ720960 IMN720936:IMN720960 ICR720936:ICR720960 HSV720936:HSV720960 HIZ720936:HIZ720960 GZD720936:GZD720960 GPH720936:GPH720960 GFL720936:GFL720960 FVP720936:FVP720960 FLT720936:FLT720960 FBX720936:FBX720960 ESB720936:ESB720960 EIF720936:EIF720960 DYJ720936:DYJ720960 DON720936:DON720960 DER720936:DER720960 CUV720936:CUV720960 CKZ720936:CKZ720960 CBD720936:CBD720960 BRH720936:BRH720960 BHL720936:BHL720960 AXP720936:AXP720960 ANT720936:ANT720960 ADX720936:ADX720960 UB720936:UB720960 KF720936:KF720960 AD720936:AF720960 WWR655400:WWR655424 WMV655400:WMV655424 WCZ655400:WCZ655424 VTD655400:VTD655424 VJH655400:VJH655424 UZL655400:UZL655424 UPP655400:UPP655424 UFT655400:UFT655424 TVX655400:TVX655424 TMB655400:TMB655424 TCF655400:TCF655424 SSJ655400:SSJ655424 SIN655400:SIN655424 RYR655400:RYR655424 ROV655400:ROV655424 REZ655400:REZ655424 QVD655400:QVD655424 QLH655400:QLH655424 QBL655400:QBL655424 PRP655400:PRP655424 PHT655400:PHT655424 OXX655400:OXX655424 OOB655400:OOB655424 OEF655400:OEF655424 NUJ655400:NUJ655424 NKN655400:NKN655424 NAR655400:NAR655424 MQV655400:MQV655424 MGZ655400:MGZ655424 LXD655400:LXD655424 LNH655400:LNH655424 LDL655400:LDL655424 KTP655400:KTP655424 KJT655400:KJT655424 JZX655400:JZX655424 JQB655400:JQB655424 JGF655400:JGF655424 IWJ655400:IWJ655424 IMN655400:IMN655424 ICR655400:ICR655424 HSV655400:HSV655424 HIZ655400:HIZ655424 GZD655400:GZD655424 GPH655400:GPH655424 GFL655400:GFL655424 FVP655400:FVP655424 FLT655400:FLT655424 FBX655400:FBX655424 ESB655400:ESB655424 EIF655400:EIF655424 DYJ655400:DYJ655424 DON655400:DON655424 DER655400:DER655424 CUV655400:CUV655424 CKZ655400:CKZ655424 CBD655400:CBD655424 BRH655400:BRH655424 BHL655400:BHL655424 AXP655400:AXP655424 ANT655400:ANT655424 ADX655400:ADX655424 UB655400:UB655424 KF655400:KF655424 AD655400:AF655424 WWR589864:WWR589888 WMV589864:WMV589888 WCZ589864:WCZ589888 VTD589864:VTD589888 VJH589864:VJH589888 UZL589864:UZL589888 UPP589864:UPP589888 UFT589864:UFT589888 TVX589864:TVX589888 TMB589864:TMB589888 TCF589864:TCF589888 SSJ589864:SSJ589888 SIN589864:SIN589888 RYR589864:RYR589888 ROV589864:ROV589888 REZ589864:REZ589888 QVD589864:QVD589888 QLH589864:QLH589888 QBL589864:QBL589888 PRP589864:PRP589888 PHT589864:PHT589888 OXX589864:OXX589888 OOB589864:OOB589888 OEF589864:OEF589888 NUJ589864:NUJ589888 NKN589864:NKN589888 NAR589864:NAR589888 MQV589864:MQV589888 MGZ589864:MGZ589888 LXD589864:LXD589888 LNH589864:LNH589888 LDL589864:LDL589888 KTP589864:KTP589888 KJT589864:KJT589888 JZX589864:JZX589888 JQB589864:JQB589888 JGF589864:JGF589888 IWJ589864:IWJ589888 IMN589864:IMN589888 ICR589864:ICR589888 HSV589864:HSV589888 HIZ589864:HIZ589888 GZD589864:GZD589888 GPH589864:GPH589888 GFL589864:GFL589888 FVP589864:FVP589888 FLT589864:FLT589888 FBX589864:FBX589888 ESB589864:ESB589888 EIF589864:EIF589888 DYJ589864:DYJ589888 DON589864:DON589888 DER589864:DER589888 CUV589864:CUV589888 CKZ589864:CKZ589888 CBD589864:CBD589888 BRH589864:BRH589888 BHL589864:BHL589888 AXP589864:AXP589888 ANT589864:ANT589888 ADX589864:ADX589888 UB589864:UB589888 KF589864:KF589888 AD589864:AF589888 WWR524328:WWR524352 WMV524328:WMV524352 WCZ524328:WCZ524352 VTD524328:VTD524352 VJH524328:VJH524352 UZL524328:UZL524352 UPP524328:UPP524352 UFT524328:UFT524352 TVX524328:TVX524352 TMB524328:TMB524352 TCF524328:TCF524352 SSJ524328:SSJ524352 SIN524328:SIN524352 RYR524328:RYR524352 ROV524328:ROV524352 REZ524328:REZ524352 QVD524328:QVD524352 QLH524328:QLH524352 QBL524328:QBL524352 PRP524328:PRP524352 PHT524328:PHT524352 OXX524328:OXX524352 OOB524328:OOB524352 OEF524328:OEF524352 NUJ524328:NUJ524352 NKN524328:NKN524352 NAR524328:NAR524352 MQV524328:MQV524352 MGZ524328:MGZ524352 LXD524328:LXD524352 LNH524328:LNH524352 LDL524328:LDL524352 KTP524328:KTP524352 KJT524328:KJT524352 JZX524328:JZX524352 JQB524328:JQB524352 JGF524328:JGF524352 IWJ524328:IWJ524352 IMN524328:IMN524352 ICR524328:ICR524352 HSV524328:HSV524352 HIZ524328:HIZ524352 GZD524328:GZD524352 GPH524328:GPH524352 GFL524328:GFL524352 FVP524328:FVP524352 FLT524328:FLT524352 FBX524328:FBX524352 ESB524328:ESB524352 EIF524328:EIF524352 DYJ524328:DYJ524352 DON524328:DON524352 DER524328:DER524352 CUV524328:CUV524352 CKZ524328:CKZ524352 CBD524328:CBD524352 BRH524328:BRH524352 BHL524328:BHL524352 AXP524328:AXP524352 ANT524328:ANT524352 ADX524328:ADX524352 UB524328:UB524352 KF524328:KF524352 AD524328:AF524352 WWR458792:WWR458816 WMV458792:WMV458816 WCZ458792:WCZ458816 VTD458792:VTD458816 VJH458792:VJH458816 UZL458792:UZL458816 UPP458792:UPP458816 UFT458792:UFT458816 TVX458792:TVX458816 TMB458792:TMB458816 TCF458792:TCF458816 SSJ458792:SSJ458816 SIN458792:SIN458816 RYR458792:RYR458816 ROV458792:ROV458816 REZ458792:REZ458816 QVD458792:QVD458816 QLH458792:QLH458816 QBL458792:QBL458816 PRP458792:PRP458816 PHT458792:PHT458816 OXX458792:OXX458816 OOB458792:OOB458816 OEF458792:OEF458816 NUJ458792:NUJ458816 NKN458792:NKN458816 NAR458792:NAR458816 MQV458792:MQV458816 MGZ458792:MGZ458816 LXD458792:LXD458816 LNH458792:LNH458816 LDL458792:LDL458816 KTP458792:KTP458816 KJT458792:KJT458816 JZX458792:JZX458816 JQB458792:JQB458816 JGF458792:JGF458816 IWJ458792:IWJ458816 IMN458792:IMN458816 ICR458792:ICR458816 HSV458792:HSV458816 HIZ458792:HIZ458816 GZD458792:GZD458816 GPH458792:GPH458816 GFL458792:GFL458816 FVP458792:FVP458816 FLT458792:FLT458816 FBX458792:FBX458816 ESB458792:ESB458816 EIF458792:EIF458816 DYJ458792:DYJ458816 DON458792:DON458816 DER458792:DER458816 CUV458792:CUV458816 CKZ458792:CKZ458816 CBD458792:CBD458816 BRH458792:BRH458816 BHL458792:BHL458816 AXP458792:AXP458816 ANT458792:ANT458816 ADX458792:ADX458816 UB458792:UB458816 KF458792:KF458816 AD458792:AF458816 WWR393256:WWR393280 WMV393256:WMV393280 WCZ393256:WCZ393280 VTD393256:VTD393280 VJH393256:VJH393280 UZL393256:UZL393280 UPP393256:UPP393280 UFT393256:UFT393280 TVX393256:TVX393280 TMB393256:TMB393280 TCF393256:TCF393280 SSJ393256:SSJ393280 SIN393256:SIN393280 RYR393256:RYR393280 ROV393256:ROV393280 REZ393256:REZ393280 QVD393256:QVD393280 QLH393256:QLH393280 QBL393256:QBL393280 PRP393256:PRP393280 PHT393256:PHT393280 OXX393256:OXX393280 OOB393256:OOB393280 OEF393256:OEF393280 NUJ393256:NUJ393280 NKN393256:NKN393280 NAR393256:NAR393280 MQV393256:MQV393280 MGZ393256:MGZ393280 LXD393256:LXD393280 LNH393256:LNH393280 LDL393256:LDL393280 KTP393256:KTP393280 KJT393256:KJT393280 JZX393256:JZX393280 JQB393256:JQB393280 JGF393256:JGF393280 IWJ393256:IWJ393280 IMN393256:IMN393280 ICR393256:ICR393280 HSV393256:HSV393280 HIZ393256:HIZ393280 GZD393256:GZD393280 GPH393256:GPH393280 GFL393256:GFL393280 FVP393256:FVP393280 FLT393256:FLT393280 FBX393256:FBX393280 ESB393256:ESB393280 EIF393256:EIF393280 DYJ393256:DYJ393280 DON393256:DON393280 DER393256:DER393280 CUV393256:CUV393280 CKZ393256:CKZ393280 CBD393256:CBD393280 BRH393256:BRH393280 BHL393256:BHL393280 AXP393256:AXP393280 ANT393256:ANT393280 ADX393256:ADX393280 UB393256:UB393280 KF393256:KF393280 AD393256:AF393280 WWR327720:WWR327744 WMV327720:WMV327744 WCZ327720:WCZ327744 VTD327720:VTD327744 VJH327720:VJH327744 UZL327720:UZL327744 UPP327720:UPP327744 UFT327720:UFT327744 TVX327720:TVX327744 TMB327720:TMB327744 TCF327720:TCF327744 SSJ327720:SSJ327744 SIN327720:SIN327744 RYR327720:RYR327744 ROV327720:ROV327744 REZ327720:REZ327744 QVD327720:QVD327744 QLH327720:QLH327744 QBL327720:QBL327744 PRP327720:PRP327744 PHT327720:PHT327744 OXX327720:OXX327744 OOB327720:OOB327744 OEF327720:OEF327744 NUJ327720:NUJ327744 NKN327720:NKN327744 NAR327720:NAR327744 MQV327720:MQV327744 MGZ327720:MGZ327744 LXD327720:LXD327744 LNH327720:LNH327744 LDL327720:LDL327744 KTP327720:KTP327744 KJT327720:KJT327744 JZX327720:JZX327744 JQB327720:JQB327744 JGF327720:JGF327744 IWJ327720:IWJ327744 IMN327720:IMN327744 ICR327720:ICR327744 HSV327720:HSV327744 HIZ327720:HIZ327744 GZD327720:GZD327744 GPH327720:GPH327744 GFL327720:GFL327744 FVP327720:FVP327744 FLT327720:FLT327744 FBX327720:FBX327744 ESB327720:ESB327744 EIF327720:EIF327744 DYJ327720:DYJ327744 DON327720:DON327744 DER327720:DER327744 CUV327720:CUV327744 CKZ327720:CKZ327744 CBD327720:CBD327744 BRH327720:BRH327744 BHL327720:BHL327744 AXP327720:AXP327744 ANT327720:ANT327744 ADX327720:ADX327744 UB327720:UB327744 KF327720:KF327744 AD327720:AF327744 WWR262184:WWR262208 WMV262184:WMV262208 WCZ262184:WCZ262208 VTD262184:VTD262208 VJH262184:VJH262208 UZL262184:UZL262208 UPP262184:UPP262208 UFT262184:UFT262208 TVX262184:TVX262208 TMB262184:TMB262208 TCF262184:TCF262208 SSJ262184:SSJ262208 SIN262184:SIN262208 RYR262184:RYR262208 ROV262184:ROV262208 REZ262184:REZ262208 QVD262184:QVD262208 QLH262184:QLH262208 QBL262184:QBL262208 PRP262184:PRP262208 PHT262184:PHT262208 OXX262184:OXX262208 OOB262184:OOB262208 OEF262184:OEF262208 NUJ262184:NUJ262208 NKN262184:NKN262208 NAR262184:NAR262208 MQV262184:MQV262208 MGZ262184:MGZ262208 LXD262184:LXD262208 LNH262184:LNH262208 LDL262184:LDL262208 KTP262184:KTP262208 KJT262184:KJT262208 JZX262184:JZX262208 JQB262184:JQB262208 JGF262184:JGF262208 IWJ262184:IWJ262208 IMN262184:IMN262208 ICR262184:ICR262208 HSV262184:HSV262208 HIZ262184:HIZ262208 GZD262184:GZD262208 GPH262184:GPH262208 GFL262184:GFL262208 FVP262184:FVP262208 FLT262184:FLT262208 FBX262184:FBX262208 ESB262184:ESB262208 EIF262184:EIF262208 DYJ262184:DYJ262208 DON262184:DON262208 DER262184:DER262208 CUV262184:CUV262208 CKZ262184:CKZ262208 CBD262184:CBD262208 BRH262184:BRH262208 BHL262184:BHL262208 AXP262184:AXP262208 ANT262184:ANT262208 ADX262184:ADX262208 UB262184:UB262208 KF262184:KF262208 AD262184:AF262208 WWR196648:WWR196672 WMV196648:WMV196672 WCZ196648:WCZ196672 VTD196648:VTD196672 VJH196648:VJH196672 UZL196648:UZL196672 UPP196648:UPP196672 UFT196648:UFT196672 TVX196648:TVX196672 TMB196648:TMB196672 TCF196648:TCF196672 SSJ196648:SSJ196672 SIN196648:SIN196672 RYR196648:RYR196672 ROV196648:ROV196672 REZ196648:REZ196672 QVD196648:QVD196672 QLH196648:QLH196672 QBL196648:QBL196672 PRP196648:PRP196672 PHT196648:PHT196672 OXX196648:OXX196672 OOB196648:OOB196672 OEF196648:OEF196672 NUJ196648:NUJ196672 NKN196648:NKN196672 NAR196648:NAR196672 MQV196648:MQV196672 MGZ196648:MGZ196672 LXD196648:LXD196672 LNH196648:LNH196672 LDL196648:LDL196672 KTP196648:KTP196672 KJT196648:KJT196672 JZX196648:JZX196672 JQB196648:JQB196672 JGF196648:JGF196672 IWJ196648:IWJ196672 IMN196648:IMN196672 ICR196648:ICR196672 HSV196648:HSV196672 HIZ196648:HIZ196672 GZD196648:GZD196672 GPH196648:GPH196672 GFL196648:GFL196672 FVP196648:FVP196672 FLT196648:FLT196672 FBX196648:FBX196672 ESB196648:ESB196672 EIF196648:EIF196672 DYJ196648:DYJ196672 DON196648:DON196672 DER196648:DER196672 CUV196648:CUV196672 CKZ196648:CKZ196672 CBD196648:CBD196672 BRH196648:BRH196672 BHL196648:BHL196672 AXP196648:AXP196672 ANT196648:ANT196672 ADX196648:ADX196672 UB196648:UB196672 KF196648:KF196672 AD196648:AF196672 WWR131112:WWR131136 WMV131112:WMV131136 WCZ131112:WCZ131136 VTD131112:VTD131136 VJH131112:VJH131136 UZL131112:UZL131136 UPP131112:UPP131136 UFT131112:UFT131136 TVX131112:TVX131136 TMB131112:TMB131136 TCF131112:TCF131136 SSJ131112:SSJ131136 SIN131112:SIN131136 RYR131112:RYR131136 ROV131112:ROV131136 REZ131112:REZ131136 QVD131112:QVD131136 QLH131112:QLH131136 QBL131112:QBL131136 PRP131112:PRP131136 PHT131112:PHT131136 OXX131112:OXX131136 OOB131112:OOB131136 OEF131112:OEF131136 NUJ131112:NUJ131136 NKN131112:NKN131136 NAR131112:NAR131136 MQV131112:MQV131136 MGZ131112:MGZ131136 LXD131112:LXD131136 LNH131112:LNH131136 LDL131112:LDL131136 KTP131112:KTP131136 KJT131112:KJT131136 JZX131112:JZX131136 JQB131112:JQB131136 JGF131112:JGF131136 IWJ131112:IWJ131136 IMN131112:IMN131136 ICR131112:ICR131136 HSV131112:HSV131136 HIZ131112:HIZ131136 GZD131112:GZD131136 GPH131112:GPH131136 GFL131112:GFL131136 FVP131112:FVP131136 FLT131112:FLT131136 FBX131112:FBX131136 ESB131112:ESB131136 EIF131112:EIF131136 DYJ131112:DYJ131136 DON131112:DON131136 DER131112:DER131136 CUV131112:CUV131136 CKZ131112:CKZ131136 CBD131112:CBD131136 BRH131112:BRH131136 BHL131112:BHL131136 AXP131112:AXP131136 ANT131112:ANT131136 ADX131112:ADX131136 UB131112:UB131136 KF131112:KF131136 AD131112:AF131136 WWR65576:WWR65600 WMV65576:WMV65600 WCZ65576:WCZ65600 VTD65576:VTD65600 VJH65576:VJH65600 UZL65576:UZL65600 UPP65576:UPP65600 UFT65576:UFT65600 TVX65576:TVX65600 TMB65576:TMB65600 TCF65576:TCF65600 SSJ65576:SSJ65600 SIN65576:SIN65600 RYR65576:RYR65600 ROV65576:ROV65600 REZ65576:REZ65600 QVD65576:QVD65600 QLH65576:QLH65600 QBL65576:QBL65600 PRP65576:PRP65600 PHT65576:PHT65600 OXX65576:OXX65600 OOB65576:OOB65600 OEF65576:OEF65600 NUJ65576:NUJ65600 NKN65576:NKN65600 NAR65576:NAR65600 MQV65576:MQV65600 MGZ65576:MGZ65600 LXD65576:LXD65600 LNH65576:LNH65600 LDL65576:LDL65600 KTP65576:KTP65600 KJT65576:KJT65600 JZX65576:JZX65600 JQB65576:JQB65600 JGF65576:JGF65600 IWJ65576:IWJ65600 IMN65576:IMN65600 ICR65576:ICR65600 HSV65576:HSV65600 HIZ65576:HIZ65600 GZD65576:GZD65600 GPH65576:GPH65600 GFL65576:GFL65600 FVP65576:FVP65600 FLT65576:FLT65600 FBX65576:FBX65600 ESB65576:ESB65600 EIF65576:EIF65600 DYJ65576:DYJ65600 DON65576:DON65600 DER65576:DER65600 CUV65576:CUV65600 CKZ65576:CKZ65600 CBD65576:CBD65600 BRH65576:BRH65600 BHL65576:BHL65600 AXP65576:AXP65600 ANT65576:ANT65600 ADX65576:ADX65600 UB65576:UB65600 KF65576:KF65600 AD65576:AF65600 WWR44:WWR68 WMV44:WMV68 WCZ44:WCZ68 VTD44:VTD68 VJH44:VJH68 UZL44:UZL68 UPP44:UPP68 UFT44:UFT68 TVX44:TVX68 TMB44:TMB68 TCF44:TCF68 SSJ44:SSJ68 SIN44:SIN68 RYR44:RYR68 ROV44:ROV68 REZ44:REZ68 QVD44:QVD68 QLH44:QLH68 QBL44:QBL68 PRP44:PRP68 PHT44:PHT68 OXX44:OXX68 OOB44:OOB68 OEF44:OEF68 NUJ44:NUJ68 NKN44:NKN68 NAR44:NAR68 MQV44:MQV68 MGZ44:MGZ68 LXD44:LXD68 LNH44:LNH68 LDL44:LDL68 KTP44:KTP68 KJT44:KJT68 JZX44:JZX68 JQB44:JQB68 JGF44:JGF68 IWJ44:IWJ68 IMN44:IMN68 ICR44:ICR68 HSV44:HSV68 HIZ44:HIZ68 GZD44:GZD68 GPH44:GPH68 GFL44:GFL68 FVP44:FVP68 FLT44:FLT68 FBX44:FBX68 ESB44:ESB68 EIF44:EIF68 DYJ44:DYJ68 DON44:DON68 DER44:DER68 CUV44:CUV68 CKZ44:CKZ68 CBD44:CBD68 BRH44:BRH68 BHL44:BHL68 AXP44:AXP68 ANT44:ANT68 ADX44:ADX68 UB44:UB68 KF44:KF68 WWR983077:WWR983078 WMV983077:WMV983078 WCZ983077:WCZ983078 VTD983077:VTD983078 VJH983077:VJH983078 UZL983077:UZL983078 UPP983077:UPP983078 UFT983077:UFT983078 TVX983077:TVX983078 TMB983077:TMB983078 TCF983077:TCF983078 SSJ983077:SSJ983078 SIN983077:SIN983078 RYR983077:RYR983078 ROV983077:ROV983078 REZ983077:REZ983078 QVD983077:QVD983078 QLH983077:QLH983078 QBL983077:QBL983078 PRP983077:PRP983078 PHT983077:PHT983078 OXX983077:OXX983078 OOB983077:OOB983078 OEF983077:OEF983078 NUJ983077:NUJ983078 NKN983077:NKN983078 NAR983077:NAR983078 MQV983077:MQV983078 MGZ983077:MGZ983078 LXD983077:LXD983078 LNH983077:LNH983078 LDL983077:LDL983078 KTP983077:KTP983078 KJT983077:KJT983078 JZX983077:JZX983078 JQB983077:JQB983078 JGF983077:JGF983078 IWJ983077:IWJ983078 IMN983077:IMN983078 ICR983077:ICR983078 HSV983077:HSV983078 HIZ983077:HIZ983078 GZD983077:GZD983078 GPH983077:GPH983078 GFL983077:GFL983078 FVP983077:FVP983078 FLT983077:FLT983078 FBX983077:FBX983078 ESB983077:ESB983078 EIF983077:EIF983078 DYJ983077:DYJ983078 DON983077:DON983078 DER983077:DER983078 CUV983077:CUV983078 CKZ983077:CKZ983078 CBD983077:CBD983078 BRH983077:BRH983078 BHL983077:BHL983078 AXP983077:AXP983078 ANT983077:ANT983078 ADX983077:ADX983078 UB983077:UB983078 KF983077:KF983078 AD983077:AF983078 WWR917541:WWR917542 WMV917541:WMV917542 WCZ917541:WCZ917542 VTD917541:VTD917542 VJH917541:VJH917542 UZL917541:UZL917542 UPP917541:UPP917542 UFT917541:UFT917542 TVX917541:TVX917542 TMB917541:TMB917542 TCF917541:TCF917542 SSJ917541:SSJ917542 SIN917541:SIN917542 RYR917541:RYR917542 ROV917541:ROV917542 REZ917541:REZ917542 QVD917541:QVD917542 QLH917541:QLH917542 QBL917541:QBL917542 PRP917541:PRP917542 PHT917541:PHT917542 OXX917541:OXX917542 OOB917541:OOB917542 OEF917541:OEF917542 NUJ917541:NUJ917542 NKN917541:NKN917542 NAR917541:NAR917542 MQV917541:MQV917542 MGZ917541:MGZ917542 LXD917541:LXD917542 LNH917541:LNH917542 LDL917541:LDL917542 KTP917541:KTP917542 KJT917541:KJT917542 JZX917541:JZX917542 JQB917541:JQB917542 JGF917541:JGF917542 IWJ917541:IWJ917542 IMN917541:IMN917542 ICR917541:ICR917542 HSV917541:HSV917542 HIZ917541:HIZ917542 GZD917541:GZD917542 GPH917541:GPH917542 GFL917541:GFL917542 FVP917541:FVP917542 FLT917541:FLT917542 FBX917541:FBX917542 ESB917541:ESB917542 EIF917541:EIF917542 DYJ917541:DYJ917542 DON917541:DON917542 DER917541:DER917542 CUV917541:CUV917542 CKZ917541:CKZ917542 CBD917541:CBD917542 BRH917541:BRH917542 BHL917541:BHL917542 AXP917541:AXP917542 ANT917541:ANT917542 ADX917541:ADX917542 UB917541:UB917542 KF917541:KF917542 AD917541:AF917542 WWR852005:WWR852006 WMV852005:WMV852006 WCZ852005:WCZ852006 VTD852005:VTD852006 VJH852005:VJH852006 UZL852005:UZL852006 UPP852005:UPP852006 UFT852005:UFT852006 TVX852005:TVX852006 TMB852005:TMB852006 TCF852005:TCF852006 SSJ852005:SSJ852006 SIN852005:SIN852006 RYR852005:RYR852006 ROV852005:ROV852006 REZ852005:REZ852006 QVD852005:QVD852006 QLH852005:QLH852006 QBL852005:QBL852006 PRP852005:PRP852006 PHT852005:PHT852006 OXX852005:OXX852006 OOB852005:OOB852006 OEF852005:OEF852006 NUJ852005:NUJ852006 NKN852005:NKN852006 NAR852005:NAR852006 MQV852005:MQV852006 MGZ852005:MGZ852006 LXD852005:LXD852006 LNH852005:LNH852006 LDL852005:LDL852006 KTP852005:KTP852006 KJT852005:KJT852006 JZX852005:JZX852006 JQB852005:JQB852006 JGF852005:JGF852006 IWJ852005:IWJ852006 IMN852005:IMN852006 ICR852005:ICR852006 HSV852005:HSV852006 HIZ852005:HIZ852006 GZD852005:GZD852006 GPH852005:GPH852006 GFL852005:GFL852006 FVP852005:FVP852006 FLT852005:FLT852006 FBX852005:FBX852006 ESB852005:ESB852006 EIF852005:EIF852006 DYJ852005:DYJ852006 DON852005:DON852006 DER852005:DER852006 CUV852005:CUV852006 CKZ852005:CKZ852006 CBD852005:CBD852006 BRH852005:BRH852006 BHL852005:BHL852006 AXP852005:AXP852006 ANT852005:ANT852006 ADX852005:ADX852006 UB852005:UB852006 KF852005:KF852006 AD852005:AF852006 WWR786469:WWR786470 WMV786469:WMV786470 WCZ786469:WCZ786470 VTD786469:VTD786470 VJH786469:VJH786470 UZL786469:UZL786470 UPP786469:UPP786470 UFT786469:UFT786470 TVX786469:TVX786470 TMB786469:TMB786470 TCF786469:TCF786470 SSJ786469:SSJ786470 SIN786469:SIN786470 RYR786469:RYR786470 ROV786469:ROV786470 REZ786469:REZ786470 QVD786469:QVD786470 QLH786469:QLH786470 QBL786469:QBL786470 PRP786469:PRP786470 PHT786469:PHT786470 OXX786469:OXX786470 OOB786469:OOB786470 OEF786469:OEF786470 NUJ786469:NUJ786470 NKN786469:NKN786470 NAR786469:NAR786470 MQV786469:MQV786470 MGZ786469:MGZ786470 LXD786469:LXD786470 LNH786469:LNH786470 LDL786469:LDL786470 KTP786469:KTP786470 KJT786469:KJT786470 JZX786469:JZX786470 JQB786469:JQB786470 JGF786469:JGF786470 IWJ786469:IWJ786470 IMN786469:IMN786470 ICR786469:ICR786470 HSV786469:HSV786470 HIZ786469:HIZ786470 GZD786469:GZD786470 GPH786469:GPH786470 GFL786469:GFL786470 FVP786469:FVP786470 FLT786469:FLT786470 FBX786469:FBX786470 ESB786469:ESB786470 EIF786469:EIF786470 DYJ786469:DYJ786470 DON786469:DON786470 DER786469:DER786470 CUV786469:CUV786470 CKZ786469:CKZ786470 CBD786469:CBD786470 BRH786469:BRH786470 BHL786469:BHL786470 AXP786469:AXP786470 ANT786469:ANT786470 ADX786469:ADX786470 UB786469:UB786470 KF786469:KF786470 AD786469:AF786470 WWR720933:WWR720934 WMV720933:WMV720934 WCZ720933:WCZ720934 VTD720933:VTD720934 VJH720933:VJH720934 UZL720933:UZL720934 UPP720933:UPP720934 UFT720933:UFT720934 TVX720933:TVX720934 TMB720933:TMB720934 TCF720933:TCF720934 SSJ720933:SSJ720934 SIN720933:SIN720934 RYR720933:RYR720934 ROV720933:ROV720934 REZ720933:REZ720934 QVD720933:QVD720934 QLH720933:QLH720934 QBL720933:QBL720934 PRP720933:PRP720934 PHT720933:PHT720934 OXX720933:OXX720934 OOB720933:OOB720934 OEF720933:OEF720934 NUJ720933:NUJ720934 NKN720933:NKN720934 NAR720933:NAR720934 MQV720933:MQV720934 MGZ720933:MGZ720934 LXD720933:LXD720934 LNH720933:LNH720934 LDL720933:LDL720934 KTP720933:KTP720934 KJT720933:KJT720934 JZX720933:JZX720934 JQB720933:JQB720934 JGF720933:JGF720934 IWJ720933:IWJ720934 IMN720933:IMN720934 ICR720933:ICR720934 HSV720933:HSV720934 HIZ720933:HIZ720934 GZD720933:GZD720934 GPH720933:GPH720934 GFL720933:GFL720934 FVP720933:FVP720934 FLT720933:FLT720934 FBX720933:FBX720934 ESB720933:ESB720934 EIF720933:EIF720934 DYJ720933:DYJ720934 DON720933:DON720934 DER720933:DER720934 CUV720933:CUV720934 CKZ720933:CKZ720934 CBD720933:CBD720934 BRH720933:BRH720934 BHL720933:BHL720934 AXP720933:AXP720934 ANT720933:ANT720934 ADX720933:ADX720934 UB720933:UB720934 KF720933:KF720934 AD720933:AF720934 WWR655397:WWR655398 WMV655397:WMV655398 WCZ655397:WCZ655398 VTD655397:VTD655398 VJH655397:VJH655398 UZL655397:UZL655398 UPP655397:UPP655398 UFT655397:UFT655398 TVX655397:TVX655398 TMB655397:TMB655398 TCF655397:TCF655398 SSJ655397:SSJ655398 SIN655397:SIN655398 RYR655397:RYR655398 ROV655397:ROV655398 REZ655397:REZ655398 QVD655397:QVD655398 QLH655397:QLH655398 QBL655397:QBL655398 PRP655397:PRP655398 PHT655397:PHT655398 OXX655397:OXX655398 OOB655397:OOB655398 OEF655397:OEF655398 NUJ655397:NUJ655398 NKN655397:NKN655398 NAR655397:NAR655398 MQV655397:MQV655398 MGZ655397:MGZ655398 LXD655397:LXD655398 LNH655397:LNH655398 LDL655397:LDL655398 KTP655397:KTP655398 KJT655397:KJT655398 JZX655397:JZX655398 JQB655397:JQB655398 JGF655397:JGF655398 IWJ655397:IWJ655398 IMN655397:IMN655398 ICR655397:ICR655398 HSV655397:HSV655398 HIZ655397:HIZ655398 GZD655397:GZD655398 GPH655397:GPH655398 GFL655397:GFL655398 FVP655397:FVP655398 FLT655397:FLT655398 FBX655397:FBX655398 ESB655397:ESB655398 EIF655397:EIF655398 DYJ655397:DYJ655398 DON655397:DON655398 DER655397:DER655398 CUV655397:CUV655398 CKZ655397:CKZ655398 CBD655397:CBD655398 BRH655397:BRH655398 BHL655397:BHL655398 AXP655397:AXP655398 ANT655397:ANT655398 ADX655397:ADX655398 UB655397:UB655398 KF655397:KF655398 AD655397:AF655398 WWR589861:WWR589862 WMV589861:WMV589862 WCZ589861:WCZ589862 VTD589861:VTD589862 VJH589861:VJH589862 UZL589861:UZL589862 UPP589861:UPP589862 UFT589861:UFT589862 TVX589861:TVX589862 TMB589861:TMB589862 TCF589861:TCF589862 SSJ589861:SSJ589862 SIN589861:SIN589862 RYR589861:RYR589862 ROV589861:ROV589862 REZ589861:REZ589862 QVD589861:QVD589862 QLH589861:QLH589862 QBL589861:QBL589862 PRP589861:PRP589862 PHT589861:PHT589862 OXX589861:OXX589862 OOB589861:OOB589862 OEF589861:OEF589862 NUJ589861:NUJ589862 NKN589861:NKN589862 NAR589861:NAR589862 MQV589861:MQV589862 MGZ589861:MGZ589862 LXD589861:LXD589862 LNH589861:LNH589862 LDL589861:LDL589862 KTP589861:KTP589862 KJT589861:KJT589862 JZX589861:JZX589862 JQB589861:JQB589862 JGF589861:JGF589862 IWJ589861:IWJ589862 IMN589861:IMN589862 ICR589861:ICR589862 HSV589861:HSV589862 HIZ589861:HIZ589862 GZD589861:GZD589862 GPH589861:GPH589862 GFL589861:GFL589862 FVP589861:FVP589862 FLT589861:FLT589862 FBX589861:FBX589862 ESB589861:ESB589862 EIF589861:EIF589862 DYJ589861:DYJ589862 DON589861:DON589862 DER589861:DER589862 CUV589861:CUV589862 CKZ589861:CKZ589862 CBD589861:CBD589862 BRH589861:BRH589862 BHL589861:BHL589862 AXP589861:AXP589862 ANT589861:ANT589862 ADX589861:ADX589862 UB589861:UB589862 KF589861:KF589862 AD589861:AF589862 WWR524325:WWR524326 WMV524325:WMV524326 WCZ524325:WCZ524326 VTD524325:VTD524326 VJH524325:VJH524326 UZL524325:UZL524326 UPP524325:UPP524326 UFT524325:UFT524326 TVX524325:TVX524326 TMB524325:TMB524326 TCF524325:TCF524326 SSJ524325:SSJ524326 SIN524325:SIN524326 RYR524325:RYR524326 ROV524325:ROV524326 REZ524325:REZ524326 QVD524325:QVD524326 QLH524325:QLH524326 QBL524325:QBL524326 PRP524325:PRP524326 PHT524325:PHT524326 OXX524325:OXX524326 OOB524325:OOB524326 OEF524325:OEF524326 NUJ524325:NUJ524326 NKN524325:NKN524326 NAR524325:NAR524326 MQV524325:MQV524326 MGZ524325:MGZ524326 LXD524325:LXD524326 LNH524325:LNH524326 LDL524325:LDL524326 KTP524325:KTP524326 KJT524325:KJT524326 JZX524325:JZX524326 JQB524325:JQB524326 JGF524325:JGF524326 IWJ524325:IWJ524326 IMN524325:IMN524326 ICR524325:ICR524326 HSV524325:HSV524326 HIZ524325:HIZ524326 GZD524325:GZD524326 GPH524325:GPH524326 GFL524325:GFL524326 FVP524325:FVP524326 FLT524325:FLT524326 FBX524325:FBX524326 ESB524325:ESB524326 EIF524325:EIF524326 DYJ524325:DYJ524326 DON524325:DON524326 DER524325:DER524326 CUV524325:CUV524326 CKZ524325:CKZ524326 CBD524325:CBD524326 BRH524325:BRH524326 BHL524325:BHL524326 AXP524325:AXP524326 ANT524325:ANT524326 ADX524325:ADX524326 UB524325:UB524326 KF524325:KF524326 AD524325:AF524326 WWR458789:WWR458790 WMV458789:WMV458790 WCZ458789:WCZ458790 VTD458789:VTD458790 VJH458789:VJH458790 UZL458789:UZL458790 UPP458789:UPP458790 UFT458789:UFT458790 TVX458789:TVX458790 TMB458789:TMB458790 TCF458789:TCF458790 SSJ458789:SSJ458790 SIN458789:SIN458790 RYR458789:RYR458790 ROV458789:ROV458790 REZ458789:REZ458790 QVD458789:QVD458790 QLH458789:QLH458790 QBL458789:QBL458790 PRP458789:PRP458790 PHT458789:PHT458790 OXX458789:OXX458790 OOB458789:OOB458790 OEF458789:OEF458790 NUJ458789:NUJ458790 NKN458789:NKN458790 NAR458789:NAR458790 MQV458789:MQV458790 MGZ458789:MGZ458790 LXD458789:LXD458790 LNH458789:LNH458790 LDL458789:LDL458790 KTP458789:KTP458790 KJT458789:KJT458790 JZX458789:JZX458790 JQB458789:JQB458790 JGF458789:JGF458790 IWJ458789:IWJ458790 IMN458789:IMN458790 ICR458789:ICR458790 HSV458789:HSV458790 HIZ458789:HIZ458790 GZD458789:GZD458790 GPH458789:GPH458790 GFL458789:GFL458790 FVP458789:FVP458790 FLT458789:FLT458790 FBX458789:FBX458790 ESB458789:ESB458790 EIF458789:EIF458790 DYJ458789:DYJ458790 DON458789:DON458790 DER458789:DER458790 CUV458789:CUV458790 CKZ458789:CKZ458790 CBD458789:CBD458790 BRH458789:BRH458790 BHL458789:BHL458790 AXP458789:AXP458790 ANT458789:ANT458790 ADX458789:ADX458790 UB458789:UB458790 KF458789:KF458790 AD458789:AF458790 WWR393253:WWR393254 WMV393253:WMV393254 WCZ393253:WCZ393254 VTD393253:VTD393254 VJH393253:VJH393254 UZL393253:UZL393254 UPP393253:UPP393254 UFT393253:UFT393254 TVX393253:TVX393254 TMB393253:TMB393254 TCF393253:TCF393254 SSJ393253:SSJ393254 SIN393253:SIN393254 RYR393253:RYR393254 ROV393253:ROV393254 REZ393253:REZ393254 QVD393253:QVD393254 QLH393253:QLH393254 QBL393253:QBL393254 PRP393253:PRP393254 PHT393253:PHT393254 OXX393253:OXX393254 OOB393253:OOB393254 OEF393253:OEF393254 NUJ393253:NUJ393254 NKN393253:NKN393254 NAR393253:NAR393254 MQV393253:MQV393254 MGZ393253:MGZ393254 LXD393253:LXD393254 LNH393253:LNH393254 LDL393253:LDL393254 KTP393253:KTP393254 KJT393253:KJT393254 JZX393253:JZX393254 JQB393253:JQB393254 JGF393253:JGF393254 IWJ393253:IWJ393254 IMN393253:IMN393254 ICR393253:ICR393254 HSV393253:HSV393254 HIZ393253:HIZ393254 GZD393253:GZD393254 GPH393253:GPH393254 GFL393253:GFL393254 FVP393253:FVP393254 FLT393253:FLT393254 FBX393253:FBX393254 ESB393253:ESB393254 EIF393253:EIF393254 DYJ393253:DYJ393254 DON393253:DON393254 DER393253:DER393254 CUV393253:CUV393254 CKZ393253:CKZ393254 CBD393253:CBD393254 BRH393253:BRH393254 BHL393253:BHL393254 AXP393253:AXP393254 ANT393253:ANT393254 ADX393253:ADX393254 UB393253:UB393254 KF393253:KF393254 AD393253:AF393254 WWR327717:WWR327718 WMV327717:WMV327718 WCZ327717:WCZ327718 VTD327717:VTD327718 VJH327717:VJH327718 UZL327717:UZL327718 UPP327717:UPP327718 UFT327717:UFT327718 TVX327717:TVX327718 TMB327717:TMB327718 TCF327717:TCF327718 SSJ327717:SSJ327718 SIN327717:SIN327718 RYR327717:RYR327718 ROV327717:ROV327718 REZ327717:REZ327718 QVD327717:QVD327718 QLH327717:QLH327718 QBL327717:QBL327718 PRP327717:PRP327718 PHT327717:PHT327718 OXX327717:OXX327718 OOB327717:OOB327718 OEF327717:OEF327718 NUJ327717:NUJ327718 NKN327717:NKN327718 NAR327717:NAR327718 MQV327717:MQV327718 MGZ327717:MGZ327718 LXD327717:LXD327718 LNH327717:LNH327718 LDL327717:LDL327718 KTP327717:KTP327718 KJT327717:KJT327718 JZX327717:JZX327718 JQB327717:JQB327718 JGF327717:JGF327718 IWJ327717:IWJ327718 IMN327717:IMN327718 ICR327717:ICR327718 HSV327717:HSV327718 HIZ327717:HIZ327718 GZD327717:GZD327718 GPH327717:GPH327718 GFL327717:GFL327718 FVP327717:FVP327718 FLT327717:FLT327718 FBX327717:FBX327718 ESB327717:ESB327718 EIF327717:EIF327718 DYJ327717:DYJ327718 DON327717:DON327718 DER327717:DER327718 CUV327717:CUV327718 CKZ327717:CKZ327718 CBD327717:CBD327718 BRH327717:BRH327718 BHL327717:BHL327718 AXP327717:AXP327718 ANT327717:ANT327718 ADX327717:ADX327718 UB327717:UB327718 KF327717:KF327718 AD327717:AF327718 WWR262181:WWR262182 WMV262181:WMV262182 WCZ262181:WCZ262182 VTD262181:VTD262182 VJH262181:VJH262182 UZL262181:UZL262182 UPP262181:UPP262182 UFT262181:UFT262182 TVX262181:TVX262182 TMB262181:TMB262182 TCF262181:TCF262182 SSJ262181:SSJ262182 SIN262181:SIN262182 RYR262181:RYR262182 ROV262181:ROV262182 REZ262181:REZ262182 QVD262181:QVD262182 QLH262181:QLH262182 QBL262181:QBL262182 PRP262181:PRP262182 PHT262181:PHT262182 OXX262181:OXX262182 OOB262181:OOB262182 OEF262181:OEF262182 NUJ262181:NUJ262182 NKN262181:NKN262182 NAR262181:NAR262182 MQV262181:MQV262182 MGZ262181:MGZ262182 LXD262181:LXD262182 LNH262181:LNH262182 LDL262181:LDL262182 KTP262181:KTP262182 KJT262181:KJT262182 JZX262181:JZX262182 JQB262181:JQB262182 JGF262181:JGF262182 IWJ262181:IWJ262182 IMN262181:IMN262182 ICR262181:ICR262182 HSV262181:HSV262182 HIZ262181:HIZ262182 GZD262181:GZD262182 GPH262181:GPH262182 GFL262181:GFL262182 FVP262181:FVP262182 FLT262181:FLT262182 FBX262181:FBX262182 ESB262181:ESB262182 EIF262181:EIF262182 DYJ262181:DYJ262182 DON262181:DON262182 DER262181:DER262182 CUV262181:CUV262182 CKZ262181:CKZ262182 CBD262181:CBD262182 BRH262181:BRH262182 BHL262181:BHL262182 AXP262181:AXP262182 ANT262181:ANT262182 ADX262181:ADX262182 UB262181:UB262182 KF262181:KF262182 AD262181:AF262182 WWR196645:WWR196646 WMV196645:WMV196646 WCZ196645:WCZ196646 VTD196645:VTD196646 VJH196645:VJH196646 UZL196645:UZL196646 UPP196645:UPP196646 UFT196645:UFT196646 TVX196645:TVX196646 TMB196645:TMB196646 TCF196645:TCF196646 SSJ196645:SSJ196646 SIN196645:SIN196646 RYR196645:RYR196646 ROV196645:ROV196646 REZ196645:REZ196646 QVD196645:QVD196646 QLH196645:QLH196646 QBL196645:QBL196646 PRP196645:PRP196646 PHT196645:PHT196646 OXX196645:OXX196646 OOB196645:OOB196646 OEF196645:OEF196646 NUJ196645:NUJ196646 NKN196645:NKN196646 NAR196645:NAR196646 MQV196645:MQV196646 MGZ196645:MGZ196646 LXD196645:LXD196646 LNH196645:LNH196646 LDL196645:LDL196646 KTP196645:KTP196646 KJT196645:KJT196646 JZX196645:JZX196646 JQB196645:JQB196646 JGF196645:JGF196646 IWJ196645:IWJ196646 IMN196645:IMN196646 ICR196645:ICR196646 HSV196645:HSV196646 HIZ196645:HIZ196646 GZD196645:GZD196646 GPH196645:GPH196646 GFL196645:GFL196646 FVP196645:FVP196646 FLT196645:FLT196646 FBX196645:FBX196646 ESB196645:ESB196646 EIF196645:EIF196646 DYJ196645:DYJ196646 DON196645:DON196646 DER196645:DER196646 CUV196645:CUV196646 CKZ196645:CKZ196646 CBD196645:CBD196646 BRH196645:BRH196646 BHL196645:BHL196646 AXP196645:AXP196646 ANT196645:ANT196646 ADX196645:ADX196646 UB196645:UB196646 KF196645:KF196646 AD196645:AF196646 WWR131109:WWR131110 WMV131109:WMV131110 WCZ131109:WCZ131110 VTD131109:VTD131110 VJH131109:VJH131110 UZL131109:UZL131110 UPP131109:UPP131110 UFT131109:UFT131110 TVX131109:TVX131110 TMB131109:TMB131110 TCF131109:TCF131110 SSJ131109:SSJ131110 SIN131109:SIN131110 RYR131109:RYR131110 ROV131109:ROV131110 REZ131109:REZ131110 QVD131109:QVD131110 QLH131109:QLH131110 QBL131109:QBL131110 PRP131109:PRP131110 PHT131109:PHT131110 OXX131109:OXX131110 OOB131109:OOB131110 OEF131109:OEF131110 NUJ131109:NUJ131110 NKN131109:NKN131110 NAR131109:NAR131110 MQV131109:MQV131110 MGZ131109:MGZ131110 LXD131109:LXD131110 LNH131109:LNH131110 LDL131109:LDL131110 KTP131109:KTP131110 KJT131109:KJT131110 JZX131109:JZX131110 JQB131109:JQB131110 JGF131109:JGF131110 IWJ131109:IWJ131110 IMN131109:IMN131110 ICR131109:ICR131110 HSV131109:HSV131110 HIZ131109:HIZ131110 GZD131109:GZD131110 GPH131109:GPH131110 GFL131109:GFL131110 FVP131109:FVP131110 FLT131109:FLT131110 FBX131109:FBX131110 ESB131109:ESB131110 EIF131109:EIF131110 DYJ131109:DYJ131110 DON131109:DON131110 DER131109:DER131110 CUV131109:CUV131110 CKZ131109:CKZ131110 CBD131109:CBD131110 BRH131109:BRH131110 BHL131109:BHL131110 AXP131109:AXP131110 ANT131109:ANT131110 ADX131109:ADX131110 UB131109:UB131110 KF131109:KF131110 AD131109:AF131110 WWR65573:WWR65574 WMV65573:WMV65574 WCZ65573:WCZ65574 VTD65573:VTD65574 VJH65573:VJH65574 UZL65573:UZL65574 UPP65573:UPP65574 UFT65573:UFT65574 TVX65573:TVX65574 TMB65573:TMB65574 TCF65573:TCF65574 SSJ65573:SSJ65574 SIN65573:SIN65574 RYR65573:RYR65574 ROV65573:ROV65574 REZ65573:REZ65574 QVD65573:QVD65574 QLH65573:QLH65574 QBL65573:QBL65574 PRP65573:PRP65574 PHT65573:PHT65574 OXX65573:OXX65574 OOB65573:OOB65574 OEF65573:OEF65574 NUJ65573:NUJ65574 NKN65573:NKN65574 NAR65573:NAR65574 MQV65573:MQV65574 MGZ65573:MGZ65574 LXD65573:LXD65574 LNH65573:LNH65574 LDL65573:LDL65574 KTP65573:KTP65574 KJT65573:KJT65574 JZX65573:JZX65574 JQB65573:JQB65574 JGF65573:JGF65574 IWJ65573:IWJ65574 IMN65573:IMN65574 ICR65573:ICR65574 HSV65573:HSV65574 HIZ65573:HIZ65574 GZD65573:GZD65574 GPH65573:GPH65574 GFL65573:GFL65574 FVP65573:FVP65574 FLT65573:FLT65574 FBX65573:FBX65574 ESB65573:ESB65574 EIF65573:EIF65574 DYJ65573:DYJ65574 DON65573:DON65574 DER65573:DER65574 CUV65573:CUV65574 CKZ65573:CKZ65574 CBD65573:CBD65574 BRH65573:BRH65574 BHL65573:BHL65574 AXP65573:AXP65574 ANT65573:ANT65574 ADX65573:ADX65574 UB65573:UB65574 KF65573:KF65574 AD65573:AF65574 WWR41:WWR42 WMV41:WMV42 WCZ41:WCZ42 VTD41:VTD42 VJH41:VJH42 UZL41:UZL42 UPP41:UPP42 UFT41:UFT42 TVX41:TVX42 TMB41:TMB42 TCF41:TCF42 SSJ41:SSJ42 SIN41:SIN42 RYR41:RYR42 ROV41:ROV42 REZ41:REZ42 QVD41:QVD42 QLH41:QLH42 QBL41:QBL42 PRP41:PRP42 PHT41:PHT42 OXX41:OXX42 OOB41:OOB42 OEF41:OEF42 NUJ41:NUJ42 NKN41:NKN42 NAR41:NAR42 MQV41:MQV42 MGZ41:MGZ42 LXD41:LXD42 LNH41:LNH42 LDL41:LDL42 KTP41:KTP42 KJT41:KJT42 JZX41:JZX42 JQB41:JQB42 JGF41:JGF42 IWJ41:IWJ42 IMN41:IMN42 ICR41:ICR42 HSV41:HSV42 HIZ41:HIZ42 GZD41:GZD42 GPH41:GPH42 GFL41:GFL42 FVP41:FVP42 FLT41:FLT42 FBX41:FBX42 ESB41:ESB42 EIF41:EIF42 DYJ41:DYJ42 DON41:DON42 DER41:DER42 CUV41:CUV42 CKZ41:CKZ42 CBD41:CBD42 BRH41:BRH42 BHL41:BHL42 AXP41:AXP42 ANT41:ANT42 ADX41:ADX42 UB41:UB42 KF41:KF42 WWQ983077:WWQ983104 WMU983077:WMU983104 WCY983077:WCY983104 VTC983077:VTC983104 VJG983077:VJG983104 UZK983077:UZK983104 UPO983077:UPO983104 UFS983077:UFS983104 TVW983077:TVW983104 TMA983077:TMA983104 TCE983077:TCE983104 SSI983077:SSI983104 SIM983077:SIM983104 RYQ983077:RYQ983104 ROU983077:ROU983104 REY983077:REY983104 QVC983077:QVC983104 QLG983077:QLG983104 QBK983077:QBK983104 PRO983077:PRO983104 PHS983077:PHS983104 OXW983077:OXW983104 OOA983077:OOA983104 OEE983077:OEE983104 NUI983077:NUI983104 NKM983077:NKM983104 NAQ983077:NAQ983104 MQU983077:MQU983104 MGY983077:MGY983104 LXC983077:LXC983104 LNG983077:LNG983104 LDK983077:LDK983104 KTO983077:KTO983104 KJS983077:KJS983104 JZW983077:JZW983104 JQA983077:JQA983104 JGE983077:JGE983104 IWI983077:IWI983104 IMM983077:IMM983104 ICQ983077:ICQ983104 HSU983077:HSU983104 HIY983077:HIY983104 GZC983077:GZC983104 GPG983077:GPG983104 GFK983077:GFK983104 FVO983077:FVO983104 FLS983077:FLS983104 FBW983077:FBW983104 ESA983077:ESA983104 EIE983077:EIE983104 DYI983077:DYI983104 DOM983077:DOM983104 DEQ983077:DEQ983104 CUU983077:CUU983104 CKY983077:CKY983104 CBC983077:CBC983104 BRG983077:BRG983104 BHK983077:BHK983104 AXO983077:AXO983104 ANS983077:ANS983104 ADW983077:ADW983104 UA983077:UA983104 KE983077:KE983104 AC983077:AC983104 WWQ917541:WWQ917568 WMU917541:WMU917568 WCY917541:WCY917568 VTC917541:VTC917568 VJG917541:VJG917568 UZK917541:UZK917568 UPO917541:UPO917568 UFS917541:UFS917568 TVW917541:TVW917568 TMA917541:TMA917568 TCE917541:TCE917568 SSI917541:SSI917568 SIM917541:SIM917568 RYQ917541:RYQ917568 ROU917541:ROU917568 REY917541:REY917568 QVC917541:QVC917568 QLG917541:QLG917568 QBK917541:QBK917568 PRO917541:PRO917568 PHS917541:PHS917568 OXW917541:OXW917568 OOA917541:OOA917568 OEE917541:OEE917568 NUI917541:NUI917568 NKM917541:NKM917568 NAQ917541:NAQ917568 MQU917541:MQU917568 MGY917541:MGY917568 LXC917541:LXC917568 LNG917541:LNG917568 LDK917541:LDK917568 KTO917541:KTO917568 KJS917541:KJS917568 JZW917541:JZW917568 JQA917541:JQA917568 JGE917541:JGE917568 IWI917541:IWI917568 IMM917541:IMM917568 ICQ917541:ICQ917568 HSU917541:HSU917568 HIY917541:HIY917568 GZC917541:GZC917568 GPG917541:GPG917568 GFK917541:GFK917568 FVO917541:FVO917568 FLS917541:FLS917568 FBW917541:FBW917568 ESA917541:ESA917568 EIE917541:EIE917568 DYI917541:DYI917568 DOM917541:DOM917568 DEQ917541:DEQ917568 CUU917541:CUU917568 CKY917541:CKY917568 CBC917541:CBC917568 BRG917541:BRG917568 BHK917541:BHK917568 AXO917541:AXO917568 ANS917541:ANS917568 ADW917541:ADW917568 UA917541:UA917568 KE917541:KE917568 AC917541:AC917568 WWQ852005:WWQ852032 WMU852005:WMU852032 WCY852005:WCY852032 VTC852005:VTC852032 VJG852005:VJG852032 UZK852005:UZK852032 UPO852005:UPO852032 UFS852005:UFS852032 TVW852005:TVW852032 TMA852005:TMA852032 TCE852005:TCE852032 SSI852005:SSI852032 SIM852005:SIM852032 RYQ852005:RYQ852032 ROU852005:ROU852032 REY852005:REY852032 QVC852005:QVC852032 QLG852005:QLG852032 QBK852005:QBK852032 PRO852005:PRO852032 PHS852005:PHS852032 OXW852005:OXW852032 OOA852005:OOA852032 OEE852005:OEE852032 NUI852005:NUI852032 NKM852005:NKM852032 NAQ852005:NAQ852032 MQU852005:MQU852032 MGY852005:MGY852032 LXC852005:LXC852032 LNG852005:LNG852032 LDK852005:LDK852032 KTO852005:KTO852032 KJS852005:KJS852032 JZW852005:JZW852032 JQA852005:JQA852032 JGE852005:JGE852032 IWI852005:IWI852032 IMM852005:IMM852032 ICQ852005:ICQ852032 HSU852005:HSU852032 HIY852005:HIY852032 GZC852005:GZC852032 GPG852005:GPG852032 GFK852005:GFK852032 FVO852005:FVO852032 FLS852005:FLS852032 FBW852005:FBW852032 ESA852005:ESA852032 EIE852005:EIE852032 DYI852005:DYI852032 DOM852005:DOM852032 DEQ852005:DEQ852032 CUU852005:CUU852032 CKY852005:CKY852032 CBC852005:CBC852032 BRG852005:BRG852032 BHK852005:BHK852032 AXO852005:AXO852032 ANS852005:ANS852032 ADW852005:ADW852032 UA852005:UA852032 KE852005:KE852032 AC852005:AC852032 WWQ786469:WWQ786496 WMU786469:WMU786496 WCY786469:WCY786496 VTC786469:VTC786496 VJG786469:VJG786496 UZK786469:UZK786496 UPO786469:UPO786496 UFS786469:UFS786496 TVW786469:TVW786496 TMA786469:TMA786496 TCE786469:TCE786496 SSI786469:SSI786496 SIM786469:SIM786496 RYQ786469:RYQ786496 ROU786469:ROU786496 REY786469:REY786496 QVC786469:QVC786496 QLG786469:QLG786496 QBK786469:QBK786496 PRO786469:PRO786496 PHS786469:PHS786496 OXW786469:OXW786496 OOA786469:OOA786496 OEE786469:OEE786496 NUI786469:NUI786496 NKM786469:NKM786496 NAQ786469:NAQ786496 MQU786469:MQU786496 MGY786469:MGY786496 LXC786469:LXC786496 LNG786469:LNG786496 LDK786469:LDK786496 KTO786469:KTO786496 KJS786469:KJS786496 JZW786469:JZW786496 JQA786469:JQA786496 JGE786469:JGE786496 IWI786469:IWI786496 IMM786469:IMM786496 ICQ786469:ICQ786496 HSU786469:HSU786496 HIY786469:HIY786496 GZC786469:GZC786496 GPG786469:GPG786496 GFK786469:GFK786496 FVO786469:FVO786496 FLS786469:FLS786496 FBW786469:FBW786496 ESA786469:ESA786496 EIE786469:EIE786496 DYI786469:DYI786496 DOM786469:DOM786496 DEQ786469:DEQ786496 CUU786469:CUU786496 CKY786469:CKY786496 CBC786469:CBC786496 BRG786469:BRG786496 BHK786469:BHK786496 AXO786469:AXO786496 ANS786469:ANS786496 ADW786469:ADW786496 UA786469:UA786496 KE786469:KE786496 AC786469:AC786496 WWQ720933:WWQ720960 WMU720933:WMU720960 WCY720933:WCY720960 VTC720933:VTC720960 VJG720933:VJG720960 UZK720933:UZK720960 UPO720933:UPO720960 UFS720933:UFS720960 TVW720933:TVW720960 TMA720933:TMA720960 TCE720933:TCE720960 SSI720933:SSI720960 SIM720933:SIM720960 RYQ720933:RYQ720960 ROU720933:ROU720960 REY720933:REY720960 QVC720933:QVC720960 QLG720933:QLG720960 QBK720933:QBK720960 PRO720933:PRO720960 PHS720933:PHS720960 OXW720933:OXW720960 OOA720933:OOA720960 OEE720933:OEE720960 NUI720933:NUI720960 NKM720933:NKM720960 NAQ720933:NAQ720960 MQU720933:MQU720960 MGY720933:MGY720960 LXC720933:LXC720960 LNG720933:LNG720960 LDK720933:LDK720960 KTO720933:KTO720960 KJS720933:KJS720960 JZW720933:JZW720960 JQA720933:JQA720960 JGE720933:JGE720960 IWI720933:IWI720960 IMM720933:IMM720960 ICQ720933:ICQ720960 HSU720933:HSU720960 HIY720933:HIY720960 GZC720933:GZC720960 GPG720933:GPG720960 GFK720933:GFK720960 FVO720933:FVO720960 FLS720933:FLS720960 FBW720933:FBW720960 ESA720933:ESA720960 EIE720933:EIE720960 DYI720933:DYI720960 DOM720933:DOM720960 DEQ720933:DEQ720960 CUU720933:CUU720960 CKY720933:CKY720960 CBC720933:CBC720960 BRG720933:BRG720960 BHK720933:BHK720960 AXO720933:AXO720960 ANS720933:ANS720960 ADW720933:ADW720960 UA720933:UA720960 KE720933:KE720960 AC720933:AC720960 WWQ655397:WWQ655424 WMU655397:WMU655424 WCY655397:WCY655424 VTC655397:VTC655424 VJG655397:VJG655424 UZK655397:UZK655424 UPO655397:UPO655424 UFS655397:UFS655424 TVW655397:TVW655424 TMA655397:TMA655424 TCE655397:TCE655424 SSI655397:SSI655424 SIM655397:SIM655424 RYQ655397:RYQ655424 ROU655397:ROU655424 REY655397:REY655424 QVC655397:QVC655424 QLG655397:QLG655424 QBK655397:QBK655424 PRO655397:PRO655424 PHS655397:PHS655424 OXW655397:OXW655424 OOA655397:OOA655424 OEE655397:OEE655424 NUI655397:NUI655424 NKM655397:NKM655424 NAQ655397:NAQ655424 MQU655397:MQU655424 MGY655397:MGY655424 LXC655397:LXC655424 LNG655397:LNG655424 LDK655397:LDK655424 KTO655397:KTO655424 KJS655397:KJS655424 JZW655397:JZW655424 JQA655397:JQA655424 JGE655397:JGE655424 IWI655397:IWI655424 IMM655397:IMM655424 ICQ655397:ICQ655424 HSU655397:HSU655424 HIY655397:HIY655424 GZC655397:GZC655424 GPG655397:GPG655424 GFK655397:GFK655424 FVO655397:FVO655424 FLS655397:FLS655424 FBW655397:FBW655424 ESA655397:ESA655424 EIE655397:EIE655424 DYI655397:DYI655424 DOM655397:DOM655424 DEQ655397:DEQ655424 CUU655397:CUU655424 CKY655397:CKY655424 CBC655397:CBC655424 BRG655397:BRG655424 BHK655397:BHK655424 AXO655397:AXO655424 ANS655397:ANS655424 ADW655397:ADW655424 UA655397:UA655424 KE655397:KE655424 AC655397:AC655424 WWQ589861:WWQ589888 WMU589861:WMU589888 WCY589861:WCY589888 VTC589861:VTC589888 VJG589861:VJG589888 UZK589861:UZK589888 UPO589861:UPO589888 UFS589861:UFS589888 TVW589861:TVW589888 TMA589861:TMA589888 TCE589861:TCE589888 SSI589861:SSI589888 SIM589861:SIM589888 RYQ589861:RYQ589888 ROU589861:ROU589888 REY589861:REY589888 QVC589861:QVC589888 QLG589861:QLG589888 QBK589861:QBK589888 PRO589861:PRO589888 PHS589861:PHS589888 OXW589861:OXW589888 OOA589861:OOA589888 OEE589861:OEE589888 NUI589861:NUI589888 NKM589861:NKM589888 NAQ589861:NAQ589888 MQU589861:MQU589888 MGY589861:MGY589888 LXC589861:LXC589888 LNG589861:LNG589888 LDK589861:LDK589888 KTO589861:KTO589888 KJS589861:KJS589888 JZW589861:JZW589888 JQA589861:JQA589888 JGE589861:JGE589888 IWI589861:IWI589888 IMM589861:IMM589888 ICQ589861:ICQ589888 HSU589861:HSU589888 HIY589861:HIY589888 GZC589861:GZC589888 GPG589861:GPG589888 GFK589861:GFK589888 FVO589861:FVO589888 FLS589861:FLS589888 FBW589861:FBW589888 ESA589861:ESA589888 EIE589861:EIE589888 DYI589861:DYI589888 DOM589861:DOM589888 DEQ589861:DEQ589888 CUU589861:CUU589888 CKY589861:CKY589888 CBC589861:CBC589888 BRG589861:BRG589888 BHK589861:BHK589888 AXO589861:AXO589888 ANS589861:ANS589888 ADW589861:ADW589888 UA589861:UA589888 KE589861:KE589888 AC589861:AC589888 WWQ524325:WWQ524352 WMU524325:WMU524352 WCY524325:WCY524352 VTC524325:VTC524352 VJG524325:VJG524352 UZK524325:UZK524352 UPO524325:UPO524352 UFS524325:UFS524352 TVW524325:TVW524352 TMA524325:TMA524352 TCE524325:TCE524352 SSI524325:SSI524352 SIM524325:SIM524352 RYQ524325:RYQ524352 ROU524325:ROU524352 REY524325:REY524352 QVC524325:QVC524352 QLG524325:QLG524352 QBK524325:QBK524352 PRO524325:PRO524352 PHS524325:PHS524352 OXW524325:OXW524352 OOA524325:OOA524352 OEE524325:OEE524352 NUI524325:NUI524352 NKM524325:NKM524352 NAQ524325:NAQ524352 MQU524325:MQU524352 MGY524325:MGY524352 LXC524325:LXC524352 LNG524325:LNG524352 LDK524325:LDK524352 KTO524325:KTO524352 KJS524325:KJS524352 JZW524325:JZW524352 JQA524325:JQA524352 JGE524325:JGE524352 IWI524325:IWI524352 IMM524325:IMM524352 ICQ524325:ICQ524352 HSU524325:HSU524352 HIY524325:HIY524352 GZC524325:GZC524352 GPG524325:GPG524352 GFK524325:GFK524352 FVO524325:FVO524352 FLS524325:FLS524352 FBW524325:FBW524352 ESA524325:ESA524352 EIE524325:EIE524352 DYI524325:DYI524352 DOM524325:DOM524352 DEQ524325:DEQ524352 CUU524325:CUU524352 CKY524325:CKY524352 CBC524325:CBC524352 BRG524325:BRG524352 BHK524325:BHK524352 AXO524325:AXO524352 ANS524325:ANS524352 ADW524325:ADW524352 UA524325:UA524352 KE524325:KE524352 AC524325:AC524352 WWQ458789:WWQ458816 WMU458789:WMU458816 WCY458789:WCY458816 VTC458789:VTC458816 VJG458789:VJG458816 UZK458789:UZK458816 UPO458789:UPO458816 UFS458789:UFS458816 TVW458789:TVW458816 TMA458789:TMA458816 TCE458789:TCE458816 SSI458789:SSI458816 SIM458789:SIM458816 RYQ458789:RYQ458816 ROU458789:ROU458816 REY458789:REY458816 QVC458789:QVC458816 QLG458789:QLG458816 QBK458789:QBK458816 PRO458789:PRO458816 PHS458789:PHS458816 OXW458789:OXW458816 OOA458789:OOA458816 OEE458789:OEE458816 NUI458789:NUI458816 NKM458789:NKM458816 NAQ458789:NAQ458816 MQU458789:MQU458816 MGY458789:MGY458816 LXC458789:LXC458816 LNG458789:LNG458816 LDK458789:LDK458816 KTO458789:KTO458816 KJS458789:KJS458816 JZW458789:JZW458816 JQA458789:JQA458816 JGE458789:JGE458816 IWI458789:IWI458816 IMM458789:IMM458816 ICQ458789:ICQ458816 HSU458789:HSU458816 HIY458789:HIY458816 GZC458789:GZC458816 GPG458789:GPG458816 GFK458789:GFK458816 FVO458789:FVO458816 FLS458789:FLS458816 FBW458789:FBW458816 ESA458789:ESA458816 EIE458789:EIE458816 DYI458789:DYI458816 DOM458789:DOM458816 DEQ458789:DEQ458816 CUU458789:CUU458816 CKY458789:CKY458816 CBC458789:CBC458816 BRG458789:BRG458816 BHK458789:BHK458816 AXO458789:AXO458816 ANS458789:ANS458816 ADW458789:ADW458816 UA458789:UA458816 KE458789:KE458816 AC458789:AC458816 WWQ393253:WWQ393280 WMU393253:WMU393280 WCY393253:WCY393280 VTC393253:VTC393280 VJG393253:VJG393280 UZK393253:UZK393280 UPO393253:UPO393280 UFS393253:UFS393280 TVW393253:TVW393280 TMA393253:TMA393280 TCE393253:TCE393280 SSI393253:SSI393280 SIM393253:SIM393280 RYQ393253:RYQ393280 ROU393253:ROU393280 REY393253:REY393280 QVC393253:QVC393280 QLG393253:QLG393280 QBK393253:QBK393280 PRO393253:PRO393280 PHS393253:PHS393280 OXW393253:OXW393280 OOA393253:OOA393280 OEE393253:OEE393280 NUI393253:NUI393280 NKM393253:NKM393280 NAQ393253:NAQ393280 MQU393253:MQU393280 MGY393253:MGY393280 LXC393253:LXC393280 LNG393253:LNG393280 LDK393253:LDK393280 KTO393253:KTO393280 KJS393253:KJS393280 JZW393253:JZW393280 JQA393253:JQA393280 JGE393253:JGE393280 IWI393253:IWI393280 IMM393253:IMM393280 ICQ393253:ICQ393280 HSU393253:HSU393280 HIY393253:HIY393280 GZC393253:GZC393280 GPG393253:GPG393280 GFK393253:GFK393280 FVO393253:FVO393280 FLS393253:FLS393280 FBW393253:FBW393280 ESA393253:ESA393280 EIE393253:EIE393280 DYI393253:DYI393280 DOM393253:DOM393280 DEQ393253:DEQ393280 CUU393253:CUU393280 CKY393253:CKY393280 CBC393253:CBC393280 BRG393253:BRG393280 BHK393253:BHK393280 AXO393253:AXO393280 ANS393253:ANS393280 ADW393253:ADW393280 UA393253:UA393280 KE393253:KE393280 AC393253:AC393280 WWQ327717:WWQ327744 WMU327717:WMU327744 WCY327717:WCY327744 VTC327717:VTC327744 VJG327717:VJG327744 UZK327717:UZK327744 UPO327717:UPO327744 UFS327717:UFS327744 TVW327717:TVW327744 TMA327717:TMA327744 TCE327717:TCE327744 SSI327717:SSI327744 SIM327717:SIM327744 RYQ327717:RYQ327744 ROU327717:ROU327744 REY327717:REY327744 QVC327717:QVC327744 QLG327717:QLG327744 QBK327717:QBK327744 PRO327717:PRO327744 PHS327717:PHS327744 OXW327717:OXW327744 OOA327717:OOA327744 OEE327717:OEE327744 NUI327717:NUI327744 NKM327717:NKM327744 NAQ327717:NAQ327744 MQU327717:MQU327744 MGY327717:MGY327744 LXC327717:LXC327744 LNG327717:LNG327744 LDK327717:LDK327744 KTO327717:KTO327744 KJS327717:KJS327744 JZW327717:JZW327744 JQA327717:JQA327744 JGE327717:JGE327744 IWI327717:IWI327744 IMM327717:IMM327744 ICQ327717:ICQ327744 HSU327717:HSU327744 HIY327717:HIY327744 GZC327717:GZC327744 GPG327717:GPG327744 GFK327717:GFK327744 FVO327717:FVO327744 FLS327717:FLS327744 FBW327717:FBW327744 ESA327717:ESA327744 EIE327717:EIE327744 DYI327717:DYI327744 DOM327717:DOM327744 DEQ327717:DEQ327744 CUU327717:CUU327744 CKY327717:CKY327744 CBC327717:CBC327744 BRG327717:BRG327744 BHK327717:BHK327744 AXO327717:AXO327744 ANS327717:ANS327744 ADW327717:ADW327744 UA327717:UA327744 KE327717:KE327744 AC327717:AC327744 WWQ262181:WWQ262208 WMU262181:WMU262208 WCY262181:WCY262208 VTC262181:VTC262208 VJG262181:VJG262208 UZK262181:UZK262208 UPO262181:UPO262208 UFS262181:UFS262208 TVW262181:TVW262208 TMA262181:TMA262208 TCE262181:TCE262208 SSI262181:SSI262208 SIM262181:SIM262208 RYQ262181:RYQ262208 ROU262181:ROU262208 REY262181:REY262208 QVC262181:QVC262208 QLG262181:QLG262208 QBK262181:QBK262208 PRO262181:PRO262208 PHS262181:PHS262208 OXW262181:OXW262208 OOA262181:OOA262208 OEE262181:OEE262208 NUI262181:NUI262208 NKM262181:NKM262208 NAQ262181:NAQ262208 MQU262181:MQU262208 MGY262181:MGY262208 LXC262181:LXC262208 LNG262181:LNG262208 LDK262181:LDK262208 KTO262181:KTO262208 KJS262181:KJS262208 JZW262181:JZW262208 JQA262181:JQA262208 JGE262181:JGE262208 IWI262181:IWI262208 IMM262181:IMM262208 ICQ262181:ICQ262208 HSU262181:HSU262208 HIY262181:HIY262208 GZC262181:GZC262208 GPG262181:GPG262208 GFK262181:GFK262208 FVO262181:FVO262208 FLS262181:FLS262208 FBW262181:FBW262208 ESA262181:ESA262208 EIE262181:EIE262208 DYI262181:DYI262208 DOM262181:DOM262208 DEQ262181:DEQ262208 CUU262181:CUU262208 CKY262181:CKY262208 CBC262181:CBC262208 BRG262181:BRG262208 BHK262181:BHK262208 AXO262181:AXO262208 ANS262181:ANS262208 ADW262181:ADW262208 UA262181:UA262208 KE262181:KE262208 AC262181:AC262208 WWQ196645:WWQ196672 WMU196645:WMU196672 WCY196645:WCY196672 VTC196645:VTC196672 VJG196645:VJG196672 UZK196645:UZK196672 UPO196645:UPO196672 UFS196645:UFS196672 TVW196645:TVW196672 TMA196645:TMA196672 TCE196645:TCE196672 SSI196645:SSI196672 SIM196645:SIM196672 RYQ196645:RYQ196672 ROU196645:ROU196672 REY196645:REY196672 QVC196645:QVC196672 QLG196645:QLG196672 QBK196645:QBK196672 PRO196645:PRO196672 PHS196645:PHS196672 OXW196645:OXW196672 OOA196645:OOA196672 OEE196645:OEE196672 NUI196645:NUI196672 NKM196645:NKM196672 NAQ196645:NAQ196672 MQU196645:MQU196672 MGY196645:MGY196672 LXC196645:LXC196672 LNG196645:LNG196672 LDK196645:LDK196672 KTO196645:KTO196672 KJS196645:KJS196672 JZW196645:JZW196672 JQA196645:JQA196672 JGE196645:JGE196672 IWI196645:IWI196672 IMM196645:IMM196672 ICQ196645:ICQ196672 HSU196645:HSU196672 HIY196645:HIY196672 GZC196645:GZC196672 GPG196645:GPG196672 GFK196645:GFK196672 FVO196645:FVO196672 FLS196645:FLS196672 FBW196645:FBW196672 ESA196645:ESA196672 EIE196645:EIE196672 DYI196645:DYI196672 DOM196645:DOM196672 DEQ196645:DEQ196672 CUU196645:CUU196672 CKY196645:CKY196672 CBC196645:CBC196672 BRG196645:BRG196672 BHK196645:BHK196672 AXO196645:AXO196672 ANS196645:ANS196672 ADW196645:ADW196672 UA196645:UA196672 KE196645:KE196672 AC196645:AC196672 WWQ131109:WWQ131136 WMU131109:WMU131136 WCY131109:WCY131136 VTC131109:VTC131136 VJG131109:VJG131136 UZK131109:UZK131136 UPO131109:UPO131136 UFS131109:UFS131136 TVW131109:TVW131136 TMA131109:TMA131136 TCE131109:TCE131136 SSI131109:SSI131136 SIM131109:SIM131136 RYQ131109:RYQ131136 ROU131109:ROU131136 REY131109:REY131136 QVC131109:QVC131136 QLG131109:QLG131136 QBK131109:QBK131136 PRO131109:PRO131136 PHS131109:PHS131136 OXW131109:OXW131136 OOA131109:OOA131136 OEE131109:OEE131136 NUI131109:NUI131136 NKM131109:NKM131136 NAQ131109:NAQ131136 MQU131109:MQU131136 MGY131109:MGY131136 LXC131109:LXC131136 LNG131109:LNG131136 LDK131109:LDK131136 KTO131109:KTO131136 KJS131109:KJS131136 JZW131109:JZW131136 JQA131109:JQA131136 JGE131109:JGE131136 IWI131109:IWI131136 IMM131109:IMM131136 ICQ131109:ICQ131136 HSU131109:HSU131136 HIY131109:HIY131136 GZC131109:GZC131136 GPG131109:GPG131136 GFK131109:GFK131136 FVO131109:FVO131136 FLS131109:FLS131136 FBW131109:FBW131136 ESA131109:ESA131136 EIE131109:EIE131136 DYI131109:DYI131136 DOM131109:DOM131136 DEQ131109:DEQ131136 CUU131109:CUU131136 CKY131109:CKY131136 CBC131109:CBC131136 BRG131109:BRG131136 BHK131109:BHK131136 AXO131109:AXO131136 ANS131109:ANS131136 ADW131109:ADW131136 UA131109:UA131136 KE131109:KE131136 AC131109:AC131136 WWQ65573:WWQ65600 WMU65573:WMU65600 WCY65573:WCY65600 VTC65573:VTC65600 VJG65573:VJG65600 UZK65573:UZK65600 UPO65573:UPO65600 UFS65573:UFS65600 TVW65573:TVW65600 TMA65573:TMA65600 TCE65573:TCE65600 SSI65573:SSI65600 SIM65573:SIM65600 RYQ65573:RYQ65600 ROU65573:ROU65600 REY65573:REY65600 QVC65573:QVC65600 QLG65573:QLG65600 QBK65573:QBK65600 PRO65573:PRO65600 PHS65573:PHS65600 OXW65573:OXW65600 OOA65573:OOA65600 OEE65573:OEE65600 NUI65573:NUI65600 NKM65573:NKM65600 NAQ65573:NAQ65600 MQU65573:MQU65600 MGY65573:MGY65600 LXC65573:LXC65600 LNG65573:LNG65600 LDK65573:LDK65600 KTO65573:KTO65600 KJS65573:KJS65600 JZW65573:JZW65600 JQA65573:JQA65600 JGE65573:JGE65600 IWI65573:IWI65600 IMM65573:IMM65600 ICQ65573:ICQ65600 HSU65573:HSU65600 HIY65573:HIY65600 GZC65573:GZC65600 GPG65573:GPG65600 GFK65573:GFK65600 FVO65573:FVO65600 FLS65573:FLS65600 FBW65573:FBW65600 ESA65573:ESA65600 EIE65573:EIE65600 DYI65573:DYI65600 DOM65573:DOM65600 DEQ65573:DEQ65600 CUU65573:CUU65600 CKY65573:CKY65600 CBC65573:CBC65600 BRG65573:BRG65600 BHK65573:BHK65600 AXO65573:AXO65600 ANS65573:ANS65600 ADW65573:ADW65600 UA65573:UA65600 KE65573:KE65600 AC65573:AC65600 WWQ41:WWQ68 WMU41:WMU68 WCY41:WCY68 VTC41:VTC68 VJG41:VJG68 UZK41:UZK68 UPO41:UPO68 UFS41:UFS68 TVW41:TVW68 TMA41:TMA68 TCE41:TCE68 SSI41:SSI68 SIM41:SIM68 RYQ41:RYQ68 ROU41:ROU68 REY41:REY68 QVC41:QVC68 QLG41:QLG68 QBK41:QBK68 PRO41:PRO68 PHS41:PHS68 OXW41:OXW68 OOA41:OOA68 OEE41:OEE68 NUI41:NUI68 NKM41:NKM68 NAQ41:NAQ68 MQU41:MQU68 MGY41:MGY68 LXC41:LXC68 LNG41:LNG68 LDK41:LDK68 KTO41:KTO68 KJS41:KJS68 JZW41:JZW68 JQA41:JQA68 JGE41:JGE68 IWI41:IWI68 IMM41:IMM68 ICQ41:ICQ68 HSU41:HSU68 HIY41:HIY68 GZC41:GZC68 GPG41:GPG68 GFK41:GFK68 FVO41:FVO68 FLS41:FLS68 FBW41:FBW68 ESA41:ESA68 EIE41:EIE68 DYI41:DYI68 DOM41:DOM68 DEQ41:DEQ68 CUU41:CUU68 CKY41:CKY68 CBC41:CBC68 BRG41:BRG68 BHK41:BHK68 AXO41:AXO68 ANS41:ANS68 ADW41:ADW68 UA41:UA68 KE41:KE68 WXH983077:WXN983104 WNL983077:WNR983104 WDP983077:WDV983104 VTT983077:VTZ983104 VJX983077:VKD983104 VAB983077:VAH983104 UQF983077:UQL983104 UGJ983077:UGP983104 TWN983077:TWT983104 TMR983077:TMX983104 TCV983077:TDB983104 SSZ983077:STF983104 SJD983077:SJJ983104 RZH983077:RZN983104 RPL983077:RPR983104 RFP983077:RFV983104 QVT983077:QVZ983104 QLX983077:QMD983104 QCB983077:QCH983104 PSF983077:PSL983104 PIJ983077:PIP983104 OYN983077:OYT983104 OOR983077:OOX983104 OEV983077:OFB983104 NUZ983077:NVF983104 NLD983077:NLJ983104 NBH983077:NBN983104 MRL983077:MRR983104 MHP983077:MHV983104 LXT983077:LXZ983104 LNX983077:LOD983104 LEB983077:LEH983104 KUF983077:KUL983104 KKJ983077:KKP983104 KAN983077:KAT983104 JQR983077:JQX983104 JGV983077:JHB983104 IWZ983077:IXF983104 IND983077:INJ983104 IDH983077:IDN983104 HTL983077:HTR983104 HJP983077:HJV983104 GZT983077:GZZ983104 GPX983077:GQD983104 GGB983077:GGH983104 FWF983077:FWL983104 FMJ983077:FMP983104 FCN983077:FCT983104 ESR983077:ESX983104 EIV983077:EJB983104 DYZ983077:DZF983104 DPD983077:DPJ983104 DFH983077:DFN983104 CVL983077:CVR983104 CLP983077:CLV983104 CBT983077:CBZ983104 BRX983077:BSD983104 BIB983077:BIH983104 AYF983077:AYL983104 AOJ983077:AOP983104 AEN983077:AET983104 UR983077:UX983104 KV983077:LB983104 AZ983077:BF983104 WXH917541:WXN917568 WNL917541:WNR917568 WDP917541:WDV917568 VTT917541:VTZ917568 VJX917541:VKD917568 VAB917541:VAH917568 UQF917541:UQL917568 UGJ917541:UGP917568 TWN917541:TWT917568 TMR917541:TMX917568 TCV917541:TDB917568 SSZ917541:STF917568 SJD917541:SJJ917568 RZH917541:RZN917568 RPL917541:RPR917568 RFP917541:RFV917568 QVT917541:QVZ917568 QLX917541:QMD917568 QCB917541:QCH917568 PSF917541:PSL917568 PIJ917541:PIP917568 OYN917541:OYT917568 OOR917541:OOX917568 OEV917541:OFB917568 NUZ917541:NVF917568 NLD917541:NLJ917568 NBH917541:NBN917568 MRL917541:MRR917568 MHP917541:MHV917568 LXT917541:LXZ917568 LNX917541:LOD917568 LEB917541:LEH917568 KUF917541:KUL917568 KKJ917541:KKP917568 KAN917541:KAT917568 JQR917541:JQX917568 JGV917541:JHB917568 IWZ917541:IXF917568 IND917541:INJ917568 IDH917541:IDN917568 HTL917541:HTR917568 HJP917541:HJV917568 GZT917541:GZZ917568 GPX917541:GQD917568 GGB917541:GGH917568 FWF917541:FWL917568 FMJ917541:FMP917568 FCN917541:FCT917568 ESR917541:ESX917568 EIV917541:EJB917568 DYZ917541:DZF917568 DPD917541:DPJ917568 DFH917541:DFN917568 CVL917541:CVR917568 CLP917541:CLV917568 CBT917541:CBZ917568 BRX917541:BSD917568 BIB917541:BIH917568 AYF917541:AYL917568 AOJ917541:AOP917568 AEN917541:AET917568 UR917541:UX917568 KV917541:LB917568 AZ917541:BF917568 WXH852005:WXN852032 WNL852005:WNR852032 WDP852005:WDV852032 VTT852005:VTZ852032 VJX852005:VKD852032 VAB852005:VAH852032 UQF852005:UQL852032 UGJ852005:UGP852032 TWN852005:TWT852032 TMR852005:TMX852032 TCV852005:TDB852032 SSZ852005:STF852032 SJD852005:SJJ852032 RZH852005:RZN852032 RPL852005:RPR852032 RFP852005:RFV852032 QVT852005:QVZ852032 QLX852005:QMD852032 QCB852005:QCH852032 PSF852005:PSL852032 PIJ852005:PIP852032 OYN852005:OYT852032 OOR852005:OOX852032 OEV852005:OFB852032 NUZ852005:NVF852032 NLD852005:NLJ852032 NBH852005:NBN852032 MRL852005:MRR852032 MHP852005:MHV852032 LXT852005:LXZ852032 LNX852005:LOD852032 LEB852005:LEH852032 KUF852005:KUL852032 KKJ852005:KKP852032 KAN852005:KAT852032 JQR852005:JQX852032 JGV852005:JHB852032 IWZ852005:IXF852032 IND852005:INJ852032 IDH852005:IDN852032 HTL852005:HTR852032 HJP852005:HJV852032 GZT852005:GZZ852032 GPX852005:GQD852032 GGB852005:GGH852032 FWF852005:FWL852032 FMJ852005:FMP852032 FCN852005:FCT852032 ESR852005:ESX852032 EIV852005:EJB852032 DYZ852005:DZF852032 DPD852005:DPJ852032 DFH852005:DFN852032 CVL852005:CVR852032 CLP852005:CLV852032 CBT852005:CBZ852032 BRX852005:BSD852032 BIB852005:BIH852032 AYF852005:AYL852032 AOJ852005:AOP852032 AEN852005:AET852032 UR852005:UX852032 KV852005:LB852032 AZ852005:BF852032 WXH786469:WXN786496 WNL786469:WNR786496 WDP786469:WDV786496 VTT786469:VTZ786496 VJX786469:VKD786496 VAB786469:VAH786496 UQF786469:UQL786496 UGJ786469:UGP786496 TWN786469:TWT786496 TMR786469:TMX786496 TCV786469:TDB786496 SSZ786469:STF786496 SJD786469:SJJ786496 RZH786469:RZN786496 RPL786469:RPR786496 RFP786469:RFV786496 QVT786469:QVZ786496 QLX786469:QMD786496 QCB786469:QCH786496 PSF786469:PSL786496 PIJ786469:PIP786496 OYN786469:OYT786496 OOR786469:OOX786496 OEV786469:OFB786496 NUZ786469:NVF786496 NLD786469:NLJ786496 NBH786469:NBN786496 MRL786469:MRR786496 MHP786469:MHV786496 LXT786469:LXZ786496 LNX786469:LOD786496 LEB786469:LEH786496 KUF786469:KUL786496 KKJ786469:KKP786496 KAN786469:KAT786496 JQR786469:JQX786496 JGV786469:JHB786496 IWZ786469:IXF786496 IND786469:INJ786496 IDH786469:IDN786496 HTL786469:HTR786496 HJP786469:HJV786496 GZT786469:GZZ786496 GPX786469:GQD786496 GGB786469:GGH786496 FWF786469:FWL786496 FMJ786469:FMP786496 FCN786469:FCT786496 ESR786469:ESX786496 EIV786469:EJB786496 DYZ786469:DZF786496 DPD786469:DPJ786496 DFH786469:DFN786496 CVL786469:CVR786496 CLP786469:CLV786496 CBT786469:CBZ786496 BRX786469:BSD786496 BIB786469:BIH786496 AYF786469:AYL786496 AOJ786469:AOP786496 AEN786469:AET786496 UR786469:UX786496 KV786469:LB786496 AZ786469:BF786496 WXH720933:WXN720960 WNL720933:WNR720960 WDP720933:WDV720960 VTT720933:VTZ720960 VJX720933:VKD720960 VAB720933:VAH720960 UQF720933:UQL720960 UGJ720933:UGP720960 TWN720933:TWT720960 TMR720933:TMX720960 TCV720933:TDB720960 SSZ720933:STF720960 SJD720933:SJJ720960 RZH720933:RZN720960 RPL720933:RPR720960 RFP720933:RFV720960 QVT720933:QVZ720960 QLX720933:QMD720960 QCB720933:QCH720960 PSF720933:PSL720960 PIJ720933:PIP720960 OYN720933:OYT720960 OOR720933:OOX720960 OEV720933:OFB720960 NUZ720933:NVF720960 NLD720933:NLJ720960 NBH720933:NBN720960 MRL720933:MRR720960 MHP720933:MHV720960 LXT720933:LXZ720960 LNX720933:LOD720960 LEB720933:LEH720960 KUF720933:KUL720960 KKJ720933:KKP720960 KAN720933:KAT720960 JQR720933:JQX720960 JGV720933:JHB720960 IWZ720933:IXF720960 IND720933:INJ720960 IDH720933:IDN720960 HTL720933:HTR720960 HJP720933:HJV720960 GZT720933:GZZ720960 GPX720933:GQD720960 GGB720933:GGH720960 FWF720933:FWL720960 FMJ720933:FMP720960 FCN720933:FCT720960 ESR720933:ESX720960 EIV720933:EJB720960 DYZ720933:DZF720960 DPD720933:DPJ720960 DFH720933:DFN720960 CVL720933:CVR720960 CLP720933:CLV720960 CBT720933:CBZ720960 BRX720933:BSD720960 BIB720933:BIH720960 AYF720933:AYL720960 AOJ720933:AOP720960 AEN720933:AET720960 UR720933:UX720960 KV720933:LB720960 AZ720933:BF720960 WXH655397:WXN655424 WNL655397:WNR655424 WDP655397:WDV655424 VTT655397:VTZ655424 VJX655397:VKD655424 VAB655397:VAH655424 UQF655397:UQL655424 UGJ655397:UGP655424 TWN655397:TWT655424 TMR655397:TMX655424 TCV655397:TDB655424 SSZ655397:STF655424 SJD655397:SJJ655424 RZH655397:RZN655424 RPL655397:RPR655424 RFP655397:RFV655424 QVT655397:QVZ655424 QLX655397:QMD655424 QCB655397:QCH655424 PSF655397:PSL655424 PIJ655397:PIP655424 OYN655397:OYT655424 OOR655397:OOX655424 OEV655397:OFB655424 NUZ655397:NVF655424 NLD655397:NLJ655424 NBH655397:NBN655424 MRL655397:MRR655424 MHP655397:MHV655424 LXT655397:LXZ655424 LNX655397:LOD655424 LEB655397:LEH655424 KUF655397:KUL655424 KKJ655397:KKP655424 KAN655397:KAT655424 JQR655397:JQX655424 JGV655397:JHB655424 IWZ655397:IXF655424 IND655397:INJ655424 IDH655397:IDN655424 HTL655397:HTR655424 HJP655397:HJV655424 GZT655397:GZZ655424 GPX655397:GQD655424 GGB655397:GGH655424 FWF655397:FWL655424 FMJ655397:FMP655424 FCN655397:FCT655424 ESR655397:ESX655424 EIV655397:EJB655424 DYZ655397:DZF655424 DPD655397:DPJ655424 DFH655397:DFN655424 CVL655397:CVR655424 CLP655397:CLV655424 CBT655397:CBZ655424 BRX655397:BSD655424 BIB655397:BIH655424 AYF655397:AYL655424 AOJ655397:AOP655424 AEN655397:AET655424 UR655397:UX655424 KV655397:LB655424 AZ655397:BF655424 WXH589861:WXN589888 WNL589861:WNR589888 WDP589861:WDV589888 VTT589861:VTZ589888 VJX589861:VKD589888 VAB589861:VAH589888 UQF589861:UQL589888 UGJ589861:UGP589888 TWN589861:TWT589888 TMR589861:TMX589888 TCV589861:TDB589888 SSZ589861:STF589888 SJD589861:SJJ589888 RZH589861:RZN589888 RPL589861:RPR589888 RFP589861:RFV589888 QVT589861:QVZ589888 QLX589861:QMD589888 QCB589861:QCH589888 PSF589861:PSL589888 PIJ589861:PIP589888 OYN589861:OYT589888 OOR589861:OOX589888 OEV589861:OFB589888 NUZ589861:NVF589888 NLD589861:NLJ589888 NBH589861:NBN589888 MRL589861:MRR589888 MHP589861:MHV589888 LXT589861:LXZ589888 LNX589861:LOD589888 LEB589861:LEH589888 KUF589861:KUL589888 KKJ589861:KKP589888 KAN589861:KAT589888 JQR589861:JQX589888 JGV589861:JHB589888 IWZ589861:IXF589888 IND589861:INJ589888 IDH589861:IDN589888 HTL589861:HTR589888 HJP589861:HJV589888 GZT589861:GZZ589888 GPX589861:GQD589888 GGB589861:GGH589888 FWF589861:FWL589888 FMJ589861:FMP589888 FCN589861:FCT589888 ESR589861:ESX589888 EIV589861:EJB589888 DYZ589861:DZF589888 DPD589861:DPJ589888 DFH589861:DFN589888 CVL589861:CVR589888 CLP589861:CLV589888 CBT589861:CBZ589888 BRX589861:BSD589888 BIB589861:BIH589888 AYF589861:AYL589888 AOJ589861:AOP589888 AEN589861:AET589888 UR589861:UX589888 KV589861:LB589888 AZ589861:BF589888 WXH524325:WXN524352 WNL524325:WNR524352 WDP524325:WDV524352 VTT524325:VTZ524352 VJX524325:VKD524352 VAB524325:VAH524352 UQF524325:UQL524352 UGJ524325:UGP524352 TWN524325:TWT524352 TMR524325:TMX524352 TCV524325:TDB524352 SSZ524325:STF524352 SJD524325:SJJ524352 RZH524325:RZN524352 RPL524325:RPR524352 RFP524325:RFV524352 QVT524325:QVZ524352 QLX524325:QMD524352 QCB524325:QCH524352 PSF524325:PSL524352 PIJ524325:PIP524352 OYN524325:OYT524352 OOR524325:OOX524352 OEV524325:OFB524352 NUZ524325:NVF524352 NLD524325:NLJ524352 NBH524325:NBN524352 MRL524325:MRR524352 MHP524325:MHV524352 LXT524325:LXZ524352 LNX524325:LOD524352 LEB524325:LEH524352 KUF524325:KUL524352 KKJ524325:KKP524352 KAN524325:KAT524352 JQR524325:JQX524352 JGV524325:JHB524352 IWZ524325:IXF524352 IND524325:INJ524352 IDH524325:IDN524352 HTL524325:HTR524352 HJP524325:HJV524352 GZT524325:GZZ524352 GPX524325:GQD524352 GGB524325:GGH524352 FWF524325:FWL524352 FMJ524325:FMP524352 FCN524325:FCT524352 ESR524325:ESX524352 EIV524325:EJB524352 DYZ524325:DZF524352 DPD524325:DPJ524352 DFH524325:DFN524352 CVL524325:CVR524352 CLP524325:CLV524352 CBT524325:CBZ524352 BRX524325:BSD524352 BIB524325:BIH524352 AYF524325:AYL524352 AOJ524325:AOP524352 AEN524325:AET524352 UR524325:UX524352 KV524325:LB524352 AZ524325:BF524352 WXH458789:WXN458816 WNL458789:WNR458816 WDP458789:WDV458816 VTT458789:VTZ458816 VJX458789:VKD458816 VAB458789:VAH458816 UQF458789:UQL458816 UGJ458789:UGP458816 TWN458789:TWT458816 TMR458789:TMX458816 TCV458789:TDB458816 SSZ458789:STF458816 SJD458789:SJJ458816 RZH458789:RZN458816 RPL458789:RPR458816 RFP458789:RFV458816 QVT458789:QVZ458816 QLX458789:QMD458816 QCB458789:QCH458816 PSF458789:PSL458816 PIJ458789:PIP458816 OYN458789:OYT458816 OOR458789:OOX458816 OEV458789:OFB458816 NUZ458789:NVF458816 NLD458789:NLJ458816 NBH458789:NBN458816 MRL458789:MRR458816 MHP458789:MHV458816 LXT458789:LXZ458816 LNX458789:LOD458816 LEB458789:LEH458816 KUF458789:KUL458816 KKJ458789:KKP458816 KAN458789:KAT458816 JQR458789:JQX458816 JGV458789:JHB458816 IWZ458789:IXF458816 IND458789:INJ458816 IDH458789:IDN458816 HTL458789:HTR458816 HJP458789:HJV458816 GZT458789:GZZ458816 GPX458789:GQD458816 GGB458789:GGH458816 FWF458789:FWL458816 FMJ458789:FMP458816 FCN458789:FCT458816 ESR458789:ESX458816 EIV458789:EJB458816 DYZ458789:DZF458816 DPD458789:DPJ458816 DFH458789:DFN458816 CVL458789:CVR458816 CLP458789:CLV458816 CBT458789:CBZ458816 BRX458789:BSD458816 BIB458789:BIH458816 AYF458789:AYL458816 AOJ458789:AOP458816 AEN458789:AET458816 UR458789:UX458816 KV458789:LB458816 AZ458789:BF458816 WXH393253:WXN393280 WNL393253:WNR393280 WDP393253:WDV393280 VTT393253:VTZ393280 VJX393253:VKD393280 VAB393253:VAH393280 UQF393253:UQL393280 UGJ393253:UGP393280 TWN393253:TWT393280 TMR393253:TMX393280 TCV393253:TDB393280 SSZ393253:STF393280 SJD393253:SJJ393280 RZH393253:RZN393280 RPL393253:RPR393280 RFP393253:RFV393280 QVT393253:QVZ393280 QLX393253:QMD393280 QCB393253:QCH393280 PSF393253:PSL393280 PIJ393253:PIP393280 OYN393253:OYT393280 OOR393253:OOX393280 OEV393253:OFB393280 NUZ393253:NVF393280 NLD393253:NLJ393280 NBH393253:NBN393280 MRL393253:MRR393280 MHP393253:MHV393280 LXT393253:LXZ393280 LNX393253:LOD393280 LEB393253:LEH393280 KUF393253:KUL393280 KKJ393253:KKP393280 KAN393253:KAT393280 JQR393253:JQX393280 JGV393253:JHB393280 IWZ393253:IXF393280 IND393253:INJ393280 IDH393253:IDN393280 HTL393253:HTR393280 HJP393253:HJV393280 GZT393253:GZZ393280 GPX393253:GQD393280 GGB393253:GGH393280 FWF393253:FWL393280 FMJ393253:FMP393280 FCN393253:FCT393280 ESR393253:ESX393280 EIV393253:EJB393280 DYZ393253:DZF393280 DPD393253:DPJ393280 DFH393253:DFN393280 CVL393253:CVR393280 CLP393253:CLV393280 CBT393253:CBZ393280 BRX393253:BSD393280 BIB393253:BIH393280 AYF393253:AYL393280 AOJ393253:AOP393280 AEN393253:AET393280 UR393253:UX393280 KV393253:LB393280 AZ393253:BF393280 WXH327717:WXN327744 WNL327717:WNR327744 WDP327717:WDV327744 VTT327717:VTZ327744 VJX327717:VKD327744 VAB327717:VAH327744 UQF327717:UQL327744 UGJ327717:UGP327744 TWN327717:TWT327744 TMR327717:TMX327744 TCV327717:TDB327744 SSZ327717:STF327744 SJD327717:SJJ327744 RZH327717:RZN327744 RPL327717:RPR327744 RFP327717:RFV327744 QVT327717:QVZ327744 QLX327717:QMD327744 QCB327717:QCH327744 PSF327717:PSL327744 PIJ327717:PIP327744 OYN327717:OYT327744 OOR327717:OOX327744 OEV327717:OFB327744 NUZ327717:NVF327744 NLD327717:NLJ327744 NBH327717:NBN327744 MRL327717:MRR327744 MHP327717:MHV327744 LXT327717:LXZ327744 LNX327717:LOD327744 LEB327717:LEH327744 KUF327717:KUL327744 KKJ327717:KKP327744 KAN327717:KAT327744 JQR327717:JQX327744 JGV327717:JHB327744 IWZ327717:IXF327744 IND327717:INJ327744 IDH327717:IDN327744 HTL327717:HTR327744 HJP327717:HJV327744 GZT327717:GZZ327744 GPX327717:GQD327744 GGB327717:GGH327744 FWF327717:FWL327744 FMJ327717:FMP327744 FCN327717:FCT327744 ESR327717:ESX327744 EIV327717:EJB327744 DYZ327717:DZF327744 DPD327717:DPJ327744 DFH327717:DFN327744 CVL327717:CVR327744 CLP327717:CLV327744 CBT327717:CBZ327744 BRX327717:BSD327744 BIB327717:BIH327744 AYF327717:AYL327744 AOJ327717:AOP327744 AEN327717:AET327744 UR327717:UX327744 KV327717:LB327744 AZ327717:BF327744 WXH262181:WXN262208 WNL262181:WNR262208 WDP262181:WDV262208 VTT262181:VTZ262208 VJX262181:VKD262208 VAB262181:VAH262208 UQF262181:UQL262208 UGJ262181:UGP262208 TWN262181:TWT262208 TMR262181:TMX262208 TCV262181:TDB262208 SSZ262181:STF262208 SJD262181:SJJ262208 RZH262181:RZN262208 RPL262181:RPR262208 RFP262181:RFV262208 QVT262181:QVZ262208 QLX262181:QMD262208 QCB262181:QCH262208 PSF262181:PSL262208 PIJ262181:PIP262208 OYN262181:OYT262208 OOR262181:OOX262208 OEV262181:OFB262208 NUZ262181:NVF262208 NLD262181:NLJ262208 NBH262181:NBN262208 MRL262181:MRR262208 MHP262181:MHV262208 LXT262181:LXZ262208 LNX262181:LOD262208 LEB262181:LEH262208 KUF262181:KUL262208 KKJ262181:KKP262208 KAN262181:KAT262208 JQR262181:JQX262208 JGV262181:JHB262208 IWZ262181:IXF262208 IND262181:INJ262208 IDH262181:IDN262208 HTL262181:HTR262208 HJP262181:HJV262208 GZT262181:GZZ262208 GPX262181:GQD262208 GGB262181:GGH262208 FWF262181:FWL262208 FMJ262181:FMP262208 FCN262181:FCT262208 ESR262181:ESX262208 EIV262181:EJB262208 DYZ262181:DZF262208 DPD262181:DPJ262208 DFH262181:DFN262208 CVL262181:CVR262208 CLP262181:CLV262208 CBT262181:CBZ262208 BRX262181:BSD262208 BIB262181:BIH262208 AYF262181:AYL262208 AOJ262181:AOP262208 AEN262181:AET262208 UR262181:UX262208 KV262181:LB262208 AZ262181:BF262208 WXH196645:WXN196672 WNL196645:WNR196672 WDP196645:WDV196672 VTT196645:VTZ196672 VJX196645:VKD196672 VAB196645:VAH196672 UQF196645:UQL196672 UGJ196645:UGP196672 TWN196645:TWT196672 TMR196645:TMX196672 TCV196645:TDB196672 SSZ196645:STF196672 SJD196645:SJJ196672 RZH196645:RZN196672 RPL196645:RPR196672 RFP196645:RFV196672 QVT196645:QVZ196672 QLX196645:QMD196672 QCB196645:QCH196672 PSF196645:PSL196672 PIJ196645:PIP196672 OYN196645:OYT196672 OOR196645:OOX196672 OEV196645:OFB196672 NUZ196645:NVF196672 NLD196645:NLJ196672 NBH196645:NBN196672 MRL196645:MRR196672 MHP196645:MHV196672 LXT196645:LXZ196672 LNX196645:LOD196672 LEB196645:LEH196672 KUF196645:KUL196672 KKJ196645:KKP196672 KAN196645:KAT196672 JQR196645:JQX196672 JGV196645:JHB196672 IWZ196645:IXF196672 IND196645:INJ196672 IDH196645:IDN196672 HTL196645:HTR196672 HJP196645:HJV196672 GZT196645:GZZ196672 GPX196645:GQD196672 GGB196645:GGH196672 FWF196645:FWL196672 FMJ196645:FMP196672 FCN196645:FCT196672 ESR196645:ESX196672 EIV196645:EJB196672 DYZ196645:DZF196672 DPD196645:DPJ196672 DFH196645:DFN196672 CVL196645:CVR196672 CLP196645:CLV196672 CBT196645:CBZ196672 BRX196645:BSD196672 BIB196645:BIH196672 AYF196645:AYL196672 AOJ196645:AOP196672 AEN196645:AET196672 UR196645:UX196672 KV196645:LB196672 AZ196645:BF196672 WXH131109:WXN131136 WNL131109:WNR131136 WDP131109:WDV131136 VTT131109:VTZ131136 VJX131109:VKD131136 VAB131109:VAH131136 UQF131109:UQL131136 UGJ131109:UGP131136 TWN131109:TWT131136 TMR131109:TMX131136 TCV131109:TDB131136 SSZ131109:STF131136 SJD131109:SJJ131136 RZH131109:RZN131136 RPL131109:RPR131136 RFP131109:RFV131136 QVT131109:QVZ131136 QLX131109:QMD131136 QCB131109:QCH131136 PSF131109:PSL131136 PIJ131109:PIP131136 OYN131109:OYT131136 OOR131109:OOX131136 OEV131109:OFB131136 NUZ131109:NVF131136 NLD131109:NLJ131136 NBH131109:NBN131136 MRL131109:MRR131136 MHP131109:MHV131136 LXT131109:LXZ131136 LNX131109:LOD131136 LEB131109:LEH131136 KUF131109:KUL131136 KKJ131109:KKP131136 KAN131109:KAT131136 JQR131109:JQX131136 JGV131109:JHB131136 IWZ131109:IXF131136 IND131109:INJ131136 IDH131109:IDN131136 HTL131109:HTR131136 HJP131109:HJV131136 GZT131109:GZZ131136 GPX131109:GQD131136 GGB131109:GGH131136 FWF131109:FWL131136 FMJ131109:FMP131136 FCN131109:FCT131136 ESR131109:ESX131136 EIV131109:EJB131136 DYZ131109:DZF131136 DPD131109:DPJ131136 DFH131109:DFN131136 CVL131109:CVR131136 CLP131109:CLV131136 CBT131109:CBZ131136 BRX131109:BSD131136 BIB131109:BIH131136 AYF131109:AYL131136 AOJ131109:AOP131136 AEN131109:AET131136 UR131109:UX131136 KV131109:LB131136 AZ131109:BF131136 WXH65573:WXN65600 WNL65573:WNR65600 WDP65573:WDV65600 VTT65573:VTZ65600 VJX65573:VKD65600 VAB65573:VAH65600 UQF65573:UQL65600 UGJ65573:UGP65600 TWN65573:TWT65600 TMR65573:TMX65600 TCV65573:TDB65600 SSZ65573:STF65600 SJD65573:SJJ65600 RZH65573:RZN65600 RPL65573:RPR65600 RFP65573:RFV65600 QVT65573:QVZ65600 QLX65573:QMD65600 QCB65573:QCH65600 PSF65573:PSL65600 PIJ65573:PIP65600 OYN65573:OYT65600 OOR65573:OOX65600 OEV65573:OFB65600 NUZ65573:NVF65600 NLD65573:NLJ65600 NBH65573:NBN65600 MRL65573:MRR65600 MHP65573:MHV65600 LXT65573:LXZ65600 LNX65573:LOD65600 LEB65573:LEH65600 KUF65573:KUL65600 KKJ65573:KKP65600 KAN65573:KAT65600 JQR65573:JQX65600 JGV65573:JHB65600 IWZ65573:IXF65600 IND65573:INJ65600 IDH65573:IDN65600 HTL65573:HTR65600 HJP65573:HJV65600 GZT65573:GZZ65600 GPX65573:GQD65600 GGB65573:GGH65600 FWF65573:FWL65600 FMJ65573:FMP65600 FCN65573:FCT65600 ESR65573:ESX65600 EIV65573:EJB65600 DYZ65573:DZF65600 DPD65573:DPJ65600 DFH65573:DFN65600 CVL65573:CVR65600 CLP65573:CLV65600 CBT65573:CBZ65600 BRX65573:BSD65600 BIB65573:BIH65600 AYF65573:AYL65600 AOJ65573:AOP65600 AEN65573:AET65600 UR65573:UX65600 KV65573:LB65600 AZ65573:BF65600 WXH41:WXN68 WNL41:WNR68 WDP41:WDV68 VTT41:VTZ68 VJX41:VKD68 VAB41:VAH68 UQF41:UQL68 UGJ41:UGP68 TWN41:TWT68 TMR41:TMX68 TCV41:TDB68 SSZ41:STF68 SJD41:SJJ68 RZH41:RZN68 RPL41:RPR68 RFP41:RFV68 QVT41:QVZ68 QLX41:QMD68 QCB41:QCH68 PSF41:PSL68 PIJ41:PIP68 OYN41:OYT68 OOR41:OOX68 OEV41:OFB68 NUZ41:NVF68 NLD41:NLJ68 NBH41:NBN68 MRL41:MRR68 MHP41:MHV68 LXT41:LXZ68 LNX41:LOD68 LEB41:LEH68 KUF41:KUL68 KKJ41:KKP68 KAN41:KAT68 JQR41:JQX68 JGV41:JHB68 IWZ41:IXF68 IND41:INJ68 IDH41:IDN68 HTL41:HTR68 HJP41:HJV68 GZT41:GZZ68 GPX41:GQD68 GGB41:GGH68 FWF41:FWL68 FMJ41:FMP68 FCN41:FCT68 ESR41:ESX68 EIV41:EJB68 DYZ41:DZF68 DPD41:DPJ68 DFH41:DFN68 CVL41:CVR68 CLP41:CLV68 CBT41:CBZ68 BRX41:BSD68 BIB41:BIH68 AYF41:AYL68 AOJ41:AOP68 AEN41:AET68 UR41:UX68 KV41:LB68 WXA983077:WXF983104 WNE983077:WNJ983104 WDI983077:WDN983104 VTM983077:VTR983104 VJQ983077:VJV983104 UZU983077:UZZ983104 UPY983077:UQD983104 UGC983077:UGH983104 TWG983077:TWL983104 TMK983077:TMP983104 TCO983077:TCT983104 SSS983077:SSX983104 SIW983077:SJB983104 RZA983077:RZF983104 RPE983077:RPJ983104 RFI983077:RFN983104 QVM983077:QVR983104 QLQ983077:QLV983104 QBU983077:QBZ983104 PRY983077:PSD983104 PIC983077:PIH983104 OYG983077:OYL983104 OOK983077:OOP983104 OEO983077:OET983104 NUS983077:NUX983104 NKW983077:NLB983104 NBA983077:NBF983104 MRE983077:MRJ983104 MHI983077:MHN983104 LXM983077:LXR983104 LNQ983077:LNV983104 LDU983077:LDZ983104 KTY983077:KUD983104 KKC983077:KKH983104 KAG983077:KAL983104 JQK983077:JQP983104 JGO983077:JGT983104 IWS983077:IWX983104 IMW983077:INB983104 IDA983077:IDF983104 HTE983077:HTJ983104 HJI983077:HJN983104 GZM983077:GZR983104 GPQ983077:GPV983104 GFU983077:GFZ983104 FVY983077:FWD983104 FMC983077:FMH983104 FCG983077:FCL983104 ESK983077:ESP983104 EIO983077:EIT983104 DYS983077:DYX983104 DOW983077:DPB983104 DFA983077:DFF983104 CVE983077:CVJ983104 CLI983077:CLN983104 CBM983077:CBR983104 BRQ983077:BRV983104 BHU983077:BHZ983104 AXY983077:AYD983104 AOC983077:AOH983104 AEG983077:AEL983104 UK983077:UP983104 KO983077:KT983104 AR983077:AX983104 WXA917541:WXF917568 WNE917541:WNJ917568 WDI917541:WDN917568 VTM917541:VTR917568 VJQ917541:VJV917568 UZU917541:UZZ917568 UPY917541:UQD917568 UGC917541:UGH917568 TWG917541:TWL917568 TMK917541:TMP917568 TCO917541:TCT917568 SSS917541:SSX917568 SIW917541:SJB917568 RZA917541:RZF917568 RPE917541:RPJ917568 RFI917541:RFN917568 QVM917541:QVR917568 QLQ917541:QLV917568 QBU917541:QBZ917568 PRY917541:PSD917568 PIC917541:PIH917568 OYG917541:OYL917568 OOK917541:OOP917568 OEO917541:OET917568 NUS917541:NUX917568 NKW917541:NLB917568 NBA917541:NBF917568 MRE917541:MRJ917568 MHI917541:MHN917568 LXM917541:LXR917568 LNQ917541:LNV917568 LDU917541:LDZ917568 KTY917541:KUD917568 KKC917541:KKH917568 KAG917541:KAL917568 JQK917541:JQP917568 JGO917541:JGT917568 IWS917541:IWX917568 IMW917541:INB917568 IDA917541:IDF917568 HTE917541:HTJ917568 HJI917541:HJN917568 GZM917541:GZR917568 GPQ917541:GPV917568 GFU917541:GFZ917568 FVY917541:FWD917568 FMC917541:FMH917568 FCG917541:FCL917568 ESK917541:ESP917568 EIO917541:EIT917568 DYS917541:DYX917568 DOW917541:DPB917568 DFA917541:DFF917568 CVE917541:CVJ917568 CLI917541:CLN917568 CBM917541:CBR917568 BRQ917541:BRV917568 BHU917541:BHZ917568 AXY917541:AYD917568 AOC917541:AOH917568 AEG917541:AEL917568 UK917541:UP917568 KO917541:KT917568 AR917541:AX917568 WXA852005:WXF852032 WNE852005:WNJ852032 WDI852005:WDN852032 VTM852005:VTR852032 VJQ852005:VJV852032 UZU852005:UZZ852032 UPY852005:UQD852032 UGC852005:UGH852032 TWG852005:TWL852032 TMK852005:TMP852032 TCO852005:TCT852032 SSS852005:SSX852032 SIW852005:SJB852032 RZA852005:RZF852032 RPE852005:RPJ852032 RFI852005:RFN852032 QVM852005:QVR852032 QLQ852005:QLV852032 QBU852005:QBZ852032 PRY852005:PSD852032 PIC852005:PIH852032 OYG852005:OYL852032 OOK852005:OOP852032 OEO852005:OET852032 NUS852005:NUX852032 NKW852005:NLB852032 NBA852005:NBF852032 MRE852005:MRJ852032 MHI852005:MHN852032 LXM852005:LXR852032 LNQ852005:LNV852032 LDU852005:LDZ852032 KTY852005:KUD852032 KKC852005:KKH852032 KAG852005:KAL852032 JQK852005:JQP852032 JGO852005:JGT852032 IWS852005:IWX852032 IMW852005:INB852032 IDA852005:IDF852032 HTE852005:HTJ852032 HJI852005:HJN852032 GZM852005:GZR852032 GPQ852005:GPV852032 GFU852005:GFZ852032 FVY852005:FWD852032 FMC852005:FMH852032 FCG852005:FCL852032 ESK852005:ESP852032 EIO852005:EIT852032 DYS852005:DYX852032 DOW852005:DPB852032 DFA852005:DFF852032 CVE852005:CVJ852032 CLI852005:CLN852032 CBM852005:CBR852032 BRQ852005:BRV852032 BHU852005:BHZ852032 AXY852005:AYD852032 AOC852005:AOH852032 AEG852005:AEL852032 UK852005:UP852032 KO852005:KT852032 AR852005:AX852032 WXA786469:WXF786496 WNE786469:WNJ786496 WDI786469:WDN786496 VTM786469:VTR786496 VJQ786469:VJV786496 UZU786469:UZZ786496 UPY786469:UQD786496 UGC786469:UGH786496 TWG786469:TWL786496 TMK786469:TMP786496 TCO786469:TCT786496 SSS786469:SSX786496 SIW786469:SJB786496 RZA786469:RZF786496 RPE786469:RPJ786496 RFI786469:RFN786496 QVM786469:QVR786496 QLQ786469:QLV786496 QBU786469:QBZ786496 PRY786469:PSD786496 PIC786469:PIH786496 OYG786469:OYL786496 OOK786469:OOP786496 OEO786469:OET786496 NUS786469:NUX786496 NKW786469:NLB786496 NBA786469:NBF786496 MRE786469:MRJ786496 MHI786469:MHN786496 LXM786469:LXR786496 LNQ786469:LNV786496 LDU786469:LDZ786496 KTY786469:KUD786496 KKC786469:KKH786496 KAG786469:KAL786496 JQK786469:JQP786496 JGO786469:JGT786496 IWS786469:IWX786496 IMW786469:INB786496 IDA786469:IDF786496 HTE786469:HTJ786496 HJI786469:HJN786496 GZM786469:GZR786496 GPQ786469:GPV786496 GFU786469:GFZ786496 FVY786469:FWD786496 FMC786469:FMH786496 FCG786469:FCL786496 ESK786469:ESP786496 EIO786469:EIT786496 DYS786469:DYX786496 DOW786469:DPB786496 DFA786469:DFF786496 CVE786469:CVJ786496 CLI786469:CLN786496 CBM786469:CBR786496 BRQ786469:BRV786496 BHU786469:BHZ786496 AXY786469:AYD786496 AOC786469:AOH786496 AEG786469:AEL786496 UK786469:UP786496 KO786469:KT786496 AR786469:AX786496 WXA720933:WXF720960 WNE720933:WNJ720960 WDI720933:WDN720960 VTM720933:VTR720960 VJQ720933:VJV720960 UZU720933:UZZ720960 UPY720933:UQD720960 UGC720933:UGH720960 TWG720933:TWL720960 TMK720933:TMP720960 TCO720933:TCT720960 SSS720933:SSX720960 SIW720933:SJB720960 RZA720933:RZF720960 RPE720933:RPJ720960 RFI720933:RFN720960 QVM720933:QVR720960 QLQ720933:QLV720960 QBU720933:QBZ720960 PRY720933:PSD720960 PIC720933:PIH720960 OYG720933:OYL720960 OOK720933:OOP720960 OEO720933:OET720960 NUS720933:NUX720960 NKW720933:NLB720960 NBA720933:NBF720960 MRE720933:MRJ720960 MHI720933:MHN720960 LXM720933:LXR720960 LNQ720933:LNV720960 LDU720933:LDZ720960 KTY720933:KUD720960 KKC720933:KKH720960 KAG720933:KAL720960 JQK720933:JQP720960 JGO720933:JGT720960 IWS720933:IWX720960 IMW720933:INB720960 IDA720933:IDF720960 HTE720933:HTJ720960 HJI720933:HJN720960 GZM720933:GZR720960 GPQ720933:GPV720960 GFU720933:GFZ720960 FVY720933:FWD720960 FMC720933:FMH720960 FCG720933:FCL720960 ESK720933:ESP720960 EIO720933:EIT720960 DYS720933:DYX720960 DOW720933:DPB720960 DFA720933:DFF720960 CVE720933:CVJ720960 CLI720933:CLN720960 CBM720933:CBR720960 BRQ720933:BRV720960 BHU720933:BHZ720960 AXY720933:AYD720960 AOC720933:AOH720960 AEG720933:AEL720960 UK720933:UP720960 KO720933:KT720960 AR720933:AX720960 WXA655397:WXF655424 WNE655397:WNJ655424 WDI655397:WDN655424 VTM655397:VTR655424 VJQ655397:VJV655424 UZU655397:UZZ655424 UPY655397:UQD655424 UGC655397:UGH655424 TWG655397:TWL655424 TMK655397:TMP655424 TCO655397:TCT655424 SSS655397:SSX655424 SIW655397:SJB655424 RZA655397:RZF655424 RPE655397:RPJ655424 RFI655397:RFN655424 QVM655397:QVR655424 QLQ655397:QLV655424 QBU655397:QBZ655424 PRY655397:PSD655424 PIC655397:PIH655424 OYG655397:OYL655424 OOK655397:OOP655424 OEO655397:OET655424 NUS655397:NUX655424 NKW655397:NLB655424 NBA655397:NBF655424 MRE655397:MRJ655424 MHI655397:MHN655424 LXM655397:LXR655424 LNQ655397:LNV655424 LDU655397:LDZ655424 KTY655397:KUD655424 KKC655397:KKH655424 KAG655397:KAL655424 JQK655397:JQP655424 JGO655397:JGT655424 IWS655397:IWX655424 IMW655397:INB655424 IDA655397:IDF655424 HTE655397:HTJ655424 HJI655397:HJN655424 GZM655397:GZR655424 GPQ655397:GPV655424 GFU655397:GFZ655424 FVY655397:FWD655424 FMC655397:FMH655424 FCG655397:FCL655424 ESK655397:ESP655424 EIO655397:EIT655424 DYS655397:DYX655424 DOW655397:DPB655424 DFA655397:DFF655424 CVE655397:CVJ655424 CLI655397:CLN655424 CBM655397:CBR655424 BRQ655397:BRV655424 BHU655397:BHZ655424 AXY655397:AYD655424 AOC655397:AOH655424 AEG655397:AEL655424 UK655397:UP655424 KO655397:KT655424 AR655397:AX655424 WXA589861:WXF589888 WNE589861:WNJ589888 WDI589861:WDN589888 VTM589861:VTR589888 VJQ589861:VJV589888 UZU589861:UZZ589888 UPY589861:UQD589888 UGC589861:UGH589888 TWG589861:TWL589888 TMK589861:TMP589888 TCO589861:TCT589888 SSS589861:SSX589888 SIW589861:SJB589888 RZA589861:RZF589888 RPE589861:RPJ589888 RFI589861:RFN589888 QVM589861:QVR589888 QLQ589861:QLV589888 QBU589861:QBZ589888 PRY589861:PSD589888 PIC589861:PIH589888 OYG589861:OYL589888 OOK589861:OOP589888 OEO589861:OET589888 NUS589861:NUX589888 NKW589861:NLB589888 NBA589861:NBF589888 MRE589861:MRJ589888 MHI589861:MHN589888 LXM589861:LXR589888 LNQ589861:LNV589888 LDU589861:LDZ589888 KTY589861:KUD589888 KKC589861:KKH589888 KAG589861:KAL589888 JQK589861:JQP589888 JGO589861:JGT589888 IWS589861:IWX589888 IMW589861:INB589888 IDA589861:IDF589888 HTE589861:HTJ589888 HJI589861:HJN589888 GZM589861:GZR589888 GPQ589861:GPV589888 GFU589861:GFZ589888 FVY589861:FWD589888 FMC589861:FMH589888 FCG589861:FCL589888 ESK589861:ESP589888 EIO589861:EIT589888 DYS589861:DYX589888 DOW589861:DPB589888 DFA589861:DFF589888 CVE589861:CVJ589888 CLI589861:CLN589888 CBM589861:CBR589888 BRQ589861:BRV589888 BHU589861:BHZ589888 AXY589861:AYD589888 AOC589861:AOH589888 AEG589861:AEL589888 UK589861:UP589888 KO589861:KT589888 AR589861:AX589888 WXA524325:WXF524352 WNE524325:WNJ524352 WDI524325:WDN524352 VTM524325:VTR524352 VJQ524325:VJV524352 UZU524325:UZZ524352 UPY524325:UQD524352 UGC524325:UGH524352 TWG524325:TWL524352 TMK524325:TMP524352 TCO524325:TCT524352 SSS524325:SSX524352 SIW524325:SJB524352 RZA524325:RZF524352 RPE524325:RPJ524352 RFI524325:RFN524352 QVM524325:QVR524352 QLQ524325:QLV524352 QBU524325:QBZ524352 PRY524325:PSD524352 PIC524325:PIH524352 OYG524325:OYL524352 OOK524325:OOP524352 OEO524325:OET524352 NUS524325:NUX524352 NKW524325:NLB524352 NBA524325:NBF524352 MRE524325:MRJ524352 MHI524325:MHN524352 LXM524325:LXR524352 LNQ524325:LNV524352 LDU524325:LDZ524352 KTY524325:KUD524352 KKC524325:KKH524352 KAG524325:KAL524352 JQK524325:JQP524352 JGO524325:JGT524352 IWS524325:IWX524352 IMW524325:INB524352 IDA524325:IDF524352 HTE524325:HTJ524352 HJI524325:HJN524352 GZM524325:GZR524352 GPQ524325:GPV524352 GFU524325:GFZ524352 FVY524325:FWD524352 FMC524325:FMH524352 FCG524325:FCL524352 ESK524325:ESP524352 EIO524325:EIT524352 DYS524325:DYX524352 DOW524325:DPB524352 DFA524325:DFF524352 CVE524325:CVJ524352 CLI524325:CLN524352 CBM524325:CBR524352 BRQ524325:BRV524352 BHU524325:BHZ524352 AXY524325:AYD524352 AOC524325:AOH524352 AEG524325:AEL524352 UK524325:UP524352 KO524325:KT524352 AR524325:AX524352 WXA458789:WXF458816 WNE458789:WNJ458816 WDI458789:WDN458816 VTM458789:VTR458816 VJQ458789:VJV458816 UZU458789:UZZ458816 UPY458789:UQD458816 UGC458789:UGH458816 TWG458789:TWL458816 TMK458789:TMP458816 TCO458789:TCT458816 SSS458789:SSX458816 SIW458789:SJB458816 RZA458789:RZF458816 RPE458789:RPJ458816 RFI458789:RFN458816 QVM458789:QVR458816 QLQ458789:QLV458816 QBU458789:QBZ458816 PRY458789:PSD458816 PIC458789:PIH458816 OYG458789:OYL458816 OOK458789:OOP458816 OEO458789:OET458816 NUS458789:NUX458816 NKW458789:NLB458816 NBA458789:NBF458816 MRE458789:MRJ458816 MHI458789:MHN458816 LXM458789:LXR458816 LNQ458789:LNV458816 LDU458789:LDZ458816 KTY458789:KUD458816 KKC458789:KKH458816 KAG458789:KAL458816 JQK458789:JQP458816 JGO458789:JGT458816 IWS458789:IWX458816 IMW458789:INB458816 IDA458789:IDF458816 HTE458789:HTJ458816 HJI458789:HJN458816 GZM458789:GZR458816 GPQ458789:GPV458816 GFU458789:GFZ458816 FVY458789:FWD458816 FMC458789:FMH458816 FCG458789:FCL458816 ESK458789:ESP458816 EIO458789:EIT458816 DYS458789:DYX458816 DOW458789:DPB458816 DFA458789:DFF458816 CVE458789:CVJ458816 CLI458789:CLN458816 CBM458789:CBR458816 BRQ458789:BRV458816 BHU458789:BHZ458816 AXY458789:AYD458816 AOC458789:AOH458816 AEG458789:AEL458816 UK458789:UP458816 KO458789:KT458816 AR458789:AX458816 WXA393253:WXF393280 WNE393253:WNJ393280 WDI393253:WDN393280 VTM393253:VTR393280 VJQ393253:VJV393280 UZU393253:UZZ393280 UPY393253:UQD393280 UGC393253:UGH393280 TWG393253:TWL393280 TMK393253:TMP393280 TCO393253:TCT393280 SSS393253:SSX393280 SIW393253:SJB393280 RZA393253:RZF393280 RPE393253:RPJ393280 RFI393253:RFN393280 QVM393253:QVR393280 QLQ393253:QLV393280 QBU393253:QBZ393280 PRY393253:PSD393280 PIC393253:PIH393280 OYG393253:OYL393280 OOK393253:OOP393280 OEO393253:OET393280 NUS393253:NUX393280 NKW393253:NLB393280 NBA393253:NBF393280 MRE393253:MRJ393280 MHI393253:MHN393280 LXM393253:LXR393280 LNQ393253:LNV393280 LDU393253:LDZ393280 KTY393253:KUD393280 KKC393253:KKH393280 KAG393253:KAL393280 JQK393253:JQP393280 JGO393253:JGT393280 IWS393253:IWX393280 IMW393253:INB393280 IDA393253:IDF393280 HTE393253:HTJ393280 HJI393253:HJN393280 GZM393253:GZR393280 GPQ393253:GPV393280 GFU393253:GFZ393280 FVY393253:FWD393280 FMC393253:FMH393280 FCG393253:FCL393280 ESK393253:ESP393280 EIO393253:EIT393280 DYS393253:DYX393280 DOW393253:DPB393280 DFA393253:DFF393280 CVE393253:CVJ393280 CLI393253:CLN393280 CBM393253:CBR393280 BRQ393253:BRV393280 BHU393253:BHZ393280 AXY393253:AYD393280 AOC393253:AOH393280 AEG393253:AEL393280 UK393253:UP393280 KO393253:KT393280 AR393253:AX393280 WXA327717:WXF327744 WNE327717:WNJ327744 WDI327717:WDN327744 VTM327717:VTR327744 VJQ327717:VJV327744 UZU327717:UZZ327744 UPY327717:UQD327744 UGC327717:UGH327744 TWG327717:TWL327744 TMK327717:TMP327744 TCO327717:TCT327744 SSS327717:SSX327744 SIW327717:SJB327744 RZA327717:RZF327744 RPE327717:RPJ327744 RFI327717:RFN327744 QVM327717:QVR327744 QLQ327717:QLV327744 QBU327717:QBZ327744 PRY327717:PSD327744 PIC327717:PIH327744 OYG327717:OYL327744 OOK327717:OOP327744 OEO327717:OET327744 NUS327717:NUX327744 NKW327717:NLB327744 NBA327717:NBF327744 MRE327717:MRJ327744 MHI327717:MHN327744 LXM327717:LXR327744 LNQ327717:LNV327744 LDU327717:LDZ327744 KTY327717:KUD327744 KKC327717:KKH327744 KAG327717:KAL327744 JQK327717:JQP327744 JGO327717:JGT327744 IWS327717:IWX327744 IMW327717:INB327744 IDA327717:IDF327744 HTE327717:HTJ327744 HJI327717:HJN327744 GZM327717:GZR327744 GPQ327717:GPV327744 GFU327717:GFZ327744 FVY327717:FWD327744 FMC327717:FMH327744 FCG327717:FCL327744 ESK327717:ESP327744 EIO327717:EIT327744 DYS327717:DYX327744 DOW327717:DPB327744 DFA327717:DFF327744 CVE327717:CVJ327744 CLI327717:CLN327744 CBM327717:CBR327744 BRQ327717:BRV327744 BHU327717:BHZ327744 AXY327717:AYD327744 AOC327717:AOH327744 AEG327717:AEL327744 UK327717:UP327744 KO327717:KT327744 AR327717:AX327744 WXA262181:WXF262208 WNE262181:WNJ262208 WDI262181:WDN262208 VTM262181:VTR262208 VJQ262181:VJV262208 UZU262181:UZZ262208 UPY262181:UQD262208 UGC262181:UGH262208 TWG262181:TWL262208 TMK262181:TMP262208 TCO262181:TCT262208 SSS262181:SSX262208 SIW262181:SJB262208 RZA262181:RZF262208 RPE262181:RPJ262208 RFI262181:RFN262208 QVM262181:QVR262208 QLQ262181:QLV262208 QBU262181:QBZ262208 PRY262181:PSD262208 PIC262181:PIH262208 OYG262181:OYL262208 OOK262181:OOP262208 OEO262181:OET262208 NUS262181:NUX262208 NKW262181:NLB262208 NBA262181:NBF262208 MRE262181:MRJ262208 MHI262181:MHN262208 LXM262181:LXR262208 LNQ262181:LNV262208 LDU262181:LDZ262208 KTY262181:KUD262208 KKC262181:KKH262208 KAG262181:KAL262208 JQK262181:JQP262208 JGO262181:JGT262208 IWS262181:IWX262208 IMW262181:INB262208 IDA262181:IDF262208 HTE262181:HTJ262208 HJI262181:HJN262208 GZM262181:GZR262208 GPQ262181:GPV262208 GFU262181:GFZ262208 FVY262181:FWD262208 FMC262181:FMH262208 FCG262181:FCL262208 ESK262181:ESP262208 EIO262181:EIT262208 DYS262181:DYX262208 DOW262181:DPB262208 DFA262181:DFF262208 CVE262181:CVJ262208 CLI262181:CLN262208 CBM262181:CBR262208 BRQ262181:BRV262208 BHU262181:BHZ262208 AXY262181:AYD262208 AOC262181:AOH262208 AEG262181:AEL262208 UK262181:UP262208 KO262181:KT262208 AR262181:AX262208 WXA196645:WXF196672 WNE196645:WNJ196672 WDI196645:WDN196672 VTM196645:VTR196672 VJQ196645:VJV196672 UZU196645:UZZ196672 UPY196645:UQD196672 UGC196645:UGH196672 TWG196645:TWL196672 TMK196645:TMP196672 TCO196645:TCT196672 SSS196645:SSX196672 SIW196645:SJB196672 RZA196645:RZF196672 RPE196645:RPJ196672 RFI196645:RFN196672 QVM196645:QVR196672 QLQ196645:QLV196672 QBU196645:QBZ196672 PRY196645:PSD196672 PIC196645:PIH196672 OYG196645:OYL196672 OOK196645:OOP196672 OEO196645:OET196672 NUS196645:NUX196672 NKW196645:NLB196672 NBA196645:NBF196672 MRE196645:MRJ196672 MHI196645:MHN196672 LXM196645:LXR196672 LNQ196645:LNV196672 LDU196645:LDZ196672 KTY196645:KUD196672 KKC196645:KKH196672 KAG196645:KAL196672 JQK196645:JQP196672 JGO196645:JGT196672 IWS196645:IWX196672 IMW196645:INB196672 IDA196645:IDF196672 HTE196645:HTJ196672 HJI196645:HJN196672 GZM196645:GZR196672 GPQ196645:GPV196672 GFU196645:GFZ196672 FVY196645:FWD196672 FMC196645:FMH196672 FCG196645:FCL196672 ESK196645:ESP196672 EIO196645:EIT196672 DYS196645:DYX196672 DOW196645:DPB196672 DFA196645:DFF196672 CVE196645:CVJ196672 CLI196645:CLN196672 CBM196645:CBR196672 BRQ196645:BRV196672 BHU196645:BHZ196672 AXY196645:AYD196672 AOC196645:AOH196672 AEG196645:AEL196672 UK196645:UP196672 KO196645:KT196672 AR196645:AX196672 WXA131109:WXF131136 WNE131109:WNJ131136 WDI131109:WDN131136 VTM131109:VTR131136 VJQ131109:VJV131136 UZU131109:UZZ131136 UPY131109:UQD131136 UGC131109:UGH131136 TWG131109:TWL131136 TMK131109:TMP131136 TCO131109:TCT131136 SSS131109:SSX131136 SIW131109:SJB131136 RZA131109:RZF131136 RPE131109:RPJ131136 RFI131109:RFN131136 QVM131109:QVR131136 QLQ131109:QLV131136 QBU131109:QBZ131136 PRY131109:PSD131136 PIC131109:PIH131136 OYG131109:OYL131136 OOK131109:OOP131136 OEO131109:OET131136 NUS131109:NUX131136 NKW131109:NLB131136 NBA131109:NBF131136 MRE131109:MRJ131136 MHI131109:MHN131136 LXM131109:LXR131136 LNQ131109:LNV131136 LDU131109:LDZ131136 KTY131109:KUD131136 KKC131109:KKH131136 KAG131109:KAL131136 JQK131109:JQP131136 JGO131109:JGT131136 IWS131109:IWX131136 IMW131109:INB131136 IDA131109:IDF131136 HTE131109:HTJ131136 HJI131109:HJN131136 GZM131109:GZR131136 GPQ131109:GPV131136 GFU131109:GFZ131136 FVY131109:FWD131136 FMC131109:FMH131136 FCG131109:FCL131136 ESK131109:ESP131136 EIO131109:EIT131136 DYS131109:DYX131136 DOW131109:DPB131136 DFA131109:DFF131136 CVE131109:CVJ131136 CLI131109:CLN131136 CBM131109:CBR131136 BRQ131109:BRV131136 BHU131109:BHZ131136 AXY131109:AYD131136 AOC131109:AOH131136 AEG131109:AEL131136 UK131109:UP131136 KO131109:KT131136 AR131109:AX131136 WXA65573:WXF65600 WNE65573:WNJ65600 WDI65573:WDN65600 VTM65573:VTR65600 VJQ65573:VJV65600 UZU65573:UZZ65600 UPY65573:UQD65600 UGC65573:UGH65600 TWG65573:TWL65600 TMK65573:TMP65600 TCO65573:TCT65600 SSS65573:SSX65600 SIW65573:SJB65600 RZA65573:RZF65600 RPE65573:RPJ65600 RFI65573:RFN65600 QVM65573:QVR65600 QLQ65573:QLV65600 QBU65573:QBZ65600 PRY65573:PSD65600 PIC65573:PIH65600 OYG65573:OYL65600 OOK65573:OOP65600 OEO65573:OET65600 NUS65573:NUX65600 NKW65573:NLB65600 NBA65573:NBF65600 MRE65573:MRJ65600 MHI65573:MHN65600 LXM65573:LXR65600 LNQ65573:LNV65600 LDU65573:LDZ65600 KTY65573:KUD65600 KKC65573:KKH65600 KAG65573:KAL65600 JQK65573:JQP65600 JGO65573:JGT65600 IWS65573:IWX65600 IMW65573:INB65600 IDA65573:IDF65600 HTE65573:HTJ65600 HJI65573:HJN65600 GZM65573:GZR65600 GPQ65573:GPV65600 GFU65573:GFZ65600 FVY65573:FWD65600 FMC65573:FMH65600 FCG65573:FCL65600 ESK65573:ESP65600 EIO65573:EIT65600 DYS65573:DYX65600 DOW65573:DPB65600 DFA65573:DFF65600 CVE65573:CVJ65600 CLI65573:CLN65600 CBM65573:CBR65600 BRQ65573:BRV65600 BHU65573:BHZ65600 AXY65573:AYD65600 AOC65573:AOH65600 AEG65573:AEL65600 UK65573:UP65600 KO65573:KT65600 AR65573:AX65600 WXA41:WXF68 WNE41:WNJ68 WDI41:WDN68 VTM41:VTR68 VJQ41:VJV68 UZU41:UZZ68 UPY41:UQD68 UGC41:UGH68 TWG41:TWL68 TMK41:TMP68 TCO41:TCT68 SSS41:SSX68 SIW41:SJB68 RZA41:RZF68 RPE41:RPJ68 RFI41:RFN68 QVM41:QVR68 QLQ41:QLV68 QBU41:QBZ68 PRY41:PSD68 PIC41:PIH68 OYG41:OYL68 OOK41:OOP68 OEO41:OET68 NUS41:NUX68 NKW41:NLB68 NBA41:NBF68 MRE41:MRJ68 MHI41:MHN68 LXM41:LXR68 LNQ41:LNV68 LDU41:LDZ68 KTY41:KUD68 KKC41:KKH68 KAG41:KAL68 JQK41:JQP68 JGO41:JGT68 IWS41:IWX68 IMW41:INB68 IDA41:IDF68 HTE41:HTJ68 HJI41:HJN68 GZM41:GZR68 GPQ41:GPV68 GFU41:GFZ68 FVY41:FWD68 FMC41:FMH68 FCG41:FCL68 ESK41:ESP68 EIO41:EIT68 DYS41:DYX68 DOW41:DPB68 DFA41:DFF68 CVE41:CVJ68 CLI41:CLN68 CBM41:CBR68 BRQ41:BRV68 BHU41:BHZ68 AXY41:AYD68 AOC41:AOH68 AEG41:AEL68 UK41:UP68 KO41:KT68 WWF983077:WWF983078 WMJ983077:WMJ983078 WCN983077:WCN983078 VSR983077:VSR983078 VIV983077:VIV983078 UYZ983077:UYZ983078 UPD983077:UPD983078 UFH983077:UFH983078 TVL983077:TVL983078 TLP983077:TLP983078 TBT983077:TBT983078 SRX983077:SRX983078 SIB983077:SIB983078 RYF983077:RYF983078 ROJ983077:ROJ983078 REN983077:REN983078 QUR983077:QUR983078 QKV983077:QKV983078 QAZ983077:QAZ983078 PRD983077:PRD983078 PHH983077:PHH983078 OXL983077:OXL983078 ONP983077:ONP983078 ODT983077:ODT983078 NTX983077:NTX983078 NKB983077:NKB983078 NAF983077:NAF983078 MQJ983077:MQJ983078 MGN983077:MGN983078 LWR983077:LWR983078 LMV983077:LMV983078 LCZ983077:LCZ983078 KTD983077:KTD983078 KJH983077:KJH983078 JZL983077:JZL983078 JPP983077:JPP983078 JFT983077:JFT983078 IVX983077:IVX983078 IMB983077:IMB983078 ICF983077:ICF983078 HSJ983077:HSJ983078 HIN983077:HIN983078 GYR983077:GYR983078 GOV983077:GOV983078 GEZ983077:GEZ983078 FVD983077:FVD983078 FLH983077:FLH983078 FBL983077:FBL983078 ERP983077:ERP983078 EHT983077:EHT983078 DXX983077:DXX983078 DOB983077:DOB983078 DEF983077:DEF983078 CUJ983077:CUJ983078 CKN983077:CKN983078 CAR983077:CAR983078 BQV983077:BQV983078 BGZ983077:BGZ983078 AXD983077:AXD983078 ANH983077:ANH983078 ADL983077:ADL983078 TP983077:TP983078 JT983077:JT983078 O983077:O983078 WWF917541:WWF917542 WMJ917541:WMJ917542 WCN917541:WCN917542 VSR917541:VSR917542 VIV917541:VIV917542 UYZ917541:UYZ917542 UPD917541:UPD917542 UFH917541:UFH917542 TVL917541:TVL917542 TLP917541:TLP917542 TBT917541:TBT917542 SRX917541:SRX917542 SIB917541:SIB917542 RYF917541:RYF917542 ROJ917541:ROJ917542 REN917541:REN917542 QUR917541:QUR917542 QKV917541:QKV917542 QAZ917541:QAZ917542 PRD917541:PRD917542 PHH917541:PHH917542 OXL917541:OXL917542 ONP917541:ONP917542 ODT917541:ODT917542 NTX917541:NTX917542 NKB917541:NKB917542 NAF917541:NAF917542 MQJ917541:MQJ917542 MGN917541:MGN917542 LWR917541:LWR917542 LMV917541:LMV917542 LCZ917541:LCZ917542 KTD917541:KTD917542 KJH917541:KJH917542 JZL917541:JZL917542 JPP917541:JPP917542 JFT917541:JFT917542 IVX917541:IVX917542 IMB917541:IMB917542 ICF917541:ICF917542 HSJ917541:HSJ917542 HIN917541:HIN917542 GYR917541:GYR917542 GOV917541:GOV917542 GEZ917541:GEZ917542 FVD917541:FVD917542 FLH917541:FLH917542 FBL917541:FBL917542 ERP917541:ERP917542 EHT917541:EHT917542 DXX917541:DXX917542 DOB917541:DOB917542 DEF917541:DEF917542 CUJ917541:CUJ917542 CKN917541:CKN917542 CAR917541:CAR917542 BQV917541:BQV917542 BGZ917541:BGZ917542 AXD917541:AXD917542 ANH917541:ANH917542 ADL917541:ADL917542 TP917541:TP917542 JT917541:JT917542 O917541:O917542 WWF852005:WWF852006 WMJ852005:WMJ852006 WCN852005:WCN852006 VSR852005:VSR852006 VIV852005:VIV852006 UYZ852005:UYZ852006 UPD852005:UPD852006 UFH852005:UFH852006 TVL852005:TVL852006 TLP852005:TLP852006 TBT852005:TBT852006 SRX852005:SRX852006 SIB852005:SIB852006 RYF852005:RYF852006 ROJ852005:ROJ852006 REN852005:REN852006 QUR852005:QUR852006 QKV852005:QKV852006 QAZ852005:QAZ852006 PRD852005:PRD852006 PHH852005:PHH852006 OXL852005:OXL852006 ONP852005:ONP852006 ODT852005:ODT852006 NTX852005:NTX852006 NKB852005:NKB852006 NAF852005:NAF852006 MQJ852005:MQJ852006 MGN852005:MGN852006 LWR852005:LWR852006 LMV852005:LMV852006 LCZ852005:LCZ852006 KTD852005:KTD852006 KJH852005:KJH852006 JZL852005:JZL852006 JPP852005:JPP852006 JFT852005:JFT852006 IVX852005:IVX852006 IMB852005:IMB852006 ICF852005:ICF852006 HSJ852005:HSJ852006 HIN852005:HIN852006 GYR852005:GYR852006 GOV852005:GOV852006 GEZ852005:GEZ852006 FVD852005:FVD852006 FLH852005:FLH852006 FBL852005:FBL852006 ERP852005:ERP852006 EHT852005:EHT852006 DXX852005:DXX852006 DOB852005:DOB852006 DEF852005:DEF852006 CUJ852005:CUJ852006 CKN852005:CKN852006 CAR852005:CAR852006 BQV852005:BQV852006 BGZ852005:BGZ852006 AXD852005:AXD852006 ANH852005:ANH852006 ADL852005:ADL852006 TP852005:TP852006 JT852005:JT852006 O852005:O852006 WWF786469:WWF786470 WMJ786469:WMJ786470 WCN786469:WCN786470 VSR786469:VSR786470 VIV786469:VIV786470 UYZ786469:UYZ786470 UPD786469:UPD786470 UFH786469:UFH786470 TVL786469:TVL786470 TLP786469:TLP786470 TBT786469:TBT786470 SRX786469:SRX786470 SIB786469:SIB786470 RYF786469:RYF786470 ROJ786469:ROJ786470 REN786469:REN786470 QUR786469:QUR786470 QKV786469:QKV786470 QAZ786469:QAZ786470 PRD786469:PRD786470 PHH786469:PHH786470 OXL786469:OXL786470 ONP786469:ONP786470 ODT786469:ODT786470 NTX786469:NTX786470 NKB786469:NKB786470 NAF786469:NAF786470 MQJ786469:MQJ786470 MGN786469:MGN786470 LWR786469:LWR786470 LMV786469:LMV786470 LCZ786469:LCZ786470 KTD786469:KTD786470 KJH786469:KJH786470 JZL786469:JZL786470 JPP786469:JPP786470 JFT786469:JFT786470 IVX786469:IVX786470 IMB786469:IMB786470 ICF786469:ICF786470 HSJ786469:HSJ786470 HIN786469:HIN786470 GYR786469:GYR786470 GOV786469:GOV786470 GEZ786469:GEZ786470 FVD786469:FVD786470 FLH786469:FLH786470 FBL786469:FBL786470 ERP786469:ERP786470 EHT786469:EHT786470 DXX786469:DXX786470 DOB786469:DOB786470 DEF786469:DEF786470 CUJ786469:CUJ786470 CKN786469:CKN786470 CAR786469:CAR786470 BQV786469:BQV786470 BGZ786469:BGZ786470 AXD786469:AXD786470 ANH786469:ANH786470 ADL786469:ADL786470 TP786469:TP786470 JT786469:JT786470 O786469:O786470 WWF720933:WWF720934 WMJ720933:WMJ720934 WCN720933:WCN720934 VSR720933:VSR720934 VIV720933:VIV720934 UYZ720933:UYZ720934 UPD720933:UPD720934 UFH720933:UFH720934 TVL720933:TVL720934 TLP720933:TLP720934 TBT720933:TBT720934 SRX720933:SRX720934 SIB720933:SIB720934 RYF720933:RYF720934 ROJ720933:ROJ720934 REN720933:REN720934 QUR720933:QUR720934 QKV720933:QKV720934 QAZ720933:QAZ720934 PRD720933:PRD720934 PHH720933:PHH720934 OXL720933:OXL720934 ONP720933:ONP720934 ODT720933:ODT720934 NTX720933:NTX720934 NKB720933:NKB720934 NAF720933:NAF720934 MQJ720933:MQJ720934 MGN720933:MGN720934 LWR720933:LWR720934 LMV720933:LMV720934 LCZ720933:LCZ720934 KTD720933:KTD720934 KJH720933:KJH720934 JZL720933:JZL720934 JPP720933:JPP720934 JFT720933:JFT720934 IVX720933:IVX720934 IMB720933:IMB720934 ICF720933:ICF720934 HSJ720933:HSJ720934 HIN720933:HIN720934 GYR720933:GYR720934 GOV720933:GOV720934 GEZ720933:GEZ720934 FVD720933:FVD720934 FLH720933:FLH720934 FBL720933:FBL720934 ERP720933:ERP720934 EHT720933:EHT720934 DXX720933:DXX720934 DOB720933:DOB720934 DEF720933:DEF720934 CUJ720933:CUJ720934 CKN720933:CKN720934 CAR720933:CAR720934 BQV720933:BQV720934 BGZ720933:BGZ720934 AXD720933:AXD720934 ANH720933:ANH720934 ADL720933:ADL720934 TP720933:TP720934 JT720933:JT720934 O720933:O720934 WWF655397:WWF655398 WMJ655397:WMJ655398 WCN655397:WCN655398 VSR655397:VSR655398 VIV655397:VIV655398 UYZ655397:UYZ655398 UPD655397:UPD655398 UFH655397:UFH655398 TVL655397:TVL655398 TLP655397:TLP655398 TBT655397:TBT655398 SRX655397:SRX655398 SIB655397:SIB655398 RYF655397:RYF655398 ROJ655397:ROJ655398 REN655397:REN655398 QUR655397:QUR655398 QKV655397:QKV655398 QAZ655397:QAZ655398 PRD655397:PRD655398 PHH655397:PHH655398 OXL655397:OXL655398 ONP655397:ONP655398 ODT655397:ODT655398 NTX655397:NTX655398 NKB655397:NKB655398 NAF655397:NAF655398 MQJ655397:MQJ655398 MGN655397:MGN655398 LWR655397:LWR655398 LMV655397:LMV655398 LCZ655397:LCZ655398 KTD655397:KTD655398 KJH655397:KJH655398 JZL655397:JZL655398 JPP655397:JPP655398 JFT655397:JFT655398 IVX655397:IVX655398 IMB655397:IMB655398 ICF655397:ICF655398 HSJ655397:HSJ655398 HIN655397:HIN655398 GYR655397:GYR655398 GOV655397:GOV655398 GEZ655397:GEZ655398 FVD655397:FVD655398 FLH655397:FLH655398 FBL655397:FBL655398 ERP655397:ERP655398 EHT655397:EHT655398 DXX655397:DXX655398 DOB655397:DOB655398 DEF655397:DEF655398 CUJ655397:CUJ655398 CKN655397:CKN655398 CAR655397:CAR655398 BQV655397:BQV655398 BGZ655397:BGZ655398 AXD655397:AXD655398 ANH655397:ANH655398 ADL655397:ADL655398 TP655397:TP655398 JT655397:JT655398 O655397:O655398 WWF589861:WWF589862 WMJ589861:WMJ589862 WCN589861:WCN589862 VSR589861:VSR589862 VIV589861:VIV589862 UYZ589861:UYZ589862 UPD589861:UPD589862 UFH589861:UFH589862 TVL589861:TVL589862 TLP589861:TLP589862 TBT589861:TBT589862 SRX589861:SRX589862 SIB589861:SIB589862 RYF589861:RYF589862 ROJ589861:ROJ589862 REN589861:REN589862 QUR589861:QUR589862 QKV589861:QKV589862 QAZ589861:QAZ589862 PRD589861:PRD589862 PHH589861:PHH589862 OXL589861:OXL589862 ONP589861:ONP589862 ODT589861:ODT589862 NTX589861:NTX589862 NKB589861:NKB589862 NAF589861:NAF589862 MQJ589861:MQJ589862 MGN589861:MGN589862 LWR589861:LWR589862 LMV589861:LMV589862 LCZ589861:LCZ589862 KTD589861:KTD589862 KJH589861:KJH589862 JZL589861:JZL589862 JPP589861:JPP589862 JFT589861:JFT589862 IVX589861:IVX589862 IMB589861:IMB589862 ICF589861:ICF589862 HSJ589861:HSJ589862 HIN589861:HIN589862 GYR589861:GYR589862 GOV589861:GOV589862 GEZ589861:GEZ589862 FVD589861:FVD589862 FLH589861:FLH589862 FBL589861:FBL589862 ERP589861:ERP589862 EHT589861:EHT589862 DXX589861:DXX589862 DOB589861:DOB589862 DEF589861:DEF589862 CUJ589861:CUJ589862 CKN589861:CKN589862 CAR589861:CAR589862 BQV589861:BQV589862 BGZ589861:BGZ589862 AXD589861:AXD589862 ANH589861:ANH589862 ADL589861:ADL589862 TP589861:TP589862 JT589861:JT589862 O589861:O589862 WWF524325:WWF524326 WMJ524325:WMJ524326 WCN524325:WCN524326 VSR524325:VSR524326 VIV524325:VIV524326 UYZ524325:UYZ524326 UPD524325:UPD524326 UFH524325:UFH524326 TVL524325:TVL524326 TLP524325:TLP524326 TBT524325:TBT524326 SRX524325:SRX524326 SIB524325:SIB524326 RYF524325:RYF524326 ROJ524325:ROJ524326 REN524325:REN524326 QUR524325:QUR524326 QKV524325:QKV524326 QAZ524325:QAZ524326 PRD524325:PRD524326 PHH524325:PHH524326 OXL524325:OXL524326 ONP524325:ONP524326 ODT524325:ODT524326 NTX524325:NTX524326 NKB524325:NKB524326 NAF524325:NAF524326 MQJ524325:MQJ524326 MGN524325:MGN524326 LWR524325:LWR524326 LMV524325:LMV524326 LCZ524325:LCZ524326 KTD524325:KTD524326 KJH524325:KJH524326 JZL524325:JZL524326 JPP524325:JPP524326 JFT524325:JFT524326 IVX524325:IVX524326 IMB524325:IMB524326 ICF524325:ICF524326 HSJ524325:HSJ524326 HIN524325:HIN524326 GYR524325:GYR524326 GOV524325:GOV524326 GEZ524325:GEZ524326 FVD524325:FVD524326 FLH524325:FLH524326 FBL524325:FBL524326 ERP524325:ERP524326 EHT524325:EHT524326 DXX524325:DXX524326 DOB524325:DOB524326 DEF524325:DEF524326 CUJ524325:CUJ524326 CKN524325:CKN524326 CAR524325:CAR524326 BQV524325:BQV524326 BGZ524325:BGZ524326 AXD524325:AXD524326 ANH524325:ANH524326 ADL524325:ADL524326 TP524325:TP524326 JT524325:JT524326 O524325:O524326 WWF458789:WWF458790 WMJ458789:WMJ458790 WCN458789:WCN458790 VSR458789:VSR458790 VIV458789:VIV458790 UYZ458789:UYZ458790 UPD458789:UPD458790 UFH458789:UFH458790 TVL458789:TVL458790 TLP458789:TLP458790 TBT458789:TBT458790 SRX458789:SRX458790 SIB458789:SIB458790 RYF458789:RYF458790 ROJ458789:ROJ458790 REN458789:REN458790 QUR458789:QUR458790 QKV458789:QKV458790 QAZ458789:QAZ458790 PRD458789:PRD458790 PHH458789:PHH458790 OXL458789:OXL458790 ONP458789:ONP458790 ODT458789:ODT458790 NTX458789:NTX458790 NKB458789:NKB458790 NAF458789:NAF458790 MQJ458789:MQJ458790 MGN458789:MGN458790 LWR458789:LWR458790 LMV458789:LMV458790 LCZ458789:LCZ458790 KTD458789:KTD458790 KJH458789:KJH458790 JZL458789:JZL458790 JPP458789:JPP458790 JFT458789:JFT458790 IVX458789:IVX458790 IMB458789:IMB458790 ICF458789:ICF458790 HSJ458789:HSJ458790 HIN458789:HIN458790 GYR458789:GYR458790 GOV458789:GOV458790 GEZ458789:GEZ458790 FVD458789:FVD458790 FLH458789:FLH458790 FBL458789:FBL458790 ERP458789:ERP458790 EHT458789:EHT458790 DXX458789:DXX458790 DOB458789:DOB458790 DEF458789:DEF458790 CUJ458789:CUJ458790 CKN458789:CKN458790 CAR458789:CAR458790 BQV458789:BQV458790 BGZ458789:BGZ458790 AXD458789:AXD458790 ANH458789:ANH458790 ADL458789:ADL458790 TP458789:TP458790 JT458789:JT458790 O458789:O458790 WWF393253:WWF393254 WMJ393253:WMJ393254 WCN393253:WCN393254 VSR393253:VSR393254 VIV393253:VIV393254 UYZ393253:UYZ393254 UPD393253:UPD393254 UFH393253:UFH393254 TVL393253:TVL393254 TLP393253:TLP393254 TBT393253:TBT393254 SRX393253:SRX393254 SIB393253:SIB393254 RYF393253:RYF393254 ROJ393253:ROJ393254 REN393253:REN393254 QUR393253:QUR393254 QKV393253:QKV393254 QAZ393253:QAZ393254 PRD393253:PRD393254 PHH393253:PHH393254 OXL393253:OXL393254 ONP393253:ONP393254 ODT393253:ODT393254 NTX393253:NTX393254 NKB393253:NKB393254 NAF393253:NAF393254 MQJ393253:MQJ393254 MGN393253:MGN393254 LWR393253:LWR393254 LMV393253:LMV393254 LCZ393253:LCZ393254 KTD393253:KTD393254 KJH393253:KJH393254 JZL393253:JZL393254 JPP393253:JPP393254 JFT393253:JFT393254 IVX393253:IVX393254 IMB393253:IMB393254 ICF393253:ICF393254 HSJ393253:HSJ393254 HIN393253:HIN393254 GYR393253:GYR393254 GOV393253:GOV393254 GEZ393253:GEZ393254 FVD393253:FVD393254 FLH393253:FLH393254 FBL393253:FBL393254 ERP393253:ERP393254 EHT393253:EHT393254 DXX393253:DXX393254 DOB393253:DOB393254 DEF393253:DEF393254 CUJ393253:CUJ393254 CKN393253:CKN393254 CAR393253:CAR393254 BQV393253:BQV393254 BGZ393253:BGZ393254 AXD393253:AXD393254 ANH393253:ANH393254 ADL393253:ADL393254 TP393253:TP393254 JT393253:JT393254 O393253:O393254 WWF327717:WWF327718 WMJ327717:WMJ327718 WCN327717:WCN327718 VSR327717:VSR327718 VIV327717:VIV327718 UYZ327717:UYZ327718 UPD327717:UPD327718 UFH327717:UFH327718 TVL327717:TVL327718 TLP327717:TLP327718 TBT327717:TBT327718 SRX327717:SRX327718 SIB327717:SIB327718 RYF327717:RYF327718 ROJ327717:ROJ327718 REN327717:REN327718 QUR327717:QUR327718 QKV327717:QKV327718 QAZ327717:QAZ327718 PRD327717:PRD327718 PHH327717:PHH327718 OXL327717:OXL327718 ONP327717:ONP327718 ODT327717:ODT327718 NTX327717:NTX327718 NKB327717:NKB327718 NAF327717:NAF327718 MQJ327717:MQJ327718 MGN327717:MGN327718 LWR327717:LWR327718 LMV327717:LMV327718 LCZ327717:LCZ327718 KTD327717:KTD327718 KJH327717:KJH327718 JZL327717:JZL327718 JPP327717:JPP327718 JFT327717:JFT327718 IVX327717:IVX327718 IMB327717:IMB327718 ICF327717:ICF327718 HSJ327717:HSJ327718 HIN327717:HIN327718 GYR327717:GYR327718 GOV327717:GOV327718 GEZ327717:GEZ327718 FVD327717:FVD327718 FLH327717:FLH327718 FBL327717:FBL327718 ERP327717:ERP327718 EHT327717:EHT327718 DXX327717:DXX327718 DOB327717:DOB327718 DEF327717:DEF327718 CUJ327717:CUJ327718 CKN327717:CKN327718 CAR327717:CAR327718 BQV327717:BQV327718 BGZ327717:BGZ327718 AXD327717:AXD327718 ANH327717:ANH327718 ADL327717:ADL327718 TP327717:TP327718 JT327717:JT327718 O327717:O327718 WWF262181:WWF262182 WMJ262181:WMJ262182 WCN262181:WCN262182 VSR262181:VSR262182 VIV262181:VIV262182 UYZ262181:UYZ262182 UPD262181:UPD262182 UFH262181:UFH262182 TVL262181:TVL262182 TLP262181:TLP262182 TBT262181:TBT262182 SRX262181:SRX262182 SIB262181:SIB262182 RYF262181:RYF262182 ROJ262181:ROJ262182 REN262181:REN262182 QUR262181:QUR262182 QKV262181:QKV262182 QAZ262181:QAZ262182 PRD262181:PRD262182 PHH262181:PHH262182 OXL262181:OXL262182 ONP262181:ONP262182 ODT262181:ODT262182 NTX262181:NTX262182 NKB262181:NKB262182 NAF262181:NAF262182 MQJ262181:MQJ262182 MGN262181:MGN262182 LWR262181:LWR262182 LMV262181:LMV262182 LCZ262181:LCZ262182 KTD262181:KTD262182 KJH262181:KJH262182 JZL262181:JZL262182 JPP262181:JPP262182 JFT262181:JFT262182 IVX262181:IVX262182 IMB262181:IMB262182 ICF262181:ICF262182 HSJ262181:HSJ262182 HIN262181:HIN262182 GYR262181:GYR262182 GOV262181:GOV262182 GEZ262181:GEZ262182 FVD262181:FVD262182 FLH262181:FLH262182 FBL262181:FBL262182 ERP262181:ERP262182 EHT262181:EHT262182 DXX262181:DXX262182 DOB262181:DOB262182 DEF262181:DEF262182 CUJ262181:CUJ262182 CKN262181:CKN262182 CAR262181:CAR262182 BQV262181:BQV262182 BGZ262181:BGZ262182 AXD262181:AXD262182 ANH262181:ANH262182 ADL262181:ADL262182 TP262181:TP262182 JT262181:JT262182 O262181:O262182 WWF196645:WWF196646 WMJ196645:WMJ196646 WCN196645:WCN196646 VSR196645:VSR196646 VIV196645:VIV196646 UYZ196645:UYZ196646 UPD196645:UPD196646 UFH196645:UFH196646 TVL196645:TVL196646 TLP196645:TLP196646 TBT196645:TBT196646 SRX196645:SRX196646 SIB196645:SIB196646 RYF196645:RYF196646 ROJ196645:ROJ196646 REN196645:REN196646 QUR196645:QUR196646 QKV196645:QKV196646 QAZ196645:QAZ196646 PRD196645:PRD196646 PHH196645:PHH196646 OXL196645:OXL196646 ONP196645:ONP196646 ODT196645:ODT196646 NTX196645:NTX196646 NKB196645:NKB196646 NAF196645:NAF196646 MQJ196645:MQJ196646 MGN196645:MGN196646 LWR196645:LWR196646 LMV196645:LMV196646 LCZ196645:LCZ196646 KTD196645:KTD196646 KJH196645:KJH196646 JZL196645:JZL196646 JPP196645:JPP196646 JFT196645:JFT196646 IVX196645:IVX196646 IMB196645:IMB196646 ICF196645:ICF196646 HSJ196645:HSJ196646 HIN196645:HIN196646 GYR196645:GYR196646 GOV196645:GOV196646 GEZ196645:GEZ196646 FVD196645:FVD196646 FLH196645:FLH196646 FBL196645:FBL196646 ERP196645:ERP196646 EHT196645:EHT196646 DXX196645:DXX196646 DOB196645:DOB196646 DEF196645:DEF196646 CUJ196645:CUJ196646 CKN196645:CKN196646 CAR196645:CAR196646 BQV196645:BQV196646 BGZ196645:BGZ196646 AXD196645:AXD196646 ANH196645:ANH196646 ADL196645:ADL196646 TP196645:TP196646 JT196645:JT196646 O196645:O196646 WWF131109:WWF131110 WMJ131109:WMJ131110 WCN131109:WCN131110 VSR131109:VSR131110 VIV131109:VIV131110 UYZ131109:UYZ131110 UPD131109:UPD131110 UFH131109:UFH131110 TVL131109:TVL131110 TLP131109:TLP131110 TBT131109:TBT131110 SRX131109:SRX131110 SIB131109:SIB131110 RYF131109:RYF131110 ROJ131109:ROJ131110 REN131109:REN131110 QUR131109:QUR131110 QKV131109:QKV131110 QAZ131109:QAZ131110 PRD131109:PRD131110 PHH131109:PHH131110 OXL131109:OXL131110 ONP131109:ONP131110 ODT131109:ODT131110 NTX131109:NTX131110 NKB131109:NKB131110 NAF131109:NAF131110 MQJ131109:MQJ131110 MGN131109:MGN131110 LWR131109:LWR131110 LMV131109:LMV131110 LCZ131109:LCZ131110 KTD131109:KTD131110 KJH131109:KJH131110 JZL131109:JZL131110 JPP131109:JPP131110 JFT131109:JFT131110 IVX131109:IVX131110 IMB131109:IMB131110 ICF131109:ICF131110 HSJ131109:HSJ131110 HIN131109:HIN131110 GYR131109:GYR131110 GOV131109:GOV131110 GEZ131109:GEZ131110 FVD131109:FVD131110 FLH131109:FLH131110 FBL131109:FBL131110 ERP131109:ERP131110 EHT131109:EHT131110 DXX131109:DXX131110 DOB131109:DOB131110 DEF131109:DEF131110 CUJ131109:CUJ131110 CKN131109:CKN131110 CAR131109:CAR131110 BQV131109:BQV131110 BGZ131109:BGZ131110 AXD131109:AXD131110 ANH131109:ANH131110 ADL131109:ADL131110 TP131109:TP131110 JT131109:JT131110 O131109:O131110 WWF65573:WWF65574 WMJ65573:WMJ65574 WCN65573:WCN65574 VSR65573:VSR65574 VIV65573:VIV65574 UYZ65573:UYZ65574 UPD65573:UPD65574 UFH65573:UFH65574 TVL65573:TVL65574 TLP65573:TLP65574 TBT65573:TBT65574 SRX65573:SRX65574 SIB65573:SIB65574 RYF65573:RYF65574 ROJ65573:ROJ65574 REN65573:REN65574 QUR65573:QUR65574 QKV65573:QKV65574 QAZ65573:QAZ65574 PRD65573:PRD65574 PHH65573:PHH65574 OXL65573:OXL65574 ONP65573:ONP65574 ODT65573:ODT65574 NTX65573:NTX65574 NKB65573:NKB65574 NAF65573:NAF65574 MQJ65573:MQJ65574 MGN65573:MGN65574 LWR65573:LWR65574 LMV65573:LMV65574 LCZ65573:LCZ65574 KTD65573:KTD65574 KJH65573:KJH65574 JZL65573:JZL65574 JPP65573:JPP65574 JFT65573:JFT65574 IVX65573:IVX65574 IMB65573:IMB65574 ICF65573:ICF65574 HSJ65573:HSJ65574 HIN65573:HIN65574 GYR65573:GYR65574 GOV65573:GOV65574 GEZ65573:GEZ65574 FVD65573:FVD65574 FLH65573:FLH65574 FBL65573:FBL65574 ERP65573:ERP65574 EHT65573:EHT65574 DXX65573:DXX65574 DOB65573:DOB65574 DEF65573:DEF65574 CUJ65573:CUJ65574 CKN65573:CKN65574 CAR65573:CAR65574 BQV65573:BQV65574 BGZ65573:BGZ65574 AXD65573:AXD65574 ANH65573:ANH65574 ADL65573:ADL65574 TP65573:TP65574 JT65573:JT65574 O65573:O65574 WWF41:WWF42 WMJ41:WMJ42 WCN41:WCN42 VSR41:VSR42 VIV41:VIV42 UYZ41:UYZ42 UPD41:UPD42 UFH41:UFH42 TVL41:TVL42 TLP41:TLP42 TBT41:TBT42 SRX41:SRX42 SIB41:SIB42 RYF41:RYF42 ROJ41:ROJ42 REN41:REN42 QUR41:QUR42 QKV41:QKV42 QAZ41:QAZ42 PRD41:PRD42 PHH41:PHH42 OXL41:OXL42 ONP41:ONP42 ODT41:ODT42 NTX41:NTX42 NKB41:NKB42 NAF41:NAF42 MQJ41:MQJ42 MGN41:MGN42 LWR41:LWR42 LMV41:LMV42 LCZ41:LCZ42 KTD41:KTD42 KJH41:KJH42 JZL41:JZL42 JPP41:JPP42 JFT41:JFT42 IVX41:IVX42 IMB41:IMB42 ICF41:ICF42 HSJ41:HSJ42 HIN41:HIN42 GYR41:GYR42 GOV41:GOV42 GEZ41:GEZ42 FVD41:FVD42 FLH41:FLH42 FBL41:FBL42 ERP41:ERP42 EHT41:EHT42 DXX41:DXX42 DOB41:DOB42 DEF41:DEF42 CUJ41:CUJ42 CKN41:CKN42 CAR41:CAR42 BQV41:BQV42 BGZ41:BGZ42 AXD41:AXD42 ANH41:ANH42 ADL41:ADL42 TP41:TP42 JT41:JT42 WWF983080:WWF983104 WMJ983080:WMJ983104 WCN983080:WCN983104 VSR983080:VSR983104 VIV983080:VIV983104 UYZ983080:UYZ983104 UPD983080:UPD983104 UFH983080:UFH983104 TVL983080:TVL983104 TLP983080:TLP983104 TBT983080:TBT983104 SRX983080:SRX983104 SIB983080:SIB983104 RYF983080:RYF983104 ROJ983080:ROJ983104 REN983080:REN983104 QUR983080:QUR983104 QKV983080:QKV983104 QAZ983080:QAZ983104 PRD983080:PRD983104 PHH983080:PHH983104 OXL983080:OXL983104 ONP983080:ONP983104 ODT983080:ODT983104 NTX983080:NTX983104 NKB983080:NKB983104 NAF983080:NAF983104 MQJ983080:MQJ983104 MGN983080:MGN983104 LWR983080:LWR983104 LMV983080:LMV983104 LCZ983080:LCZ983104 KTD983080:KTD983104 KJH983080:KJH983104 JZL983080:JZL983104 JPP983080:JPP983104 JFT983080:JFT983104 IVX983080:IVX983104 IMB983080:IMB983104 ICF983080:ICF983104 HSJ983080:HSJ983104 HIN983080:HIN983104 GYR983080:GYR983104 GOV983080:GOV983104 GEZ983080:GEZ983104 FVD983080:FVD983104 FLH983080:FLH983104 FBL983080:FBL983104 ERP983080:ERP983104 EHT983080:EHT983104 DXX983080:DXX983104 DOB983080:DOB983104 DEF983080:DEF983104 CUJ983080:CUJ983104 CKN983080:CKN983104 CAR983080:CAR983104 BQV983080:BQV983104 BGZ983080:BGZ983104 AXD983080:AXD983104 ANH983080:ANH983104 ADL983080:ADL983104 TP983080:TP983104 JT983080:JT983104 O983080:O983104 WWF917544:WWF917568 WMJ917544:WMJ917568 WCN917544:WCN917568 VSR917544:VSR917568 VIV917544:VIV917568 UYZ917544:UYZ917568 UPD917544:UPD917568 UFH917544:UFH917568 TVL917544:TVL917568 TLP917544:TLP917568 TBT917544:TBT917568 SRX917544:SRX917568 SIB917544:SIB917568 RYF917544:RYF917568 ROJ917544:ROJ917568 REN917544:REN917568 QUR917544:QUR917568 QKV917544:QKV917568 QAZ917544:QAZ917568 PRD917544:PRD917568 PHH917544:PHH917568 OXL917544:OXL917568 ONP917544:ONP917568 ODT917544:ODT917568 NTX917544:NTX917568 NKB917544:NKB917568 NAF917544:NAF917568 MQJ917544:MQJ917568 MGN917544:MGN917568 LWR917544:LWR917568 LMV917544:LMV917568 LCZ917544:LCZ917568 KTD917544:KTD917568 KJH917544:KJH917568 JZL917544:JZL917568 JPP917544:JPP917568 JFT917544:JFT917568 IVX917544:IVX917568 IMB917544:IMB917568 ICF917544:ICF917568 HSJ917544:HSJ917568 HIN917544:HIN917568 GYR917544:GYR917568 GOV917544:GOV917568 GEZ917544:GEZ917568 FVD917544:FVD917568 FLH917544:FLH917568 FBL917544:FBL917568 ERP917544:ERP917568 EHT917544:EHT917568 DXX917544:DXX917568 DOB917544:DOB917568 DEF917544:DEF917568 CUJ917544:CUJ917568 CKN917544:CKN917568 CAR917544:CAR917568 BQV917544:BQV917568 BGZ917544:BGZ917568 AXD917544:AXD917568 ANH917544:ANH917568 ADL917544:ADL917568 TP917544:TP917568 JT917544:JT917568 O917544:O917568 WWF852008:WWF852032 WMJ852008:WMJ852032 WCN852008:WCN852032 VSR852008:VSR852032 VIV852008:VIV852032 UYZ852008:UYZ852032 UPD852008:UPD852032 UFH852008:UFH852032 TVL852008:TVL852032 TLP852008:TLP852032 TBT852008:TBT852032 SRX852008:SRX852032 SIB852008:SIB852032 RYF852008:RYF852032 ROJ852008:ROJ852032 REN852008:REN852032 QUR852008:QUR852032 QKV852008:QKV852032 QAZ852008:QAZ852032 PRD852008:PRD852032 PHH852008:PHH852032 OXL852008:OXL852032 ONP852008:ONP852032 ODT852008:ODT852032 NTX852008:NTX852032 NKB852008:NKB852032 NAF852008:NAF852032 MQJ852008:MQJ852032 MGN852008:MGN852032 LWR852008:LWR852032 LMV852008:LMV852032 LCZ852008:LCZ852032 KTD852008:KTD852032 KJH852008:KJH852032 JZL852008:JZL852032 JPP852008:JPP852032 JFT852008:JFT852032 IVX852008:IVX852032 IMB852008:IMB852032 ICF852008:ICF852032 HSJ852008:HSJ852032 HIN852008:HIN852032 GYR852008:GYR852032 GOV852008:GOV852032 GEZ852008:GEZ852032 FVD852008:FVD852032 FLH852008:FLH852032 FBL852008:FBL852032 ERP852008:ERP852032 EHT852008:EHT852032 DXX852008:DXX852032 DOB852008:DOB852032 DEF852008:DEF852032 CUJ852008:CUJ852032 CKN852008:CKN852032 CAR852008:CAR852032 BQV852008:BQV852032 BGZ852008:BGZ852032 AXD852008:AXD852032 ANH852008:ANH852032 ADL852008:ADL852032 TP852008:TP852032 JT852008:JT852032 O852008:O852032 WWF786472:WWF786496 WMJ786472:WMJ786496 WCN786472:WCN786496 VSR786472:VSR786496 VIV786472:VIV786496 UYZ786472:UYZ786496 UPD786472:UPD786496 UFH786472:UFH786496 TVL786472:TVL786496 TLP786472:TLP786496 TBT786472:TBT786496 SRX786472:SRX786496 SIB786472:SIB786496 RYF786472:RYF786496 ROJ786472:ROJ786496 REN786472:REN786496 QUR786472:QUR786496 QKV786472:QKV786496 QAZ786472:QAZ786496 PRD786472:PRD786496 PHH786472:PHH786496 OXL786472:OXL786496 ONP786472:ONP786496 ODT786472:ODT786496 NTX786472:NTX786496 NKB786472:NKB786496 NAF786472:NAF786496 MQJ786472:MQJ786496 MGN786472:MGN786496 LWR786472:LWR786496 LMV786472:LMV786496 LCZ786472:LCZ786496 KTD786472:KTD786496 KJH786472:KJH786496 JZL786472:JZL786496 JPP786472:JPP786496 JFT786472:JFT786496 IVX786472:IVX786496 IMB786472:IMB786496 ICF786472:ICF786496 HSJ786472:HSJ786496 HIN786472:HIN786496 GYR786472:GYR786496 GOV786472:GOV786496 GEZ786472:GEZ786496 FVD786472:FVD786496 FLH786472:FLH786496 FBL786472:FBL786496 ERP786472:ERP786496 EHT786472:EHT786496 DXX786472:DXX786496 DOB786472:DOB786496 DEF786472:DEF786496 CUJ786472:CUJ786496 CKN786472:CKN786496 CAR786472:CAR786496 BQV786472:BQV786496 BGZ786472:BGZ786496 AXD786472:AXD786496 ANH786472:ANH786496 ADL786472:ADL786496 TP786472:TP786496 JT786472:JT786496 O786472:O786496 WWF720936:WWF720960 WMJ720936:WMJ720960 WCN720936:WCN720960 VSR720936:VSR720960 VIV720936:VIV720960 UYZ720936:UYZ720960 UPD720936:UPD720960 UFH720936:UFH720960 TVL720936:TVL720960 TLP720936:TLP720960 TBT720936:TBT720960 SRX720936:SRX720960 SIB720936:SIB720960 RYF720936:RYF720960 ROJ720936:ROJ720960 REN720936:REN720960 QUR720936:QUR720960 QKV720936:QKV720960 QAZ720936:QAZ720960 PRD720936:PRD720960 PHH720936:PHH720960 OXL720936:OXL720960 ONP720936:ONP720960 ODT720936:ODT720960 NTX720936:NTX720960 NKB720936:NKB720960 NAF720936:NAF720960 MQJ720936:MQJ720960 MGN720936:MGN720960 LWR720936:LWR720960 LMV720936:LMV720960 LCZ720936:LCZ720960 KTD720936:KTD720960 KJH720936:KJH720960 JZL720936:JZL720960 JPP720936:JPP720960 JFT720936:JFT720960 IVX720936:IVX720960 IMB720936:IMB720960 ICF720936:ICF720960 HSJ720936:HSJ720960 HIN720936:HIN720960 GYR720936:GYR720960 GOV720936:GOV720960 GEZ720936:GEZ720960 FVD720936:FVD720960 FLH720936:FLH720960 FBL720936:FBL720960 ERP720936:ERP720960 EHT720936:EHT720960 DXX720936:DXX720960 DOB720936:DOB720960 DEF720936:DEF720960 CUJ720936:CUJ720960 CKN720936:CKN720960 CAR720936:CAR720960 BQV720936:BQV720960 BGZ720936:BGZ720960 AXD720936:AXD720960 ANH720936:ANH720960 ADL720936:ADL720960 TP720936:TP720960 JT720936:JT720960 O720936:O720960 WWF655400:WWF655424 WMJ655400:WMJ655424 WCN655400:WCN655424 VSR655400:VSR655424 VIV655400:VIV655424 UYZ655400:UYZ655424 UPD655400:UPD655424 UFH655400:UFH655424 TVL655400:TVL655424 TLP655400:TLP655424 TBT655400:TBT655424 SRX655400:SRX655424 SIB655400:SIB655424 RYF655400:RYF655424 ROJ655400:ROJ655424 REN655400:REN655424 QUR655400:QUR655424 QKV655400:QKV655424 QAZ655400:QAZ655424 PRD655400:PRD655424 PHH655400:PHH655424 OXL655400:OXL655424 ONP655400:ONP655424 ODT655400:ODT655424 NTX655400:NTX655424 NKB655400:NKB655424 NAF655400:NAF655424 MQJ655400:MQJ655424 MGN655400:MGN655424 LWR655400:LWR655424 LMV655400:LMV655424 LCZ655400:LCZ655424 KTD655400:KTD655424 KJH655400:KJH655424 JZL655400:JZL655424 JPP655400:JPP655424 JFT655400:JFT655424 IVX655400:IVX655424 IMB655400:IMB655424 ICF655400:ICF655424 HSJ655400:HSJ655424 HIN655400:HIN655424 GYR655400:GYR655424 GOV655400:GOV655424 GEZ655400:GEZ655424 FVD655400:FVD655424 FLH655400:FLH655424 FBL655400:FBL655424 ERP655400:ERP655424 EHT655400:EHT655424 DXX655400:DXX655424 DOB655400:DOB655424 DEF655400:DEF655424 CUJ655400:CUJ655424 CKN655400:CKN655424 CAR655400:CAR655424 BQV655400:BQV655424 BGZ655400:BGZ655424 AXD655400:AXD655424 ANH655400:ANH655424 ADL655400:ADL655424 TP655400:TP655424 JT655400:JT655424 O655400:O655424 WWF589864:WWF589888 WMJ589864:WMJ589888 WCN589864:WCN589888 VSR589864:VSR589888 VIV589864:VIV589888 UYZ589864:UYZ589888 UPD589864:UPD589888 UFH589864:UFH589888 TVL589864:TVL589888 TLP589864:TLP589888 TBT589864:TBT589888 SRX589864:SRX589888 SIB589864:SIB589888 RYF589864:RYF589888 ROJ589864:ROJ589888 REN589864:REN589888 QUR589864:QUR589888 QKV589864:QKV589888 QAZ589864:QAZ589888 PRD589864:PRD589888 PHH589864:PHH589888 OXL589864:OXL589888 ONP589864:ONP589888 ODT589864:ODT589888 NTX589864:NTX589888 NKB589864:NKB589888 NAF589864:NAF589888 MQJ589864:MQJ589888 MGN589864:MGN589888 LWR589864:LWR589888 LMV589864:LMV589888 LCZ589864:LCZ589888 KTD589864:KTD589888 KJH589864:KJH589888 JZL589864:JZL589888 JPP589864:JPP589888 JFT589864:JFT589888 IVX589864:IVX589888 IMB589864:IMB589888 ICF589864:ICF589888 HSJ589864:HSJ589888 HIN589864:HIN589888 GYR589864:GYR589888 GOV589864:GOV589888 GEZ589864:GEZ589888 FVD589864:FVD589888 FLH589864:FLH589888 FBL589864:FBL589888 ERP589864:ERP589888 EHT589864:EHT589888 DXX589864:DXX589888 DOB589864:DOB589888 DEF589864:DEF589888 CUJ589864:CUJ589888 CKN589864:CKN589888 CAR589864:CAR589888 BQV589864:BQV589888 BGZ589864:BGZ589888 AXD589864:AXD589888 ANH589864:ANH589888 ADL589864:ADL589888 TP589864:TP589888 JT589864:JT589888 O589864:O589888 WWF524328:WWF524352 WMJ524328:WMJ524352 WCN524328:WCN524352 VSR524328:VSR524352 VIV524328:VIV524352 UYZ524328:UYZ524352 UPD524328:UPD524352 UFH524328:UFH524352 TVL524328:TVL524352 TLP524328:TLP524352 TBT524328:TBT524352 SRX524328:SRX524352 SIB524328:SIB524352 RYF524328:RYF524352 ROJ524328:ROJ524352 REN524328:REN524352 QUR524328:QUR524352 QKV524328:QKV524352 QAZ524328:QAZ524352 PRD524328:PRD524352 PHH524328:PHH524352 OXL524328:OXL524352 ONP524328:ONP524352 ODT524328:ODT524352 NTX524328:NTX524352 NKB524328:NKB524352 NAF524328:NAF524352 MQJ524328:MQJ524352 MGN524328:MGN524352 LWR524328:LWR524352 LMV524328:LMV524352 LCZ524328:LCZ524352 KTD524328:KTD524352 KJH524328:KJH524352 JZL524328:JZL524352 JPP524328:JPP524352 JFT524328:JFT524352 IVX524328:IVX524352 IMB524328:IMB524352 ICF524328:ICF524352 HSJ524328:HSJ524352 HIN524328:HIN524352 GYR524328:GYR524352 GOV524328:GOV524352 GEZ524328:GEZ524352 FVD524328:FVD524352 FLH524328:FLH524352 FBL524328:FBL524352 ERP524328:ERP524352 EHT524328:EHT524352 DXX524328:DXX524352 DOB524328:DOB524352 DEF524328:DEF524352 CUJ524328:CUJ524352 CKN524328:CKN524352 CAR524328:CAR524352 BQV524328:BQV524352 BGZ524328:BGZ524352 AXD524328:AXD524352 ANH524328:ANH524352 ADL524328:ADL524352 TP524328:TP524352 JT524328:JT524352 O524328:O524352 WWF458792:WWF458816 WMJ458792:WMJ458816 WCN458792:WCN458816 VSR458792:VSR458816 VIV458792:VIV458816 UYZ458792:UYZ458816 UPD458792:UPD458816 UFH458792:UFH458816 TVL458792:TVL458816 TLP458792:TLP458816 TBT458792:TBT458816 SRX458792:SRX458816 SIB458792:SIB458816 RYF458792:RYF458816 ROJ458792:ROJ458816 REN458792:REN458816 QUR458792:QUR458816 QKV458792:QKV458816 QAZ458792:QAZ458816 PRD458792:PRD458816 PHH458792:PHH458816 OXL458792:OXL458816 ONP458792:ONP458816 ODT458792:ODT458816 NTX458792:NTX458816 NKB458792:NKB458816 NAF458792:NAF458816 MQJ458792:MQJ458816 MGN458792:MGN458816 LWR458792:LWR458816 LMV458792:LMV458816 LCZ458792:LCZ458816 KTD458792:KTD458816 KJH458792:KJH458816 JZL458792:JZL458816 JPP458792:JPP458816 JFT458792:JFT458816 IVX458792:IVX458816 IMB458792:IMB458816 ICF458792:ICF458816 HSJ458792:HSJ458816 HIN458792:HIN458816 GYR458792:GYR458816 GOV458792:GOV458816 GEZ458792:GEZ458816 FVD458792:FVD458816 FLH458792:FLH458816 FBL458792:FBL458816 ERP458792:ERP458816 EHT458792:EHT458816 DXX458792:DXX458816 DOB458792:DOB458816 DEF458792:DEF458816 CUJ458792:CUJ458816 CKN458792:CKN458816 CAR458792:CAR458816 BQV458792:BQV458816 BGZ458792:BGZ458816 AXD458792:AXD458816 ANH458792:ANH458816 ADL458792:ADL458816 TP458792:TP458816 JT458792:JT458816 O458792:O458816 WWF393256:WWF393280 WMJ393256:WMJ393280 WCN393256:WCN393280 VSR393256:VSR393280 VIV393256:VIV393280 UYZ393256:UYZ393280 UPD393256:UPD393280 UFH393256:UFH393280 TVL393256:TVL393280 TLP393256:TLP393280 TBT393256:TBT393280 SRX393256:SRX393280 SIB393256:SIB393280 RYF393256:RYF393280 ROJ393256:ROJ393280 REN393256:REN393280 QUR393256:QUR393280 QKV393256:QKV393280 QAZ393256:QAZ393280 PRD393256:PRD393280 PHH393256:PHH393280 OXL393256:OXL393280 ONP393256:ONP393280 ODT393256:ODT393280 NTX393256:NTX393280 NKB393256:NKB393280 NAF393256:NAF393280 MQJ393256:MQJ393280 MGN393256:MGN393280 LWR393256:LWR393280 LMV393256:LMV393280 LCZ393256:LCZ393280 KTD393256:KTD393280 KJH393256:KJH393280 JZL393256:JZL393280 JPP393256:JPP393280 JFT393256:JFT393280 IVX393256:IVX393280 IMB393256:IMB393280 ICF393256:ICF393280 HSJ393256:HSJ393280 HIN393256:HIN393280 GYR393256:GYR393280 GOV393256:GOV393280 GEZ393256:GEZ393280 FVD393256:FVD393280 FLH393256:FLH393280 FBL393256:FBL393280 ERP393256:ERP393280 EHT393256:EHT393280 DXX393256:DXX393280 DOB393256:DOB393280 DEF393256:DEF393280 CUJ393256:CUJ393280 CKN393256:CKN393280 CAR393256:CAR393280 BQV393256:BQV393280 BGZ393256:BGZ393280 AXD393256:AXD393280 ANH393256:ANH393280 ADL393256:ADL393280 TP393256:TP393280 JT393256:JT393280 O393256:O393280 WWF327720:WWF327744 WMJ327720:WMJ327744 WCN327720:WCN327744 VSR327720:VSR327744 VIV327720:VIV327744 UYZ327720:UYZ327744 UPD327720:UPD327744 UFH327720:UFH327744 TVL327720:TVL327744 TLP327720:TLP327744 TBT327720:TBT327744 SRX327720:SRX327744 SIB327720:SIB327744 RYF327720:RYF327744 ROJ327720:ROJ327744 REN327720:REN327744 QUR327720:QUR327744 QKV327720:QKV327744 QAZ327720:QAZ327744 PRD327720:PRD327744 PHH327720:PHH327744 OXL327720:OXL327744 ONP327720:ONP327744 ODT327720:ODT327744 NTX327720:NTX327744 NKB327720:NKB327744 NAF327720:NAF327744 MQJ327720:MQJ327744 MGN327720:MGN327744 LWR327720:LWR327744 LMV327720:LMV327744 LCZ327720:LCZ327744 KTD327720:KTD327744 KJH327720:KJH327744 JZL327720:JZL327744 JPP327720:JPP327744 JFT327720:JFT327744 IVX327720:IVX327744 IMB327720:IMB327744 ICF327720:ICF327744 HSJ327720:HSJ327744 HIN327720:HIN327744 GYR327720:GYR327744 GOV327720:GOV327744 GEZ327720:GEZ327744 FVD327720:FVD327744 FLH327720:FLH327744 FBL327720:FBL327744 ERP327720:ERP327744 EHT327720:EHT327744 DXX327720:DXX327744 DOB327720:DOB327744 DEF327720:DEF327744 CUJ327720:CUJ327744 CKN327720:CKN327744 CAR327720:CAR327744 BQV327720:BQV327744 BGZ327720:BGZ327744 AXD327720:AXD327744 ANH327720:ANH327744 ADL327720:ADL327744 TP327720:TP327744 JT327720:JT327744 O327720:O327744 WWF262184:WWF262208 WMJ262184:WMJ262208 WCN262184:WCN262208 VSR262184:VSR262208 VIV262184:VIV262208 UYZ262184:UYZ262208 UPD262184:UPD262208 UFH262184:UFH262208 TVL262184:TVL262208 TLP262184:TLP262208 TBT262184:TBT262208 SRX262184:SRX262208 SIB262184:SIB262208 RYF262184:RYF262208 ROJ262184:ROJ262208 REN262184:REN262208 QUR262184:QUR262208 QKV262184:QKV262208 QAZ262184:QAZ262208 PRD262184:PRD262208 PHH262184:PHH262208 OXL262184:OXL262208 ONP262184:ONP262208 ODT262184:ODT262208 NTX262184:NTX262208 NKB262184:NKB262208 NAF262184:NAF262208 MQJ262184:MQJ262208 MGN262184:MGN262208 LWR262184:LWR262208 LMV262184:LMV262208 LCZ262184:LCZ262208 KTD262184:KTD262208 KJH262184:KJH262208 JZL262184:JZL262208 JPP262184:JPP262208 JFT262184:JFT262208 IVX262184:IVX262208 IMB262184:IMB262208 ICF262184:ICF262208 HSJ262184:HSJ262208 HIN262184:HIN262208 GYR262184:GYR262208 GOV262184:GOV262208 GEZ262184:GEZ262208 FVD262184:FVD262208 FLH262184:FLH262208 FBL262184:FBL262208 ERP262184:ERP262208 EHT262184:EHT262208 DXX262184:DXX262208 DOB262184:DOB262208 DEF262184:DEF262208 CUJ262184:CUJ262208 CKN262184:CKN262208 CAR262184:CAR262208 BQV262184:BQV262208 BGZ262184:BGZ262208 AXD262184:AXD262208 ANH262184:ANH262208 ADL262184:ADL262208 TP262184:TP262208 JT262184:JT262208 O262184:O262208 WWF196648:WWF196672 WMJ196648:WMJ196672 WCN196648:WCN196672 VSR196648:VSR196672 VIV196648:VIV196672 UYZ196648:UYZ196672 UPD196648:UPD196672 UFH196648:UFH196672 TVL196648:TVL196672 TLP196648:TLP196672 TBT196648:TBT196672 SRX196648:SRX196672 SIB196648:SIB196672 RYF196648:RYF196672 ROJ196648:ROJ196672 REN196648:REN196672 QUR196648:QUR196672 QKV196648:QKV196672 QAZ196648:QAZ196672 PRD196648:PRD196672 PHH196648:PHH196672 OXL196648:OXL196672 ONP196648:ONP196672 ODT196648:ODT196672 NTX196648:NTX196672 NKB196648:NKB196672 NAF196648:NAF196672 MQJ196648:MQJ196672 MGN196648:MGN196672 LWR196648:LWR196672 LMV196648:LMV196672 LCZ196648:LCZ196672 KTD196648:KTD196672 KJH196648:KJH196672 JZL196648:JZL196672 JPP196648:JPP196672 JFT196648:JFT196672 IVX196648:IVX196672 IMB196648:IMB196672 ICF196648:ICF196672 HSJ196648:HSJ196672 HIN196648:HIN196672 GYR196648:GYR196672 GOV196648:GOV196672 GEZ196648:GEZ196672 FVD196648:FVD196672 FLH196648:FLH196672 FBL196648:FBL196672 ERP196648:ERP196672 EHT196648:EHT196672 DXX196648:DXX196672 DOB196648:DOB196672 DEF196648:DEF196672 CUJ196648:CUJ196672 CKN196648:CKN196672 CAR196648:CAR196672 BQV196648:BQV196672 BGZ196648:BGZ196672 AXD196648:AXD196672 ANH196648:ANH196672 ADL196648:ADL196672 TP196648:TP196672 JT196648:JT196672 O196648:O196672 WWF131112:WWF131136 WMJ131112:WMJ131136 WCN131112:WCN131136 VSR131112:VSR131136 VIV131112:VIV131136 UYZ131112:UYZ131136 UPD131112:UPD131136 UFH131112:UFH131136 TVL131112:TVL131136 TLP131112:TLP131136 TBT131112:TBT131136 SRX131112:SRX131136 SIB131112:SIB131136 RYF131112:RYF131136 ROJ131112:ROJ131136 REN131112:REN131136 QUR131112:QUR131136 QKV131112:QKV131136 QAZ131112:QAZ131136 PRD131112:PRD131136 PHH131112:PHH131136 OXL131112:OXL131136 ONP131112:ONP131136 ODT131112:ODT131136 NTX131112:NTX131136 NKB131112:NKB131136 NAF131112:NAF131136 MQJ131112:MQJ131136 MGN131112:MGN131136 LWR131112:LWR131136 LMV131112:LMV131136 LCZ131112:LCZ131136 KTD131112:KTD131136 KJH131112:KJH131136 JZL131112:JZL131136 JPP131112:JPP131136 JFT131112:JFT131136 IVX131112:IVX131136 IMB131112:IMB131136 ICF131112:ICF131136 HSJ131112:HSJ131136 HIN131112:HIN131136 GYR131112:GYR131136 GOV131112:GOV131136 GEZ131112:GEZ131136 FVD131112:FVD131136 FLH131112:FLH131136 FBL131112:FBL131136 ERP131112:ERP131136 EHT131112:EHT131136 DXX131112:DXX131136 DOB131112:DOB131136 DEF131112:DEF131136 CUJ131112:CUJ131136 CKN131112:CKN131136 CAR131112:CAR131136 BQV131112:BQV131136 BGZ131112:BGZ131136 AXD131112:AXD131136 ANH131112:ANH131136 ADL131112:ADL131136 TP131112:TP131136 JT131112:JT131136 O131112:O131136 WWF65576:WWF65600 WMJ65576:WMJ65600 WCN65576:WCN65600 VSR65576:VSR65600 VIV65576:VIV65600 UYZ65576:UYZ65600 UPD65576:UPD65600 UFH65576:UFH65600 TVL65576:TVL65600 TLP65576:TLP65600 TBT65576:TBT65600 SRX65576:SRX65600 SIB65576:SIB65600 RYF65576:RYF65600 ROJ65576:ROJ65600 REN65576:REN65600 QUR65576:QUR65600 QKV65576:QKV65600 QAZ65576:QAZ65600 PRD65576:PRD65600 PHH65576:PHH65600 OXL65576:OXL65600 ONP65576:ONP65600 ODT65576:ODT65600 NTX65576:NTX65600 NKB65576:NKB65600 NAF65576:NAF65600 MQJ65576:MQJ65600 MGN65576:MGN65600 LWR65576:LWR65600 LMV65576:LMV65600 LCZ65576:LCZ65600 KTD65576:KTD65600 KJH65576:KJH65600 JZL65576:JZL65600 JPP65576:JPP65600 JFT65576:JFT65600 IVX65576:IVX65600 IMB65576:IMB65600 ICF65576:ICF65600 HSJ65576:HSJ65600 HIN65576:HIN65600 GYR65576:GYR65600 GOV65576:GOV65600 GEZ65576:GEZ65600 FVD65576:FVD65600 FLH65576:FLH65600 FBL65576:FBL65600 ERP65576:ERP65600 EHT65576:EHT65600 DXX65576:DXX65600 DOB65576:DOB65600 DEF65576:DEF65600 CUJ65576:CUJ65600 CKN65576:CKN65600 CAR65576:CAR65600 BQV65576:BQV65600 BGZ65576:BGZ65600 AXD65576:AXD65600 ANH65576:ANH65600 ADL65576:ADL65600 TP65576:TP65600 JT65576:JT65600 O65576:O65600 WWF44:WWF68 WMJ44:WMJ68 WCN44:WCN68 VSR44:VSR68 VIV44:VIV68 UYZ44:UYZ68 UPD44:UPD68 UFH44:UFH68 TVL44:TVL68 TLP44:TLP68 TBT44:TBT68 SRX44:SRX68 SIB44:SIB68 RYF44:RYF68 ROJ44:ROJ68 REN44:REN68 QUR44:QUR68 QKV44:QKV68 QAZ44:QAZ68 PRD44:PRD68 PHH44:PHH68 OXL44:OXL68 ONP44:ONP68 ODT44:ODT68 NTX44:NTX68 NKB44:NKB68 NAF44:NAF68 MQJ44:MQJ68 MGN44:MGN68 LWR44:LWR68 LMV44:LMV68 LCZ44:LCZ68 KTD44:KTD68 KJH44:KJH68 JZL44:JZL68 JPP44:JPP68 JFT44:JFT68 IVX44:IVX68 IMB44:IMB68 ICF44:ICF68 HSJ44:HSJ68 HIN44:HIN68 GYR44:GYR68 GOV44:GOV68 GEZ44:GEZ68 FVD44:FVD68 FLH44:FLH68 FBL44:FBL68 ERP44:ERP68 EHT44:EHT68 DXX44:DXX68 DOB44:DOB68 DEF44:DEF68 CUJ44:CUJ68 CKN44:CKN68 CAR44:CAR68 BQV44:BQV68 BGZ44:BGZ68 AXD44:AXD68 ANH44:ANH68 ADL44:ADL68 TP44:TP68 JT44:JT68 WVU983077:WWD983104 WLY983077:WMH983104 WCC983077:WCL983104 VSG983077:VSP983104 VIK983077:VIT983104 UYO983077:UYX983104 UOS983077:UPB983104 UEW983077:UFF983104 TVA983077:TVJ983104 TLE983077:TLN983104 TBI983077:TBR983104 SRM983077:SRV983104 SHQ983077:SHZ983104 RXU983077:RYD983104 RNY983077:ROH983104 REC983077:REL983104 QUG983077:QUP983104 QKK983077:QKT983104 QAO983077:QAX983104 PQS983077:PRB983104 PGW983077:PHF983104 OXA983077:OXJ983104 ONE983077:ONN983104 ODI983077:ODR983104 NTM983077:NTV983104 NJQ983077:NJZ983104 MZU983077:NAD983104 MPY983077:MQH983104 MGC983077:MGL983104 LWG983077:LWP983104 LMK983077:LMT983104 LCO983077:LCX983104 KSS983077:KTB983104 KIW983077:KJF983104 JZA983077:JZJ983104 JPE983077:JPN983104 JFI983077:JFR983104 IVM983077:IVV983104 ILQ983077:ILZ983104 IBU983077:ICD983104 HRY983077:HSH983104 HIC983077:HIL983104 GYG983077:GYP983104 GOK983077:GOT983104 GEO983077:GEX983104 FUS983077:FVB983104 FKW983077:FLF983104 FBA983077:FBJ983104 ERE983077:ERN983104 EHI983077:EHR983104 DXM983077:DXV983104 DNQ983077:DNZ983104 DDU983077:DED983104 CTY983077:CUH983104 CKC983077:CKL983104 CAG983077:CAP983104 BQK983077:BQT983104 BGO983077:BGX983104 AWS983077:AXB983104 AMW983077:ANF983104 ADA983077:ADJ983104 TE983077:TN983104 JI983077:JR983104 C983077:M983104 WVU917541:WWD917568 WLY917541:WMH917568 WCC917541:WCL917568 VSG917541:VSP917568 VIK917541:VIT917568 UYO917541:UYX917568 UOS917541:UPB917568 UEW917541:UFF917568 TVA917541:TVJ917568 TLE917541:TLN917568 TBI917541:TBR917568 SRM917541:SRV917568 SHQ917541:SHZ917568 RXU917541:RYD917568 RNY917541:ROH917568 REC917541:REL917568 QUG917541:QUP917568 QKK917541:QKT917568 QAO917541:QAX917568 PQS917541:PRB917568 PGW917541:PHF917568 OXA917541:OXJ917568 ONE917541:ONN917568 ODI917541:ODR917568 NTM917541:NTV917568 NJQ917541:NJZ917568 MZU917541:NAD917568 MPY917541:MQH917568 MGC917541:MGL917568 LWG917541:LWP917568 LMK917541:LMT917568 LCO917541:LCX917568 KSS917541:KTB917568 KIW917541:KJF917568 JZA917541:JZJ917568 JPE917541:JPN917568 JFI917541:JFR917568 IVM917541:IVV917568 ILQ917541:ILZ917568 IBU917541:ICD917568 HRY917541:HSH917568 HIC917541:HIL917568 GYG917541:GYP917568 GOK917541:GOT917568 GEO917541:GEX917568 FUS917541:FVB917568 FKW917541:FLF917568 FBA917541:FBJ917568 ERE917541:ERN917568 EHI917541:EHR917568 DXM917541:DXV917568 DNQ917541:DNZ917568 DDU917541:DED917568 CTY917541:CUH917568 CKC917541:CKL917568 CAG917541:CAP917568 BQK917541:BQT917568 BGO917541:BGX917568 AWS917541:AXB917568 AMW917541:ANF917568 ADA917541:ADJ917568 TE917541:TN917568 JI917541:JR917568 C917541:M917568 WVU852005:WWD852032 WLY852005:WMH852032 WCC852005:WCL852032 VSG852005:VSP852032 VIK852005:VIT852032 UYO852005:UYX852032 UOS852005:UPB852032 UEW852005:UFF852032 TVA852005:TVJ852032 TLE852005:TLN852032 TBI852005:TBR852032 SRM852005:SRV852032 SHQ852005:SHZ852032 RXU852005:RYD852032 RNY852005:ROH852032 REC852005:REL852032 QUG852005:QUP852032 QKK852005:QKT852032 QAO852005:QAX852032 PQS852005:PRB852032 PGW852005:PHF852032 OXA852005:OXJ852032 ONE852005:ONN852032 ODI852005:ODR852032 NTM852005:NTV852032 NJQ852005:NJZ852032 MZU852005:NAD852032 MPY852005:MQH852032 MGC852005:MGL852032 LWG852005:LWP852032 LMK852005:LMT852032 LCO852005:LCX852032 KSS852005:KTB852032 KIW852005:KJF852032 JZA852005:JZJ852032 JPE852005:JPN852032 JFI852005:JFR852032 IVM852005:IVV852032 ILQ852005:ILZ852032 IBU852005:ICD852032 HRY852005:HSH852032 HIC852005:HIL852032 GYG852005:GYP852032 GOK852005:GOT852032 GEO852005:GEX852032 FUS852005:FVB852032 FKW852005:FLF852032 FBA852005:FBJ852032 ERE852005:ERN852032 EHI852005:EHR852032 DXM852005:DXV852032 DNQ852005:DNZ852032 DDU852005:DED852032 CTY852005:CUH852032 CKC852005:CKL852032 CAG852005:CAP852032 BQK852005:BQT852032 BGO852005:BGX852032 AWS852005:AXB852032 AMW852005:ANF852032 ADA852005:ADJ852032 TE852005:TN852032 JI852005:JR852032 C852005:M852032 WVU786469:WWD786496 WLY786469:WMH786496 WCC786469:WCL786496 VSG786469:VSP786496 VIK786469:VIT786496 UYO786469:UYX786496 UOS786469:UPB786496 UEW786469:UFF786496 TVA786469:TVJ786496 TLE786469:TLN786496 TBI786469:TBR786496 SRM786469:SRV786496 SHQ786469:SHZ786496 RXU786469:RYD786496 RNY786469:ROH786496 REC786469:REL786496 QUG786469:QUP786496 QKK786469:QKT786496 QAO786469:QAX786496 PQS786469:PRB786496 PGW786469:PHF786496 OXA786469:OXJ786496 ONE786469:ONN786496 ODI786469:ODR786496 NTM786469:NTV786496 NJQ786469:NJZ786496 MZU786469:NAD786496 MPY786469:MQH786496 MGC786469:MGL786496 LWG786469:LWP786496 LMK786469:LMT786496 LCO786469:LCX786496 KSS786469:KTB786496 KIW786469:KJF786496 JZA786469:JZJ786496 JPE786469:JPN786496 JFI786469:JFR786496 IVM786469:IVV786496 ILQ786469:ILZ786496 IBU786469:ICD786496 HRY786469:HSH786496 HIC786469:HIL786496 GYG786469:GYP786496 GOK786469:GOT786496 GEO786469:GEX786496 FUS786469:FVB786496 FKW786469:FLF786496 FBA786469:FBJ786496 ERE786469:ERN786496 EHI786469:EHR786496 DXM786469:DXV786496 DNQ786469:DNZ786496 DDU786469:DED786496 CTY786469:CUH786496 CKC786469:CKL786496 CAG786469:CAP786496 BQK786469:BQT786496 BGO786469:BGX786496 AWS786469:AXB786496 AMW786469:ANF786496 ADA786469:ADJ786496 TE786469:TN786496 JI786469:JR786496 C786469:M786496 WVU720933:WWD720960 WLY720933:WMH720960 WCC720933:WCL720960 VSG720933:VSP720960 VIK720933:VIT720960 UYO720933:UYX720960 UOS720933:UPB720960 UEW720933:UFF720960 TVA720933:TVJ720960 TLE720933:TLN720960 TBI720933:TBR720960 SRM720933:SRV720960 SHQ720933:SHZ720960 RXU720933:RYD720960 RNY720933:ROH720960 REC720933:REL720960 QUG720933:QUP720960 QKK720933:QKT720960 QAO720933:QAX720960 PQS720933:PRB720960 PGW720933:PHF720960 OXA720933:OXJ720960 ONE720933:ONN720960 ODI720933:ODR720960 NTM720933:NTV720960 NJQ720933:NJZ720960 MZU720933:NAD720960 MPY720933:MQH720960 MGC720933:MGL720960 LWG720933:LWP720960 LMK720933:LMT720960 LCO720933:LCX720960 KSS720933:KTB720960 KIW720933:KJF720960 JZA720933:JZJ720960 JPE720933:JPN720960 JFI720933:JFR720960 IVM720933:IVV720960 ILQ720933:ILZ720960 IBU720933:ICD720960 HRY720933:HSH720960 HIC720933:HIL720960 GYG720933:GYP720960 GOK720933:GOT720960 GEO720933:GEX720960 FUS720933:FVB720960 FKW720933:FLF720960 FBA720933:FBJ720960 ERE720933:ERN720960 EHI720933:EHR720960 DXM720933:DXV720960 DNQ720933:DNZ720960 DDU720933:DED720960 CTY720933:CUH720960 CKC720933:CKL720960 CAG720933:CAP720960 BQK720933:BQT720960 BGO720933:BGX720960 AWS720933:AXB720960 AMW720933:ANF720960 ADA720933:ADJ720960 TE720933:TN720960 JI720933:JR720960 C720933:M720960 WVU655397:WWD655424 WLY655397:WMH655424 WCC655397:WCL655424 VSG655397:VSP655424 VIK655397:VIT655424 UYO655397:UYX655424 UOS655397:UPB655424 UEW655397:UFF655424 TVA655397:TVJ655424 TLE655397:TLN655424 TBI655397:TBR655424 SRM655397:SRV655424 SHQ655397:SHZ655424 RXU655397:RYD655424 RNY655397:ROH655424 REC655397:REL655424 QUG655397:QUP655424 QKK655397:QKT655424 QAO655397:QAX655424 PQS655397:PRB655424 PGW655397:PHF655424 OXA655397:OXJ655424 ONE655397:ONN655424 ODI655397:ODR655424 NTM655397:NTV655424 NJQ655397:NJZ655424 MZU655397:NAD655424 MPY655397:MQH655424 MGC655397:MGL655424 LWG655397:LWP655424 LMK655397:LMT655424 LCO655397:LCX655424 KSS655397:KTB655424 KIW655397:KJF655424 JZA655397:JZJ655424 JPE655397:JPN655424 JFI655397:JFR655424 IVM655397:IVV655424 ILQ655397:ILZ655424 IBU655397:ICD655424 HRY655397:HSH655424 HIC655397:HIL655424 GYG655397:GYP655424 GOK655397:GOT655424 GEO655397:GEX655424 FUS655397:FVB655424 FKW655397:FLF655424 FBA655397:FBJ655424 ERE655397:ERN655424 EHI655397:EHR655424 DXM655397:DXV655424 DNQ655397:DNZ655424 DDU655397:DED655424 CTY655397:CUH655424 CKC655397:CKL655424 CAG655397:CAP655424 BQK655397:BQT655424 BGO655397:BGX655424 AWS655397:AXB655424 AMW655397:ANF655424 ADA655397:ADJ655424 TE655397:TN655424 JI655397:JR655424 C655397:M655424 WVU589861:WWD589888 WLY589861:WMH589888 WCC589861:WCL589888 VSG589861:VSP589888 VIK589861:VIT589888 UYO589861:UYX589888 UOS589861:UPB589888 UEW589861:UFF589888 TVA589861:TVJ589888 TLE589861:TLN589888 TBI589861:TBR589888 SRM589861:SRV589888 SHQ589861:SHZ589888 RXU589861:RYD589888 RNY589861:ROH589888 REC589861:REL589888 QUG589861:QUP589888 QKK589861:QKT589888 QAO589861:QAX589888 PQS589861:PRB589888 PGW589861:PHF589888 OXA589861:OXJ589888 ONE589861:ONN589888 ODI589861:ODR589888 NTM589861:NTV589888 NJQ589861:NJZ589888 MZU589861:NAD589888 MPY589861:MQH589888 MGC589861:MGL589888 LWG589861:LWP589888 LMK589861:LMT589888 LCO589861:LCX589888 KSS589861:KTB589888 KIW589861:KJF589888 JZA589861:JZJ589888 JPE589861:JPN589888 JFI589861:JFR589888 IVM589861:IVV589888 ILQ589861:ILZ589888 IBU589861:ICD589888 HRY589861:HSH589888 HIC589861:HIL589888 GYG589861:GYP589888 GOK589861:GOT589888 GEO589861:GEX589888 FUS589861:FVB589888 FKW589861:FLF589888 FBA589861:FBJ589888 ERE589861:ERN589888 EHI589861:EHR589888 DXM589861:DXV589888 DNQ589861:DNZ589888 DDU589861:DED589888 CTY589861:CUH589888 CKC589861:CKL589888 CAG589861:CAP589888 BQK589861:BQT589888 BGO589861:BGX589888 AWS589861:AXB589888 AMW589861:ANF589888 ADA589861:ADJ589888 TE589861:TN589888 JI589861:JR589888 C589861:M589888 WVU524325:WWD524352 WLY524325:WMH524352 WCC524325:WCL524352 VSG524325:VSP524352 VIK524325:VIT524352 UYO524325:UYX524352 UOS524325:UPB524352 UEW524325:UFF524352 TVA524325:TVJ524352 TLE524325:TLN524352 TBI524325:TBR524352 SRM524325:SRV524352 SHQ524325:SHZ524352 RXU524325:RYD524352 RNY524325:ROH524352 REC524325:REL524352 QUG524325:QUP524352 QKK524325:QKT524352 QAO524325:QAX524352 PQS524325:PRB524352 PGW524325:PHF524352 OXA524325:OXJ524352 ONE524325:ONN524352 ODI524325:ODR524352 NTM524325:NTV524352 NJQ524325:NJZ524352 MZU524325:NAD524352 MPY524325:MQH524352 MGC524325:MGL524352 LWG524325:LWP524352 LMK524325:LMT524352 LCO524325:LCX524352 KSS524325:KTB524352 KIW524325:KJF524352 JZA524325:JZJ524352 JPE524325:JPN524352 JFI524325:JFR524352 IVM524325:IVV524352 ILQ524325:ILZ524352 IBU524325:ICD524352 HRY524325:HSH524352 HIC524325:HIL524352 GYG524325:GYP524352 GOK524325:GOT524352 GEO524325:GEX524352 FUS524325:FVB524352 FKW524325:FLF524352 FBA524325:FBJ524352 ERE524325:ERN524352 EHI524325:EHR524352 DXM524325:DXV524352 DNQ524325:DNZ524352 DDU524325:DED524352 CTY524325:CUH524352 CKC524325:CKL524352 CAG524325:CAP524352 BQK524325:BQT524352 BGO524325:BGX524352 AWS524325:AXB524352 AMW524325:ANF524352 ADA524325:ADJ524352 TE524325:TN524352 JI524325:JR524352 C524325:M524352 WVU458789:WWD458816 WLY458789:WMH458816 WCC458789:WCL458816 VSG458789:VSP458816 VIK458789:VIT458816 UYO458789:UYX458816 UOS458789:UPB458816 UEW458789:UFF458816 TVA458789:TVJ458816 TLE458789:TLN458816 TBI458789:TBR458816 SRM458789:SRV458816 SHQ458789:SHZ458816 RXU458789:RYD458816 RNY458789:ROH458816 REC458789:REL458816 QUG458789:QUP458816 QKK458789:QKT458816 QAO458789:QAX458816 PQS458789:PRB458816 PGW458789:PHF458816 OXA458789:OXJ458816 ONE458789:ONN458816 ODI458789:ODR458816 NTM458789:NTV458816 NJQ458789:NJZ458816 MZU458789:NAD458816 MPY458789:MQH458816 MGC458789:MGL458816 LWG458789:LWP458816 LMK458789:LMT458816 LCO458789:LCX458816 KSS458789:KTB458816 KIW458789:KJF458816 JZA458789:JZJ458816 JPE458789:JPN458816 JFI458789:JFR458816 IVM458789:IVV458816 ILQ458789:ILZ458816 IBU458789:ICD458816 HRY458789:HSH458816 HIC458789:HIL458816 GYG458789:GYP458816 GOK458789:GOT458816 GEO458789:GEX458816 FUS458789:FVB458816 FKW458789:FLF458816 FBA458789:FBJ458816 ERE458789:ERN458816 EHI458789:EHR458816 DXM458789:DXV458816 DNQ458789:DNZ458816 DDU458789:DED458816 CTY458789:CUH458816 CKC458789:CKL458816 CAG458789:CAP458816 BQK458789:BQT458816 BGO458789:BGX458816 AWS458789:AXB458816 AMW458789:ANF458816 ADA458789:ADJ458816 TE458789:TN458816 JI458789:JR458816 C458789:M458816 WVU393253:WWD393280 WLY393253:WMH393280 WCC393253:WCL393280 VSG393253:VSP393280 VIK393253:VIT393280 UYO393253:UYX393280 UOS393253:UPB393280 UEW393253:UFF393280 TVA393253:TVJ393280 TLE393253:TLN393280 TBI393253:TBR393280 SRM393253:SRV393280 SHQ393253:SHZ393280 RXU393253:RYD393280 RNY393253:ROH393280 REC393253:REL393280 QUG393253:QUP393280 QKK393253:QKT393280 QAO393253:QAX393280 PQS393253:PRB393280 PGW393253:PHF393280 OXA393253:OXJ393280 ONE393253:ONN393280 ODI393253:ODR393280 NTM393253:NTV393280 NJQ393253:NJZ393280 MZU393253:NAD393280 MPY393253:MQH393280 MGC393253:MGL393280 LWG393253:LWP393280 LMK393253:LMT393280 LCO393253:LCX393280 KSS393253:KTB393280 KIW393253:KJF393280 JZA393253:JZJ393280 JPE393253:JPN393280 JFI393253:JFR393280 IVM393253:IVV393280 ILQ393253:ILZ393280 IBU393253:ICD393280 HRY393253:HSH393280 HIC393253:HIL393280 GYG393253:GYP393280 GOK393253:GOT393280 GEO393253:GEX393280 FUS393253:FVB393280 FKW393253:FLF393280 FBA393253:FBJ393280 ERE393253:ERN393280 EHI393253:EHR393280 DXM393253:DXV393280 DNQ393253:DNZ393280 DDU393253:DED393280 CTY393253:CUH393280 CKC393253:CKL393280 CAG393253:CAP393280 BQK393253:BQT393280 BGO393253:BGX393280 AWS393253:AXB393280 AMW393253:ANF393280 ADA393253:ADJ393280 TE393253:TN393280 JI393253:JR393280 C393253:M393280 WVU327717:WWD327744 WLY327717:WMH327744 WCC327717:WCL327744 VSG327717:VSP327744 VIK327717:VIT327744 UYO327717:UYX327744 UOS327717:UPB327744 UEW327717:UFF327744 TVA327717:TVJ327744 TLE327717:TLN327744 TBI327717:TBR327744 SRM327717:SRV327744 SHQ327717:SHZ327744 RXU327717:RYD327744 RNY327717:ROH327744 REC327717:REL327744 QUG327717:QUP327744 QKK327717:QKT327744 QAO327717:QAX327744 PQS327717:PRB327744 PGW327717:PHF327744 OXA327717:OXJ327744 ONE327717:ONN327744 ODI327717:ODR327744 NTM327717:NTV327744 NJQ327717:NJZ327744 MZU327717:NAD327744 MPY327717:MQH327744 MGC327717:MGL327744 LWG327717:LWP327744 LMK327717:LMT327744 LCO327717:LCX327744 KSS327717:KTB327744 KIW327717:KJF327744 JZA327717:JZJ327744 JPE327717:JPN327744 JFI327717:JFR327744 IVM327717:IVV327744 ILQ327717:ILZ327744 IBU327717:ICD327744 HRY327717:HSH327744 HIC327717:HIL327744 GYG327717:GYP327744 GOK327717:GOT327744 GEO327717:GEX327744 FUS327717:FVB327744 FKW327717:FLF327744 FBA327717:FBJ327744 ERE327717:ERN327744 EHI327717:EHR327744 DXM327717:DXV327744 DNQ327717:DNZ327744 DDU327717:DED327744 CTY327717:CUH327744 CKC327717:CKL327744 CAG327717:CAP327744 BQK327717:BQT327744 BGO327717:BGX327744 AWS327717:AXB327744 AMW327717:ANF327744 ADA327717:ADJ327744 TE327717:TN327744 JI327717:JR327744 C327717:M327744 WVU262181:WWD262208 WLY262181:WMH262208 WCC262181:WCL262208 VSG262181:VSP262208 VIK262181:VIT262208 UYO262181:UYX262208 UOS262181:UPB262208 UEW262181:UFF262208 TVA262181:TVJ262208 TLE262181:TLN262208 TBI262181:TBR262208 SRM262181:SRV262208 SHQ262181:SHZ262208 RXU262181:RYD262208 RNY262181:ROH262208 REC262181:REL262208 QUG262181:QUP262208 QKK262181:QKT262208 QAO262181:QAX262208 PQS262181:PRB262208 PGW262181:PHF262208 OXA262181:OXJ262208 ONE262181:ONN262208 ODI262181:ODR262208 NTM262181:NTV262208 NJQ262181:NJZ262208 MZU262181:NAD262208 MPY262181:MQH262208 MGC262181:MGL262208 LWG262181:LWP262208 LMK262181:LMT262208 LCO262181:LCX262208 KSS262181:KTB262208 KIW262181:KJF262208 JZA262181:JZJ262208 JPE262181:JPN262208 JFI262181:JFR262208 IVM262181:IVV262208 ILQ262181:ILZ262208 IBU262181:ICD262208 HRY262181:HSH262208 HIC262181:HIL262208 GYG262181:GYP262208 GOK262181:GOT262208 GEO262181:GEX262208 FUS262181:FVB262208 FKW262181:FLF262208 FBA262181:FBJ262208 ERE262181:ERN262208 EHI262181:EHR262208 DXM262181:DXV262208 DNQ262181:DNZ262208 DDU262181:DED262208 CTY262181:CUH262208 CKC262181:CKL262208 CAG262181:CAP262208 BQK262181:BQT262208 BGO262181:BGX262208 AWS262181:AXB262208 AMW262181:ANF262208 ADA262181:ADJ262208 TE262181:TN262208 JI262181:JR262208 C262181:M262208 WVU196645:WWD196672 WLY196645:WMH196672 WCC196645:WCL196672 VSG196645:VSP196672 VIK196645:VIT196672 UYO196645:UYX196672 UOS196645:UPB196672 UEW196645:UFF196672 TVA196645:TVJ196672 TLE196645:TLN196672 TBI196645:TBR196672 SRM196645:SRV196672 SHQ196645:SHZ196672 RXU196645:RYD196672 RNY196645:ROH196672 REC196645:REL196672 QUG196645:QUP196672 QKK196645:QKT196672 QAO196645:QAX196672 PQS196645:PRB196672 PGW196645:PHF196672 OXA196645:OXJ196672 ONE196645:ONN196672 ODI196645:ODR196672 NTM196645:NTV196672 NJQ196645:NJZ196672 MZU196645:NAD196672 MPY196645:MQH196672 MGC196645:MGL196672 LWG196645:LWP196672 LMK196645:LMT196672 LCO196645:LCX196672 KSS196645:KTB196672 KIW196645:KJF196672 JZA196645:JZJ196672 JPE196645:JPN196672 JFI196645:JFR196672 IVM196645:IVV196672 ILQ196645:ILZ196672 IBU196645:ICD196672 HRY196645:HSH196672 HIC196645:HIL196672 GYG196645:GYP196672 GOK196645:GOT196672 GEO196645:GEX196672 FUS196645:FVB196672 FKW196645:FLF196672 FBA196645:FBJ196672 ERE196645:ERN196672 EHI196645:EHR196672 DXM196645:DXV196672 DNQ196645:DNZ196672 DDU196645:DED196672 CTY196645:CUH196672 CKC196645:CKL196672 CAG196645:CAP196672 BQK196645:BQT196672 BGO196645:BGX196672 AWS196645:AXB196672 AMW196645:ANF196672 ADA196645:ADJ196672 TE196645:TN196672 JI196645:JR196672 C196645:M196672 WVU131109:WWD131136 WLY131109:WMH131136 WCC131109:WCL131136 VSG131109:VSP131136 VIK131109:VIT131136 UYO131109:UYX131136 UOS131109:UPB131136 UEW131109:UFF131136 TVA131109:TVJ131136 TLE131109:TLN131136 TBI131109:TBR131136 SRM131109:SRV131136 SHQ131109:SHZ131136 RXU131109:RYD131136 RNY131109:ROH131136 REC131109:REL131136 QUG131109:QUP131136 QKK131109:QKT131136 QAO131109:QAX131136 PQS131109:PRB131136 PGW131109:PHF131136 OXA131109:OXJ131136 ONE131109:ONN131136 ODI131109:ODR131136 NTM131109:NTV131136 NJQ131109:NJZ131136 MZU131109:NAD131136 MPY131109:MQH131136 MGC131109:MGL131136 LWG131109:LWP131136 LMK131109:LMT131136 LCO131109:LCX131136 KSS131109:KTB131136 KIW131109:KJF131136 JZA131109:JZJ131136 JPE131109:JPN131136 JFI131109:JFR131136 IVM131109:IVV131136 ILQ131109:ILZ131136 IBU131109:ICD131136 HRY131109:HSH131136 HIC131109:HIL131136 GYG131109:GYP131136 GOK131109:GOT131136 GEO131109:GEX131136 FUS131109:FVB131136 FKW131109:FLF131136 FBA131109:FBJ131136 ERE131109:ERN131136 EHI131109:EHR131136 DXM131109:DXV131136 DNQ131109:DNZ131136 DDU131109:DED131136 CTY131109:CUH131136 CKC131109:CKL131136 CAG131109:CAP131136 BQK131109:BQT131136 BGO131109:BGX131136 AWS131109:AXB131136 AMW131109:ANF131136 ADA131109:ADJ131136 TE131109:TN131136 JI131109:JR131136 C131109:M131136 WVU65573:WWD65600 WLY65573:WMH65600 WCC65573:WCL65600 VSG65573:VSP65600 VIK65573:VIT65600 UYO65573:UYX65600 UOS65573:UPB65600 UEW65573:UFF65600 TVA65573:TVJ65600 TLE65573:TLN65600 TBI65573:TBR65600 SRM65573:SRV65600 SHQ65573:SHZ65600 RXU65573:RYD65600 RNY65573:ROH65600 REC65573:REL65600 QUG65573:QUP65600 QKK65573:QKT65600 QAO65573:QAX65600 PQS65573:PRB65600 PGW65573:PHF65600 OXA65573:OXJ65600 ONE65573:ONN65600 ODI65573:ODR65600 NTM65573:NTV65600 NJQ65573:NJZ65600 MZU65573:NAD65600 MPY65573:MQH65600 MGC65573:MGL65600 LWG65573:LWP65600 LMK65573:LMT65600 LCO65573:LCX65600 KSS65573:KTB65600 KIW65573:KJF65600 JZA65573:JZJ65600 JPE65573:JPN65600 JFI65573:JFR65600 IVM65573:IVV65600 ILQ65573:ILZ65600 IBU65573:ICD65600 HRY65573:HSH65600 HIC65573:HIL65600 GYG65573:GYP65600 GOK65573:GOT65600 GEO65573:GEX65600 FUS65573:FVB65600 FKW65573:FLF65600 FBA65573:FBJ65600 ERE65573:ERN65600 EHI65573:EHR65600 DXM65573:DXV65600 DNQ65573:DNZ65600 DDU65573:DED65600 CTY65573:CUH65600 CKC65573:CKL65600 CAG65573:CAP65600 BQK65573:BQT65600 BGO65573:BGX65600 AWS65573:AXB65600 AMW65573:ANF65600 ADA65573:ADJ65600 TE65573:TN65600 JI65573:JR65600 C65573:M65600 WVU41:WWD68 WLY41:WMH68 WCC41:WCL68 VSG41:VSP68 VIK41:VIT68 UYO41:UYX68 UOS41:UPB68 UEW41:UFF68 TVA41:TVJ68 TLE41:TLN68 TBI41:TBR68 SRM41:SRV68 SHQ41:SHZ68 RXU41:RYD68 RNY41:ROH68 REC41:REL68 QUG41:QUP68 QKK41:QKT68 QAO41:QAX68 PQS41:PRB68 PGW41:PHF68 OXA41:OXJ68 ONE41:ONN68 ODI41:ODR68 NTM41:NTV68 NJQ41:NJZ68 MZU41:NAD68 MPY41:MQH68 MGC41:MGL68 LWG41:LWP68 LMK41:LMT68 LCO41:LCX68 KSS41:KTB68 KIW41:KJF68 JZA41:JZJ68 JPE41:JPN68 JFI41:JFR68 IVM41:IVV68 ILQ41:ILZ68 IBU41:ICD68 HRY41:HSH68 HIC41:HIL68 GYG41:GYP68 GOK41:GOT68 GEO41:GEX68 FUS41:FVB68 FKW41:FLF68 FBA41:FBJ68 ERE41:ERN68 EHI41:EHR68 DXM41:DXV68 DNQ41:DNZ68 DDU41:DED68 CTY41:CUH68 CKC41:CKL68 CAG41:CAP68 BQK41:BQT68 BGO41:BGX68 AWS41:AXB68 AMW41:ANF68 ADA41:ADJ68 TE41:TN68 JI41:JR68 WVU983045:WWD983074 WLY983045:WMH983074 WCC983045:WCL983074 VSG983045:VSP983074 VIK983045:VIT983074 UYO983045:UYX983074 UOS983045:UPB983074 UEW983045:UFF983074 TVA983045:TVJ983074 TLE983045:TLN983074 TBI983045:TBR983074 SRM983045:SRV983074 SHQ983045:SHZ983074 RXU983045:RYD983074 RNY983045:ROH983074 REC983045:REL983074 QUG983045:QUP983074 QKK983045:QKT983074 QAO983045:QAX983074 PQS983045:PRB983074 PGW983045:PHF983074 OXA983045:OXJ983074 ONE983045:ONN983074 ODI983045:ODR983074 NTM983045:NTV983074 NJQ983045:NJZ983074 MZU983045:NAD983074 MPY983045:MQH983074 MGC983045:MGL983074 LWG983045:LWP983074 LMK983045:LMT983074 LCO983045:LCX983074 KSS983045:KTB983074 KIW983045:KJF983074 JZA983045:JZJ983074 JPE983045:JPN983074 JFI983045:JFR983074 IVM983045:IVV983074 ILQ983045:ILZ983074 IBU983045:ICD983074 HRY983045:HSH983074 HIC983045:HIL983074 GYG983045:GYP983074 GOK983045:GOT983074 GEO983045:GEX983074 FUS983045:FVB983074 FKW983045:FLF983074 FBA983045:FBJ983074 ERE983045:ERN983074 EHI983045:EHR983074 DXM983045:DXV983074 DNQ983045:DNZ983074 DDU983045:DED983074 CTY983045:CUH983074 CKC983045:CKL983074 CAG983045:CAP983074 BQK983045:BQT983074 BGO983045:BGX983074 AWS983045:AXB983074 AMW983045:ANF983074 ADA983045:ADJ983074 TE983045:TN983074 JI983045:JR983074 C983045:M983074 WVU917509:WWD917538 WLY917509:WMH917538 WCC917509:WCL917538 VSG917509:VSP917538 VIK917509:VIT917538 UYO917509:UYX917538 UOS917509:UPB917538 UEW917509:UFF917538 TVA917509:TVJ917538 TLE917509:TLN917538 TBI917509:TBR917538 SRM917509:SRV917538 SHQ917509:SHZ917538 RXU917509:RYD917538 RNY917509:ROH917538 REC917509:REL917538 QUG917509:QUP917538 QKK917509:QKT917538 QAO917509:QAX917538 PQS917509:PRB917538 PGW917509:PHF917538 OXA917509:OXJ917538 ONE917509:ONN917538 ODI917509:ODR917538 NTM917509:NTV917538 NJQ917509:NJZ917538 MZU917509:NAD917538 MPY917509:MQH917538 MGC917509:MGL917538 LWG917509:LWP917538 LMK917509:LMT917538 LCO917509:LCX917538 KSS917509:KTB917538 KIW917509:KJF917538 JZA917509:JZJ917538 JPE917509:JPN917538 JFI917509:JFR917538 IVM917509:IVV917538 ILQ917509:ILZ917538 IBU917509:ICD917538 HRY917509:HSH917538 HIC917509:HIL917538 GYG917509:GYP917538 GOK917509:GOT917538 GEO917509:GEX917538 FUS917509:FVB917538 FKW917509:FLF917538 FBA917509:FBJ917538 ERE917509:ERN917538 EHI917509:EHR917538 DXM917509:DXV917538 DNQ917509:DNZ917538 DDU917509:DED917538 CTY917509:CUH917538 CKC917509:CKL917538 CAG917509:CAP917538 BQK917509:BQT917538 BGO917509:BGX917538 AWS917509:AXB917538 AMW917509:ANF917538 ADA917509:ADJ917538 TE917509:TN917538 JI917509:JR917538 C917509:M917538 WVU851973:WWD852002 WLY851973:WMH852002 WCC851973:WCL852002 VSG851973:VSP852002 VIK851973:VIT852002 UYO851973:UYX852002 UOS851973:UPB852002 UEW851973:UFF852002 TVA851973:TVJ852002 TLE851973:TLN852002 TBI851973:TBR852002 SRM851973:SRV852002 SHQ851973:SHZ852002 RXU851973:RYD852002 RNY851973:ROH852002 REC851973:REL852002 QUG851973:QUP852002 QKK851973:QKT852002 QAO851973:QAX852002 PQS851973:PRB852002 PGW851973:PHF852002 OXA851973:OXJ852002 ONE851973:ONN852002 ODI851973:ODR852002 NTM851973:NTV852002 NJQ851973:NJZ852002 MZU851973:NAD852002 MPY851973:MQH852002 MGC851973:MGL852002 LWG851973:LWP852002 LMK851973:LMT852002 LCO851973:LCX852002 KSS851973:KTB852002 KIW851973:KJF852002 JZA851973:JZJ852002 JPE851973:JPN852002 JFI851973:JFR852002 IVM851973:IVV852002 ILQ851973:ILZ852002 IBU851973:ICD852002 HRY851973:HSH852002 HIC851973:HIL852002 GYG851973:GYP852002 GOK851973:GOT852002 GEO851973:GEX852002 FUS851973:FVB852002 FKW851973:FLF852002 FBA851973:FBJ852002 ERE851973:ERN852002 EHI851973:EHR852002 DXM851973:DXV852002 DNQ851973:DNZ852002 DDU851973:DED852002 CTY851973:CUH852002 CKC851973:CKL852002 CAG851973:CAP852002 BQK851973:BQT852002 BGO851973:BGX852002 AWS851973:AXB852002 AMW851973:ANF852002 ADA851973:ADJ852002 TE851973:TN852002 JI851973:JR852002 C851973:M852002 WVU786437:WWD786466 WLY786437:WMH786466 WCC786437:WCL786466 VSG786437:VSP786466 VIK786437:VIT786466 UYO786437:UYX786466 UOS786437:UPB786466 UEW786437:UFF786466 TVA786437:TVJ786466 TLE786437:TLN786466 TBI786437:TBR786466 SRM786437:SRV786466 SHQ786437:SHZ786466 RXU786437:RYD786466 RNY786437:ROH786466 REC786437:REL786466 QUG786437:QUP786466 QKK786437:QKT786466 QAO786437:QAX786466 PQS786437:PRB786466 PGW786437:PHF786466 OXA786437:OXJ786466 ONE786437:ONN786466 ODI786437:ODR786466 NTM786437:NTV786466 NJQ786437:NJZ786466 MZU786437:NAD786466 MPY786437:MQH786466 MGC786437:MGL786466 LWG786437:LWP786466 LMK786437:LMT786466 LCO786437:LCX786466 KSS786437:KTB786466 KIW786437:KJF786466 JZA786437:JZJ786466 JPE786437:JPN786466 JFI786437:JFR786466 IVM786437:IVV786466 ILQ786437:ILZ786466 IBU786437:ICD786466 HRY786437:HSH786466 HIC786437:HIL786466 GYG786437:GYP786466 GOK786437:GOT786466 GEO786437:GEX786466 FUS786437:FVB786466 FKW786437:FLF786466 FBA786437:FBJ786466 ERE786437:ERN786466 EHI786437:EHR786466 DXM786437:DXV786466 DNQ786437:DNZ786466 DDU786437:DED786466 CTY786437:CUH786466 CKC786437:CKL786466 CAG786437:CAP786466 BQK786437:BQT786466 BGO786437:BGX786466 AWS786437:AXB786466 AMW786437:ANF786466 ADA786437:ADJ786466 TE786437:TN786466 JI786437:JR786466 C786437:M786466 WVU720901:WWD720930 WLY720901:WMH720930 WCC720901:WCL720930 VSG720901:VSP720930 VIK720901:VIT720930 UYO720901:UYX720930 UOS720901:UPB720930 UEW720901:UFF720930 TVA720901:TVJ720930 TLE720901:TLN720930 TBI720901:TBR720930 SRM720901:SRV720930 SHQ720901:SHZ720930 RXU720901:RYD720930 RNY720901:ROH720930 REC720901:REL720930 QUG720901:QUP720930 QKK720901:QKT720930 QAO720901:QAX720930 PQS720901:PRB720930 PGW720901:PHF720930 OXA720901:OXJ720930 ONE720901:ONN720930 ODI720901:ODR720930 NTM720901:NTV720930 NJQ720901:NJZ720930 MZU720901:NAD720930 MPY720901:MQH720930 MGC720901:MGL720930 LWG720901:LWP720930 LMK720901:LMT720930 LCO720901:LCX720930 KSS720901:KTB720930 KIW720901:KJF720930 JZA720901:JZJ720930 JPE720901:JPN720930 JFI720901:JFR720930 IVM720901:IVV720930 ILQ720901:ILZ720930 IBU720901:ICD720930 HRY720901:HSH720930 HIC720901:HIL720930 GYG720901:GYP720930 GOK720901:GOT720930 GEO720901:GEX720930 FUS720901:FVB720930 FKW720901:FLF720930 FBA720901:FBJ720930 ERE720901:ERN720930 EHI720901:EHR720930 DXM720901:DXV720930 DNQ720901:DNZ720930 DDU720901:DED720930 CTY720901:CUH720930 CKC720901:CKL720930 CAG720901:CAP720930 BQK720901:BQT720930 BGO720901:BGX720930 AWS720901:AXB720930 AMW720901:ANF720930 ADA720901:ADJ720930 TE720901:TN720930 JI720901:JR720930 C720901:M720930 WVU655365:WWD655394 WLY655365:WMH655394 WCC655365:WCL655394 VSG655365:VSP655394 VIK655365:VIT655394 UYO655365:UYX655394 UOS655365:UPB655394 UEW655365:UFF655394 TVA655365:TVJ655394 TLE655365:TLN655394 TBI655365:TBR655394 SRM655365:SRV655394 SHQ655365:SHZ655394 RXU655365:RYD655394 RNY655365:ROH655394 REC655365:REL655394 QUG655365:QUP655394 QKK655365:QKT655394 QAO655365:QAX655394 PQS655365:PRB655394 PGW655365:PHF655394 OXA655365:OXJ655394 ONE655365:ONN655394 ODI655365:ODR655394 NTM655365:NTV655394 NJQ655365:NJZ655394 MZU655365:NAD655394 MPY655365:MQH655394 MGC655365:MGL655394 LWG655365:LWP655394 LMK655365:LMT655394 LCO655365:LCX655394 KSS655365:KTB655394 KIW655365:KJF655394 JZA655365:JZJ655394 JPE655365:JPN655394 JFI655365:JFR655394 IVM655365:IVV655394 ILQ655365:ILZ655394 IBU655365:ICD655394 HRY655365:HSH655394 HIC655365:HIL655394 GYG655365:GYP655394 GOK655365:GOT655394 GEO655365:GEX655394 FUS655365:FVB655394 FKW655365:FLF655394 FBA655365:FBJ655394 ERE655365:ERN655394 EHI655365:EHR655394 DXM655365:DXV655394 DNQ655365:DNZ655394 DDU655365:DED655394 CTY655365:CUH655394 CKC655365:CKL655394 CAG655365:CAP655394 BQK655365:BQT655394 BGO655365:BGX655394 AWS655365:AXB655394 AMW655365:ANF655394 ADA655365:ADJ655394 TE655365:TN655394 JI655365:JR655394 C655365:M655394 WVU589829:WWD589858 WLY589829:WMH589858 WCC589829:WCL589858 VSG589829:VSP589858 VIK589829:VIT589858 UYO589829:UYX589858 UOS589829:UPB589858 UEW589829:UFF589858 TVA589829:TVJ589858 TLE589829:TLN589858 TBI589829:TBR589858 SRM589829:SRV589858 SHQ589829:SHZ589858 RXU589829:RYD589858 RNY589829:ROH589858 REC589829:REL589858 QUG589829:QUP589858 QKK589829:QKT589858 QAO589829:QAX589858 PQS589829:PRB589858 PGW589829:PHF589858 OXA589829:OXJ589858 ONE589829:ONN589858 ODI589829:ODR589858 NTM589829:NTV589858 NJQ589829:NJZ589858 MZU589829:NAD589858 MPY589829:MQH589858 MGC589829:MGL589858 LWG589829:LWP589858 LMK589829:LMT589858 LCO589829:LCX589858 KSS589829:KTB589858 KIW589829:KJF589858 JZA589829:JZJ589858 JPE589829:JPN589858 JFI589829:JFR589858 IVM589829:IVV589858 ILQ589829:ILZ589858 IBU589829:ICD589858 HRY589829:HSH589858 HIC589829:HIL589858 GYG589829:GYP589858 GOK589829:GOT589858 GEO589829:GEX589858 FUS589829:FVB589858 FKW589829:FLF589858 FBA589829:FBJ589858 ERE589829:ERN589858 EHI589829:EHR589858 DXM589829:DXV589858 DNQ589829:DNZ589858 DDU589829:DED589858 CTY589829:CUH589858 CKC589829:CKL589858 CAG589829:CAP589858 BQK589829:BQT589858 BGO589829:BGX589858 AWS589829:AXB589858 AMW589829:ANF589858 ADA589829:ADJ589858 TE589829:TN589858 JI589829:JR589858 C589829:M589858 WVU524293:WWD524322 WLY524293:WMH524322 WCC524293:WCL524322 VSG524293:VSP524322 VIK524293:VIT524322 UYO524293:UYX524322 UOS524293:UPB524322 UEW524293:UFF524322 TVA524293:TVJ524322 TLE524293:TLN524322 TBI524293:TBR524322 SRM524293:SRV524322 SHQ524293:SHZ524322 RXU524293:RYD524322 RNY524293:ROH524322 REC524293:REL524322 QUG524293:QUP524322 QKK524293:QKT524322 QAO524293:QAX524322 PQS524293:PRB524322 PGW524293:PHF524322 OXA524293:OXJ524322 ONE524293:ONN524322 ODI524293:ODR524322 NTM524293:NTV524322 NJQ524293:NJZ524322 MZU524293:NAD524322 MPY524293:MQH524322 MGC524293:MGL524322 LWG524293:LWP524322 LMK524293:LMT524322 LCO524293:LCX524322 KSS524293:KTB524322 KIW524293:KJF524322 JZA524293:JZJ524322 JPE524293:JPN524322 JFI524293:JFR524322 IVM524293:IVV524322 ILQ524293:ILZ524322 IBU524293:ICD524322 HRY524293:HSH524322 HIC524293:HIL524322 GYG524293:GYP524322 GOK524293:GOT524322 GEO524293:GEX524322 FUS524293:FVB524322 FKW524293:FLF524322 FBA524293:FBJ524322 ERE524293:ERN524322 EHI524293:EHR524322 DXM524293:DXV524322 DNQ524293:DNZ524322 DDU524293:DED524322 CTY524293:CUH524322 CKC524293:CKL524322 CAG524293:CAP524322 BQK524293:BQT524322 BGO524293:BGX524322 AWS524293:AXB524322 AMW524293:ANF524322 ADA524293:ADJ524322 TE524293:TN524322 JI524293:JR524322 C524293:M524322 WVU458757:WWD458786 WLY458757:WMH458786 WCC458757:WCL458786 VSG458757:VSP458786 VIK458757:VIT458786 UYO458757:UYX458786 UOS458757:UPB458786 UEW458757:UFF458786 TVA458757:TVJ458786 TLE458757:TLN458786 TBI458757:TBR458786 SRM458757:SRV458786 SHQ458757:SHZ458786 RXU458757:RYD458786 RNY458757:ROH458786 REC458757:REL458786 QUG458757:QUP458786 QKK458757:QKT458786 QAO458757:QAX458786 PQS458757:PRB458786 PGW458757:PHF458786 OXA458757:OXJ458786 ONE458757:ONN458786 ODI458757:ODR458786 NTM458757:NTV458786 NJQ458757:NJZ458786 MZU458757:NAD458786 MPY458757:MQH458786 MGC458757:MGL458786 LWG458757:LWP458786 LMK458757:LMT458786 LCO458757:LCX458786 KSS458757:KTB458786 KIW458757:KJF458786 JZA458757:JZJ458786 JPE458757:JPN458786 JFI458757:JFR458786 IVM458757:IVV458786 ILQ458757:ILZ458786 IBU458757:ICD458786 HRY458757:HSH458786 HIC458757:HIL458786 GYG458757:GYP458786 GOK458757:GOT458786 GEO458757:GEX458786 FUS458757:FVB458786 FKW458757:FLF458786 FBA458757:FBJ458786 ERE458757:ERN458786 EHI458757:EHR458786 DXM458757:DXV458786 DNQ458757:DNZ458786 DDU458757:DED458786 CTY458757:CUH458786 CKC458757:CKL458786 CAG458757:CAP458786 BQK458757:BQT458786 BGO458757:BGX458786 AWS458757:AXB458786 AMW458757:ANF458786 ADA458757:ADJ458786 TE458757:TN458786 JI458757:JR458786 C458757:M458786 WVU393221:WWD393250 WLY393221:WMH393250 WCC393221:WCL393250 VSG393221:VSP393250 VIK393221:VIT393250 UYO393221:UYX393250 UOS393221:UPB393250 UEW393221:UFF393250 TVA393221:TVJ393250 TLE393221:TLN393250 TBI393221:TBR393250 SRM393221:SRV393250 SHQ393221:SHZ393250 RXU393221:RYD393250 RNY393221:ROH393250 REC393221:REL393250 QUG393221:QUP393250 QKK393221:QKT393250 QAO393221:QAX393250 PQS393221:PRB393250 PGW393221:PHF393250 OXA393221:OXJ393250 ONE393221:ONN393250 ODI393221:ODR393250 NTM393221:NTV393250 NJQ393221:NJZ393250 MZU393221:NAD393250 MPY393221:MQH393250 MGC393221:MGL393250 LWG393221:LWP393250 LMK393221:LMT393250 LCO393221:LCX393250 KSS393221:KTB393250 KIW393221:KJF393250 JZA393221:JZJ393250 JPE393221:JPN393250 JFI393221:JFR393250 IVM393221:IVV393250 ILQ393221:ILZ393250 IBU393221:ICD393250 HRY393221:HSH393250 HIC393221:HIL393250 GYG393221:GYP393250 GOK393221:GOT393250 GEO393221:GEX393250 FUS393221:FVB393250 FKW393221:FLF393250 FBA393221:FBJ393250 ERE393221:ERN393250 EHI393221:EHR393250 DXM393221:DXV393250 DNQ393221:DNZ393250 DDU393221:DED393250 CTY393221:CUH393250 CKC393221:CKL393250 CAG393221:CAP393250 BQK393221:BQT393250 BGO393221:BGX393250 AWS393221:AXB393250 AMW393221:ANF393250 ADA393221:ADJ393250 TE393221:TN393250 JI393221:JR393250 C393221:M393250 WVU327685:WWD327714 WLY327685:WMH327714 WCC327685:WCL327714 VSG327685:VSP327714 VIK327685:VIT327714 UYO327685:UYX327714 UOS327685:UPB327714 UEW327685:UFF327714 TVA327685:TVJ327714 TLE327685:TLN327714 TBI327685:TBR327714 SRM327685:SRV327714 SHQ327685:SHZ327714 RXU327685:RYD327714 RNY327685:ROH327714 REC327685:REL327714 QUG327685:QUP327714 QKK327685:QKT327714 QAO327685:QAX327714 PQS327685:PRB327714 PGW327685:PHF327714 OXA327685:OXJ327714 ONE327685:ONN327714 ODI327685:ODR327714 NTM327685:NTV327714 NJQ327685:NJZ327714 MZU327685:NAD327714 MPY327685:MQH327714 MGC327685:MGL327714 LWG327685:LWP327714 LMK327685:LMT327714 LCO327685:LCX327714 KSS327685:KTB327714 KIW327685:KJF327714 JZA327685:JZJ327714 JPE327685:JPN327714 JFI327685:JFR327714 IVM327685:IVV327714 ILQ327685:ILZ327714 IBU327685:ICD327714 HRY327685:HSH327714 HIC327685:HIL327714 GYG327685:GYP327714 GOK327685:GOT327714 GEO327685:GEX327714 FUS327685:FVB327714 FKW327685:FLF327714 FBA327685:FBJ327714 ERE327685:ERN327714 EHI327685:EHR327714 DXM327685:DXV327714 DNQ327685:DNZ327714 DDU327685:DED327714 CTY327685:CUH327714 CKC327685:CKL327714 CAG327685:CAP327714 BQK327685:BQT327714 BGO327685:BGX327714 AWS327685:AXB327714 AMW327685:ANF327714 ADA327685:ADJ327714 TE327685:TN327714 JI327685:JR327714 C327685:M327714 WVU262149:WWD262178 WLY262149:WMH262178 WCC262149:WCL262178 VSG262149:VSP262178 VIK262149:VIT262178 UYO262149:UYX262178 UOS262149:UPB262178 UEW262149:UFF262178 TVA262149:TVJ262178 TLE262149:TLN262178 TBI262149:TBR262178 SRM262149:SRV262178 SHQ262149:SHZ262178 RXU262149:RYD262178 RNY262149:ROH262178 REC262149:REL262178 QUG262149:QUP262178 QKK262149:QKT262178 QAO262149:QAX262178 PQS262149:PRB262178 PGW262149:PHF262178 OXA262149:OXJ262178 ONE262149:ONN262178 ODI262149:ODR262178 NTM262149:NTV262178 NJQ262149:NJZ262178 MZU262149:NAD262178 MPY262149:MQH262178 MGC262149:MGL262178 LWG262149:LWP262178 LMK262149:LMT262178 LCO262149:LCX262178 KSS262149:KTB262178 KIW262149:KJF262178 JZA262149:JZJ262178 JPE262149:JPN262178 JFI262149:JFR262178 IVM262149:IVV262178 ILQ262149:ILZ262178 IBU262149:ICD262178 HRY262149:HSH262178 HIC262149:HIL262178 GYG262149:GYP262178 GOK262149:GOT262178 GEO262149:GEX262178 FUS262149:FVB262178 FKW262149:FLF262178 FBA262149:FBJ262178 ERE262149:ERN262178 EHI262149:EHR262178 DXM262149:DXV262178 DNQ262149:DNZ262178 DDU262149:DED262178 CTY262149:CUH262178 CKC262149:CKL262178 CAG262149:CAP262178 BQK262149:BQT262178 BGO262149:BGX262178 AWS262149:AXB262178 AMW262149:ANF262178 ADA262149:ADJ262178 TE262149:TN262178 JI262149:JR262178 C262149:M262178 WVU196613:WWD196642 WLY196613:WMH196642 WCC196613:WCL196642 VSG196613:VSP196642 VIK196613:VIT196642 UYO196613:UYX196642 UOS196613:UPB196642 UEW196613:UFF196642 TVA196613:TVJ196642 TLE196613:TLN196642 TBI196613:TBR196642 SRM196613:SRV196642 SHQ196613:SHZ196642 RXU196613:RYD196642 RNY196613:ROH196642 REC196613:REL196642 QUG196613:QUP196642 QKK196613:QKT196642 QAO196613:QAX196642 PQS196613:PRB196642 PGW196613:PHF196642 OXA196613:OXJ196642 ONE196613:ONN196642 ODI196613:ODR196642 NTM196613:NTV196642 NJQ196613:NJZ196642 MZU196613:NAD196642 MPY196613:MQH196642 MGC196613:MGL196642 LWG196613:LWP196642 LMK196613:LMT196642 LCO196613:LCX196642 KSS196613:KTB196642 KIW196613:KJF196642 JZA196613:JZJ196642 JPE196613:JPN196642 JFI196613:JFR196642 IVM196613:IVV196642 ILQ196613:ILZ196642 IBU196613:ICD196642 HRY196613:HSH196642 HIC196613:HIL196642 GYG196613:GYP196642 GOK196613:GOT196642 GEO196613:GEX196642 FUS196613:FVB196642 FKW196613:FLF196642 FBA196613:FBJ196642 ERE196613:ERN196642 EHI196613:EHR196642 DXM196613:DXV196642 DNQ196613:DNZ196642 DDU196613:DED196642 CTY196613:CUH196642 CKC196613:CKL196642 CAG196613:CAP196642 BQK196613:BQT196642 BGO196613:BGX196642 AWS196613:AXB196642 AMW196613:ANF196642 ADA196613:ADJ196642 TE196613:TN196642 JI196613:JR196642 C196613:M196642 WVU131077:WWD131106 WLY131077:WMH131106 WCC131077:WCL131106 VSG131077:VSP131106 VIK131077:VIT131106 UYO131077:UYX131106 UOS131077:UPB131106 UEW131077:UFF131106 TVA131077:TVJ131106 TLE131077:TLN131106 TBI131077:TBR131106 SRM131077:SRV131106 SHQ131077:SHZ131106 RXU131077:RYD131106 RNY131077:ROH131106 REC131077:REL131106 QUG131077:QUP131106 QKK131077:QKT131106 QAO131077:QAX131106 PQS131077:PRB131106 PGW131077:PHF131106 OXA131077:OXJ131106 ONE131077:ONN131106 ODI131077:ODR131106 NTM131077:NTV131106 NJQ131077:NJZ131106 MZU131077:NAD131106 MPY131077:MQH131106 MGC131077:MGL131106 LWG131077:LWP131106 LMK131077:LMT131106 LCO131077:LCX131106 KSS131077:KTB131106 KIW131077:KJF131106 JZA131077:JZJ131106 JPE131077:JPN131106 JFI131077:JFR131106 IVM131077:IVV131106 ILQ131077:ILZ131106 IBU131077:ICD131106 HRY131077:HSH131106 HIC131077:HIL131106 GYG131077:GYP131106 GOK131077:GOT131106 GEO131077:GEX131106 FUS131077:FVB131106 FKW131077:FLF131106 FBA131077:FBJ131106 ERE131077:ERN131106 EHI131077:EHR131106 DXM131077:DXV131106 DNQ131077:DNZ131106 DDU131077:DED131106 CTY131077:CUH131106 CKC131077:CKL131106 CAG131077:CAP131106 BQK131077:BQT131106 BGO131077:BGX131106 AWS131077:AXB131106 AMW131077:ANF131106 ADA131077:ADJ131106 TE131077:TN131106 JI131077:JR131106 C131077:M131106 WVU65541:WWD65570 WLY65541:WMH65570 WCC65541:WCL65570 VSG65541:VSP65570 VIK65541:VIT65570 UYO65541:UYX65570 UOS65541:UPB65570 UEW65541:UFF65570 TVA65541:TVJ65570 TLE65541:TLN65570 TBI65541:TBR65570 SRM65541:SRV65570 SHQ65541:SHZ65570 RXU65541:RYD65570 RNY65541:ROH65570 REC65541:REL65570 QUG65541:QUP65570 QKK65541:QKT65570 QAO65541:QAX65570 PQS65541:PRB65570 PGW65541:PHF65570 OXA65541:OXJ65570 ONE65541:ONN65570 ODI65541:ODR65570 NTM65541:NTV65570 NJQ65541:NJZ65570 MZU65541:NAD65570 MPY65541:MQH65570 MGC65541:MGL65570 LWG65541:LWP65570 LMK65541:LMT65570 LCO65541:LCX65570 KSS65541:KTB65570 KIW65541:KJF65570 JZA65541:JZJ65570 JPE65541:JPN65570 JFI65541:JFR65570 IVM65541:IVV65570 ILQ65541:ILZ65570 IBU65541:ICD65570 HRY65541:HSH65570 HIC65541:HIL65570 GYG65541:GYP65570 GOK65541:GOT65570 GEO65541:GEX65570 FUS65541:FVB65570 FKW65541:FLF65570 FBA65541:FBJ65570 ERE65541:ERN65570 EHI65541:EHR65570 DXM65541:DXV65570 DNQ65541:DNZ65570 DDU65541:DED65570 CTY65541:CUH65570 CKC65541:CKL65570 CAG65541:CAP65570 BQK65541:BQT65570 BGO65541:BGX65570 AWS65541:AXB65570 AMW65541:ANF65570 ADA65541:ADJ65570 TE65541:TN65570 JI65541:JR65570 C65541:M65570 WVU9:WWD38 WLY9:WMH38 WCC9:WCL38 VSG9:VSP38 VIK9:VIT38 UYO9:UYX38 UOS9:UPB38 UEW9:UFF38 TVA9:TVJ38 TLE9:TLN38 TBI9:TBR38 SRM9:SRV38 SHQ9:SHZ38 RXU9:RYD38 RNY9:ROH38 REC9:REL38 QUG9:QUP38 QKK9:QKT38 QAO9:QAX38 PQS9:PRB38 PGW9:PHF38 OXA9:OXJ38 ONE9:ONN38 ODI9:ODR38 NTM9:NTV38 NJQ9:NJZ38 MZU9:NAD38 MPY9:MQH38 MGC9:MGL38 LWG9:LWP38 LMK9:LMT38 LCO9:LCX38 KSS9:KTB38 KIW9:KJF38 JZA9:JZJ38 JPE9:JPN38 JFI9:JFR38 IVM9:IVV38 ILQ9:ILZ38 IBU9:ICD38 HRY9:HSH38 HIC9:HIL38 GYG9:GYP38 GOK9:GOT38 GEO9:GEX38 FUS9:FVB38 FKW9:FLF38 FBA9:FBJ38 ERE9:ERN38 EHI9:EHR38 DXM9:DXV38 DNQ9:DNZ38 DDU9:DED38 CTY9:CUH38 CKC9:CKL38 CAG9:CAP38 BQK9:BQT38 BGO9:BGX38 AWS9:AXB38 AMW9:ANF38 ADA9:ADJ38 TE9:TN38 JI9:JR38 WWF983045:WWO983074 WMJ983045:WMS983074 WCN983045:WCW983074 VSR983045:VTA983074 VIV983045:VJE983074 UYZ983045:UZI983074 UPD983045:UPM983074 UFH983045:UFQ983074 TVL983045:TVU983074 TLP983045:TLY983074 TBT983045:TCC983074 SRX983045:SSG983074 SIB983045:SIK983074 RYF983045:RYO983074 ROJ983045:ROS983074 REN983045:REW983074 QUR983045:QVA983074 QKV983045:QLE983074 QAZ983045:QBI983074 PRD983045:PRM983074 PHH983045:PHQ983074 OXL983045:OXU983074 ONP983045:ONY983074 ODT983045:OEC983074 NTX983045:NUG983074 NKB983045:NKK983074 NAF983045:NAO983074 MQJ983045:MQS983074 MGN983045:MGW983074 LWR983045:LXA983074 LMV983045:LNE983074 LCZ983045:LDI983074 KTD983045:KTM983074 KJH983045:KJQ983074 JZL983045:JZU983074 JPP983045:JPY983074 JFT983045:JGC983074 IVX983045:IWG983074 IMB983045:IMK983074 ICF983045:ICO983074 HSJ983045:HSS983074 HIN983045:HIW983074 GYR983045:GZA983074 GOV983045:GPE983074 GEZ983045:GFI983074 FVD983045:FVM983074 FLH983045:FLQ983074 FBL983045:FBU983074 ERP983045:ERY983074 EHT983045:EIC983074 DXX983045:DYG983074 DOB983045:DOK983074 DEF983045:DEO983074 CUJ983045:CUS983074 CKN983045:CKW983074 CAR983045:CBA983074 BQV983045:BRE983074 BGZ983045:BHI983074 AXD983045:AXM983074 ANH983045:ANQ983074 ADL983045:ADU983074 TP983045:TY983074 JT983045:KC983074 WWR983080:WWR983104 WWF917509:WWO917538 WMJ917509:WMS917538 WCN917509:WCW917538 VSR917509:VTA917538 VIV917509:VJE917538 UYZ917509:UZI917538 UPD917509:UPM917538 UFH917509:UFQ917538 TVL917509:TVU917538 TLP917509:TLY917538 TBT917509:TCC917538 SRX917509:SSG917538 SIB917509:SIK917538 RYF917509:RYO917538 ROJ917509:ROS917538 REN917509:REW917538 QUR917509:QVA917538 QKV917509:QLE917538 QAZ917509:QBI917538 PRD917509:PRM917538 PHH917509:PHQ917538 OXL917509:OXU917538 ONP917509:ONY917538 ODT917509:OEC917538 NTX917509:NUG917538 NKB917509:NKK917538 NAF917509:NAO917538 MQJ917509:MQS917538 MGN917509:MGW917538 LWR917509:LXA917538 LMV917509:LNE917538 LCZ917509:LDI917538 KTD917509:KTM917538 KJH917509:KJQ917538 JZL917509:JZU917538 JPP917509:JPY917538 JFT917509:JGC917538 IVX917509:IWG917538 IMB917509:IMK917538 ICF917509:ICO917538 HSJ917509:HSS917538 HIN917509:HIW917538 GYR917509:GZA917538 GOV917509:GPE917538 GEZ917509:GFI917538 FVD917509:FVM917538 FLH917509:FLQ917538 FBL917509:FBU917538 ERP917509:ERY917538 EHT917509:EIC917538 DXX917509:DYG917538 DOB917509:DOK917538 DEF917509:DEO917538 CUJ917509:CUS917538 CKN917509:CKW917538 CAR917509:CBA917538 BQV917509:BRE917538 BGZ917509:BHI917538 AXD917509:AXM917538 ANH917509:ANQ917538 ADL917509:ADU917538 TP917509:TY917538 JT917509:KC917538 T983045:Z983074 WWF851973:WWO852002 WMJ851973:WMS852002 WCN851973:WCW852002 VSR851973:VTA852002 VIV851973:VJE852002 UYZ851973:UZI852002 UPD851973:UPM852002 UFH851973:UFQ852002 TVL851973:TVU852002 TLP851973:TLY852002 TBT851973:TCC852002 SRX851973:SSG852002 SIB851973:SIK852002 RYF851973:RYO852002 ROJ851973:ROS852002 REN851973:REW852002 QUR851973:QVA852002 QKV851973:QLE852002 QAZ851973:QBI852002 PRD851973:PRM852002 PHH851973:PHQ852002 OXL851973:OXU852002 ONP851973:ONY852002 ODT851973:OEC852002 NTX851973:NUG852002 NKB851973:NKK852002 NAF851973:NAO852002 MQJ851973:MQS852002 MGN851973:MGW852002 LWR851973:LXA852002 LMV851973:LNE852002 LCZ851973:LDI852002 KTD851973:KTM852002 KJH851973:KJQ852002 JZL851973:JZU852002 JPP851973:JPY852002 JFT851973:JGC852002 IVX851973:IWG852002 IMB851973:IMK852002 ICF851973:ICO852002 HSJ851973:HSS852002 HIN851973:HIW852002 GYR851973:GZA852002 GOV851973:GPE852002 GEZ851973:GFI852002 FVD851973:FVM852002 FLH851973:FLQ852002 FBL851973:FBU852002 ERP851973:ERY852002 EHT851973:EIC852002 DXX851973:DYG852002 DOB851973:DOK852002 DEF851973:DEO852002 CUJ851973:CUS852002 CKN851973:CKW852002 CAR851973:CBA852002 BQV851973:BRE852002 BGZ851973:BHI852002 AXD851973:AXM852002 ANH851973:ANQ852002 ADL851973:ADU852002 TP851973:TY852002 JT851973:KC852002 T917509:Z917538 WWF786437:WWO786466 WMJ786437:WMS786466 WCN786437:WCW786466 VSR786437:VTA786466 VIV786437:VJE786466 UYZ786437:UZI786466 UPD786437:UPM786466 UFH786437:UFQ786466 TVL786437:TVU786466 TLP786437:TLY786466 TBT786437:TCC786466 SRX786437:SSG786466 SIB786437:SIK786466 RYF786437:RYO786466 ROJ786437:ROS786466 REN786437:REW786466 QUR786437:QVA786466 QKV786437:QLE786466 QAZ786437:QBI786466 PRD786437:PRM786466 PHH786437:PHQ786466 OXL786437:OXU786466 ONP786437:ONY786466 ODT786437:OEC786466 NTX786437:NUG786466 NKB786437:NKK786466 NAF786437:NAO786466 MQJ786437:MQS786466 MGN786437:MGW786466 LWR786437:LXA786466 LMV786437:LNE786466 LCZ786437:LDI786466 KTD786437:KTM786466 KJH786437:KJQ786466 JZL786437:JZU786466 JPP786437:JPY786466 JFT786437:JGC786466 IVX786437:IWG786466 IMB786437:IMK786466 ICF786437:ICO786466 HSJ786437:HSS786466 HIN786437:HIW786466 GYR786437:GZA786466 GOV786437:GPE786466 GEZ786437:GFI786466 FVD786437:FVM786466 FLH786437:FLQ786466 FBL786437:FBU786466 ERP786437:ERY786466 EHT786437:EIC786466 DXX786437:DYG786466 DOB786437:DOK786466 DEF786437:DEO786466 CUJ786437:CUS786466 CKN786437:CKW786466 CAR786437:CBA786466 BQV786437:BRE786466 BGZ786437:BHI786466 AXD786437:AXM786466 ANH786437:ANQ786466 ADL786437:ADU786466 TP786437:TY786466 JT786437:KC786466 T851973:Z852002 WWF720901:WWO720930 WMJ720901:WMS720930 WCN720901:WCW720930 VSR720901:VTA720930 VIV720901:VJE720930 UYZ720901:UZI720930 UPD720901:UPM720930 UFH720901:UFQ720930 TVL720901:TVU720930 TLP720901:TLY720930 TBT720901:TCC720930 SRX720901:SSG720930 SIB720901:SIK720930 RYF720901:RYO720930 ROJ720901:ROS720930 REN720901:REW720930 QUR720901:QVA720930 QKV720901:QLE720930 QAZ720901:QBI720930 PRD720901:PRM720930 PHH720901:PHQ720930 OXL720901:OXU720930 ONP720901:ONY720930 ODT720901:OEC720930 NTX720901:NUG720930 NKB720901:NKK720930 NAF720901:NAO720930 MQJ720901:MQS720930 MGN720901:MGW720930 LWR720901:LXA720930 LMV720901:LNE720930 LCZ720901:LDI720930 KTD720901:KTM720930 KJH720901:KJQ720930 JZL720901:JZU720930 JPP720901:JPY720930 JFT720901:JGC720930 IVX720901:IWG720930 IMB720901:IMK720930 ICF720901:ICO720930 HSJ720901:HSS720930 HIN720901:HIW720930 GYR720901:GZA720930 GOV720901:GPE720930 GEZ720901:GFI720930 FVD720901:FVM720930 FLH720901:FLQ720930 FBL720901:FBU720930 ERP720901:ERY720930 EHT720901:EIC720930 DXX720901:DYG720930 DOB720901:DOK720930 DEF720901:DEO720930 CUJ720901:CUS720930 CKN720901:CKW720930 CAR720901:CBA720930 BQV720901:BRE720930 BGZ720901:BHI720930 AXD720901:AXM720930 ANH720901:ANQ720930 ADL720901:ADU720930 TP720901:TY720930 JT720901:KC720930 T786437:Z786466 WWF655365:WWO655394 WMJ655365:WMS655394 WCN655365:WCW655394 VSR655365:VTA655394 VIV655365:VJE655394 UYZ655365:UZI655394 UPD655365:UPM655394 UFH655365:UFQ655394 TVL655365:TVU655394 TLP655365:TLY655394 TBT655365:TCC655394 SRX655365:SSG655394 SIB655365:SIK655394 RYF655365:RYO655394 ROJ655365:ROS655394 REN655365:REW655394 QUR655365:QVA655394 QKV655365:QLE655394 QAZ655365:QBI655394 PRD655365:PRM655394 PHH655365:PHQ655394 OXL655365:OXU655394 ONP655365:ONY655394 ODT655365:OEC655394 NTX655365:NUG655394 NKB655365:NKK655394 NAF655365:NAO655394 MQJ655365:MQS655394 MGN655365:MGW655394 LWR655365:LXA655394 LMV655365:LNE655394 LCZ655365:LDI655394 KTD655365:KTM655394 KJH655365:KJQ655394 JZL655365:JZU655394 JPP655365:JPY655394 JFT655365:JGC655394 IVX655365:IWG655394 IMB655365:IMK655394 ICF655365:ICO655394 HSJ655365:HSS655394 HIN655365:HIW655394 GYR655365:GZA655394 GOV655365:GPE655394 GEZ655365:GFI655394 FVD655365:FVM655394 FLH655365:FLQ655394 FBL655365:FBU655394 ERP655365:ERY655394 EHT655365:EIC655394 DXX655365:DYG655394 DOB655365:DOK655394 DEF655365:DEO655394 CUJ655365:CUS655394 CKN655365:CKW655394 CAR655365:CBA655394 BQV655365:BRE655394 BGZ655365:BHI655394 AXD655365:AXM655394 ANH655365:ANQ655394 ADL655365:ADU655394 TP655365:TY655394 JT655365:KC655394 T720901:Z720930 WWF589829:WWO589858 WMJ589829:WMS589858 WCN589829:WCW589858 VSR589829:VTA589858 VIV589829:VJE589858 UYZ589829:UZI589858 UPD589829:UPM589858 UFH589829:UFQ589858 TVL589829:TVU589858 TLP589829:TLY589858 TBT589829:TCC589858 SRX589829:SSG589858 SIB589829:SIK589858 RYF589829:RYO589858 ROJ589829:ROS589858 REN589829:REW589858 QUR589829:QVA589858 QKV589829:QLE589858 QAZ589829:QBI589858 PRD589829:PRM589858 PHH589829:PHQ589858 OXL589829:OXU589858 ONP589829:ONY589858 ODT589829:OEC589858 NTX589829:NUG589858 NKB589829:NKK589858 NAF589829:NAO589858 MQJ589829:MQS589858 MGN589829:MGW589858 LWR589829:LXA589858 LMV589829:LNE589858 LCZ589829:LDI589858 KTD589829:KTM589858 KJH589829:KJQ589858 JZL589829:JZU589858 JPP589829:JPY589858 JFT589829:JGC589858 IVX589829:IWG589858 IMB589829:IMK589858 ICF589829:ICO589858 HSJ589829:HSS589858 HIN589829:HIW589858 GYR589829:GZA589858 GOV589829:GPE589858 GEZ589829:GFI589858 FVD589829:FVM589858 FLH589829:FLQ589858 FBL589829:FBU589858 ERP589829:ERY589858 EHT589829:EIC589858 DXX589829:DYG589858 DOB589829:DOK589858 DEF589829:DEO589858 CUJ589829:CUS589858 CKN589829:CKW589858 CAR589829:CBA589858 BQV589829:BRE589858 BGZ589829:BHI589858 AXD589829:AXM589858 ANH589829:ANQ589858 ADL589829:ADU589858 TP589829:TY589858 JT589829:KC589858 T655365:Z655394 WWF524293:WWO524322 WMJ524293:WMS524322 WCN524293:WCW524322 VSR524293:VTA524322 VIV524293:VJE524322 UYZ524293:UZI524322 UPD524293:UPM524322 UFH524293:UFQ524322 TVL524293:TVU524322 TLP524293:TLY524322 TBT524293:TCC524322 SRX524293:SSG524322 SIB524293:SIK524322 RYF524293:RYO524322 ROJ524293:ROS524322 REN524293:REW524322 QUR524293:QVA524322 QKV524293:QLE524322 QAZ524293:QBI524322 PRD524293:PRM524322 PHH524293:PHQ524322 OXL524293:OXU524322 ONP524293:ONY524322 ODT524293:OEC524322 NTX524293:NUG524322 NKB524293:NKK524322 NAF524293:NAO524322 MQJ524293:MQS524322 MGN524293:MGW524322 LWR524293:LXA524322 LMV524293:LNE524322 LCZ524293:LDI524322 KTD524293:KTM524322 KJH524293:KJQ524322 JZL524293:JZU524322 JPP524293:JPY524322 JFT524293:JGC524322 IVX524293:IWG524322 IMB524293:IMK524322 ICF524293:ICO524322 HSJ524293:HSS524322 HIN524293:HIW524322 GYR524293:GZA524322 GOV524293:GPE524322 GEZ524293:GFI524322 FVD524293:FVM524322 FLH524293:FLQ524322 FBL524293:FBU524322 ERP524293:ERY524322 EHT524293:EIC524322 DXX524293:DYG524322 DOB524293:DOK524322 DEF524293:DEO524322 CUJ524293:CUS524322 CKN524293:CKW524322 CAR524293:CBA524322 BQV524293:BRE524322 BGZ524293:BHI524322 AXD524293:AXM524322 ANH524293:ANQ524322 ADL524293:ADU524322 TP524293:TY524322 JT524293:KC524322 T589829:Z589858 WWF458757:WWO458786 WMJ458757:WMS458786 WCN458757:WCW458786 VSR458757:VTA458786 VIV458757:VJE458786 UYZ458757:UZI458786 UPD458757:UPM458786 UFH458757:UFQ458786 TVL458757:TVU458786 TLP458757:TLY458786 TBT458757:TCC458786 SRX458757:SSG458786 SIB458757:SIK458786 RYF458757:RYO458786 ROJ458757:ROS458786 REN458757:REW458786 QUR458757:QVA458786 QKV458757:QLE458786 QAZ458757:QBI458786 PRD458757:PRM458786 PHH458757:PHQ458786 OXL458757:OXU458786 ONP458757:ONY458786 ODT458757:OEC458786 NTX458757:NUG458786 NKB458757:NKK458786 NAF458757:NAO458786 MQJ458757:MQS458786 MGN458757:MGW458786 LWR458757:LXA458786 LMV458757:LNE458786 LCZ458757:LDI458786 KTD458757:KTM458786 KJH458757:KJQ458786 JZL458757:JZU458786 JPP458757:JPY458786 JFT458757:JGC458786 IVX458757:IWG458786 IMB458757:IMK458786 ICF458757:ICO458786 HSJ458757:HSS458786 HIN458757:HIW458786 GYR458757:GZA458786 GOV458757:GPE458786 GEZ458757:GFI458786 FVD458757:FVM458786 FLH458757:FLQ458786 FBL458757:FBU458786 ERP458757:ERY458786 EHT458757:EIC458786 DXX458757:DYG458786 DOB458757:DOK458786 DEF458757:DEO458786 CUJ458757:CUS458786 CKN458757:CKW458786 CAR458757:CBA458786 BQV458757:BRE458786 BGZ458757:BHI458786 AXD458757:AXM458786 ANH458757:ANQ458786 ADL458757:ADU458786 TP458757:TY458786 JT458757:KC458786 T524293:Z524322 WWF393221:WWO393250 WMJ393221:WMS393250 WCN393221:WCW393250 VSR393221:VTA393250 VIV393221:VJE393250 UYZ393221:UZI393250 UPD393221:UPM393250 UFH393221:UFQ393250 TVL393221:TVU393250 TLP393221:TLY393250 TBT393221:TCC393250 SRX393221:SSG393250 SIB393221:SIK393250 RYF393221:RYO393250 ROJ393221:ROS393250 REN393221:REW393250 QUR393221:QVA393250 QKV393221:QLE393250 QAZ393221:QBI393250 PRD393221:PRM393250 PHH393221:PHQ393250 OXL393221:OXU393250 ONP393221:ONY393250 ODT393221:OEC393250 NTX393221:NUG393250 NKB393221:NKK393250 NAF393221:NAO393250 MQJ393221:MQS393250 MGN393221:MGW393250 LWR393221:LXA393250 LMV393221:LNE393250 LCZ393221:LDI393250 KTD393221:KTM393250 KJH393221:KJQ393250 JZL393221:JZU393250 JPP393221:JPY393250 JFT393221:JGC393250 IVX393221:IWG393250 IMB393221:IMK393250 ICF393221:ICO393250 HSJ393221:HSS393250 HIN393221:HIW393250 GYR393221:GZA393250 GOV393221:GPE393250 GEZ393221:GFI393250 FVD393221:FVM393250 FLH393221:FLQ393250 FBL393221:FBU393250 ERP393221:ERY393250 EHT393221:EIC393250 DXX393221:DYG393250 DOB393221:DOK393250 DEF393221:DEO393250 CUJ393221:CUS393250 CKN393221:CKW393250 CAR393221:CBA393250 BQV393221:BRE393250 BGZ393221:BHI393250 AXD393221:AXM393250 ANH393221:ANQ393250 ADL393221:ADU393250 TP393221:TY393250 JT393221:KC393250 T458757:Z458786 WWF327685:WWO327714 WMJ327685:WMS327714 WCN327685:WCW327714 VSR327685:VTA327714 VIV327685:VJE327714 UYZ327685:UZI327714 UPD327685:UPM327714 UFH327685:UFQ327714 TVL327685:TVU327714 TLP327685:TLY327714 TBT327685:TCC327714 SRX327685:SSG327714 SIB327685:SIK327714 RYF327685:RYO327714 ROJ327685:ROS327714 REN327685:REW327714 QUR327685:QVA327714 QKV327685:QLE327714 QAZ327685:QBI327714 PRD327685:PRM327714 PHH327685:PHQ327714 OXL327685:OXU327714 ONP327685:ONY327714 ODT327685:OEC327714 NTX327685:NUG327714 NKB327685:NKK327714 NAF327685:NAO327714 MQJ327685:MQS327714 MGN327685:MGW327714 LWR327685:LXA327714 LMV327685:LNE327714 LCZ327685:LDI327714 KTD327685:KTM327714 KJH327685:KJQ327714 JZL327685:JZU327714 JPP327685:JPY327714 JFT327685:JGC327714 IVX327685:IWG327714 IMB327685:IMK327714 ICF327685:ICO327714 HSJ327685:HSS327714 HIN327685:HIW327714 GYR327685:GZA327714 GOV327685:GPE327714 GEZ327685:GFI327714 FVD327685:FVM327714 FLH327685:FLQ327714 FBL327685:FBU327714 ERP327685:ERY327714 EHT327685:EIC327714 DXX327685:DYG327714 DOB327685:DOK327714 DEF327685:DEO327714 CUJ327685:CUS327714 CKN327685:CKW327714 CAR327685:CBA327714 BQV327685:BRE327714 BGZ327685:BHI327714 AXD327685:AXM327714 ANH327685:ANQ327714 ADL327685:ADU327714 TP327685:TY327714 JT327685:KC327714 T393221:Z393250 WWF262149:WWO262178 WMJ262149:WMS262178 WCN262149:WCW262178 VSR262149:VTA262178 VIV262149:VJE262178 UYZ262149:UZI262178 UPD262149:UPM262178 UFH262149:UFQ262178 TVL262149:TVU262178 TLP262149:TLY262178 TBT262149:TCC262178 SRX262149:SSG262178 SIB262149:SIK262178 RYF262149:RYO262178 ROJ262149:ROS262178 REN262149:REW262178 QUR262149:QVA262178 QKV262149:QLE262178 QAZ262149:QBI262178 PRD262149:PRM262178 PHH262149:PHQ262178 OXL262149:OXU262178 ONP262149:ONY262178 ODT262149:OEC262178 NTX262149:NUG262178 NKB262149:NKK262178 NAF262149:NAO262178 MQJ262149:MQS262178 MGN262149:MGW262178 LWR262149:LXA262178 LMV262149:LNE262178 LCZ262149:LDI262178 KTD262149:KTM262178 KJH262149:KJQ262178 JZL262149:JZU262178 JPP262149:JPY262178 JFT262149:JGC262178 IVX262149:IWG262178 IMB262149:IMK262178 ICF262149:ICO262178 HSJ262149:HSS262178 HIN262149:HIW262178 GYR262149:GZA262178 GOV262149:GPE262178 GEZ262149:GFI262178 FVD262149:FVM262178 FLH262149:FLQ262178 FBL262149:FBU262178 ERP262149:ERY262178 EHT262149:EIC262178 DXX262149:DYG262178 DOB262149:DOK262178 DEF262149:DEO262178 CUJ262149:CUS262178 CKN262149:CKW262178 CAR262149:CBA262178 BQV262149:BRE262178 BGZ262149:BHI262178 AXD262149:AXM262178 ANH262149:ANQ262178 ADL262149:ADU262178 TP262149:TY262178 JT262149:KC262178 T327685:Z327714 WWF196613:WWO196642 WMJ196613:WMS196642 WCN196613:WCW196642 VSR196613:VTA196642 VIV196613:VJE196642 UYZ196613:UZI196642 UPD196613:UPM196642 UFH196613:UFQ196642 TVL196613:TVU196642 TLP196613:TLY196642 TBT196613:TCC196642 SRX196613:SSG196642 SIB196613:SIK196642 RYF196613:RYO196642 ROJ196613:ROS196642 REN196613:REW196642 QUR196613:QVA196642 QKV196613:QLE196642 QAZ196613:QBI196642 PRD196613:PRM196642 PHH196613:PHQ196642 OXL196613:OXU196642 ONP196613:ONY196642 ODT196613:OEC196642 NTX196613:NUG196642 NKB196613:NKK196642 NAF196613:NAO196642 MQJ196613:MQS196642 MGN196613:MGW196642 LWR196613:LXA196642 LMV196613:LNE196642 LCZ196613:LDI196642 KTD196613:KTM196642 KJH196613:KJQ196642 JZL196613:JZU196642 JPP196613:JPY196642 JFT196613:JGC196642 IVX196613:IWG196642 IMB196613:IMK196642 ICF196613:ICO196642 HSJ196613:HSS196642 HIN196613:HIW196642 GYR196613:GZA196642 GOV196613:GPE196642 GEZ196613:GFI196642 FVD196613:FVM196642 FLH196613:FLQ196642 FBL196613:FBU196642 ERP196613:ERY196642 EHT196613:EIC196642 DXX196613:DYG196642 DOB196613:DOK196642 DEF196613:DEO196642 CUJ196613:CUS196642 CKN196613:CKW196642 CAR196613:CBA196642 BQV196613:BRE196642 BGZ196613:BHI196642 AXD196613:AXM196642 ANH196613:ANQ196642 ADL196613:ADU196642 TP196613:TY196642 JT196613:KC196642 T262149:Z262178 WWF131077:WWO131106 WMJ131077:WMS131106 WCN131077:WCW131106 VSR131077:VTA131106 VIV131077:VJE131106 UYZ131077:UZI131106 UPD131077:UPM131106 UFH131077:UFQ131106 TVL131077:TVU131106 TLP131077:TLY131106 TBT131077:TCC131106 SRX131077:SSG131106 SIB131077:SIK131106 RYF131077:RYO131106 ROJ131077:ROS131106 REN131077:REW131106 QUR131077:QVA131106 QKV131077:QLE131106 QAZ131077:QBI131106 PRD131077:PRM131106 PHH131077:PHQ131106 OXL131077:OXU131106 ONP131077:ONY131106 ODT131077:OEC131106 NTX131077:NUG131106 NKB131077:NKK131106 NAF131077:NAO131106 MQJ131077:MQS131106 MGN131077:MGW131106 LWR131077:LXA131106 LMV131077:LNE131106 LCZ131077:LDI131106 KTD131077:KTM131106 KJH131077:KJQ131106 JZL131077:JZU131106 JPP131077:JPY131106 JFT131077:JGC131106 IVX131077:IWG131106 IMB131077:IMK131106 ICF131077:ICO131106 HSJ131077:HSS131106 HIN131077:HIW131106 GYR131077:GZA131106 GOV131077:GPE131106 GEZ131077:GFI131106 FVD131077:FVM131106 FLH131077:FLQ131106 FBL131077:FBU131106 ERP131077:ERY131106 EHT131077:EIC131106 DXX131077:DYG131106 DOB131077:DOK131106 DEF131077:DEO131106 CUJ131077:CUS131106 CKN131077:CKW131106 CAR131077:CBA131106 BQV131077:BRE131106 BGZ131077:BHI131106 AXD131077:AXM131106 ANH131077:ANQ131106 ADL131077:ADU131106 TP131077:TY131106 JT131077:KC131106 T196613:Z196642 WWF65541:WWO65570 WMJ65541:WMS65570 WCN65541:WCW65570 VSR65541:VTA65570 VIV65541:VJE65570 UYZ65541:UZI65570 UPD65541:UPM65570 UFH65541:UFQ65570 TVL65541:TVU65570 TLP65541:TLY65570 TBT65541:TCC65570 SRX65541:SSG65570 SIB65541:SIK65570 RYF65541:RYO65570 ROJ65541:ROS65570 REN65541:REW65570 QUR65541:QVA65570 QKV65541:QLE65570 QAZ65541:QBI65570 PRD65541:PRM65570 PHH65541:PHQ65570 OXL65541:OXU65570 ONP65541:ONY65570 ODT65541:OEC65570 NTX65541:NUG65570 NKB65541:NKK65570 NAF65541:NAO65570 MQJ65541:MQS65570 MGN65541:MGW65570 LWR65541:LXA65570 LMV65541:LNE65570 LCZ65541:LDI65570 KTD65541:KTM65570 KJH65541:KJQ65570 JZL65541:JZU65570 JPP65541:JPY65570 JFT65541:JGC65570 IVX65541:IWG65570 IMB65541:IMK65570 ICF65541:ICO65570 HSJ65541:HSS65570 HIN65541:HIW65570 GYR65541:GZA65570 GOV65541:GPE65570 GEZ65541:GFI65570 FVD65541:FVM65570 FLH65541:FLQ65570 FBL65541:FBU65570 ERP65541:ERY65570 EHT65541:EIC65570 DXX65541:DYG65570 DOB65541:DOK65570 DEF65541:DEO65570 CUJ65541:CUS65570 CKN65541:CKW65570 CAR65541:CBA65570 BQV65541:BRE65570 BGZ65541:BHI65570 AXD65541:AXM65570 ANH65541:ANQ65570 ADL65541:ADU65570 TP65541:TY65570 JT65541:KC65570 T131077:Z131106 KF43:KG43 WWF9:WWO38 WMJ9:WMS38 WCN9:WCW38 VSR9:VTA38 VIV9:VJE38 UYZ9:UZI38 UPD9:UPM38 UFH9:UFQ38 TVL9:TVU38 TLP9:TLY38 TBT9:TCC38 SRX9:SSG38 SIB9:SIK38 RYF9:RYO38 ROJ9:ROS38 REN9:REW38 QUR9:QVA38 QKV9:QLE38 QAZ9:QBI38 PRD9:PRM38 PHH9:PHQ38 OXL9:OXU38 ONP9:ONY38 ODT9:OEC38 NTX9:NUG38 NKB9:NKK38 NAF9:NAO38 MQJ9:MQS38 MGN9:MGW38 LWR9:LXA38 LMV9:LNE38 LCZ9:LDI38 KTD9:KTM38 KJH9:KJQ38 JZL9:JZU38 JPP9:JPY38 JFT9:JGC38 IVX9:IWG38 IMB9:IMK38 ICF9:ICO38 HSJ9:HSS38 HIN9:HIW38 GYR9:GZA38 GOV9:GPE38 GEZ9:GFI38 FVD9:FVM38 FLH9:FLQ38 FBL9:FBU38 ERP9:ERY38 EHT9:EIC38 DXX9:DYG38 DOB9:DOK38 DEF9:DEO38 CUJ9:CUS38 CKN9:CKW38 CAR9:CBA38 BQV9:BRE38 BGZ9:BHI38 AXD9:AXM38 ANH9:ANQ38 ADL9:ADU38 TP9:TY38 T65541:Z65570 WWQ983045:WWR983074 WMU983045:WMV983074 WCY983045:WCZ983074 VTC983045:VTD983074 VJG983045:VJH983074 UZK983045:UZL983074 UPO983045:UPP983074 UFS983045:UFT983074 TVW983045:TVX983074 TMA983045:TMB983074 TCE983045:TCF983074 SSI983045:SSJ983074 SIM983045:SIN983074 RYQ983045:RYR983074 ROU983045:ROV983074 REY983045:REZ983074 QVC983045:QVD983074 QLG983045:QLH983074 QBK983045:QBL983074 PRO983045:PRP983074 PHS983045:PHT983074 OXW983045:OXX983074 OOA983045:OOB983074 OEE983045:OEF983074 NUI983045:NUJ983074 NKM983045:NKN983074 NAQ983045:NAR983074 MQU983045:MQV983074 MGY983045:MGZ983074 LXC983045:LXD983074 LNG983045:LNH983074 LDK983045:LDL983074 KTO983045:KTP983074 KJS983045:KJT983074 JZW983045:JZX983074 JQA983045:JQB983074 JGE983045:JGF983074 IWI983045:IWJ983074 IMM983045:IMN983074 ICQ983045:ICR983074 HSU983045:HSV983074 HIY983045:HIZ983074 GZC983045:GZD983074 GPG983045:GPH983074 GFK983045:GFL983074 FVO983045:FVP983074 FLS983045:FLT983074 FBW983045:FBX983074 ESA983045:ESB983074 EIE983045:EIF983074 DYI983045:DYJ983074 DOM983045:DON983074 DEQ983045:DER983074 CUU983045:CUV983074 CKY983045:CKZ983074 CBC983045:CBD983074 BRG983045:BRH983074 BHK983045:BHL983074 AXO983045:AXP983074 ANS983045:ANT983074 ADW983045:ADX983074 UA983045:UB983074 KE983045:KF983074 AC983045:AF983074 WWQ917509:WWR917538 WMU917509:WMV917538 WCY917509:WCZ917538 VTC917509:VTD917538 VJG917509:VJH917538 UZK917509:UZL917538 UPO917509:UPP917538 UFS917509:UFT917538 TVW917509:TVX917538 TMA917509:TMB917538 TCE917509:TCF917538 SSI917509:SSJ917538 SIM917509:SIN917538 RYQ917509:RYR917538 ROU917509:ROV917538 REY917509:REZ917538 QVC917509:QVD917538 QLG917509:QLH917538 QBK917509:QBL917538 PRO917509:PRP917538 PHS917509:PHT917538 OXW917509:OXX917538 OOA917509:OOB917538 OEE917509:OEF917538 NUI917509:NUJ917538 NKM917509:NKN917538 NAQ917509:NAR917538 MQU917509:MQV917538 MGY917509:MGZ917538 LXC917509:LXD917538 LNG917509:LNH917538 LDK917509:LDL917538 KTO917509:KTP917538 KJS917509:KJT917538 JZW917509:JZX917538 JQA917509:JQB917538 JGE917509:JGF917538 IWI917509:IWJ917538 IMM917509:IMN917538 ICQ917509:ICR917538 HSU917509:HSV917538 HIY917509:HIZ917538 GZC917509:GZD917538 GPG917509:GPH917538 GFK917509:GFL917538 FVO917509:FVP917538 FLS917509:FLT917538 FBW917509:FBX917538 ESA917509:ESB917538 EIE917509:EIF917538 DYI917509:DYJ917538 DOM917509:DON917538 DEQ917509:DER917538 CUU917509:CUV917538 CKY917509:CKZ917538 CBC917509:CBD917538 BRG917509:BRH917538 BHK917509:BHL917538 AXO917509:AXP917538 ANS917509:ANT917538 ADW917509:ADX917538 UA917509:UB917538 KE917509:KF917538 AC917509:AF917538 WWQ851973:WWR852002 WMU851973:WMV852002 WCY851973:WCZ852002 VTC851973:VTD852002 VJG851973:VJH852002 UZK851973:UZL852002 UPO851973:UPP852002 UFS851973:UFT852002 TVW851973:TVX852002 TMA851973:TMB852002 TCE851973:TCF852002 SSI851973:SSJ852002 SIM851973:SIN852002 RYQ851973:RYR852002 ROU851973:ROV852002 REY851973:REZ852002 QVC851973:QVD852002 QLG851973:QLH852002 QBK851973:QBL852002 PRO851973:PRP852002 PHS851973:PHT852002 OXW851973:OXX852002 OOA851973:OOB852002 OEE851973:OEF852002 NUI851973:NUJ852002 NKM851973:NKN852002 NAQ851973:NAR852002 MQU851973:MQV852002 MGY851973:MGZ852002 LXC851973:LXD852002 LNG851973:LNH852002 LDK851973:LDL852002 KTO851973:KTP852002 KJS851973:KJT852002 JZW851973:JZX852002 JQA851973:JQB852002 JGE851973:JGF852002 IWI851973:IWJ852002 IMM851973:IMN852002 ICQ851973:ICR852002 HSU851973:HSV852002 HIY851973:HIZ852002 GZC851973:GZD852002 GPG851973:GPH852002 GFK851973:GFL852002 FVO851973:FVP852002 FLS851973:FLT852002 FBW851973:FBX852002 ESA851973:ESB852002 EIE851973:EIF852002 DYI851973:DYJ852002 DOM851973:DON852002 DEQ851973:DER852002 CUU851973:CUV852002 CKY851973:CKZ852002 CBC851973:CBD852002 BRG851973:BRH852002 BHK851973:BHL852002 AXO851973:AXP852002 ANS851973:ANT852002 ADW851973:ADX852002 UA851973:UB852002 KE851973:KF852002 AC851973:AF852002 WWQ786437:WWR786466 WMU786437:WMV786466 WCY786437:WCZ786466 VTC786437:VTD786466 VJG786437:VJH786466 UZK786437:UZL786466 UPO786437:UPP786466 UFS786437:UFT786466 TVW786437:TVX786466 TMA786437:TMB786466 TCE786437:TCF786466 SSI786437:SSJ786466 SIM786437:SIN786466 RYQ786437:RYR786466 ROU786437:ROV786466 REY786437:REZ786466 QVC786437:QVD786466 QLG786437:QLH786466 QBK786437:QBL786466 PRO786437:PRP786466 PHS786437:PHT786466 OXW786437:OXX786466 OOA786437:OOB786466 OEE786437:OEF786466 NUI786437:NUJ786466 NKM786437:NKN786466 NAQ786437:NAR786466 MQU786437:MQV786466 MGY786437:MGZ786466 LXC786437:LXD786466 LNG786437:LNH786466 LDK786437:LDL786466 KTO786437:KTP786466 KJS786437:KJT786466 JZW786437:JZX786466 JQA786437:JQB786466 JGE786437:JGF786466 IWI786437:IWJ786466 IMM786437:IMN786466 ICQ786437:ICR786466 HSU786437:HSV786466 HIY786437:HIZ786466 GZC786437:GZD786466 GPG786437:GPH786466 GFK786437:GFL786466 FVO786437:FVP786466 FLS786437:FLT786466 FBW786437:FBX786466 ESA786437:ESB786466 EIE786437:EIF786466 DYI786437:DYJ786466 DOM786437:DON786466 DEQ786437:DER786466 CUU786437:CUV786466 CKY786437:CKZ786466 CBC786437:CBD786466 BRG786437:BRH786466 BHK786437:BHL786466 AXO786437:AXP786466 ANS786437:ANT786466 ADW786437:ADX786466 UA786437:UB786466 KE786437:KF786466 AC786437:AF786466 WWQ720901:WWR720930 WMU720901:WMV720930 WCY720901:WCZ720930 VTC720901:VTD720930 VJG720901:VJH720930 UZK720901:UZL720930 UPO720901:UPP720930 UFS720901:UFT720930 TVW720901:TVX720930 TMA720901:TMB720930 TCE720901:TCF720930 SSI720901:SSJ720930 SIM720901:SIN720930 RYQ720901:RYR720930 ROU720901:ROV720930 REY720901:REZ720930 QVC720901:QVD720930 QLG720901:QLH720930 QBK720901:QBL720930 PRO720901:PRP720930 PHS720901:PHT720930 OXW720901:OXX720930 OOA720901:OOB720930 OEE720901:OEF720930 NUI720901:NUJ720930 NKM720901:NKN720930 NAQ720901:NAR720930 MQU720901:MQV720930 MGY720901:MGZ720930 LXC720901:LXD720930 LNG720901:LNH720930 LDK720901:LDL720930 KTO720901:KTP720930 KJS720901:KJT720930 JZW720901:JZX720930 JQA720901:JQB720930 JGE720901:JGF720930 IWI720901:IWJ720930 IMM720901:IMN720930 ICQ720901:ICR720930 HSU720901:HSV720930 HIY720901:HIZ720930 GZC720901:GZD720930 GPG720901:GPH720930 GFK720901:GFL720930 FVO720901:FVP720930 FLS720901:FLT720930 FBW720901:FBX720930 ESA720901:ESB720930 EIE720901:EIF720930 DYI720901:DYJ720930 DOM720901:DON720930 DEQ720901:DER720930 CUU720901:CUV720930 CKY720901:CKZ720930 CBC720901:CBD720930 BRG720901:BRH720930 BHK720901:BHL720930 AXO720901:AXP720930 ANS720901:ANT720930 ADW720901:ADX720930 UA720901:UB720930 KE720901:KF720930 AC720901:AF720930 WWQ655365:WWR655394 WMU655365:WMV655394 WCY655365:WCZ655394 VTC655365:VTD655394 VJG655365:VJH655394 UZK655365:UZL655394 UPO655365:UPP655394 UFS655365:UFT655394 TVW655365:TVX655394 TMA655365:TMB655394 TCE655365:TCF655394 SSI655365:SSJ655394 SIM655365:SIN655394 RYQ655365:RYR655394 ROU655365:ROV655394 REY655365:REZ655394 QVC655365:QVD655394 QLG655365:QLH655394 QBK655365:QBL655394 PRO655365:PRP655394 PHS655365:PHT655394 OXW655365:OXX655394 OOA655365:OOB655394 OEE655365:OEF655394 NUI655365:NUJ655394 NKM655365:NKN655394 NAQ655365:NAR655394 MQU655365:MQV655394 MGY655365:MGZ655394 LXC655365:LXD655394 LNG655365:LNH655394 LDK655365:LDL655394 KTO655365:KTP655394 KJS655365:KJT655394 JZW655365:JZX655394 JQA655365:JQB655394 JGE655365:JGF655394 IWI655365:IWJ655394 IMM655365:IMN655394 ICQ655365:ICR655394 HSU655365:HSV655394 HIY655365:HIZ655394 GZC655365:GZD655394 GPG655365:GPH655394 GFK655365:GFL655394 FVO655365:FVP655394 FLS655365:FLT655394 FBW655365:FBX655394 ESA655365:ESB655394 EIE655365:EIF655394 DYI655365:DYJ655394 DOM655365:DON655394 DEQ655365:DER655394 CUU655365:CUV655394 CKY655365:CKZ655394 CBC655365:CBD655394 BRG655365:BRH655394 BHK655365:BHL655394 AXO655365:AXP655394 ANS655365:ANT655394 ADW655365:ADX655394 UA655365:UB655394 KE655365:KF655394 AC655365:AF655394 WWQ589829:WWR589858 WMU589829:WMV589858 WCY589829:WCZ589858 VTC589829:VTD589858 VJG589829:VJH589858 UZK589829:UZL589858 UPO589829:UPP589858 UFS589829:UFT589858 TVW589829:TVX589858 TMA589829:TMB589858 TCE589829:TCF589858 SSI589829:SSJ589858 SIM589829:SIN589858 RYQ589829:RYR589858 ROU589829:ROV589858 REY589829:REZ589858 QVC589829:QVD589858 QLG589829:QLH589858 QBK589829:QBL589858 PRO589829:PRP589858 PHS589829:PHT589858 OXW589829:OXX589858 OOA589829:OOB589858 OEE589829:OEF589858 NUI589829:NUJ589858 NKM589829:NKN589858 NAQ589829:NAR589858 MQU589829:MQV589858 MGY589829:MGZ589858 LXC589829:LXD589858 LNG589829:LNH589858 LDK589829:LDL589858 KTO589829:KTP589858 KJS589829:KJT589858 JZW589829:JZX589858 JQA589829:JQB589858 JGE589829:JGF589858 IWI589829:IWJ589858 IMM589829:IMN589858 ICQ589829:ICR589858 HSU589829:HSV589858 HIY589829:HIZ589858 GZC589829:GZD589858 GPG589829:GPH589858 GFK589829:GFL589858 FVO589829:FVP589858 FLS589829:FLT589858 FBW589829:FBX589858 ESA589829:ESB589858 EIE589829:EIF589858 DYI589829:DYJ589858 DOM589829:DON589858 DEQ589829:DER589858 CUU589829:CUV589858 CKY589829:CKZ589858 CBC589829:CBD589858 BRG589829:BRH589858 BHK589829:BHL589858 AXO589829:AXP589858 ANS589829:ANT589858 ADW589829:ADX589858 UA589829:UB589858 KE589829:KF589858 AC589829:AF589858 WWQ524293:WWR524322 WMU524293:WMV524322 WCY524293:WCZ524322 VTC524293:VTD524322 VJG524293:VJH524322 UZK524293:UZL524322 UPO524293:UPP524322 UFS524293:UFT524322 TVW524293:TVX524322 TMA524293:TMB524322 TCE524293:TCF524322 SSI524293:SSJ524322 SIM524293:SIN524322 RYQ524293:RYR524322 ROU524293:ROV524322 REY524293:REZ524322 QVC524293:QVD524322 QLG524293:QLH524322 QBK524293:QBL524322 PRO524293:PRP524322 PHS524293:PHT524322 OXW524293:OXX524322 OOA524293:OOB524322 OEE524293:OEF524322 NUI524293:NUJ524322 NKM524293:NKN524322 NAQ524293:NAR524322 MQU524293:MQV524322 MGY524293:MGZ524322 LXC524293:LXD524322 LNG524293:LNH524322 LDK524293:LDL524322 KTO524293:KTP524322 KJS524293:KJT524322 JZW524293:JZX524322 JQA524293:JQB524322 JGE524293:JGF524322 IWI524293:IWJ524322 IMM524293:IMN524322 ICQ524293:ICR524322 HSU524293:HSV524322 HIY524293:HIZ524322 GZC524293:GZD524322 GPG524293:GPH524322 GFK524293:GFL524322 FVO524293:FVP524322 FLS524293:FLT524322 FBW524293:FBX524322 ESA524293:ESB524322 EIE524293:EIF524322 DYI524293:DYJ524322 DOM524293:DON524322 DEQ524293:DER524322 CUU524293:CUV524322 CKY524293:CKZ524322 CBC524293:CBD524322 BRG524293:BRH524322 BHK524293:BHL524322 AXO524293:AXP524322 ANS524293:ANT524322 ADW524293:ADX524322 UA524293:UB524322 KE524293:KF524322 AC524293:AF524322 WWQ458757:WWR458786 WMU458757:WMV458786 WCY458757:WCZ458786 VTC458757:VTD458786 VJG458757:VJH458786 UZK458757:UZL458786 UPO458757:UPP458786 UFS458757:UFT458786 TVW458757:TVX458786 TMA458757:TMB458786 TCE458757:TCF458786 SSI458757:SSJ458786 SIM458757:SIN458786 RYQ458757:RYR458786 ROU458757:ROV458786 REY458757:REZ458786 QVC458757:QVD458786 QLG458757:QLH458786 QBK458757:QBL458786 PRO458757:PRP458786 PHS458757:PHT458786 OXW458757:OXX458786 OOA458757:OOB458786 OEE458757:OEF458786 NUI458757:NUJ458786 NKM458757:NKN458786 NAQ458757:NAR458786 MQU458757:MQV458786 MGY458757:MGZ458786 LXC458757:LXD458786 LNG458757:LNH458786 LDK458757:LDL458786 KTO458757:KTP458786 KJS458757:KJT458786 JZW458757:JZX458786 JQA458757:JQB458786 JGE458757:JGF458786 IWI458757:IWJ458786 IMM458757:IMN458786 ICQ458757:ICR458786 HSU458757:HSV458786 HIY458757:HIZ458786 GZC458757:GZD458786 GPG458757:GPH458786 GFK458757:GFL458786 FVO458757:FVP458786 FLS458757:FLT458786 FBW458757:FBX458786 ESA458757:ESB458786 EIE458757:EIF458786 DYI458757:DYJ458786 DOM458757:DON458786 DEQ458757:DER458786 CUU458757:CUV458786 CKY458757:CKZ458786 CBC458757:CBD458786 BRG458757:BRH458786 BHK458757:BHL458786 AXO458757:AXP458786 ANS458757:ANT458786 ADW458757:ADX458786 UA458757:UB458786 KE458757:KF458786 AC458757:AF458786 WWQ393221:WWR393250 WMU393221:WMV393250 WCY393221:WCZ393250 VTC393221:VTD393250 VJG393221:VJH393250 UZK393221:UZL393250 UPO393221:UPP393250 UFS393221:UFT393250 TVW393221:TVX393250 TMA393221:TMB393250 TCE393221:TCF393250 SSI393221:SSJ393250 SIM393221:SIN393250 RYQ393221:RYR393250 ROU393221:ROV393250 REY393221:REZ393250 QVC393221:QVD393250 QLG393221:QLH393250 QBK393221:QBL393250 PRO393221:PRP393250 PHS393221:PHT393250 OXW393221:OXX393250 OOA393221:OOB393250 OEE393221:OEF393250 NUI393221:NUJ393250 NKM393221:NKN393250 NAQ393221:NAR393250 MQU393221:MQV393250 MGY393221:MGZ393250 LXC393221:LXD393250 LNG393221:LNH393250 LDK393221:LDL393250 KTO393221:KTP393250 KJS393221:KJT393250 JZW393221:JZX393250 JQA393221:JQB393250 JGE393221:JGF393250 IWI393221:IWJ393250 IMM393221:IMN393250 ICQ393221:ICR393250 HSU393221:HSV393250 HIY393221:HIZ393250 GZC393221:GZD393250 GPG393221:GPH393250 GFK393221:GFL393250 FVO393221:FVP393250 FLS393221:FLT393250 FBW393221:FBX393250 ESA393221:ESB393250 EIE393221:EIF393250 DYI393221:DYJ393250 DOM393221:DON393250 DEQ393221:DER393250 CUU393221:CUV393250 CKY393221:CKZ393250 CBC393221:CBD393250 BRG393221:BRH393250 BHK393221:BHL393250 AXO393221:AXP393250 ANS393221:ANT393250 ADW393221:ADX393250 UA393221:UB393250 KE393221:KF393250 AC393221:AF393250 WWQ327685:WWR327714 WMU327685:WMV327714 WCY327685:WCZ327714 VTC327685:VTD327714 VJG327685:VJH327714 UZK327685:UZL327714 UPO327685:UPP327714 UFS327685:UFT327714 TVW327685:TVX327714 TMA327685:TMB327714 TCE327685:TCF327714 SSI327685:SSJ327714 SIM327685:SIN327714 RYQ327685:RYR327714 ROU327685:ROV327714 REY327685:REZ327714 QVC327685:QVD327714 QLG327685:QLH327714 QBK327685:QBL327714 PRO327685:PRP327714 PHS327685:PHT327714 OXW327685:OXX327714 OOA327685:OOB327714 OEE327685:OEF327714 NUI327685:NUJ327714 NKM327685:NKN327714 NAQ327685:NAR327714 MQU327685:MQV327714 MGY327685:MGZ327714 LXC327685:LXD327714 LNG327685:LNH327714 LDK327685:LDL327714 KTO327685:KTP327714 KJS327685:KJT327714 JZW327685:JZX327714 JQA327685:JQB327714 JGE327685:JGF327714 IWI327685:IWJ327714 IMM327685:IMN327714 ICQ327685:ICR327714 HSU327685:HSV327714 HIY327685:HIZ327714 GZC327685:GZD327714 GPG327685:GPH327714 GFK327685:GFL327714 FVO327685:FVP327714 FLS327685:FLT327714 FBW327685:FBX327714 ESA327685:ESB327714 EIE327685:EIF327714 DYI327685:DYJ327714 DOM327685:DON327714 DEQ327685:DER327714 CUU327685:CUV327714 CKY327685:CKZ327714 CBC327685:CBD327714 BRG327685:BRH327714 BHK327685:BHL327714 AXO327685:AXP327714 ANS327685:ANT327714 ADW327685:ADX327714 UA327685:UB327714 KE327685:KF327714 AC327685:AF327714 WWQ262149:WWR262178 WMU262149:WMV262178 WCY262149:WCZ262178 VTC262149:VTD262178 VJG262149:VJH262178 UZK262149:UZL262178 UPO262149:UPP262178 UFS262149:UFT262178 TVW262149:TVX262178 TMA262149:TMB262178 TCE262149:TCF262178 SSI262149:SSJ262178 SIM262149:SIN262178 RYQ262149:RYR262178 ROU262149:ROV262178 REY262149:REZ262178 QVC262149:QVD262178 QLG262149:QLH262178 QBK262149:QBL262178 PRO262149:PRP262178 PHS262149:PHT262178 OXW262149:OXX262178 OOA262149:OOB262178 OEE262149:OEF262178 NUI262149:NUJ262178 NKM262149:NKN262178 NAQ262149:NAR262178 MQU262149:MQV262178 MGY262149:MGZ262178 LXC262149:LXD262178 LNG262149:LNH262178 LDK262149:LDL262178 KTO262149:KTP262178 KJS262149:KJT262178 JZW262149:JZX262178 JQA262149:JQB262178 JGE262149:JGF262178 IWI262149:IWJ262178 IMM262149:IMN262178 ICQ262149:ICR262178 HSU262149:HSV262178 HIY262149:HIZ262178 GZC262149:GZD262178 GPG262149:GPH262178 GFK262149:GFL262178 FVO262149:FVP262178 FLS262149:FLT262178 FBW262149:FBX262178 ESA262149:ESB262178 EIE262149:EIF262178 DYI262149:DYJ262178 DOM262149:DON262178 DEQ262149:DER262178 CUU262149:CUV262178 CKY262149:CKZ262178 CBC262149:CBD262178 BRG262149:BRH262178 BHK262149:BHL262178 AXO262149:AXP262178 ANS262149:ANT262178 ADW262149:ADX262178 UA262149:UB262178 KE262149:KF262178 AC262149:AF262178 WWQ196613:WWR196642 WMU196613:WMV196642 WCY196613:WCZ196642 VTC196613:VTD196642 VJG196613:VJH196642 UZK196613:UZL196642 UPO196613:UPP196642 UFS196613:UFT196642 TVW196613:TVX196642 TMA196613:TMB196642 TCE196613:TCF196642 SSI196613:SSJ196642 SIM196613:SIN196642 RYQ196613:RYR196642 ROU196613:ROV196642 REY196613:REZ196642 QVC196613:QVD196642 QLG196613:QLH196642 QBK196613:QBL196642 PRO196613:PRP196642 PHS196613:PHT196642 OXW196613:OXX196642 OOA196613:OOB196642 OEE196613:OEF196642 NUI196613:NUJ196642 NKM196613:NKN196642 NAQ196613:NAR196642 MQU196613:MQV196642 MGY196613:MGZ196642 LXC196613:LXD196642 LNG196613:LNH196642 LDK196613:LDL196642 KTO196613:KTP196642 KJS196613:KJT196642 JZW196613:JZX196642 JQA196613:JQB196642 JGE196613:JGF196642 IWI196613:IWJ196642 IMM196613:IMN196642 ICQ196613:ICR196642 HSU196613:HSV196642 HIY196613:HIZ196642 GZC196613:GZD196642 GPG196613:GPH196642 GFK196613:GFL196642 FVO196613:FVP196642 FLS196613:FLT196642 FBW196613:FBX196642 ESA196613:ESB196642 EIE196613:EIF196642 DYI196613:DYJ196642 DOM196613:DON196642 DEQ196613:DER196642 CUU196613:CUV196642 CKY196613:CKZ196642 CBC196613:CBD196642 BRG196613:BRH196642 BHK196613:BHL196642 AXO196613:AXP196642 ANS196613:ANT196642 ADW196613:ADX196642 UA196613:UB196642 KE196613:KF196642 AC196613:AF196642 WWQ131077:WWR131106 WMU131077:WMV131106 WCY131077:WCZ131106 VTC131077:VTD131106 VJG131077:VJH131106 UZK131077:UZL131106 UPO131077:UPP131106 UFS131077:UFT131106 TVW131077:TVX131106 TMA131077:TMB131106 TCE131077:TCF131106 SSI131077:SSJ131106 SIM131077:SIN131106 RYQ131077:RYR131106 ROU131077:ROV131106 REY131077:REZ131106 QVC131077:QVD131106 QLG131077:QLH131106 QBK131077:QBL131106 PRO131077:PRP131106 PHS131077:PHT131106 OXW131077:OXX131106 OOA131077:OOB131106 OEE131077:OEF131106 NUI131077:NUJ131106 NKM131077:NKN131106 NAQ131077:NAR131106 MQU131077:MQV131106 MGY131077:MGZ131106 LXC131077:LXD131106 LNG131077:LNH131106 LDK131077:LDL131106 KTO131077:KTP131106 KJS131077:KJT131106 JZW131077:JZX131106 JQA131077:JQB131106 JGE131077:JGF131106 IWI131077:IWJ131106 IMM131077:IMN131106 ICQ131077:ICR131106 HSU131077:HSV131106 HIY131077:HIZ131106 GZC131077:GZD131106 GPG131077:GPH131106 GFK131077:GFL131106 FVO131077:FVP131106 FLS131077:FLT131106 FBW131077:FBX131106 ESA131077:ESB131106 EIE131077:EIF131106 DYI131077:DYJ131106 DOM131077:DON131106 DEQ131077:DER131106 CUU131077:CUV131106 CKY131077:CKZ131106 CBC131077:CBD131106 BRG131077:BRH131106 BHK131077:BHL131106 AXO131077:AXP131106 ANS131077:ANT131106 ADW131077:ADX131106 UA131077:UB131106 KE131077:KF131106 AC131077:AF131106 WWQ65541:WWR65570 WMU65541:WMV65570 WCY65541:WCZ65570 VTC65541:VTD65570 VJG65541:VJH65570 UZK65541:UZL65570 UPO65541:UPP65570 UFS65541:UFT65570 TVW65541:TVX65570 TMA65541:TMB65570 TCE65541:TCF65570 SSI65541:SSJ65570 SIM65541:SIN65570 RYQ65541:RYR65570 ROU65541:ROV65570 REY65541:REZ65570 QVC65541:QVD65570 QLG65541:QLH65570 QBK65541:QBL65570 PRO65541:PRP65570 PHS65541:PHT65570 OXW65541:OXX65570 OOA65541:OOB65570 OEE65541:OEF65570 NUI65541:NUJ65570 NKM65541:NKN65570 NAQ65541:NAR65570 MQU65541:MQV65570 MGY65541:MGZ65570 LXC65541:LXD65570 LNG65541:LNH65570 LDK65541:LDL65570 KTO65541:KTP65570 KJS65541:KJT65570 JZW65541:JZX65570 JQA65541:JQB65570 JGE65541:JGF65570 IWI65541:IWJ65570 IMM65541:IMN65570 ICQ65541:ICR65570 HSU65541:HSV65570 HIY65541:HIZ65570 GZC65541:GZD65570 GPG65541:GPH65570 GFK65541:GFL65570 FVO65541:FVP65570 FLS65541:FLT65570 FBW65541:FBX65570 ESA65541:ESB65570 EIE65541:EIF65570 DYI65541:DYJ65570 DOM65541:DON65570 DEQ65541:DER65570 CUU65541:CUV65570 CKY65541:CKZ65570 CBC65541:CBD65570 BRG65541:BRH65570 BHK65541:BHL65570 AXO65541:AXP65570 ANS65541:ANT65570 ADW65541:ADX65570 UA65541:UB65570 KE65541:KF65570 AC65541:AF65570 JT9:KC38 WWQ9:WWR38 WMU9:WMV38 WCY9:WCZ38 VTC9:VTD38 VJG9:VJH38 UZK9:UZL38 UPO9:UPP38 UFS9:UFT38 TVW9:TVX38 TMA9:TMB38 TCE9:TCF38 SSI9:SSJ38 SIM9:SIN38 RYQ9:RYR38 ROU9:ROV38 REY9:REZ38 QVC9:QVD38 QLG9:QLH38 QBK9:QBL38 PRO9:PRP38 PHS9:PHT38 OXW9:OXX38 OOA9:OOB38 OEE9:OEF38 NUI9:NUJ38 NKM9:NKN38 NAQ9:NAR38 MQU9:MQV38 MGY9:MGZ38 LXC9:LXD38 LNG9:LNH38 LDK9:LDL38 KTO9:KTP38 KJS9:KJT38 JZW9:JZX38 JQA9:JQB38 JGE9:JGF38 IWI9:IWJ38 IMM9:IMN38 ICQ9:ICR38 HSU9:HSV38 HIY9:HIZ38 GZC9:GZD38 GPG9:GPH38 GFK9:GFL38 FVO9:FVP38 FLS9:FLT38 FBW9:FBX38 ESA9:ESB38 EIE9:EIF38 DYI9:DYJ38 DOM9:DON38 DEQ9:DER38 CUU9:CUV38 CKY9:CKZ38 CBC9:CBD38 BRG9:BRH38 BHK9:BHL38 AXO9:AXP38 ANS9:ANT38 ADW9:ADX38 UA9:UB38 KE9:KF38 WXH983045:WXN983074 WNL983045:WNR983074 WDP983045:WDV983074 VTT983045:VTZ983074 VJX983045:VKD983074 VAB983045:VAH983074 UQF983045:UQL983074 UGJ983045:UGP983074 TWN983045:TWT983074 TMR983045:TMX983074 TCV983045:TDB983074 SSZ983045:STF983074 SJD983045:SJJ983074 RZH983045:RZN983074 RPL983045:RPR983074 RFP983045:RFV983074 QVT983045:QVZ983074 QLX983045:QMD983074 QCB983045:QCH983074 PSF983045:PSL983074 PIJ983045:PIP983074 OYN983045:OYT983074 OOR983045:OOX983074 OEV983045:OFB983074 NUZ983045:NVF983074 NLD983045:NLJ983074 NBH983045:NBN983074 MRL983045:MRR983074 MHP983045:MHV983074 LXT983045:LXZ983074 LNX983045:LOD983074 LEB983045:LEH983074 KUF983045:KUL983074 KKJ983045:KKP983074 KAN983045:KAT983074 JQR983045:JQX983074 JGV983045:JHB983074 IWZ983045:IXF983074 IND983045:INJ983074 IDH983045:IDN983074 HTL983045:HTR983074 HJP983045:HJV983074 GZT983045:GZZ983074 GPX983045:GQD983074 GGB983045:GGH983074 FWF983045:FWL983074 FMJ983045:FMP983074 FCN983045:FCT983074 ESR983045:ESX983074 EIV983045:EJB983074 DYZ983045:DZF983074 DPD983045:DPJ983074 DFH983045:DFN983074 CVL983045:CVR983074 CLP983045:CLV983074 CBT983045:CBZ983074 BRX983045:BSD983074 BIB983045:BIH983074 AYF983045:AYL983074 AOJ983045:AOP983074 AEN983045:AET983074 UR983045:UX983074 KV983045:LB983074 AZ983045:BF983074 WXH917509:WXN917538 WNL917509:WNR917538 WDP917509:WDV917538 VTT917509:VTZ917538 VJX917509:VKD917538 VAB917509:VAH917538 UQF917509:UQL917538 UGJ917509:UGP917538 TWN917509:TWT917538 TMR917509:TMX917538 TCV917509:TDB917538 SSZ917509:STF917538 SJD917509:SJJ917538 RZH917509:RZN917538 RPL917509:RPR917538 RFP917509:RFV917538 QVT917509:QVZ917538 QLX917509:QMD917538 QCB917509:QCH917538 PSF917509:PSL917538 PIJ917509:PIP917538 OYN917509:OYT917538 OOR917509:OOX917538 OEV917509:OFB917538 NUZ917509:NVF917538 NLD917509:NLJ917538 NBH917509:NBN917538 MRL917509:MRR917538 MHP917509:MHV917538 LXT917509:LXZ917538 LNX917509:LOD917538 LEB917509:LEH917538 KUF917509:KUL917538 KKJ917509:KKP917538 KAN917509:KAT917538 JQR917509:JQX917538 JGV917509:JHB917538 IWZ917509:IXF917538 IND917509:INJ917538 IDH917509:IDN917538 HTL917509:HTR917538 HJP917509:HJV917538 GZT917509:GZZ917538 GPX917509:GQD917538 GGB917509:GGH917538 FWF917509:FWL917538 FMJ917509:FMP917538 FCN917509:FCT917538 ESR917509:ESX917538 EIV917509:EJB917538 DYZ917509:DZF917538 DPD917509:DPJ917538 DFH917509:DFN917538 CVL917509:CVR917538 CLP917509:CLV917538 CBT917509:CBZ917538 BRX917509:BSD917538 BIB917509:BIH917538 AYF917509:AYL917538 AOJ917509:AOP917538 AEN917509:AET917538 UR917509:UX917538 KV917509:LB917538 AZ917509:BF917538 WXH851973:WXN852002 WNL851973:WNR852002 WDP851973:WDV852002 VTT851973:VTZ852002 VJX851973:VKD852002 VAB851973:VAH852002 UQF851973:UQL852002 UGJ851973:UGP852002 TWN851973:TWT852002 TMR851973:TMX852002 TCV851973:TDB852002 SSZ851973:STF852002 SJD851973:SJJ852002 RZH851973:RZN852002 RPL851973:RPR852002 RFP851973:RFV852002 QVT851973:QVZ852002 QLX851973:QMD852002 QCB851973:QCH852002 PSF851973:PSL852002 PIJ851973:PIP852002 OYN851973:OYT852002 OOR851973:OOX852002 OEV851973:OFB852002 NUZ851973:NVF852002 NLD851973:NLJ852002 NBH851973:NBN852002 MRL851973:MRR852002 MHP851973:MHV852002 LXT851973:LXZ852002 LNX851973:LOD852002 LEB851973:LEH852002 KUF851973:KUL852002 KKJ851973:KKP852002 KAN851973:KAT852002 JQR851973:JQX852002 JGV851973:JHB852002 IWZ851973:IXF852002 IND851973:INJ852002 IDH851973:IDN852002 HTL851973:HTR852002 HJP851973:HJV852002 GZT851973:GZZ852002 GPX851973:GQD852002 GGB851973:GGH852002 FWF851973:FWL852002 FMJ851973:FMP852002 FCN851973:FCT852002 ESR851973:ESX852002 EIV851973:EJB852002 DYZ851973:DZF852002 DPD851973:DPJ852002 DFH851973:DFN852002 CVL851973:CVR852002 CLP851973:CLV852002 CBT851973:CBZ852002 BRX851973:BSD852002 BIB851973:BIH852002 AYF851973:AYL852002 AOJ851973:AOP852002 AEN851973:AET852002 UR851973:UX852002 KV851973:LB852002 AZ851973:BF852002 WXH786437:WXN786466 WNL786437:WNR786466 WDP786437:WDV786466 VTT786437:VTZ786466 VJX786437:VKD786466 VAB786437:VAH786466 UQF786437:UQL786466 UGJ786437:UGP786466 TWN786437:TWT786466 TMR786437:TMX786466 TCV786437:TDB786466 SSZ786437:STF786466 SJD786437:SJJ786466 RZH786437:RZN786466 RPL786437:RPR786466 RFP786437:RFV786466 QVT786437:QVZ786466 QLX786437:QMD786466 QCB786437:QCH786466 PSF786437:PSL786466 PIJ786437:PIP786466 OYN786437:OYT786466 OOR786437:OOX786466 OEV786437:OFB786466 NUZ786437:NVF786466 NLD786437:NLJ786466 NBH786437:NBN786466 MRL786437:MRR786466 MHP786437:MHV786466 LXT786437:LXZ786466 LNX786437:LOD786466 LEB786437:LEH786466 KUF786437:KUL786466 KKJ786437:KKP786466 KAN786437:KAT786466 JQR786437:JQX786466 JGV786437:JHB786466 IWZ786437:IXF786466 IND786437:INJ786466 IDH786437:IDN786466 HTL786437:HTR786466 HJP786437:HJV786466 GZT786437:GZZ786466 GPX786437:GQD786466 GGB786437:GGH786466 FWF786437:FWL786466 FMJ786437:FMP786466 FCN786437:FCT786466 ESR786437:ESX786466 EIV786437:EJB786466 DYZ786437:DZF786466 DPD786437:DPJ786466 DFH786437:DFN786466 CVL786437:CVR786466 CLP786437:CLV786466 CBT786437:CBZ786466 BRX786437:BSD786466 BIB786437:BIH786466 AYF786437:AYL786466 AOJ786437:AOP786466 AEN786437:AET786466 UR786437:UX786466 KV786437:LB786466 AZ786437:BF786466 WXH720901:WXN720930 WNL720901:WNR720930 WDP720901:WDV720930 VTT720901:VTZ720930 VJX720901:VKD720930 VAB720901:VAH720930 UQF720901:UQL720930 UGJ720901:UGP720930 TWN720901:TWT720930 TMR720901:TMX720930 TCV720901:TDB720930 SSZ720901:STF720930 SJD720901:SJJ720930 RZH720901:RZN720930 RPL720901:RPR720930 RFP720901:RFV720930 QVT720901:QVZ720930 QLX720901:QMD720930 QCB720901:QCH720930 PSF720901:PSL720930 PIJ720901:PIP720930 OYN720901:OYT720930 OOR720901:OOX720930 OEV720901:OFB720930 NUZ720901:NVF720930 NLD720901:NLJ720930 NBH720901:NBN720930 MRL720901:MRR720930 MHP720901:MHV720930 LXT720901:LXZ720930 LNX720901:LOD720930 LEB720901:LEH720930 KUF720901:KUL720930 KKJ720901:KKP720930 KAN720901:KAT720930 JQR720901:JQX720930 JGV720901:JHB720930 IWZ720901:IXF720930 IND720901:INJ720930 IDH720901:IDN720930 HTL720901:HTR720930 HJP720901:HJV720930 GZT720901:GZZ720930 GPX720901:GQD720930 GGB720901:GGH720930 FWF720901:FWL720930 FMJ720901:FMP720930 FCN720901:FCT720930 ESR720901:ESX720930 EIV720901:EJB720930 DYZ720901:DZF720930 DPD720901:DPJ720930 DFH720901:DFN720930 CVL720901:CVR720930 CLP720901:CLV720930 CBT720901:CBZ720930 BRX720901:BSD720930 BIB720901:BIH720930 AYF720901:AYL720930 AOJ720901:AOP720930 AEN720901:AET720930 UR720901:UX720930 KV720901:LB720930 AZ720901:BF720930 WXH655365:WXN655394 WNL655365:WNR655394 WDP655365:WDV655394 VTT655365:VTZ655394 VJX655365:VKD655394 VAB655365:VAH655394 UQF655365:UQL655394 UGJ655365:UGP655394 TWN655365:TWT655394 TMR655365:TMX655394 TCV655365:TDB655394 SSZ655365:STF655394 SJD655365:SJJ655394 RZH655365:RZN655394 RPL655365:RPR655394 RFP655365:RFV655394 QVT655365:QVZ655394 QLX655365:QMD655394 QCB655365:QCH655394 PSF655365:PSL655394 PIJ655365:PIP655394 OYN655365:OYT655394 OOR655365:OOX655394 OEV655365:OFB655394 NUZ655365:NVF655394 NLD655365:NLJ655394 NBH655365:NBN655394 MRL655365:MRR655394 MHP655365:MHV655394 LXT655365:LXZ655394 LNX655365:LOD655394 LEB655365:LEH655394 KUF655365:KUL655394 KKJ655365:KKP655394 KAN655365:KAT655394 JQR655365:JQX655394 JGV655365:JHB655394 IWZ655365:IXF655394 IND655365:INJ655394 IDH655365:IDN655394 HTL655365:HTR655394 HJP655365:HJV655394 GZT655365:GZZ655394 GPX655365:GQD655394 GGB655365:GGH655394 FWF655365:FWL655394 FMJ655365:FMP655394 FCN655365:FCT655394 ESR655365:ESX655394 EIV655365:EJB655394 DYZ655365:DZF655394 DPD655365:DPJ655394 DFH655365:DFN655394 CVL655365:CVR655394 CLP655365:CLV655394 CBT655365:CBZ655394 BRX655365:BSD655394 BIB655365:BIH655394 AYF655365:AYL655394 AOJ655365:AOP655394 AEN655365:AET655394 UR655365:UX655394 KV655365:LB655394 AZ655365:BF655394 WXH589829:WXN589858 WNL589829:WNR589858 WDP589829:WDV589858 VTT589829:VTZ589858 VJX589829:VKD589858 VAB589829:VAH589858 UQF589829:UQL589858 UGJ589829:UGP589858 TWN589829:TWT589858 TMR589829:TMX589858 TCV589829:TDB589858 SSZ589829:STF589858 SJD589829:SJJ589858 RZH589829:RZN589858 RPL589829:RPR589858 RFP589829:RFV589858 QVT589829:QVZ589858 QLX589829:QMD589858 QCB589829:QCH589858 PSF589829:PSL589858 PIJ589829:PIP589858 OYN589829:OYT589858 OOR589829:OOX589858 OEV589829:OFB589858 NUZ589829:NVF589858 NLD589829:NLJ589858 NBH589829:NBN589858 MRL589829:MRR589858 MHP589829:MHV589858 LXT589829:LXZ589858 LNX589829:LOD589858 LEB589829:LEH589858 KUF589829:KUL589858 KKJ589829:KKP589858 KAN589829:KAT589858 JQR589829:JQX589858 JGV589829:JHB589858 IWZ589829:IXF589858 IND589829:INJ589858 IDH589829:IDN589858 HTL589829:HTR589858 HJP589829:HJV589858 GZT589829:GZZ589858 GPX589829:GQD589858 GGB589829:GGH589858 FWF589829:FWL589858 FMJ589829:FMP589858 FCN589829:FCT589858 ESR589829:ESX589858 EIV589829:EJB589858 DYZ589829:DZF589858 DPD589829:DPJ589858 DFH589829:DFN589858 CVL589829:CVR589858 CLP589829:CLV589858 CBT589829:CBZ589858 BRX589829:BSD589858 BIB589829:BIH589858 AYF589829:AYL589858 AOJ589829:AOP589858 AEN589829:AET589858 UR589829:UX589858 KV589829:LB589858 AZ589829:BF589858 WXH524293:WXN524322 WNL524293:WNR524322 WDP524293:WDV524322 VTT524293:VTZ524322 VJX524293:VKD524322 VAB524293:VAH524322 UQF524293:UQL524322 UGJ524293:UGP524322 TWN524293:TWT524322 TMR524293:TMX524322 TCV524293:TDB524322 SSZ524293:STF524322 SJD524293:SJJ524322 RZH524293:RZN524322 RPL524293:RPR524322 RFP524293:RFV524322 QVT524293:QVZ524322 QLX524293:QMD524322 QCB524293:QCH524322 PSF524293:PSL524322 PIJ524293:PIP524322 OYN524293:OYT524322 OOR524293:OOX524322 OEV524293:OFB524322 NUZ524293:NVF524322 NLD524293:NLJ524322 NBH524293:NBN524322 MRL524293:MRR524322 MHP524293:MHV524322 LXT524293:LXZ524322 LNX524293:LOD524322 LEB524293:LEH524322 KUF524293:KUL524322 KKJ524293:KKP524322 KAN524293:KAT524322 JQR524293:JQX524322 JGV524293:JHB524322 IWZ524293:IXF524322 IND524293:INJ524322 IDH524293:IDN524322 HTL524293:HTR524322 HJP524293:HJV524322 GZT524293:GZZ524322 GPX524293:GQD524322 GGB524293:GGH524322 FWF524293:FWL524322 FMJ524293:FMP524322 FCN524293:FCT524322 ESR524293:ESX524322 EIV524293:EJB524322 DYZ524293:DZF524322 DPD524293:DPJ524322 DFH524293:DFN524322 CVL524293:CVR524322 CLP524293:CLV524322 CBT524293:CBZ524322 BRX524293:BSD524322 BIB524293:BIH524322 AYF524293:AYL524322 AOJ524293:AOP524322 AEN524293:AET524322 UR524293:UX524322 KV524293:LB524322 AZ524293:BF524322 WXH458757:WXN458786 WNL458757:WNR458786 WDP458757:WDV458786 VTT458757:VTZ458786 VJX458757:VKD458786 VAB458757:VAH458786 UQF458757:UQL458786 UGJ458757:UGP458786 TWN458757:TWT458786 TMR458757:TMX458786 TCV458757:TDB458786 SSZ458757:STF458786 SJD458757:SJJ458786 RZH458757:RZN458786 RPL458757:RPR458786 RFP458757:RFV458786 QVT458757:QVZ458786 QLX458757:QMD458786 QCB458757:QCH458786 PSF458757:PSL458786 PIJ458757:PIP458786 OYN458757:OYT458786 OOR458757:OOX458786 OEV458757:OFB458786 NUZ458757:NVF458786 NLD458757:NLJ458786 NBH458757:NBN458786 MRL458757:MRR458786 MHP458757:MHV458786 LXT458757:LXZ458786 LNX458757:LOD458786 LEB458757:LEH458786 KUF458757:KUL458786 KKJ458757:KKP458786 KAN458757:KAT458786 JQR458757:JQX458786 JGV458757:JHB458786 IWZ458757:IXF458786 IND458757:INJ458786 IDH458757:IDN458786 HTL458757:HTR458786 HJP458757:HJV458786 GZT458757:GZZ458786 GPX458757:GQD458786 GGB458757:GGH458786 FWF458757:FWL458786 FMJ458757:FMP458786 FCN458757:FCT458786 ESR458757:ESX458786 EIV458757:EJB458786 DYZ458757:DZF458786 DPD458757:DPJ458786 DFH458757:DFN458786 CVL458757:CVR458786 CLP458757:CLV458786 CBT458757:CBZ458786 BRX458757:BSD458786 BIB458757:BIH458786 AYF458757:AYL458786 AOJ458757:AOP458786 AEN458757:AET458786 UR458757:UX458786 KV458757:LB458786 AZ458757:BF458786 WXH393221:WXN393250 WNL393221:WNR393250 WDP393221:WDV393250 VTT393221:VTZ393250 VJX393221:VKD393250 VAB393221:VAH393250 UQF393221:UQL393250 UGJ393221:UGP393250 TWN393221:TWT393250 TMR393221:TMX393250 TCV393221:TDB393250 SSZ393221:STF393250 SJD393221:SJJ393250 RZH393221:RZN393250 RPL393221:RPR393250 RFP393221:RFV393250 QVT393221:QVZ393250 QLX393221:QMD393250 QCB393221:QCH393250 PSF393221:PSL393250 PIJ393221:PIP393250 OYN393221:OYT393250 OOR393221:OOX393250 OEV393221:OFB393250 NUZ393221:NVF393250 NLD393221:NLJ393250 NBH393221:NBN393250 MRL393221:MRR393250 MHP393221:MHV393250 LXT393221:LXZ393250 LNX393221:LOD393250 LEB393221:LEH393250 KUF393221:KUL393250 KKJ393221:KKP393250 KAN393221:KAT393250 JQR393221:JQX393250 JGV393221:JHB393250 IWZ393221:IXF393250 IND393221:INJ393250 IDH393221:IDN393250 HTL393221:HTR393250 HJP393221:HJV393250 GZT393221:GZZ393250 GPX393221:GQD393250 GGB393221:GGH393250 FWF393221:FWL393250 FMJ393221:FMP393250 FCN393221:FCT393250 ESR393221:ESX393250 EIV393221:EJB393250 DYZ393221:DZF393250 DPD393221:DPJ393250 DFH393221:DFN393250 CVL393221:CVR393250 CLP393221:CLV393250 CBT393221:CBZ393250 BRX393221:BSD393250 BIB393221:BIH393250 AYF393221:AYL393250 AOJ393221:AOP393250 AEN393221:AET393250 UR393221:UX393250 KV393221:LB393250 AZ393221:BF393250 WXH327685:WXN327714 WNL327685:WNR327714 WDP327685:WDV327714 VTT327685:VTZ327714 VJX327685:VKD327714 VAB327685:VAH327714 UQF327685:UQL327714 UGJ327685:UGP327714 TWN327685:TWT327714 TMR327685:TMX327714 TCV327685:TDB327714 SSZ327685:STF327714 SJD327685:SJJ327714 RZH327685:RZN327714 RPL327685:RPR327714 RFP327685:RFV327714 QVT327685:QVZ327714 QLX327685:QMD327714 QCB327685:QCH327714 PSF327685:PSL327714 PIJ327685:PIP327714 OYN327685:OYT327714 OOR327685:OOX327714 OEV327685:OFB327714 NUZ327685:NVF327714 NLD327685:NLJ327714 NBH327685:NBN327714 MRL327685:MRR327714 MHP327685:MHV327714 LXT327685:LXZ327714 LNX327685:LOD327714 LEB327685:LEH327714 KUF327685:KUL327714 KKJ327685:KKP327714 KAN327685:KAT327714 JQR327685:JQX327714 JGV327685:JHB327714 IWZ327685:IXF327714 IND327685:INJ327714 IDH327685:IDN327714 HTL327685:HTR327714 HJP327685:HJV327714 GZT327685:GZZ327714 GPX327685:GQD327714 GGB327685:GGH327714 FWF327685:FWL327714 FMJ327685:FMP327714 FCN327685:FCT327714 ESR327685:ESX327714 EIV327685:EJB327714 DYZ327685:DZF327714 DPD327685:DPJ327714 DFH327685:DFN327714 CVL327685:CVR327714 CLP327685:CLV327714 CBT327685:CBZ327714 BRX327685:BSD327714 BIB327685:BIH327714 AYF327685:AYL327714 AOJ327685:AOP327714 AEN327685:AET327714 UR327685:UX327714 KV327685:LB327714 AZ327685:BF327714 WXH262149:WXN262178 WNL262149:WNR262178 WDP262149:WDV262178 VTT262149:VTZ262178 VJX262149:VKD262178 VAB262149:VAH262178 UQF262149:UQL262178 UGJ262149:UGP262178 TWN262149:TWT262178 TMR262149:TMX262178 TCV262149:TDB262178 SSZ262149:STF262178 SJD262149:SJJ262178 RZH262149:RZN262178 RPL262149:RPR262178 RFP262149:RFV262178 QVT262149:QVZ262178 QLX262149:QMD262178 QCB262149:QCH262178 PSF262149:PSL262178 PIJ262149:PIP262178 OYN262149:OYT262178 OOR262149:OOX262178 OEV262149:OFB262178 NUZ262149:NVF262178 NLD262149:NLJ262178 NBH262149:NBN262178 MRL262149:MRR262178 MHP262149:MHV262178 LXT262149:LXZ262178 LNX262149:LOD262178 LEB262149:LEH262178 KUF262149:KUL262178 KKJ262149:KKP262178 KAN262149:KAT262178 JQR262149:JQX262178 JGV262149:JHB262178 IWZ262149:IXF262178 IND262149:INJ262178 IDH262149:IDN262178 HTL262149:HTR262178 HJP262149:HJV262178 GZT262149:GZZ262178 GPX262149:GQD262178 GGB262149:GGH262178 FWF262149:FWL262178 FMJ262149:FMP262178 FCN262149:FCT262178 ESR262149:ESX262178 EIV262149:EJB262178 DYZ262149:DZF262178 DPD262149:DPJ262178 DFH262149:DFN262178 CVL262149:CVR262178 CLP262149:CLV262178 CBT262149:CBZ262178 BRX262149:BSD262178 BIB262149:BIH262178 AYF262149:AYL262178 AOJ262149:AOP262178 AEN262149:AET262178 UR262149:UX262178 KV262149:LB262178 AZ262149:BF262178 WXH196613:WXN196642 WNL196613:WNR196642 WDP196613:WDV196642 VTT196613:VTZ196642 VJX196613:VKD196642 VAB196613:VAH196642 UQF196613:UQL196642 UGJ196613:UGP196642 TWN196613:TWT196642 TMR196613:TMX196642 TCV196613:TDB196642 SSZ196613:STF196642 SJD196613:SJJ196642 RZH196613:RZN196642 RPL196613:RPR196642 RFP196613:RFV196642 QVT196613:QVZ196642 QLX196613:QMD196642 QCB196613:QCH196642 PSF196613:PSL196642 PIJ196613:PIP196642 OYN196613:OYT196642 OOR196613:OOX196642 OEV196613:OFB196642 NUZ196613:NVF196642 NLD196613:NLJ196642 NBH196613:NBN196642 MRL196613:MRR196642 MHP196613:MHV196642 LXT196613:LXZ196642 LNX196613:LOD196642 LEB196613:LEH196642 KUF196613:KUL196642 KKJ196613:KKP196642 KAN196613:KAT196642 JQR196613:JQX196642 JGV196613:JHB196642 IWZ196613:IXF196642 IND196613:INJ196642 IDH196613:IDN196642 HTL196613:HTR196642 HJP196613:HJV196642 GZT196613:GZZ196642 GPX196613:GQD196642 GGB196613:GGH196642 FWF196613:FWL196642 FMJ196613:FMP196642 FCN196613:FCT196642 ESR196613:ESX196642 EIV196613:EJB196642 DYZ196613:DZF196642 DPD196613:DPJ196642 DFH196613:DFN196642 CVL196613:CVR196642 CLP196613:CLV196642 CBT196613:CBZ196642 BRX196613:BSD196642 BIB196613:BIH196642 AYF196613:AYL196642 AOJ196613:AOP196642 AEN196613:AET196642 UR196613:UX196642 KV196613:LB196642 AZ196613:BF196642 WXH131077:WXN131106 WNL131077:WNR131106 WDP131077:WDV131106 VTT131077:VTZ131106 VJX131077:VKD131106 VAB131077:VAH131106 UQF131077:UQL131106 UGJ131077:UGP131106 TWN131077:TWT131106 TMR131077:TMX131106 TCV131077:TDB131106 SSZ131077:STF131106 SJD131077:SJJ131106 RZH131077:RZN131106 RPL131077:RPR131106 RFP131077:RFV131106 QVT131077:QVZ131106 QLX131077:QMD131106 QCB131077:QCH131106 PSF131077:PSL131106 PIJ131077:PIP131106 OYN131077:OYT131106 OOR131077:OOX131106 OEV131077:OFB131106 NUZ131077:NVF131106 NLD131077:NLJ131106 NBH131077:NBN131106 MRL131077:MRR131106 MHP131077:MHV131106 LXT131077:LXZ131106 LNX131077:LOD131106 LEB131077:LEH131106 KUF131077:KUL131106 KKJ131077:KKP131106 KAN131077:KAT131106 JQR131077:JQX131106 JGV131077:JHB131106 IWZ131077:IXF131106 IND131077:INJ131106 IDH131077:IDN131106 HTL131077:HTR131106 HJP131077:HJV131106 GZT131077:GZZ131106 GPX131077:GQD131106 GGB131077:GGH131106 FWF131077:FWL131106 FMJ131077:FMP131106 FCN131077:FCT131106 ESR131077:ESX131106 EIV131077:EJB131106 DYZ131077:DZF131106 DPD131077:DPJ131106 DFH131077:DFN131106 CVL131077:CVR131106 CLP131077:CLV131106 CBT131077:CBZ131106 BRX131077:BSD131106 BIB131077:BIH131106 AYF131077:AYL131106 AOJ131077:AOP131106 AEN131077:AET131106 UR131077:UX131106 KV131077:LB131106 AZ131077:BF131106 WXH65541:WXN65570 WNL65541:WNR65570 WDP65541:WDV65570 VTT65541:VTZ65570 VJX65541:VKD65570 VAB65541:VAH65570 UQF65541:UQL65570 UGJ65541:UGP65570 TWN65541:TWT65570 TMR65541:TMX65570 TCV65541:TDB65570 SSZ65541:STF65570 SJD65541:SJJ65570 RZH65541:RZN65570 RPL65541:RPR65570 RFP65541:RFV65570 QVT65541:QVZ65570 QLX65541:QMD65570 QCB65541:QCH65570 PSF65541:PSL65570 PIJ65541:PIP65570 OYN65541:OYT65570 OOR65541:OOX65570 OEV65541:OFB65570 NUZ65541:NVF65570 NLD65541:NLJ65570 NBH65541:NBN65570 MRL65541:MRR65570 MHP65541:MHV65570 LXT65541:LXZ65570 LNX65541:LOD65570 LEB65541:LEH65570 KUF65541:KUL65570 KKJ65541:KKP65570 KAN65541:KAT65570 JQR65541:JQX65570 JGV65541:JHB65570 IWZ65541:IXF65570 IND65541:INJ65570 IDH65541:IDN65570 HTL65541:HTR65570 HJP65541:HJV65570 GZT65541:GZZ65570 GPX65541:GQD65570 GGB65541:GGH65570 FWF65541:FWL65570 FMJ65541:FMP65570 FCN65541:FCT65570 ESR65541:ESX65570 EIV65541:EJB65570 DYZ65541:DZF65570 DPD65541:DPJ65570 DFH65541:DFN65570 CVL65541:CVR65570 CLP65541:CLV65570 CBT65541:CBZ65570 BRX65541:BSD65570 BIB65541:BIH65570 AYF65541:AYL65570 AOJ65541:AOP65570 AEN65541:AET65570 UR65541:UX65570 KV65541:LB65570 AZ65541:BF65570 WXH9:WXN38 WNL9:WNR38 WDP9:WDV38 VTT9:VTZ38 VJX9:VKD38 VAB9:VAH38 UQF9:UQL38 UGJ9:UGP38 TWN9:TWT38 TMR9:TMX38 TCV9:TDB38 SSZ9:STF38 SJD9:SJJ38 RZH9:RZN38 RPL9:RPR38 RFP9:RFV38 QVT9:QVZ38 QLX9:QMD38 QCB9:QCH38 PSF9:PSL38 PIJ9:PIP38 OYN9:OYT38 OOR9:OOX38 OEV9:OFB38 NUZ9:NVF38 NLD9:NLJ38 NBH9:NBN38 MRL9:MRR38 MHP9:MHV38 LXT9:LXZ38 LNX9:LOD38 LEB9:LEH38 KUF9:KUL38 KKJ9:KKP38 KAN9:KAT38 JQR9:JQX38 JGV9:JHB38 IWZ9:IXF38 IND9:INJ38 IDH9:IDN38 HTL9:HTR38 HJP9:HJV38 GZT9:GZZ38 GPX9:GQD38 GGB9:GGH38 FWF9:FWL38 FMJ9:FMP38 FCN9:FCT38 ESR9:ESX38 EIV9:EJB38 DYZ9:DZF38 DPD9:DPJ38 DFH9:DFN38 CVL9:CVR38 CLP9:CLV38 CBT9:CBZ38 BRX9:BSD38 BIB9:BIH38 AYF9:AYL38 AOJ9:AOP38 AEN9:AET38 UR9:UX38 KV9:LB38 WWT983045:WWY983074 WMX983045:WNC983074 WDB983045:WDG983074 VTF983045:VTK983074 VJJ983045:VJO983074 UZN983045:UZS983074 UPR983045:UPW983074 UFV983045:UGA983074 TVZ983045:TWE983074 TMD983045:TMI983074 TCH983045:TCM983074 SSL983045:SSQ983074 SIP983045:SIU983074 RYT983045:RYY983074 ROX983045:RPC983074 RFB983045:RFG983074 QVF983045:QVK983074 QLJ983045:QLO983074 QBN983045:QBS983074 PRR983045:PRW983074 PHV983045:PIA983074 OXZ983045:OYE983074 OOD983045:OOI983074 OEH983045:OEM983074 NUL983045:NUQ983074 NKP983045:NKU983074 NAT983045:NAY983074 MQX983045:MRC983074 MHB983045:MHG983074 LXF983045:LXK983074 LNJ983045:LNO983074 LDN983045:LDS983074 KTR983045:KTW983074 KJV983045:KKA983074 JZZ983045:KAE983074 JQD983045:JQI983074 JGH983045:JGM983074 IWL983045:IWQ983074 IMP983045:IMU983074 ICT983045:ICY983074 HSX983045:HTC983074 HJB983045:HJG983074 GZF983045:GZK983074 GPJ983045:GPO983074 GFN983045:GFS983074 FVR983045:FVW983074 FLV983045:FMA983074 FBZ983045:FCE983074 ESD983045:ESI983074 EIH983045:EIM983074 DYL983045:DYQ983074 DOP983045:DOU983074 DET983045:DEY983074 CUX983045:CVC983074 CLB983045:CLG983074 CBF983045:CBK983074 BRJ983045:BRO983074 BHN983045:BHS983074 AXR983045:AXW983074 ANV983045:AOA983074 ADZ983045:AEE983074 UD983045:UI983074 KH983045:KM983074 AH983045:AO983074 WWT917509:WWY917538 WMX917509:WNC917538 WDB917509:WDG917538 VTF917509:VTK917538 VJJ917509:VJO917538 UZN917509:UZS917538 UPR917509:UPW917538 UFV917509:UGA917538 TVZ917509:TWE917538 TMD917509:TMI917538 TCH917509:TCM917538 SSL917509:SSQ917538 SIP917509:SIU917538 RYT917509:RYY917538 ROX917509:RPC917538 RFB917509:RFG917538 QVF917509:QVK917538 QLJ917509:QLO917538 QBN917509:QBS917538 PRR917509:PRW917538 PHV917509:PIA917538 OXZ917509:OYE917538 OOD917509:OOI917538 OEH917509:OEM917538 NUL917509:NUQ917538 NKP917509:NKU917538 NAT917509:NAY917538 MQX917509:MRC917538 MHB917509:MHG917538 LXF917509:LXK917538 LNJ917509:LNO917538 LDN917509:LDS917538 KTR917509:KTW917538 KJV917509:KKA917538 JZZ917509:KAE917538 JQD917509:JQI917538 JGH917509:JGM917538 IWL917509:IWQ917538 IMP917509:IMU917538 ICT917509:ICY917538 HSX917509:HTC917538 HJB917509:HJG917538 GZF917509:GZK917538 GPJ917509:GPO917538 GFN917509:GFS917538 FVR917509:FVW917538 FLV917509:FMA917538 FBZ917509:FCE917538 ESD917509:ESI917538 EIH917509:EIM917538 DYL917509:DYQ917538 DOP917509:DOU917538 DET917509:DEY917538 CUX917509:CVC917538 CLB917509:CLG917538 CBF917509:CBK917538 BRJ917509:BRO917538 BHN917509:BHS917538 AXR917509:AXW917538 ANV917509:AOA917538 ADZ917509:AEE917538 UD917509:UI917538 KH917509:KM917538 AH917509:AO917538 WWT851973:WWY852002 WMX851973:WNC852002 WDB851973:WDG852002 VTF851973:VTK852002 VJJ851973:VJO852002 UZN851973:UZS852002 UPR851973:UPW852002 UFV851973:UGA852002 TVZ851973:TWE852002 TMD851973:TMI852002 TCH851973:TCM852002 SSL851973:SSQ852002 SIP851973:SIU852002 RYT851973:RYY852002 ROX851973:RPC852002 RFB851973:RFG852002 QVF851973:QVK852002 QLJ851973:QLO852002 QBN851973:QBS852002 PRR851973:PRW852002 PHV851973:PIA852002 OXZ851973:OYE852002 OOD851973:OOI852002 OEH851973:OEM852002 NUL851973:NUQ852002 NKP851973:NKU852002 NAT851973:NAY852002 MQX851973:MRC852002 MHB851973:MHG852002 LXF851973:LXK852002 LNJ851973:LNO852002 LDN851973:LDS852002 KTR851973:KTW852002 KJV851973:KKA852002 JZZ851973:KAE852002 JQD851973:JQI852002 JGH851973:JGM852002 IWL851973:IWQ852002 IMP851973:IMU852002 ICT851973:ICY852002 HSX851973:HTC852002 HJB851973:HJG852002 GZF851973:GZK852002 GPJ851973:GPO852002 GFN851973:GFS852002 FVR851973:FVW852002 FLV851973:FMA852002 FBZ851973:FCE852002 ESD851973:ESI852002 EIH851973:EIM852002 DYL851973:DYQ852002 DOP851973:DOU852002 DET851973:DEY852002 CUX851973:CVC852002 CLB851973:CLG852002 CBF851973:CBK852002 BRJ851973:BRO852002 BHN851973:BHS852002 AXR851973:AXW852002 ANV851973:AOA852002 ADZ851973:AEE852002 UD851973:UI852002 KH851973:KM852002 AH851973:AO852002 WWT786437:WWY786466 WMX786437:WNC786466 WDB786437:WDG786466 VTF786437:VTK786466 VJJ786437:VJO786466 UZN786437:UZS786466 UPR786437:UPW786466 UFV786437:UGA786466 TVZ786437:TWE786466 TMD786437:TMI786466 TCH786437:TCM786466 SSL786437:SSQ786466 SIP786437:SIU786466 RYT786437:RYY786466 ROX786437:RPC786466 RFB786437:RFG786466 QVF786437:QVK786466 QLJ786437:QLO786466 QBN786437:QBS786466 PRR786437:PRW786466 PHV786437:PIA786466 OXZ786437:OYE786466 OOD786437:OOI786466 OEH786437:OEM786466 NUL786437:NUQ786466 NKP786437:NKU786466 NAT786437:NAY786466 MQX786437:MRC786466 MHB786437:MHG786466 LXF786437:LXK786466 LNJ786437:LNO786466 LDN786437:LDS786466 KTR786437:KTW786466 KJV786437:KKA786466 JZZ786437:KAE786466 JQD786437:JQI786466 JGH786437:JGM786466 IWL786437:IWQ786466 IMP786437:IMU786466 ICT786437:ICY786466 HSX786437:HTC786466 HJB786437:HJG786466 GZF786437:GZK786466 GPJ786437:GPO786466 GFN786437:GFS786466 FVR786437:FVW786466 FLV786437:FMA786466 FBZ786437:FCE786466 ESD786437:ESI786466 EIH786437:EIM786466 DYL786437:DYQ786466 DOP786437:DOU786466 DET786437:DEY786466 CUX786437:CVC786466 CLB786437:CLG786466 CBF786437:CBK786466 BRJ786437:BRO786466 BHN786437:BHS786466 AXR786437:AXW786466 ANV786437:AOA786466 ADZ786437:AEE786466 UD786437:UI786466 KH786437:KM786466 AH786437:AO786466 WWT720901:WWY720930 WMX720901:WNC720930 WDB720901:WDG720930 VTF720901:VTK720930 VJJ720901:VJO720930 UZN720901:UZS720930 UPR720901:UPW720930 UFV720901:UGA720930 TVZ720901:TWE720930 TMD720901:TMI720930 TCH720901:TCM720930 SSL720901:SSQ720930 SIP720901:SIU720930 RYT720901:RYY720930 ROX720901:RPC720930 RFB720901:RFG720930 QVF720901:QVK720930 QLJ720901:QLO720930 QBN720901:QBS720930 PRR720901:PRW720930 PHV720901:PIA720930 OXZ720901:OYE720930 OOD720901:OOI720930 OEH720901:OEM720930 NUL720901:NUQ720930 NKP720901:NKU720930 NAT720901:NAY720930 MQX720901:MRC720930 MHB720901:MHG720930 LXF720901:LXK720930 LNJ720901:LNO720930 LDN720901:LDS720930 KTR720901:KTW720930 KJV720901:KKA720930 JZZ720901:KAE720930 JQD720901:JQI720930 JGH720901:JGM720930 IWL720901:IWQ720930 IMP720901:IMU720930 ICT720901:ICY720930 HSX720901:HTC720930 HJB720901:HJG720930 GZF720901:GZK720930 GPJ720901:GPO720930 GFN720901:GFS720930 FVR720901:FVW720930 FLV720901:FMA720930 FBZ720901:FCE720930 ESD720901:ESI720930 EIH720901:EIM720930 DYL720901:DYQ720930 DOP720901:DOU720930 DET720901:DEY720930 CUX720901:CVC720930 CLB720901:CLG720930 CBF720901:CBK720930 BRJ720901:BRO720930 BHN720901:BHS720930 AXR720901:AXW720930 ANV720901:AOA720930 ADZ720901:AEE720930 UD720901:UI720930 KH720901:KM720930 AH720901:AO720930 WWT655365:WWY655394 WMX655365:WNC655394 WDB655365:WDG655394 VTF655365:VTK655394 VJJ655365:VJO655394 UZN655365:UZS655394 UPR655365:UPW655394 UFV655365:UGA655394 TVZ655365:TWE655394 TMD655365:TMI655394 TCH655365:TCM655394 SSL655365:SSQ655394 SIP655365:SIU655394 RYT655365:RYY655394 ROX655365:RPC655394 RFB655365:RFG655394 QVF655365:QVK655394 QLJ655365:QLO655394 QBN655365:QBS655394 PRR655365:PRW655394 PHV655365:PIA655394 OXZ655365:OYE655394 OOD655365:OOI655394 OEH655365:OEM655394 NUL655365:NUQ655394 NKP655365:NKU655394 NAT655365:NAY655394 MQX655365:MRC655394 MHB655365:MHG655394 LXF655365:LXK655394 LNJ655365:LNO655394 LDN655365:LDS655394 KTR655365:KTW655394 KJV655365:KKA655394 JZZ655365:KAE655394 JQD655365:JQI655394 JGH655365:JGM655394 IWL655365:IWQ655394 IMP655365:IMU655394 ICT655365:ICY655394 HSX655365:HTC655394 HJB655365:HJG655394 GZF655365:GZK655394 GPJ655365:GPO655394 GFN655365:GFS655394 FVR655365:FVW655394 FLV655365:FMA655394 FBZ655365:FCE655394 ESD655365:ESI655394 EIH655365:EIM655394 DYL655365:DYQ655394 DOP655365:DOU655394 DET655365:DEY655394 CUX655365:CVC655394 CLB655365:CLG655394 CBF655365:CBK655394 BRJ655365:BRO655394 BHN655365:BHS655394 AXR655365:AXW655394 ANV655365:AOA655394 ADZ655365:AEE655394 UD655365:UI655394 KH655365:KM655394 AH655365:AO655394 WWT589829:WWY589858 WMX589829:WNC589858 WDB589829:WDG589858 VTF589829:VTK589858 VJJ589829:VJO589858 UZN589829:UZS589858 UPR589829:UPW589858 UFV589829:UGA589858 TVZ589829:TWE589858 TMD589829:TMI589858 TCH589829:TCM589858 SSL589829:SSQ589858 SIP589829:SIU589858 RYT589829:RYY589858 ROX589829:RPC589858 RFB589829:RFG589858 QVF589829:QVK589858 QLJ589829:QLO589858 QBN589829:QBS589858 PRR589829:PRW589858 PHV589829:PIA589858 OXZ589829:OYE589858 OOD589829:OOI589858 OEH589829:OEM589858 NUL589829:NUQ589858 NKP589829:NKU589858 NAT589829:NAY589858 MQX589829:MRC589858 MHB589829:MHG589858 LXF589829:LXK589858 LNJ589829:LNO589858 LDN589829:LDS589858 KTR589829:KTW589858 KJV589829:KKA589858 JZZ589829:KAE589858 JQD589829:JQI589858 JGH589829:JGM589858 IWL589829:IWQ589858 IMP589829:IMU589858 ICT589829:ICY589858 HSX589829:HTC589858 HJB589829:HJG589858 GZF589829:GZK589858 GPJ589829:GPO589858 GFN589829:GFS589858 FVR589829:FVW589858 FLV589829:FMA589858 FBZ589829:FCE589858 ESD589829:ESI589858 EIH589829:EIM589858 DYL589829:DYQ589858 DOP589829:DOU589858 DET589829:DEY589858 CUX589829:CVC589858 CLB589829:CLG589858 CBF589829:CBK589858 BRJ589829:BRO589858 BHN589829:BHS589858 AXR589829:AXW589858 ANV589829:AOA589858 ADZ589829:AEE589858 UD589829:UI589858 KH589829:KM589858 AH589829:AO589858 WWT524293:WWY524322 WMX524293:WNC524322 WDB524293:WDG524322 VTF524293:VTK524322 VJJ524293:VJO524322 UZN524293:UZS524322 UPR524293:UPW524322 UFV524293:UGA524322 TVZ524293:TWE524322 TMD524293:TMI524322 TCH524293:TCM524322 SSL524293:SSQ524322 SIP524293:SIU524322 RYT524293:RYY524322 ROX524293:RPC524322 RFB524293:RFG524322 QVF524293:QVK524322 QLJ524293:QLO524322 QBN524293:QBS524322 PRR524293:PRW524322 PHV524293:PIA524322 OXZ524293:OYE524322 OOD524293:OOI524322 OEH524293:OEM524322 NUL524293:NUQ524322 NKP524293:NKU524322 NAT524293:NAY524322 MQX524293:MRC524322 MHB524293:MHG524322 LXF524293:LXK524322 LNJ524293:LNO524322 LDN524293:LDS524322 KTR524293:KTW524322 KJV524293:KKA524322 JZZ524293:KAE524322 JQD524293:JQI524322 JGH524293:JGM524322 IWL524293:IWQ524322 IMP524293:IMU524322 ICT524293:ICY524322 HSX524293:HTC524322 HJB524293:HJG524322 GZF524293:GZK524322 GPJ524293:GPO524322 GFN524293:GFS524322 FVR524293:FVW524322 FLV524293:FMA524322 FBZ524293:FCE524322 ESD524293:ESI524322 EIH524293:EIM524322 DYL524293:DYQ524322 DOP524293:DOU524322 DET524293:DEY524322 CUX524293:CVC524322 CLB524293:CLG524322 CBF524293:CBK524322 BRJ524293:BRO524322 BHN524293:BHS524322 AXR524293:AXW524322 ANV524293:AOA524322 ADZ524293:AEE524322 UD524293:UI524322 KH524293:KM524322 AH524293:AO524322 WWT458757:WWY458786 WMX458757:WNC458786 WDB458757:WDG458786 VTF458757:VTK458786 VJJ458757:VJO458786 UZN458757:UZS458786 UPR458757:UPW458786 UFV458757:UGA458786 TVZ458757:TWE458786 TMD458757:TMI458786 TCH458757:TCM458786 SSL458757:SSQ458786 SIP458757:SIU458786 RYT458757:RYY458786 ROX458757:RPC458786 RFB458757:RFG458786 QVF458757:QVK458786 QLJ458757:QLO458786 QBN458757:QBS458786 PRR458757:PRW458786 PHV458757:PIA458786 OXZ458757:OYE458786 OOD458757:OOI458786 OEH458757:OEM458786 NUL458757:NUQ458786 NKP458757:NKU458786 NAT458757:NAY458786 MQX458757:MRC458786 MHB458757:MHG458786 LXF458757:LXK458786 LNJ458757:LNO458786 LDN458757:LDS458786 KTR458757:KTW458786 KJV458757:KKA458786 JZZ458757:KAE458786 JQD458757:JQI458786 JGH458757:JGM458786 IWL458757:IWQ458786 IMP458757:IMU458786 ICT458757:ICY458786 HSX458757:HTC458786 HJB458757:HJG458786 GZF458757:GZK458786 GPJ458757:GPO458786 GFN458757:GFS458786 FVR458757:FVW458786 FLV458757:FMA458786 FBZ458757:FCE458786 ESD458757:ESI458786 EIH458757:EIM458786 DYL458757:DYQ458786 DOP458757:DOU458786 DET458757:DEY458786 CUX458757:CVC458786 CLB458757:CLG458786 CBF458757:CBK458786 BRJ458757:BRO458786 BHN458757:BHS458786 AXR458757:AXW458786 ANV458757:AOA458786 ADZ458757:AEE458786 UD458757:UI458786 KH458757:KM458786 AH458757:AO458786 WWT393221:WWY393250 WMX393221:WNC393250 WDB393221:WDG393250 VTF393221:VTK393250 VJJ393221:VJO393250 UZN393221:UZS393250 UPR393221:UPW393250 UFV393221:UGA393250 TVZ393221:TWE393250 TMD393221:TMI393250 TCH393221:TCM393250 SSL393221:SSQ393250 SIP393221:SIU393250 RYT393221:RYY393250 ROX393221:RPC393250 RFB393221:RFG393250 QVF393221:QVK393250 QLJ393221:QLO393250 QBN393221:QBS393250 PRR393221:PRW393250 PHV393221:PIA393250 OXZ393221:OYE393250 OOD393221:OOI393250 OEH393221:OEM393250 NUL393221:NUQ393250 NKP393221:NKU393250 NAT393221:NAY393250 MQX393221:MRC393250 MHB393221:MHG393250 LXF393221:LXK393250 LNJ393221:LNO393250 LDN393221:LDS393250 KTR393221:KTW393250 KJV393221:KKA393250 JZZ393221:KAE393250 JQD393221:JQI393250 JGH393221:JGM393250 IWL393221:IWQ393250 IMP393221:IMU393250 ICT393221:ICY393250 HSX393221:HTC393250 HJB393221:HJG393250 GZF393221:GZK393250 GPJ393221:GPO393250 GFN393221:GFS393250 FVR393221:FVW393250 FLV393221:FMA393250 FBZ393221:FCE393250 ESD393221:ESI393250 EIH393221:EIM393250 DYL393221:DYQ393250 DOP393221:DOU393250 DET393221:DEY393250 CUX393221:CVC393250 CLB393221:CLG393250 CBF393221:CBK393250 BRJ393221:BRO393250 BHN393221:BHS393250 AXR393221:AXW393250 ANV393221:AOA393250 ADZ393221:AEE393250 UD393221:UI393250 KH393221:KM393250 AH393221:AO393250 WWT327685:WWY327714 WMX327685:WNC327714 WDB327685:WDG327714 VTF327685:VTK327714 VJJ327685:VJO327714 UZN327685:UZS327714 UPR327685:UPW327714 UFV327685:UGA327714 TVZ327685:TWE327714 TMD327685:TMI327714 TCH327685:TCM327714 SSL327685:SSQ327714 SIP327685:SIU327714 RYT327685:RYY327714 ROX327685:RPC327714 RFB327685:RFG327714 QVF327685:QVK327714 QLJ327685:QLO327714 QBN327685:QBS327714 PRR327685:PRW327714 PHV327685:PIA327714 OXZ327685:OYE327714 OOD327685:OOI327714 OEH327685:OEM327714 NUL327685:NUQ327714 NKP327685:NKU327714 NAT327685:NAY327714 MQX327685:MRC327714 MHB327685:MHG327714 LXF327685:LXK327714 LNJ327685:LNO327714 LDN327685:LDS327714 KTR327685:KTW327714 KJV327685:KKA327714 JZZ327685:KAE327714 JQD327685:JQI327714 JGH327685:JGM327714 IWL327685:IWQ327714 IMP327685:IMU327714 ICT327685:ICY327714 HSX327685:HTC327714 HJB327685:HJG327714 GZF327685:GZK327714 GPJ327685:GPO327714 GFN327685:GFS327714 FVR327685:FVW327714 FLV327685:FMA327714 FBZ327685:FCE327714 ESD327685:ESI327714 EIH327685:EIM327714 DYL327685:DYQ327714 DOP327685:DOU327714 DET327685:DEY327714 CUX327685:CVC327714 CLB327685:CLG327714 CBF327685:CBK327714 BRJ327685:BRO327714 BHN327685:BHS327714 AXR327685:AXW327714 ANV327685:AOA327714 ADZ327685:AEE327714 UD327685:UI327714 KH327685:KM327714 AH327685:AO327714 WWT262149:WWY262178 WMX262149:WNC262178 WDB262149:WDG262178 VTF262149:VTK262178 VJJ262149:VJO262178 UZN262149:UZS262178 UPR262149:UPW262178 UFV262149:UGA262178 TVZ262149:TWE262178 TMD262149:TMI262178 TCH262149:TCM262178 SSL262149:SSQ262178 SIP262149:SIU262178 RYT262149:RYY262178 ROX262149:RPC262178 RFB262149:RFG262178 QVF262149:QVK262178 QLJ262149:QLO262178 QBN262149:QBS262178 PRR262149:PRW262178 PHV262149:PIA262178 OXZ262149:OYE262178 OOD262149:OOI262178 OEH262149:OEM262178 NUL262149:NUQ262178 NKP262149:NKU262178 NAT262149:NAY262178 MQX262149:MRC262178 MHB262149:MHG262178 LXF262149:LXK262178 LNJ262149:LNO262178 LDN262149:LDS262178 KTR262149:KTW262178 KJV262149:KKA262178 JZZ262149:KAE262178 JQD262149:JQI262178 JGH262149:JGM262178 IWL262149:IWQ262178 IMP262149:IMU262178 ICT262149:ICY262178 HSX262149:HTC262178 HJB262149:HJG262178 GZF262149:GZK262178 GPJ262149:GPO262178 GFN262149:GFS262178 FVR262149:FVW262178 FLV262149:FMA262178 FBZ262149:FCE262178 ESD262149:ESI262178 EIH262149:EIM262178 DYL262149:DYQ262178 DOP262149:DOU262178 DET262149:DEY262178 CUX262149:CVC262178 CLB262149:CLG262178 CBF262149:CBK262178 BRJ262149:BRO262178 BHN262149:BHS262178 AXR262149:AXW262178 ANV262149:AOA262178 ADZ262149:AEE262178 UD262149:UI262178 KH262149:KM262178 AH262149:AO262178 WWT196613:WWY196642 WMX196613:WNC196642 WDB196613:WDG196642 VTF196613:VTK196642 VJJ196613:VJO196642 UZN196613:UZS196642 UPR196613:UPW196642 UFV196613:UGA196642 TVZ196613:TWE196642 TMD196613:TMI196642 TCH196613:TCM196642 SSL196613:SSQ196642 SIP196613:SIU196642 RYT196613:RYY196642 ROX196613:RPC196642 RFB196613:RFG196642 QVF196613:QVK196642 QLJ196613:QLO196642 QBN196613:QBS196642 PRR196613:PRW196642 PHV196613:PIA196642 OXZ196613:OYE196642 OOD196613:OOI196642 OEH196613:OEM196642 NUL196613:NUQ196642 NKP196613:NKU196642 NAT196613:NAY196642 MQX196613:MRC196642 MHB196613:MHG196642 LXF196613:LXK196642 LNJ196613:LNO196642 LDN196613:LDS196642 KTR196613:KTW196642 KJV196613:KKA196642 JZZ196613:KAE196642 JQD196613:JQI196642 JGH196613:JGM196642 IWL196613:IWQ196642 IMP196613:IMU196642 ICT196613:ICY196642 HSX196613:HTC196642 HJB196613:HJG196642 GZF196613:GZK196642 GPJ196613:GPO196642 GFN196613:GFS196642 FVR196613:FVW196642 FLV196613:FMA196642 FBZ196613:FCE196642 ESD196613:ESI196642 EIH196613:EIM196642 DYL196613:DYQ196642 DOP196613:DOU196642 DET196613:DEY196642 CUX196613:CVC196642 CLB196613:CLG196642 CBF196613:CBK196642 BRJ196613:BRO196642 BHN196613:BHS196642 AXR196613:AXW196642 ANV196613:AOA196642 ADZ196613:AEE196642 UD196613:UI196642 KH196613:KM196642 AH196613:AO196642 WWT131077:WWY131106 WMX131077:WNC131106 WDB131077:WDG131106 VTF131077:VTK131106 VJJ131077:VJO131106 UZN131077:UZS131106 UPR131077:UPW131106 UFV131077:UGA131106 TVZ131077:TWE131106 TMD131077:TMI131106 TCH131077:TCM131106 SSL131077:SSQ131106 SIP131077:SIU131106 RYT131077:RYY131106 ROX131077:RPC131106 RFB131077:RFG131106 QVF131077:QVK131106 QLJ131077:QLO131106 QBN131077:QBS131106 PRR131077:PRW131106 PHV131077:PIA131106 OXZ131077:OYE131106 OOD131077:OOI131106 OEH131077:OEM131106 NUL131077:NUQ131106 NKP131077:NKU131106 NAT131077:NAY131106 MQX131077:MRC131106 MHB131077:MHG131106 LXF131077:LXK131106 LNJ131077:LNO131106 LDN131077:LDS131106 KTR131077:KTW131106 KJV131077:KKA131106 JZZ131077:KAE131106 JQD131077:JQI131106 JGH131077:JGM131106 IWL131077:IWQ131106 IMP131077:IMU131106 ICT131077:ICY131106 HSX131077:HTC131106 HJB131077:HJG131106 GZF131077:GZK131106 GPJ131077:GPO131106 GFN131077:GFS131106 FVR131077:FVW131106 FLV131077:FMA131106 FBZ131077:FCE131106 ESD131077:ESI131106 EIH131077:EIM131106 DYL131077:DYQ131106 DOP131077:DOU131106 DET131077:DEY131106 CUX131077:CVC131106 CLB131077:CLG131106 CBF131077:CBK131106 BRJ131077:BRO131106 BHN131077:BHS131106 AXR131077:AXW131106 ANV131077:AOA131106 ADZ131077:AEE131106 UD131077:UI131106 KH131077:KM131106 AH131077:AO131106 WWT65541:WWY65570 WMX65541:WNC65570 WDB65541:WDG65570 VTF65541:VTK65570 VJJ65541:VJO65570 UZN65541:UZS65570 UPR65541:UPW65570 UFV65541:UGA65570 TVZ65541:TWE65570 TMD65541:TMI65570 TCH65541:TCM65570 SSL65541:SSQ65570 SIP65541:SIU65570 RYT65541:RYY65570 ROX65541:RPC65570 RFB65541:RFG65570 QVF65541:QVK65570 QLJ65541:QLO65570 QBN65541:QBS65570 PRR65541:PRW65570 PHV65541:PIA65570 OXZ65541:OYE65570 OOD65541:OOI65570 OEH65541:OEM65570 NUL65541:NUQ65570 NKP65541:NKU65570 NAT65541:NAY65570 MQX65541:MRC65570 MHB65541:MHG65570 LXF65541:LXK65570 LNJ65541:LNO65570 LDN65541:LDS65570 KTR65541:KTW65570 KJV65541:KKA65570 JZZ65541:KAE65570 JQD65541:JQI65570 JGH65541:JGM65570 IWL65541:IWQ65570 IMP65541:IMU65570 ICT65541:ICY65570 HSX65541:HTC65570 HJB65541:HJG65570 GZF65541:GZK65570 GPJ65541:GPO65570 GFN65541:GFS65570 FVR65541:FVW65570 FLV65541:FMA65570 FBZ65541:FCE65570 ESD65541:ESI65570 EIH65541:EIM65570 DYL65541:DYQ65570 DOP65541:DOU65570 DET65541:DEY65570 CUX65541:CVC65570 CLB65541:CLG65570 CBF65541:CBK65570 BRJ65541:BRO65570 BHN65541:BHS65570 AXR65541:AXW65570 ANV65541:AOA65570 ADZ65541:AEE65570 UD65541:UI65570 KH65541:KM65570 AH65541:AO65570 WWT9:WWY38 WMX9:WNC38 WDB9:WDG38 VTF9:VTK38 VJJ9:VJO38 UZN9:UZS38 UPR9:UPW38 UFV9:UGA38 TVZ9:TWE38 TMD9:TMI38 TCH9:TCM38 SSL9:SSQ38 SIP9:SIU38 RYT9:RYY38 ROX9:RPC38 RFB9:RFG38 QVF9:QVK38 QLJ9:QLO38 QBN9:QBS38 PRR9:PRW38 PHV9:PIA38 OXZ9:OYE38 OOD9:OOI38 OEH9:OEM38 NUL9:NUQ38 NKP9:NKU38 NAT9:NAY38 MQX9:MRC38 MHB9:MHG38 LXF9:LXK38 LNJ9:LNO38 LDN9:LDS38 KTR9:KTW38 KJV9:KKA38 JZZ9:KAE38 JQD9:JQI38 JGH9:JGM38 IWL9:IWQ38 IMP9:IMU38 ICT9:ICY38 HSX9:HTC38 HJB9:HJG38 GZF9:GZK38 GPJ9:GPO38 GFN9:GFS38 FVR9:FVW38 FLV9:FMA38 FBZ9:FCE38 ESD9:ESI38 EIH9:EIM38 DYL9:DYQ38 DOP9:DOU38 DET9:DEY38 CUX9:CVC38 CLB9:CLG38 CBF9:CBK38 BRJ9:BRO38 BHN9:BHS38 AXR9:AXW38 ANV9:AOA38 ADZ9:AEE38 UD9:UI38 KH9:KM38 WWP983046 WMT983046 WCX983046 VTB983046 VJF983046 UZJ983046 UPN983046 UFR983046 TVV983046 TLZ983046 TCD983046 SSH983046 SIL983046 RYP983046 ROT983046 REX983046 QVB983046 QLF983046 QBJ983046 PRN983046 PHR983046 OXV983046 ONZ983046 OED983046 NUH983046 NKL983046 NAP983046 MQT983046 MGX983046 LXB983046 LNF983046 LDJ983046 KTN983046 KJR983046 JZV983046 JPZ983046 JGD983046 IWH983046 IML983046 ICP983046 HST983046 HIX983046 GZB983046 GPF983046 GFJ983046 FVN983046 FLR983046 FBV983046 ERZ983046 EID983046 DYH983046 DOL983046 DEP983046 CUT983046 CKX983046 CBB983046 BRF983046 BHJ983046 AXN983046 ANR983046 ADV983046 TZ983046 KD983046 AA983046:AB983046 WWP917510 WMT917510 WCX917510 VTB917510 VJF917510 UZJ917510 UPN917510 UFR917510 TVV917510 TLZ917510 TCD917510 SSH917510 SIL917510 RYP917510 ROT917510 REX917510 QVB917510 QLF917510 QBJ917510 PRN917510 PHR917510 OXV917510 ONZ917510 OED917510 NUH917510 NKL917510 NAP917510 MQT917510 MGX917510 LXB917510 LNF917510 LDJ917510 KTN917510 KJR917510 JZV917510 JPZ917510 JGD917510 IWH917510 IML917510 ICP917510 HST917510 HIX917510 GZB917510 GPF917510 GFJ917510 FVN917510 FLR917510 FBV917510 ERZ917510 EID917510 DYH917510 DOL917510 DEP917510 CUT917510 CKX917510 CBB917510 BRF917510 BHJ917510 AXN917510 ANR917510 ADV917510 TZ917510 KD917510 AA917510:AB917510 WWP851974 WMT851974 WCX851974 VTB851974 VJF851974 UZJ851974 UPN851974 UFR851974 TVV851974 TLZ851974 TCD851974 SSH851974 SIL851974 RYP851974 ROT851974 REX851974 QVB851974 QLF851974 QBJ851974 PRN851974 PHR851974 OXV851974 ONZ851974 OED851974 NUH851974 NKL851974 NAP851974 MQT851974 MGX851974 LXB851974 LNF851974 LDJ851974 KTN851974 KJR851974 JZV851974 JPZ851974 JGD851974 IWH851974 IML851974 ICP851974 HST851974 HIX851974 GZB851974 GPF851974 GFJ851974 FVN851974 FLR851974 FBV851974 ERZ851974 EID851974 DYH851974 DOL851974 DEP851974 CUT851974 CKX851974 CBB851974 BRF851974 BHJ851974 AXN851974 ANR851974 ADV851974 TZ851974 KD851974 AA851974:AB851974 WWP786438 WMT786438 WCX786438 VTB786438 VJF786438 UZJ786438 UPN786438 UFR786438 TVV786438 TLZ786438 TCD786438 SSH786438 SIL786438 RYP786438 ROT786438 REX786438 QVB786438 QLF786438 QBJ786438 PRN786438 PHR786438 OXV786438 ONZ786438 OED786438 NUH786438 NKL786438 NAP786438 MQT786438 MGX786438 LXB786438 LNF786438 LDJ786438 KTN786438 KJR786438 JZV786438 JPZ786438 JGD786438 IWH786438 IML786438 ICP786438 HST786438 HIX786438 GZB786438 GPF786438 GFJ786438 FVN786438 FLR786438 FBV786438 ERZ786438 EID786438 DYH786438 DOL786438 DEP786438 CUT786438 CKX786438 CBB786438 BRF786438 BHJ786438 AXN786438 ANR786438 ADV786438 TZ786438 KD786438 AA786438:AB786438 WWP720902 WMT720902 WCX720902 VTB720902 VJF720902 UZJ720902 UPN720902 UFR720902 TVV720902 TLZ720902 TCD720902 SSH720902 SIL720902 RYP720902 ROT720902 REX720902 QVB720902 QLF720902 QBJ720902 PRN720902 PHR720902 OXV720902 ONZ720902 OED720902 NUH720902 NKL720902 NAP720902 MQT720902 MGX720902 LXB720902 LNF720902 LDJ720902 KTN720902 KJR720902 JZV720902 JPZ720902 JGD720902 IWH720902 IML720902 ICP720902 HST720902 HIX720902 GZB720902 GPF720902 GFJ720902 FVN720902 FLR720902 FBV720902 ERZ720902 EID720902 DYH720902 DOL720902 DEP720902 CUT720902 CKX720902 CBB720902 BRF720902 BHJ720902 AXN720902 ANR720902 ADV720902 TZ720902 KD720902 AA720902:AB720902 WWP655366 WMT655366 WCX655366 VTB655366 VJF655366 UZJ655366 UPN655366 UFR655366 TVV655366 TLZ655366 TCD655366 SSH655366 SIL655366 RYP655366 ROT655366 REX655366 QVB655366 QLF655366 QBJ655366 PRN655366 PHR655366 OXV655366 ONZ655366 OED655366 NUH655366 NKL655366 NAP655366 MQT655366 MGX655366 LXB655366 LNF655366 LDJ655366 KTN655366 KJR655366 JZV655366 JPZ655366 JGD655366 IWH655366 IML655366 ICP655366 HST655366 HIX655366 GZB655366 GPF655366 GFJ655366 FVN655366 FLR655366 FBV655366 ERZ655366 EID655366 DYH655366 DOL655366 DEP655366 CUT655366 CKX655366 CBB655366 BRF655366 BHJ655366 AXN655366 ANR655366 ADV655366 TZ655366 KD655366 AA655366:AB655366 WWP589830 WMT589830 WCX589830 VTB589830 VJF589830 UZJ589830 UPN589830 UFR589830 TVV589830 TLZ589830 TCD589830 SSH589830 SIL589830 RYP589830 ROT589830 REX589830 QVB589830 QLF589830 QBJ589830 PRN589830 PHR589830 OXV589830 ONZ589830 OED589830 NUH589830 NKL589830 NAP589830 MQT589830 MGX589830 LXB589830 LNF589830 LDJ589830 KTN589830 KJR589830 JZV589830 JPZ589830 JGD589830 IWH589830 IML589830 ICP589830 HST589830 HIX589830 GZB589830 GPF589830 GFJ589830 FVN589830 FLR589830 FBV589830 ERZ589830 EID589830 DYH589830 DOL589830 DEP589830 CUT589830 CKX589830 CBB589830 BRF589830 BHJ589830 AXN589830 ANR589830 ADV589830 TZ589830 KD589830 AA589830:AB589830 WWP524294 WMT524294 WCX524294 VTB524294 VJF524294 UZJ524294 UPN524294 UFR524294 TVV524294 TLZ524294 TCD524294 SSH524294 SIL524294 RYP524294 ROT524294 REX524294 QVB524294 QLF524294 QBJ524294 PRN524294 PHR524294 OXV524294 ONZ524294 OED524294 NUH524294 NKL524294 NAP524294 MQT524294 MGX524294 LXB524294 LNF524294 LDJ524294 KTN524294 KJR524294 JZV524294 JPZ524294 JGD524294 IWH524294 IML524294 ICP524294 HST524294 HIX524294 GZB524294 GPF524294 GFJ524294 FVN524294 FLR524294 FBV524294 ERZ524294 EID524294 DYH524294 DOL524294 DEP524294 CUT524294 CKX524294 CBB524294 BRF524294 BHJ524294 AXN524294 ANR524294 ADV524294 TZ524294 KD524294 AA524294:AB524294 WWP458758 WMT458758 WCX458758 VTB458758 VJF458758 UZJ458758 UPN458758 UFR458758 TVV458758 TLZ458758 TCD458758 SSH458758 SIL458758 RYP458758 ROT458758 REX458758 QVB458758 QLF458758 QBJ458758 PRN458758 PHR458758 OXV458758 ONZ458758 OED458758 NUH458758 NKL458758 NAP458758 MQT458758 MGX458758 LXB458758 LNF458758 LDJ458758 KTN458758 KJR458758 JZV458758 JPZ458758 JGD458758 IWH458758 IML458758 ICP458758 HST458758 HIX458758 GZB458758 GPF458758 GFJ458758 FVN458758 FLR458758 FBV458758 ERZ458758 EID458758 DYH458758 DOL458758 DEP458758 CUT458758 CKX458758 CBB458758 BRF458758 BHJ458758 AXN458758 ANR458758 ADV458758 TZ458758 KD458758 AA458758:AB458758 WWP393222 WMT393222 WCX393222 VTB393222 VJF393222 UZJ393222 UPN393222 UFR393222 TVV393222 TLZ393222 TCD393222 SSH393222 SIL393222 RYP393222 ROT393222 REX393222 QVB393222 QLF393222 QBJ393222 PRN393222 PHR393222 OXV393222 ONZ393222 OED393222 NUH393222 NKL393222 NAP393222 MQT393222 MGX393222 LXB393222 LNF393222 LDJ393222 KTN393222 KJR393222 JZV393222 JPZ393222 JGD393222 IWH393222 IML393222 ICP393222 HST393222 HIX393222 GZB393222 GPF393222 GFJ393222 FVN393222 FLR393222 FBV393222 ERZ393222 EID393222 DYH393222 DOL393222 DEP393222 CUT393222 CKX393222 CBB393222 BRF393222 BHJ393222 AXN393222 ANR393222 ADV393222 TZ393222 KD393222 AA393222:AB393222 WWP327686 WMT327686 WCX327686 VTB327686 VJF327686 UZJ327686 UPN327686 UFR327686 TVV327686 TLZ327686 TCD327686 SSH327686 SIL327686 RYP327686 ROT327686 REX327686 QVB327686 QLF327686 QBJ327686 PRN327686 PHR327686 OXV327686 ONZ327686 OED327686 NUH327686 NKL327686 NAP327686 MQT327686 MGX327686 LXB327686 LNF327686 LDJ327686 KTN327686 KJR327686 JZV327686 JPZ327686 JGD327686 IWH327686 IML327686 ICP327686 HST327686 HIX327686 GZB327686 GPF327686 GFJ327686 FVN327686 FLR327686 FBV327686 ERZ327686 EID327686 DYH327686 DOL327686 DEP327686 CUT327686 CKX327686 CBB327686 BRF327686 BHJ327686 AXN327686 ANR327686 ADV327686 TZ327686 KD327686 AA327686:AB327686 WWP262150 WMT262150 WCX262150 VTB262150 VJF262150 UZJ262150 UPN262150 UFR262150 TVV262150 TLZ262150 TCD262150 SSH262150 SIL262150 RYP262150 ROT262150 REX262150 QVB262150 QLF262150 QBJ262150 PRN262150 PHR262150 OXV262150 ONZ262150 OED262150 NUH262150 NKL262150 NAP262150 MQT262150 MGX262150 LXB262150 LNF262150 LDJ262150 KTN262150 KJR262150 JZV262150 JPZ262150 JGD262150 IWH262150 IML262150 ICP262150 HST262150 HIX262150 GZB262150 GPF262150 GFJ262150 FVN262150 FLR262150 FBV262150 ERZ262150 EID262150 DYH262150 DOL262150 DEP262150 CUT262150 CKX262150 CBB262150 BRF262150 BHJ262150 AXN262150 ANR262150 ADV262150 TZ262150 KD262150 AA262150:AB262150 WWP196614 WMT196614 WCX196614 VTB196614 VJF196614 UZJ196614 UPN196614 UFR196614 TVV196614 TLZ196614 TCD196614 SSH196614 SIL196614 RYP196614 ROT196614 REX196614 QVB196614 QLF196614 QBJ196614 PRN196614 PHR196614 OXV196614 ONZ196614 OED196614 NUH196614 NKL196614 NAP196614 MQT196614 MGX196614 LXB196614 LNF196614 LDJ196614 KTN196614 KJR196614 JZV196614 JPZ196614 JGD196614 IWH196614 IML196614 ICP196614 HST196614 HIX196614 GZB196614 GPF196614 GFJ196614 FVN196614 FLR196614 FBV196614 ERZ196614 EID196614 DYH196614 DOL196614 DEP196614 CUT196614 CKX196614 CBB196614 BRF196614 BHJ196614 AXN196614 ANR196614 ADV196614 TZ196614 KD196614 AA196614:AB196614 WWP131078 WMT131078 WCX131078 VTB131078 VJF131078 UZJ131078 UPN131078 UFR131078 TVV131078 TLZ131078 TCD131078 SSH131078 SIL131078 RYP131078 ROT131078 REX131078 QVB131078 QLF131078 QBJ131078 PRN131078 PHR131078 OXV131078 ONZ131078 OED131078 NUH131078 NKL131078 NAP131078 MQT131078 MGX131078 LXB131078 LNF131078 LDJ131078 KTN131078 KJR131078 JZV131078 JPZ131078 JGD131078 IWH131078 IML131078 ICP131078 HST131078 HIX131078 GZB131078 GPF131078 GFJ131078 FVN131078 FLR131078 FBV131078 ERZ131078 EID131078 DYH131078 DOL131078 DEP131078 CUT131078 CKX131078 CBB131078 BRF131078 BHJ131078 AXN131078 ANR131078 ADV131078 TZ131078 KD131078 AA131078:AB131078 WWP65542 WMT65542 WCX65542 VTB65542 VJF65542 UZJ65542 UPN65542 UFR65542 TVV65542 TLZ65542 TCD65542 SSH65542 SIL65542 RYP65542 ROT65542 REX65542 QVB65542 QLF65542 QBJ65542 PRN65542 PHR65542 OXV65542 ONZ65542 OED65542 NUH65542 NKL65542 NAP65542 MQT65542 MGX65542 LXB65542 LNF65542 LDJ65542 KTN65542 KJR65542 JZV65542 JPZ65542 JGD65542 IWH65542 IML65542 ICP65542 HST65542 HIX65542 GZB65542 GPF65542 GFJ65542 FVN65542 FLR65542 FBV65542 ERZ65542 EID65542 DYH65542 DOL65542 DEP65542 CUT65542 CKX65542 CBB65542 BRF65542 BHJ65542 AXN65542 ANR65542 ADV65542 TZ65542 KD65542 AA65542:AB65542 WWP10 WMT10 WCX10 VTB10 VJF10 UZJ10 UPN10 UFR10 TVV10 TLZ10 TCD10 SSH10 SIL10 RYP10 ROT10 REX10 QVB10 QLF10 QBJ10 PRN10 PHR10 OXV10 ONZ10 OED10 NUH10 NKL10 NAP10 MQT10 MGX10 LXB10 LNF10 LDJ10 KTN10 KJR10 JZV10 JPZ10 JGD10 IWH10 IML10 ICP10 HST10 HIX10 GZB10 GPF10 GFJ10 FVN10 FLR10 FBV10 ERZ10 EID10 DYH10 DOL10 DEP10 CUT10 CKX10 CBB10 BRF10 BHJ10 AXN10 ANR10 ADV10 TZ10 KD10 WWE983079:WWF983079 WMI983079:WMJ983079 WCM983079:WCN983079 VSQ983079:VSR983079 VIU983079:VIV983079 UYY983079:UYZ983079 UPC983079:UPD983079 UFG983079:UFH983079 TVK983079:TVL983079 TLO983079:TLP983079 TBS983079:TBT983079 SRW983079:SRX983079 SIA983079:SIB983079 RYE983079:RYF983079 ROI983079:ROJ983079 REM983079:REN983079 QUQ983079:QUR983079 QKU983079:QKV983079 QAY983079:QAZ983079 PRC983079:PRD983079 PHG983079:PHH983079 OXK983079:OXL983079 ONO983079:ONP983079 ODS983079:ODT983079 NTW983079:NTX983079 NKA983079:NKB983079 NAE983079:NAF983079 MQI983079:MQJ983079 MGM983079:MGN983079 LWQ983079:LWR983079 LMU983079:LMV983079 LCY983079:LCZ983079 KTC983079:KTD983079 KJG983079:KJH983079 JZK983079:JZL983079 JPO983079:JPP983079 JFS983079:JFT983079 IVW983079:IVX983079 IMA983079:IMB983079 ICE983079:ICF983079 HSI983079:HSJ983079 HIM983079:HIN983079 GYQ983079:GYR983079 GOU983079:GOV983079 GEY983079:GEZ983079 FVC983079:FVD983079 FLG983079:FLH983079 FBK983079:FBL983079 ERO983079:ERP983079 EHS983079:EHT983079 DXW983079:DXX983079 DOA983079:DOB983079 DEE983079:DEF983079 CUI983079:CUJ983079 CKM983079:CKN983079 CAQ983079:CAR983079 BQU983079:BQV983079 BGY983079:BGZ983079 AXC983079:AXD983079 ANG983079:ANH983079 ADK983079:ADL983079 TO983079:TP983079 JS983079:JT983079 N983079:O983079 WWE917543:WWF917543 WMI917543:WMJ917543 WCM917543:WCN917543 VSQ917543:VSR917543 VIU917543:VIV917543 UYY917543:UYZ917543 UPC917543:UPD917543 UFG917543:UFH917543 TVK917543:TVL917543 TLO917543:TLP917543 TBS917543:TBT917543 SRW917543:SRX917543 SIA917543:SIB917543 RYE917543:RYF917543 ROI917543:ROJ917543 REM917543:REN917543 QUQ917543:QUR917543 QKU917543:QKV917543 QAY917543:QAZ917543 PRC917543:PRD917543 PHG917543:PHH917543 OXK917543:OXL917543 ONO917543:ONP917543 ODS917543:ODT917543 NTW917543:NTX917543 NKA917543:NKB917543 NAE917543:NAF917543 MQI917543:MQJ917543 MGM917543:MGN917543 LWQ917543:LWR917543 LMU917543:LMV917543 LCY917543:LCZ917543 KTC917543:KTD917543 KJG917543:KJH917543 JZK917543:JZL917543 JPO917543:JPP917543 JFS917543:JFT917543 IVW917543:IVX917543 IMA917543:IMB917543 ICE917543:ICF917543 HSI917543:HSJ917543 HIM917543:HIN917543 GYQ917543:GYR917543 GOU917543:GOV917543 GEY917543:GEZ917543 FVC917543:FVD917543 FLG917543:FLH917543 FBK917543:FBL917543 ERO917543:ERP917543 EHS917543:EHT917543 DXW917543:DXX917543 DOA917543:DOB917543 DEE917543:DEF917543 CUI917543:CUJ917543 CKM917543:CKN917543 CAQ917543:CAR917543 BQU917543:BQV917543 BGY917543:BGZ917543 AXC917543:AXD917543 ANG917543:ANH917543 ADK917543:ADL917543 TO917543:TP917543 JS917543:JT917543 N917543:O917543 WWE852007:WWF852007 WMI852007:WMJ852007 WCM852007:WCN852007 VSQ852007:VSR852007 VIU852007:VIV852007 UYY852007:UYZ852007 UPC852007:UPD852007 UFG852007:UFH852007 TVK852007:TVL852007 TLO852007:TLP852007 TBS852007:TBT852007 SRW852007:SRX852007 SIA852007:SIB852007 RYE852007:RYF852007 ROI852007:ROJ852007 REM852007:REN852007 QUQ852007:QUR852007 QKU852007:QKV852007 QAY852007:QAZ852007 PRC852007:PRD852007 PHG852007:PHH852007 OXK852007:OXL852007 ONO852007:ONP852007 ODS852007:ODT852007 NTW852007:NTX852007 NKA852007:NKB852007 NAE852007:NAF852007 MQI852007:MQJ852007 MGM852007:MGN852007 LWQ852007:LWR852007 LMU852007:LMV852007 LCY852007:LCZ852007 KTC852007:KTD852007 KJG852007:KJH852007 JZK852007:JZL852007 JPO852007:JPP852007 JFS852007:JFT852007 IVW852007:IVX852007 IMA852007:IMB852007 ICE852007:ICF852007 HSI852007:HSJ852007 HIM852007:HIN852007 GYQ852007:GYR852007 GOU852007:GOV852007 GEY852007:GEZ852007 FVC852007:FVD852007 FLG852007:FLH852007 FBK852007:FBL852007 ERO852007:ERP852007 EHS852007:EHT852007 DXW852007:DXX852007 DOA852007:DOB852007 DEE852007:DEF852007 CUI852007:CUJ852007 CKM852007:CKN852007 CAQ852007:CAR852007 BQU852007:BQV852007 BGY852007:BGZ852007 AXC852007:AXD852007 ANG852007:ANH852007 ADK852007:ADL852007 TO852007:TP852007 JS852007:JT852007 N852007:O852007 WWE786471:WWF786471 WMI786471:WMJ786471 WCM786471:WCN786471 VSQ786471:VSR786471 VIU786471:VIV786471 UYY786471:UYZ786471 UPC786471:UPD786471 UFG786471:UFH786471 TVK786471:TVL786471 TLO786471:TLP786471 TBS786471:TBT786471 SRW786471:SRX786471 SIA786471:SIB786471 RYE786471:RYF786471 ROI786471:ROJ786471 REM786471:REN786471 QUQ786471:QUR786471 QKU786471:QKV786471 QAY786471:QAZ786471 PRC786471:PRD786471 PHG786471:PHH786471 OXK786471:OXL786471 ONO786471:ONP786471 ODS786471:ODT786471 NTW786471:NTX786471 NKA786471:NKB786471 NAE786471:NAF786471 MQI786471:MQJ786471 MGM786471:MGN786471 LWQ786471:LWR786471 LMU786471:LMV786471 LCY786471:LCZ786471 KTC786471:KTD786471 KJG786471:KJH786471 JZK786471:JZL786471 JPO786471:JPP786471 JFS786471:JFT786471 IVW786471:IVX786471 IMA786471:IMB786471 ICE786471:ICF786471 HSI786471:HSJ786471 HIM786471:HIN786471 GYQ786471:GYR786471 GOU786471:GOV786471 GEY786471:GEZ786471 FVC786471:FVD786471 FLG786471:FLH786471 FBK786471:FBL786471 ERO786471:ERP786471 EHS786471:EHT786471 DXW786471:DXX786471 DOA786471:DOB786471 DEE786471:DEF786471 CUI786471:CUJ786471 CKM786471:CKN786471 CAQ786471:CAR786471 BQU786471:BQV786471 BGY786471:BGZ786471 AXC786471:AXD786471 ANG786471:ANH786471 ADK786471:ADL786471 TO786471:TP786471 JS786471:JT786471 N786471:O786471 WWE720935:WWF720935 WMI720935:WMJ720935 WCM720935:WCN720935 VSQ720935:VSR720935 VIU720935:VIV720935 UYY720935:UYZ720935 UPC720935:UPD720935 UFG720935:UFH720935 TVK720935:TVL720935 TLO720935:TLP720935 TBS720935:TBT720935 SRW720935:SRX720935 SIA720935:SIB720935 RYE720935:RYF720935 ROI720935:ROJ720935 REM720935:REN720935 QUQ720935:QUR720935 QKU720935:QKV720935 QAY720935:QAZ720935 PRC720935:PRD720935 PHG720935:PHH720935 OXK720935:OXL720935 ONO720935:ONP720935 ODS720935:ODT720935 NTW720935:NTX720935 NKA720935:NKB720935 NAE720935:NAF720935 MQI720935:MQJ720935 MGM720935:MGN720935 LWQ720935:LWR720935 LMU720935:LMV720935 LCY720935:LCZ720935 KTC720935:KTD720935 KJG720935:KJH720935 JZK720935:JZL720935 JPO720935:JPP720935 JFS720935:JFT720935 IVW720935:IVX720935 IMA720935:IMB720935 ICE720935:ICF720935 HSI720935:HSJ720935 HIM720935:HIN720935 GYQ720935:GYR720935 GOU720935:GOV720935 GEY720935:GEZ720935 FVC720935:FVD720935 FLG720935:FLH720935 FBK720935:FBL720935 ERO720935:ERP720935 EHS720935:EHT720935 DXW720935:DXX720935 DOA720935:DOB720935 DEE720935:DEF720935 CUI720935:CUJ720935 CKM720935:CKN720935 CAQ720935:CAR720935 BQU720935:BQV720935 BGY720935:BGZ720935 AXC720935:AXD720935 ANG720935:ANH720935 ADK720935:ADL720935 TO720935:TP720935 JS720935:JT720935 N720935:O720935 WWE655399:WWF655399 WMI655399:WMJ655399 WCM655399:WCN655399 VSQ655399:VSR655399 VIU655399:VIV655399 UYY655399:UYZ655399 UPC655399:UPD655399 UFG655399:UFH655399 TVK655399:TVL655399 TLO655399:TLP655399 TBS655399:TBT655399 SRW655399:SRX655399 SIA655399:SIB655399 RYE655399:RYF655399 ROI655399:ROJ655399 REM655399:REN655399 QUQ655399:QUR655399 QKU655399:QKV655399 QAY655399:QAZ655399 PRC655399:PRD655399 PHG655399:PHH655399 OXK655399:OXL655399 ONO655399:ONP655399 ODS655399:ODT655399 NTW655399:NTX655399 NKA655399:NKB655399 NAE655399:NAF655399 MQI655399:MQJ655399 MGM655399:MGN655399 LWQ655399:LWR655399 LMU655399:LMV655399 LCY655399:LCZ655399 KTC655399:KTD655399 KJG655399:KJH655399 JZK655399:JZL655399 JPO655399:JPP655399 JFS655399:JFT655399 IVW655399:IVX655399 IMA655399:IMB655399 ICE655399:ICF655399 HSI655399:HSJ655399 HIM655399:HIN655399 GYQ655399:GYR655399 GOU655399:GOV655399 GEY655399:GEZ655399 FVC655399:FVD655399 FLG655399:FLH655399 FBK655399:FBL655399 ERO655399:ERP655399 EHS655399:EHT655399 DXW655399:DXX655399 DOA655399:DOB655399 DEE655399:DEF655399 CUI655399:CUJ655399 CKM655399:CKN655399 CAQ655399:CAR655399 BQU655399:BQV655399 BGY655399:BGZ655399 AXC655399:AXD655399 ANG655399:ANH655399 ADK655399:ADL655399 TO655399:TP655399 JS655399:JT655399 N655399:O655399 WWE589863:WWF589863 WMI589863:WMJ589863 WCM589863:WCN589863 VSQ589863:VSR589863 VIU589863:VIV589863 UYY589863:UYZ589863 UPC589863:UPD589863 UFG589863:UFH589863 TVK589863:TVL589863 TLO589863:TLP589863 TBS589863:TBT589863 SRW589863:SRX589863 SIA589863:SIB589863 RYE589863:RYF589863 ROI589863:ROJ589863 REM589863:REN589863 QUQ589863:QUR589863 QKU589863:QKV589863 QAY589863:QAZ589863 PRC589863:PRD589863 PHG589863:PHH589863 OXK589863:OXL589863 ONO589863:ONP589863 ODS589863:ODT589863 NTW589863:NTX589863 NKA589863:NKB589863 NAE589863:NAF589863 MQI589863:MQJ589863 MGM589863:MGN589863 LWQ589863:LWR589863 LMU589863:LMV589863 LCY589863:LCZ589863 KTC589863:KTD589863 KJG589863:KJH589863 JZK589863:JZL589863 JPO589863:JPP589863 JFS589863:JFT589863 IVW589863:IVX589863 IMA589863:IMB589863 ICE589863:ICF589863 HSI589863:HSJ589863 HIM589863:HIN589863 GYQ589863:GYR589863 GOU589863:GOV589863 GEY589863:GEZ589863 FVC589863:FVD589863 FLG589863:FLH589863 FBK589863:FBL589863 ERO589863:ERP589863 EHS589863:EHT589863 DXW589863:DXX589863 DOA589863:DOB589863 DEE589863:DEF589863 CUI589863:CUJ589863 CKM589863:CKN589863 CAQ589863:CAR589863 BQU589863:BQV589863 BGY589863:BGZ589863 AXC589863:AXD589863 ANG589863:ANH589863 ADK589863:ADL589863 TO589863:TP589863 JS589863:JT589863 N589863:O589863 WWE524327:WWF524327 WMI524327:WMJ524327 WCM524327:WCN524327 VSQ524327:VSR524327 VIU524327:VIV524327 UYY524327:UYZ524327 UPC524327:UPD524327 UFG524327:UFH524327 TVK524327:TVL524327 TLO524327:TLP524327 TBS524327:TBT524327 SRW524327:SRX524327 SIA524327:SIB524327 RYE524327:RYF524327 ROI524327:ROJ524327 REM524327:REN524327 QUQ524327:QUR524327 QKU524327:QKV524327 QAY524327:QAZ524327 PRC524327:PRD524327 PHG524327:PHH524327 OXK524327:OXL524327 ONO524327:ONP524327 ODS524327:ODT524327 NTW524327:NTX524327 NKA524327:NKB524327 NAE524327:NAF524327 MQI524327:MQJ524327 MGM524327:MGN524327 LWQ524327:LWR524327 LMU524327:LMV524327 LCY524327:LCZ524327 KTC524327:KTD524327 KJG524327:KJH524327 JZK524327:JZL524327 JPO524327:JPP524327 JFS524327:JFT524327 IVW524327:IVX524327 IMA524327:IMB524327 ICE524327:ICF524327 HSI524327:HSJ524327 HIM524327:HIN524327 GYQ524327:GYR524327 GOU524327:GOV524327 GEY524327:GEZ524327 FVC524327:FVD524327 FLG524327:FLH524327 FBK524327:FBL524327 ERO524327:ERP524327 EHS524327:EHT524327 DXW524327:DXX524327 DOA524327:DOB524327 DEE524327:DEF524327 CUI524327:CUJ524327 CKM524327:CKN524327 CAQ524327:CAR524327 BQU524327:BQV524327 BGY524327:BGZ524327 AXC524327:AXD524327 ANG524327:ANH524327 ADK524327:ADL524327 TO524327:TP524327 JS524327:JT524327 N524327:O524327 WWE458791:WWF458791 WMI458791:WMJ458791 WCM458791:WCN458791 VSQ458791:VSR458791 VIU458791:VIV458791 UYY458791:UYZ458791 UPC458791:UPD458791 UFG458791:UFH458791 TVK458791:TVL458791 TLO458791:TLP458791 TBS458791:TBT458791 SRW458791:SRX458791 SIA458791:SIB458791 RYE458791:RYF458791 ROI458791:ROJ458791 REM458791:REN458791 QUQ458791:QUR458791 QKU458791:QKV458791 QAY458791:QAZ458791 PRC458791:PRD458791 PHG458791:PHH458791 OXK458791:OXL458791 ONO458791:ONP458791 ODS458791:ODT458791 NTW458791:NTX458791 NKA458791:NKB458791 NAE458791:NAF458791 MQI458791:MQJ458791 MGM458791:MGN458791 LWQ458791:LWR458791 LMU458791:LMV458791 LCY458791:LCZ458791 KTC458791:KTD458791 KJG458791:KJH458791 JZK458791:JZL458791 JPO458791:JPP458791 JFS458791:JFT458791 IVW458791:IVX458791 IMA458791:IMB458791 ICE458791:ICF458791 HSI458791:HSJ458791 HIM458791:HIN458791 GYQ458791:GYR458791 GOU458791:GOV458791 GEY458791:GEZ458791 FVC458791:FVD458791 FLG458791:FLH458791 FBK458791:FBL458791 ERO458791:ERP458791 EHS458791:EHT458791 DXW458791:DXX458791 DOA458791:DOB458791 DEE458791:DEF458791 CUI458791:CUJ458791 CKM458791:CKN458791 CAQ458791:CAR458791 BQU458791:BQV458791 BGY458791:BGZ458791 AXC458791:AXD458791 ANG458791:ANH458791 ADK458791:ADL458791 TO458791:TP458791 JS458791:JT458791 N458791:O458791 WWE393255:WWF393255 WMI393255:WMJ393255 WCM393255:WCN393255 VSQ393255:VSR393255 VIU393255:VIV393255 UYY393255:UYZ393255 UPC393255:UPD393255 UFG393255:UFH393255 TVK393255:TVL393255 TLO393255:TLP393255 TBS393255:TBT393255 SRW393255:SRX393255 SIA393255:SIB393255 RYE393255:RYF393255 ROI393255:ROJ393255 REM393255:REN393255 QUQ393255:QUR393255 QKU393255:QKV393255 QAY393255:QAZ393255 PRC393255:PRD393255 PHG393255:PHH393255 OXK393255:OXL393255 ONO393255:ONP393255 ODS393255:ODT393255 NTW393255:NTX393255 NKA393255:NKB393255 NAE393255:NAF393255 MQI393255:MQJ393255 MGM393255:MGN393255 LWQ393255:LWR393255 LMU393255:LMV393255 LCY393255:LCZ393255 KTC393255:KTD393255 KJG393255:KJH393255 JZK393255:JZL393255 JPO393255:JPP393255 JFS393255:JFT393255 IVW393255:IVX393255 IMA393255:IMB393255 ICE393255:ICF393255 HSI393255:HSJ393255 HIM393255:HIN393255 GYQ393255:GYR393255 GOU393255:GOV393255 GEY393255:GEZ393255 FVC393255:FVD393255 FLG393255:FLH393255 FBK393255:FBL393255 ERO393255:ERP393255 EHS393255:EHT393255 DXW393255:DXX393255 DOA393255:DOB393255 DEE393255:DEF393255 CUI393255:CUJ393255 CKM393255:CKN393255 CAQ393255:CAR393255 BQU393255:BQV393255 BGY393255:BGZ393255 AXC393255:AXD393255 ANG393255:ANH393255 ADK393255:ADL393255 TO393255:TP393255 JS393255:JT393255 N393255:O393255 WWE327719:WWF327719 WMI327719:WMJ327719 WCM327719:WCN327719 VSQ327719:VSR327719 VIU327719:VIV327719 UYY327719:UYZ327719 UPC327719:UPD327719 UFG327719:UFH327719 TVK327719:TVL327719 TLO327719:TLP327719 TBS327719:TBT327719 SRW327719:SRX327719 SIA327719:SIB327719 RYE327719:RYF327719 ROI327719:ROJ327719 REM327719:REN327719 QUQ327719:QUR327719 QKU327719:QKV327719 QAY327719:QAZ327719 PRC327719:PRD327719 PHG327719:PHH327719 OXK327719:OXL327719 ONO327719:ONP327719 ODS327719:ODT327719 NTW327719:NTX327719 NKA327719:NKB327719 NAE327719:NAF327719 MQI327719:MQJ327719 MGM327719:MGN327719 LWQ327719:LWR327719 LMU327719:LMV327719 LCY327719:LCZ327719 KTC327719:KTD327719 KJG327719:KJH327719 JZK327719:JZL327719 JPO327719:JPP327719 JFS327719:JFT327719 IVW327719:IVX327719 IMA327719:IMB327719 ICE327719:ICF327719 HSI327719:HSJ327719 HIM327719:HIN327719 GYQ327719:GYR327719 GOU327719:GOV327719 GEY327719:GEZ327719 FVC327719:FVD327719 FLG327719:FLH327719 FBK327719:FBL327719 ERO327719:ERP327719 EHS327719:EHT327719 DXW327719:DXX327719 DOA327719:DOB327719 DEE327719:DEF327719 CUI327719:CUJ327719 CKM327719:CKN327719 CAQ327719:CAR327719 BQU327719:BQV327719 BGY327719:BGZ327719 AXC327719:AXD327719 ANG327719:ANH327719 ADK327719:ADL327719 TO327719:TP327719 JS327719:JT327719 N327719:O327719 WWE262183:WWF262183 WMI262183:WMJ262183 WCM262183:WCN262183 VSQ262183:VSR262183 VIU262183:VIV262183 UYY262183:UYZ262183 UPC262183:UPD262183 UFG262183:UFH262183 TVK262183:TVL262183 TLO262183:TLP262183 TBS262183:TBT262183 SRW262183:SRX262183 SIA262183:SIB262183 RYE262183:RYF262183 ROI262183:ROJ262183 REM262183:REN262183 QUQ262183:QUR262183 QKU262183:QKV262183 QAY262183:QAZ262183 PRC262183:PRD262183 PHG262183:PHH262183 OXK262183:OXL262183 ONO262183:ONP262183 ODS262183:ODT262183 NTW262183:NTX262183 NKA262183:NKB262183 NAE262183:NAF262183 MQI262183:MQJ262183 MGM262183:MGN262183 LWQ262183:LWR262183 LMU262183:LMV262183 LCY262183:LCZ262183 KTC262183:KTD262183 KJG262183:KJH262183 JZK262183:JZL262183 JPO262183:JPP262183 JFS262183:JFT262183 IVW262183:IVX262183 IMA262183:IMB262183 ICE262183:ICF262183 HSI262183:HSJ262183 HIM262183:HIN262183 GYQ262183:GYR262183 GOU262183:GOV262183 GEY262183:GEZ262183 FVC262183:FVD262183 FLG262183:FLH262183 FBK262183:FBL262183 ERO262183:ERP262183 EHS262183:EHT262183 DXW262183:DXX262183 DOA262183:DOB262183 DEE262183:DEF262183 CUI262183:CUJ262183 CKM262183:CKN262183 CAQ262183:CAR262183 BQU262183:BQV262183 BGY262183:BGZ262183 AXC262183:AXD262183 ANG262183:ANH262183 ADK262183:ADL262183 TO262183:TP262183 JS262183:JT262183 N262183:O262183 WWE196647:WWF196647 WMI196647:WMJ196647 WCM196647:WCN196647 VSQ196647:VSR196647 VIU196647:VIV196647 UYY196647:UYZ196647 UPC196647:UPD196647 UFG196647:UFH196647 TVK196647:TVL196647 TLO196647:TLP196647 TBS196647:TBT196647 SRW196647:SRX196647 SIA196647:SIB196647 RYE196647:RYF196647 ROI196647:ROJ196647 REM196647:REN196647 QUQ196647:QUR196647 QKU196647:QKV196647 QAY196647:QAZ196647 PRC196647:PRD196647 PHG196647:PHH196647 OXK196647:OXL196647 ONO196647:ONP196647 ODS196647:ODT196647 NTW196647:NTX196647 NKA196647:NKB196647 NAE196647:NAF196647 MQI196647:MQJ196647 MGM196647:MGN196647 LWQ196647:LWR196647 LMU196647:LMV196647 LCY196647:LCZ196647 KTC196647:KTD196647 KJG196647:KJH196647 JZK196647:JZL196647 JPO196647:JPP196647 JFS196647:JFT196647 IVW196647:IVX196647 IMA196647:IMB196647 ICE196647:ICF196647 HSI196647:HSJ196647 HIM196647:HIN196647 GYQ196647:GYR196647 GOU196647:GOV196647 GEY196647:GEZ196647 FVC196647:FVD196647 FLG196647:FLH196647 FBK196647:FBL196647 ERO196647:ERP196647 EHS196647:EHT196647 DXW196647:DXX196647 DOA196647:DOB196647 DEE196647:DEF196647 CUI196647:CUJ196647 CKM196647:CKN196647 CAQ196647:CAR196647 BQU196647:BQV196647 BGY196647:BGZ196647 AXC196647:AXD196647 ANG196647:ANH196647 ADK196647:ADL196647 TO196647:TP196647 JS196647:JT196647 N196647:O196647 WWE131111:WWF131111 WMI131111:WMJ131111 WCM131111:WCN131111 VSQ131111:VSR131111 VIU131111:VIV131111 UYY131111:UYZ131111 UPC131111:UPD131111 UFG131111:UFH131111 TVK131111:TVL131111 TLO131111:TLP131111 TBS131111:TBT131111 SRW131111:SRX131111 SIA131111:SIB131111 RYE131111:RYF131111 ROI131111:ROJ131111 REM131111:REN131111 QUQ131111:QUR131111 QKU131111:QKV131111 QAY131111:QAZ131111 PRC131111:PRD131111 PHG131111:PHH131111 OXK131111:OXL131111 ONO131111:ONP131111 ODS131111:ODT131111 NTW131111:NTX131111 NKA131111:NKB131111 NAE131111:NAF131111 MQI131111:MQJ131111 MGM131111:MGN131111 LWQ131111:LWR131111 LMU131111:LMV131111 LCY131111:LCZ131111 KTC131111:KTD131111 KJG131111:KJH131111 JZK131111:JZL131111 JPO131111:JPP131111 JFS131111:JFT131111 IVW131111:IVX131111 IMA131111:IMB131111 ICE131111:ICF131111 HSI131111:HSJ131111 HIM131111:HIN131111 GYQ131111:GYR131111 GOU131111:GOV131111 GEY131111:GEZ131111 FVC131111:FVD131111 FLG131111:FLH131111 FBK131111:FBL131111 ERO131111:ERP131111 EHS131111:EHT131111 DXW131111:DXX131111 DOA131111:DOB131111 DEE131111:DEF131111 CUI131111:CUJ131111 CKM131111:CKN131111 CAQ131111:CAR131111 BQU131111:BQV131111 BGY131111:BGZ131111 AXC131111:AXD131111 ANG131111:ANH131111 ADK131111:ADL131111 TO131111:TP131111 JS131111:JT131111 N131111:O131111 WWE65575:WWF65575 WMI65575:WMJ65575 WCM65575:WCN65575 VSQ65575:VSR65575 VIU65575:VIV65575 UYY65575:UYZ65575 UPC65575:UPD65575 UFG65575:UFH65575 TVK65575:TVL65575 TLO65575:TLP65575 TBS65575:TBT65575 SRW65575:SRX65575 SIA65575:SIB65575 RYE65575:RYF65575 ROI65575:ROJ65575 REM65575:REN65575 QUQ65575:QUR65575 QKU65575:QKV65575 QAY65575:QAZ65575 PRC65575:PRD65575 PHG65575:PHH65575 OXK65575:OXL65575 ONO65575:ONP65575 ODS65575:ODT65575 NTW65575:NTX65575 NKA65575:NKB65575 NAE65575:NAF65575 MQI65575:MQJ65575 MGM65575:MGN65575 LWQ65575:LWR65575 LMU65575:LMV65575 LCY65575:LCZ65575 KTC65575:KTD65575 KJG65575:KJH65575 JZK65575:JZL65575 JPO65575:JPP65575 JFS65575:JFT65575 IVW65575:IVX65575 IMA65575:IMB65575 ICE65575:ICF65575 HSI65575:HSJ65575 HIM65575:HIN65575 GYQ65575:GYR65575 GOU65575:GOV65575 GEY65575:GEZ65575 FVC65575:FVD65575 FLG65575:FLH65575 FBK65575:FBL65575 ERO65575:ERP65575 EHS65575:EHT65575 DXW65575:DXX65575 DOA65575:DOB65575 DEE65575:DEF65575 CUI65575:CUJ65575 CKM65575:CKN65575 CAQ65575:CAR65575 BQU65575:BQV65575 BGY65575:BGZ65575 AXC65575:AXD65575 ANG65575:ANH65575 ADK65575:ADL65575 TO65575:TP65575 JS65575:JT65575 N65575:O65575 WWE43:WWF43 WMI43:WMJ43 WCM43:WCN43 VSQ43:VSR43 VIU43:VIV43 UYY43:UYZ43 UPC43:UPD43 UFG43:UFH43 TVK43:TVL43 TLO43:TLP43 TBS43:TBT43 SRW43:SRX43 SIA43:SIB43 RYE43:RYF43 ROI43:ROJ43 REM43:REN43 QUQ43:QUR43 QKU43:QKV43 QAY43:QAZ43 PRC43:PRD43 PHG43:PHH43 OXK43:OXL43 ONO43:ONP43 ODS43:ODT43 NTW43:NTX43 NKA43:NKB43 NAE43:NAF43 MQI43:MQJ43 MGM43:MGN43 LWQ43:LWR43 LMU43:LMV43 LCY43:LCZ43 KTC43:KTD43 KJG43:KJH43 JZK43:JZL43 JPO43:JPP43 JFS43:JFT43 IVW43:IVX43 IMA43:IMB43 ICE43:ICF43 HSI43:HSJ43 HIM43:HIN43 GYQ43:GYR43 GOU43:GOV43 GEY43:GEZ43 FVC43:FVD43 FLG43:FLH43 FBK43:FBL43 ERO43:ERP43 EHS43:EHT43 DXW43:DXX43 DOA43:DOB43 DEE43:DEF43 CUI43:CUJ43 CKM43:CKN43 CAQ43:CAR43 BQU43:BQV43 BGY43:BGZ43 AXC43:AXD43 ANG43:ANH43 ADK43:ADL43 TO43:TP43 JS43:JT43 WXA983045:WXF983074 WNE983045:WNJ983074 WDI983045:WDN983074 VTM983045:VTR983074 VJQ983045:VJV983074 UZU983045:UZZ983074 UPY983045:UQD983074 UGC983045:UGH983074 TWG983045:TWL983074 TMK983045:TMP983074 TCO983045:TCT983074 SSS983045:SSX983074 SIW983045:SJB983074 RZA983045:RZF983074 RPE983045:RPJ983074 RFI983045:RFN983074 QVM983045:QVR983074 QLQ983045:QLV983074 QBU983045:QBZ983074 PRY983045:PSD983074 PIC983045:PIH983074 OYG983045:OYL983074 OOK983045:OOP983074 OEO983045:OET983074 NUS983045:NUX983074 NKW983045:NLB983074 NBA983045:NBF983074 MRE983045:MRJ983074 MHI983045:MHN983074 LXM983045:LXR983074 LNQ983045:LNV983074 LDU983045:LDZ983074 KTY983045:KUD983074 KKC983045:KKH983074 KAG983045:KAL983074 JQK983045:JQP983074 JGO983045:JGT983074 IWS983045:IWX983074 IMW983045:INB983074 IDA983045:IDF983074 HTE983045:HTJ983074 HJI983045:HJN983074 GZM983045:GZR983074 GPQ983045:GPV983074 GFU983045:GFZ983074 FVY983045:FWD983074 FMC983045:FMH983074 FCG983045:FCL983074 ESK983045:ESP983074 EIO983045:EIT983074 DYS983045:DYX983074 DOW983045:DPB983074 DFA983045:DFF983074 CVE983045:CVJ983074 CLI983045:CLN983074 CBM983045:CBR983074 BRQ983045:BRV983074 BHU983045:BHZ983074 AXY983045:AYD983074 AOC983045:AOH983074 AEG983045:AEL983074 UK983045:UP983074 KO983045:KT983074 AR983045:AX983074 WXA917509:WXF917538 WNE917509:WNJ917538 WDI917509:WDN917538 VTM917509:VTR917538 VJQ917509:VJV917538 UZU917509:UZZ917538 UPY917509:UQD917538 UGC917509:UGH917538 TWG917509:TWL917538 TMK917509:TMP917538 TCO917509:TCT917538 SSS917509:SSX917538 SIW917509:SJB917538 RZA917509:RZF917538 RPE917509:RPJ917538 RFI917509:RFN917538 QVM917509:QVR917538 QLQ917509:QLV917538 QBU917509:QBZ917538 PRY917509:PSD917538 PIC917509:PIH917538 OYG917509:OYL917538 OOK917509:OOP917538 OEO917509:OET917538 NUS917509:NUX917538 NKW917509:NLB917538 NBA917509:NBF917538 MRE917509:MRJ917538 MHI917509:MHN917538 LXM917509:LXR917538 LNQ917509:LNV917538 LDU917509:LDZ917538 KTY917509:KUD917538 KKC917509:KKH917538 KAG917509:KAL917538 JQK917509:JQP917538 JGO917509:JGT917538 IWS917509:IWX917538 IMW917509:INB917538 IDA917509:IDF917538 HTE917509:HTJ917538 HJI917509:HJN917538 GZM917509:GZR917538 GPQ917509:GPV917538 GFU917509:GFZ917538 FVY917509:FWD917538 FMC917509:FMH917538 FCG917509:FCL917538 ESK917509:ESP917538 EIO917509:EIT917538 DYS917509:DYX917538 DOW917509:DPB917538 DFA917509:DFF917538 CVE917509:CVJ917538 CLI917509:CLN917538 CBM917509:CBR917538 BRQ917509:BRV917538 BHU917509:BHZ917538 AXY917509:AYD917538 AOC917509:AOH917538 AEG917509:AEL917538 UK917509:UP917538 KO917509:KT917538 AR917509:AX917538 WXA851973:WXF852002 WNE851973:WNJ852002 WDI851973:WDN852002 VTM851973:VTR852002 VJQ851973:VJV852002 UZU851973:UZZ852002 UPY851973:UQD852002 UGC851973:UGH852002 TWG851973:TWL852002 TMK851973:TMP852002 TCO851973:TCT852002 SSS851973:SSX852002 SIW851973:SJB852002 RZA851973:RZF852002 RPE851973:RPJ852002 RFI851973:RFN852002 QVM851973:QVR852002 QLQ851973:QLV852002 QBU851973:QBZ852002 PRY851973:PSD852002 PIC851973:PIH852002 OYG851973:OYL852002 OOK851973:OOP852002 OEO851973:OET852002 NUS851973:NUX852002 NKW851973:NLB852002 NBA851973:NBF852002 MRE851973:MRJ852002 MHI851973:MHN852002 LXM851973:LXR852002 LNQ851973:LNV852002 LDU851973:LDZ852002 KTY851973:KUD852002 KKC851973:KKH852002 KAG851973:KAL852002 JQK851973:JQP852002 JGO851973:JGT852002 IWS851973:IWX852002 IMW851973:INB852002 IDA851973:IDF852002 HTE851973:HTJ852002 HJI851973:HJN852002 GZM851973:GZR852002 GPQ851973:GPV852002 GFU851973:GFZ852002 FVY851973:FWD852002 FMC851973:FMH852002 FCG851973:FCL852002 ESK851973:ESP852002 EIO851973:EIT852002 DYS851973:DYX852002 DOW851973:DPB852002 DFA851973:DFF852002 CVE851973:CVJ852002 CLI851973:CLN852002 CBM851973:CBR852002 BRQ851973:BRV852002 BHU851973:BHZ852002 AXY851973:AYD852002 AOC851973:AOH852002 AEG851973:AEL852002 UK851973:UP852002 KO851973:KT852002 AR851973:AX852002 WXA786437:WXF786466 WNE786437:WNJ786466 WDI786437:WDN786466 VTM786437:VTR786466 VJQ786437:VJV786466 UZU786437:UZZ786466 UPY786437:UQD786466 UGC786437:UGH786466 TWG786437:TWL786466 TMK786437:TMP786466 TCO786437:TCT786466 SSS786437:SSX786466 SIW786437:SJB786466 RZA786437:RZF786466 RPE786437:RPJ786466 RFI786437:RFN786466 QVM786437:QVR786466 QLQ786437:QLV786466 QBU786437:QBZ786466 PRY786437:PSD786466 PIC786437:PIH786466 OYG786437:OYL786466 OOK786437:OOP786466 OEO786437:OET786466 NUS786437:NUX786466 NKW786437:NLB786466 NBA786437:NBF786466 MRE786437:MRJ786466 MHI786437:MHN786466 LXM786437:LXR786466 LNQ786437:LNV786466 LDU786437:LDZ786466 KTY786437:KUD786466 KKC786437:KKH786466 KAG786437:KAL786466 JQK786437:JQP786466 JGO786437:JGT786466 IWS786437:IWX786466 IMW786437:INB786466 IDA786437:IDF786466 HTE786437:HTJ786466 HJI786437:HJN786466 GZM786437:GZR786466 GPQ786437:GPV786466 GFU786437:GFZ786466 FVY786437:FWD786466 FMC786437:FMH786466 FCG786437:FCL786466 ESK786437:ESP786466 EIO786437:EIT786466 DYS786437:DYX786466 DOW786437:DPB786466 DFA786437:DFF786466 CVE786437:CVJ786466 CLI786437:CLN786466 CBM786437:CBR786466 BRQ786437:BRV786466 BHU786437:BHZ786466 AXY786437:AYD786466 AOC786437:AOH786466 AEG786437:AEL786466 UK786437:UP786466 KO786437:KT786466 AR786437:AX786466 WXA720901:WXF720930 WNE720901:WNJ720930 WDI720901:WDN720930 VTM720901:VTR720930 VJQ720901:VJV720930 UZU720901:UZZ720930 UPY720901:UQD720930 UGC720901:UGH720930 TWG720901:TWL720930 TMK720901:TMP720930 TCO720901:TCT720930 SSS720901:SSX720930 SIW720901:SJB720930 RZA720901:RZF720930 RPE720901:RPJ720930 RFI720901:RFN720930 QVM720901:QVR720930 QLQ720901:QLV720930 QBU720901:QBZ720930 PRY720901:PSD720930 PIC720901:PIH720930 OYG720901:OYL720930 OOK720901:OOP720930 OEO720901:OET720930 NUS720901:NUX720930 NKW720901:NLB720930 NBA720901:NBF720930 MRE720901:MRJ720930 MHI720901:MHN720930 LXM720901:LXR720930 LNQ720901:LNV720930 LDU720901:LDZ720930 KTY720901:KUD720930 KKC720901:KKH720930 KAG720901:KAL720930 JQK720901:JQP720930 JGO720901:JGT720930 IWS720901:IWX720930 IMW720901:INB720930 IDA720901:IDF720930 HTE720901:HTJ720930 HJI720901:HJN720930 GZM720901:GZR720930 GPQ720901:GPV720930 GFU720901:GFZ720930 FVY720901:FWD720930 FMC720901:FMH720930 FCG720901:FCL720930 ESK720901:ESP720930 EIO720901:EIT720930 DYS720901:DYX720930 DOW720901:DPB720930 DFA720901:DFF720930 CVE720901:CVJ720930 CLI720901:CLN720930 CBM720901:CBR720930 BRQ720901:BRV720930 BHU720901:BHZ720930 AXY720901:AYD720930 AOC720901:AOH720930 AEG720901:AEL720930 UK720901:UP720930 KO720901:KT720930 AR720901:AX720930 WXA655365:WXF655394 WNE655365:WNJ655394 WDI655365:WDN655394 VTM655365:VTR655394 VJQ655365:VJV655394 UZU655365:UZZ655394 UPY655365:UQD655394 UGC655365:UGH655394 TWG655365:TWL655394 TMK655365:TMP655394 TCO655365:TCT655394 SSS655365:SSX655394 SIW655365:SJB655394 RZA655365:RZF655394 RPE655365:RPJ655394 RFI655365:RFN655394 QVM655365:QVR655394 QLQ655365:QLV655394 QBU655365:QBZ655394 PRY655365:PSD655394 PIC655365:PIH655394 OYG655365:OYL655394 OOK655365:OOP655394 OEO655365:OET655394 NUS655365:NUX655394 NKW655365:NLB655394 NBA655365:NBF655394 MRE655365:MRJ655394 MHI655365:MHN655394 LXM655365:LXR655394 LNQ655365:LNV655394 LDU655365:LDZ655394 KTY655365:KUD655394 KKC655365:KKH655394 KAG655365:KAL655394 JQK655365:JQP655394 JGO655365:JGT655394 IWS655365:IWX655394 IMW655365:INB655394 IDA655365:IDF655394 HTE655365:HTJ655394 HJI655365:HJN655394 GZM655365:GZR655394 GPQ655365:GPV655394 GFU655365:GFZ655394 FVY655365:FWD655394 FMC655365:FMH655394 FCG655365:FCL655394 ESK655365:ESP655394 EIO655365:EIT655394 DYS655365:DYX655394 DOW655365:DPB655394 DFA655365:DFF655394 CVE655365:CVJ655394 CLI655365:CLN655394 CBM655365:CBR655394 BRQ655365:BRV655394 BHU655365:BHZ655394 AXY655365:AYD655394 AOC655365:AOH655394 AEG655365:AEL655394 UK655365:UP655394 KO655365:KT655394 AR655365:AX655394 WXA589829:WXF589858 WNE589829:WNJ589858 WDI589829:WDN589858 VTM589829:VTR589858 VJQ589829:VJV589858 UZU589829:UZZ589858 UPY589829:UQD589858 UGC589829:UGH589858 TWG589829:TWL589858 TMK589829:TMP589858 TCO589829:TCT589858 SSS589829:SSX589858 SIW589829:SJB589858 RZA589829:RZF589858 RPE589829:RPJ589858 RFI589829:RFN589858 QVM589829:QVR589858 QLQ589829:QLV589858 QBU589829:QBZ589858 PRY589829:PSD589858 PIC589829:PIH589858 OYG589829:OYL589858 OOK589829:OOP589858 OEO589829:OET589858 NUS589829:NUX589858 NKW589829:NLB589858 NBA589829:NBF589858 MRE589829:MRJ589858 MHI589829:MHN589858 LXM589829:LXR589858 LNQ589829:LNV589858 LDU589829:LDZ589858 KTY589829:KUD589858 KKC589829:KKH589858 KAG589829:KAL589858 JQK589829:JQP589858 JGO589829:JGT589858 IWS589829:IWX589858 IMW589829:INB589858 IDA589829:IDF589858 HTE589829:HTJ589858 HJI589829:HJN589858 GZM589829:GZR589858 GPQ589829:GPV589858 GFU589829:GFZ589858 FVY589829:FWD589858 FMC589829:FMH589858 FCG589829:FCL589858 ESK589829:ESP589858 EIO589829:EIT589858 DYS589829:DYX589858 DOW589829:DPB589858 DFA589829:DFF589858 CVE589829:CVJ589858 CLI589829:CLN589858 CBM589829:CBR589858 BRQ589829:BRV589858 BHU589829:BHZ589858 AXY589829:AYD589858 AOC589829:AOH589858 AEG589829:AEL589858 UK589829:UP589858 KO589829:KT589858 AR589829:AX589858 WXA524293:WXF524322 WNE524293:WNJ524322 WDI524293:WDN524322 VTM524293:VTR524322 VJQ524293:VJV524322 UZU524293:UZZ524322 UPY524293:UQD524322 UGC524293:UGH524322 TWG524293:TWL524322 TMK524293:TMP524322 TCO524293:TCT524322 SSS524293:SSX524322 SIW524293:SJB524322 RZA524293:RZF524322 RPE524293:RPJ524322 RFI524293:RFN524322 QVM524293:QVR524322 QLQ524293:QLV524322 QBU524293:QBZ524322 PRY524293:PSD524322 PIC524293:PIH524322 OYG524293:OYL524322 OOK524293:OOP524322 OEO524293:OET524322 NUS524293:NUX524322 NKW524293:NLB524322 NBA524293:NBF524322 MRE524293:MRJ524322 MHI524293:MHN524322 LXM524293:LXR524322 LNQ524293:LNV524322 LDU524293:LDZ524322 KTY524293:KUD524322 KKC524293:KKH524322 KAG524293:KAL524322 JQK524293:JQP524322 JGO524293:JGT524322 IWS524293:IWX524322 IMW524293:INB524322 IDA524293:IDF524322 HTE524293:HTJ524322 HJI524293:HJN524322 GZM524293:GZR524322 GPQ524293:GPV524322 GFU524293:GFZ524322 FVY524293:FWD524322 FMC524293:FMH524322 FCG524293:FCL524322 ESK524293:ESP524322 EIO524293:EIT524322 DYS524293:DYX524322 DOW524293:DPB524322 DFA524293:DFF524322 CVE524293:CVJ524322 CLI524293:CLN524322 CBM524293:CBR524322 BRQ524293:BRV524322 BHU524293:BHZ524322 AXY524293:AYD524322 AOC524293:AOH524322 AEG524293:AEL524322 UK524293:UP524322 KO524293:KT524322 AR524293:AX524322 WXA458757:WXF458786 WNE458757:WNJ458786 WDI458757:WDN458786 VTM458757:VTR458786 VJQ458757:VJV458786 UZU458757:UZZ458786 UPY458757:UQD458786 UGC458757:UGH458786 TWG458757:TWL458786 TMK458757:TMP458786 TCO458757:TCT458786 SSS458757:SSX458786 SIW458757:SJB458786 RZA458757:RZF458786 RPE458757:RPJ458786 RFI458757:RFN458786 QVM458757:QVR458786 QLQ458757:QLV458786 QBU458757:QBZ458786 PRY458757:PSD458786 PIC458757:PIH458786 OYG458757:OYL458786 OOK458757:OOP458786 OEO458757:OET458786 NUS458757:NUX458786 NKW458757:NLB458786 NBA458757:NBF458786 MRE458757:MRJ458786 MHI458757:MHN458786 LXM458757:LXR458786 LNQ458757:LNV458786 LDU458757:LDZ458786 KTY458757:KUD458786 KKC458757:KKH458786 KAG458757:KAL458786 JQK458757:JQP458786 JGO458757:JGT458786 IWS458757:IWX458786 IMW458757:INB458786 IDA458757:IDF458786 HTE458757:HTJ458786 HJI458757:HJN458786 GZM458757:GZR458786 GPQ458757:GPV458786 GFU458757:GFZ458786 FVY458757:FWD458786 FMC458757:FMH458786 FCG458757:FCL458786 ESK458757:ESP458786 EIO458757:EIT458786 DYS458757:DYX458786 DOW458757:DPB458786 DFA458757:DFF458786 CVE458757:CVJ458786 CLI458757:CLN458786 CBM458757:CBR458786 BRQ458757:BRV458786 BHU458757:BHZ458786 AXY458757:AYD458786 AOC458757:AOH458786 AEG458757:AEL458786 UK458757:UP458786 KO458757:KT458786 AR458757:AX458786 WXA393221:WXF393250 WNE393221:WNJ393250 WDI393221:WDN393250 VTM393221:VTR393250 VJQ393221:VJV393250 UZU393221:UZZ393250 UPY393221:UQD393250 UGC393221:UGH393250 TWG393221:TWL393250 TMK393221:TMP393250 TCO393221:TCT393250 SSS393221:SSX393250 SIW393221:SJB393250 RZA393221:RZF393250 RPE393221:RPJ393250 RFI393221:RFN393250 QVM393221:QVR393250 QLQ393221:QLV393250 QBU393221:QBZ393250 PRY393221:PSD393250 PIC393221:PIH393250 OYG393221:OYL393250 OOK393221:OOP393250 OEO393221:OET393250 NUS393221:NUX393250 NKW393221:NLB393250 NBA393221:NBF393250 MRE393221:MRJ393250 MHI393221:MHN393250 LXM393221:LXR393250 LNQ393221:LNV393250 LDU393221:LDZ393250 KTY393221:KUD393250 KKC393221:KKH393250 KAG393221:KAL393250 JQK393221:JQP393250 JGO393221:JGT393250 IWS393221:IWX393250 IMW393221:INB393250 IDA393221:IDF393250 HTE393221:HTJ393250 HJI393221:HJN393250 GZM393221:GZR393250 GPQ393221:GPV393250 GFU393221:GFZ393250 FVY393221:FWD393250 FMC393221:FMH393250 FCG393221:FCL393250 ESK393221:ESP393250 EIO393221:EIT393250 DYS393221:DYX393250 DOW393221:DPB393250 DFA393221:DFF393250 CVE393221:CVJ393250 CLI393221:CLN393250 CBM393221:CBR393250 BRQ393221:BRV393250 BHU393221:BHZ393250 AXY393221:AYD393250 AOC393221:AOH393250 AEG393221:AEL393250 UK393221:UP393250 KO393221:KT393250 AR393221:AX393250 WXA327685:WXF327714 WNE327685:WNJ327714 WDI327685:WDN327714 VTM327685:VTR327714 VJQ327685:VJV327714 UZU327685:UZZ327714 UPY327685:UQD327714 UGC327685:UGH327714 TWG327685:TWL327714 TMK327685:TMP327714 TCO327685:TCT327714 SSS327685:SSX327714 SIW327685:SJB327714 RZA327685:RZF327714 RPE327685:RPJ327714 RFI327685:RFN327714 QVM327685:QVR327714 QLQ327685:QLV327714 QBU327685:QBZ327714 PRY327685:PSD327714 PIC327685:PIH327714 OYG327685:OYL327714 OOK327685:OOP327714 OEO327685:OET327714 NUS327685:NUX327714 NKW327685:NLB327714 NBA327685:NBF327714 MRE327685:MRJ327714 MHI327685:MHN327714 LXM327685:LXR327714 LNQ327685:LNV327714 LDU327685:LDZ327714 KTY327685:KUD327714 KKC327685:KKH327714 KAG327685:KAL327714 JQK327685:JQP327714 JGO327685:JGT327714 IWS327685:IWX327714 IMW327685:INB327714 IDA327685:IDF327714 HTE327685:HTJ327714 HJI327685:HJN327714 GZM327685:GZR327714 GPQ327685:GPV327714 GFU327685:GFZ327714 FVY327685:FWD327714 FMC327685:FMH327714 FCG327685:FCL327714 ESK327685:ESP327714 EIO327685:EIT327714 DYS327685:DYX327714 DOW327685:DPB327714 DFA327685:DFF327714 CVE327685:CVJ327714 CLI327685:CLN327714 CBM327685:CBR327714 BRQ327685:BRV327714 BHU327685:BHZ327714 AXY327685:AYD327714 AOC327685:AOH327714 AEG327685:AEL327714 UK327685:UP327714 KO327685:KT327714 AR327685:AX327714 WXA262149:WXF262178 WNE262149:WNJ262178 WDI262149:WDN262178 VTM262149:VTR262178 VJQ262149:VJV262178 UZU262149:UZZ262178 UPY262149:UQD262178 UGC262149:UGH262178 TWG262149:TWL262178 TMK262149:TMP262178 TCO262149:TCT262178 SSS262149:SSX262178 SIW262149:SJB262178 RZA262149:RZF262178 RPE262149:RPJ262178 RFI262149:RFN262178 QVM262149:QVR262178 QLQ262149:QLV262178 QBU262149:QBZ262178 PRY262149:PSD262178 PIC262149:PIH262178 OYG262149:OYL262178 OOK262149:OOP262178 OEO262149:OET262178 NUS262149:NUX262178 NKW262149:NLB262178 NBA262149:NBF262178 MRE262149:MRJ262178 MHI262149:MHN262178 LXM262149:LXR262178 LNQ262149:LNV262178 LDU262149:LDZ262178 KTY262149:KUD262178 KKC262149:KKH262178 KAG262149:KAL262178 JQK262149:JQP262178 JGO262149:JGT262178 IWS262149:IWX262178 IMW262149:INB262178 IDA262149:IDF262178 HTE262149:HTJ262178 HJI262149:HJN262178 GZM262149:GZR262178 GPQ262149:GPV262178 GFU262149:GFZ262178 FVY262149:FWD262178 FMC262149:FMH262178 FCG262149:FCL262178 ESK262149:ESP262178 EIO262149:EIT262178 DYS262149:DYX262178 DOW262149:DPB262178 DFA262149:DFF262178 CVE262149:CVJ262178 CLI262149:CLN262178 CBM262149:CBR262178 BRQ262149:BRV262178 BHU262149:BHZ262178 AXY262149:AYD262178 AOC262149:AOH262178 AEG262149:AEL262178 UK262149:UP262178 KO262149:KT262178 AR262149:AX262178 WXA196613:WXF196642 WNE196613:WNJ196642 WDI196613:WDN196642 VTM196613:VTR196642 VJQ196613:VJV196642 UZU196613:UZZ196642 UPY196613:UQD196642 UGC196613:UGH196642 TWG196613:TWL196642 TMK196613:TMP196642 TCO196613:TCT196642 SSS196613:SSX196642 SIW196613:SJB196642 RZA196613:RZF196642 RPE196613:RPJ196642 RFI196613:RFN196642 QVM196613:QVR196642 QLQ196613:QLV196642 QBU196613:QBZ196642 PRY196613:PSD196642 PIC196613:PIH196642 OYG196613:OYL196642 OOK196613:OOP196642 OEO196613:OET196642 NUS196613:NUX196642 NKW196613:NLB196642 NBA196613:NBF196642 MRE196613:MRJ196642 MHI196613:MHN196642 LXM196613:LXR196642 LNQ196613:LNV196642 LDU196613:LDZ196642 KTY196613:KUD196642 KKC196613:KKH196642 KAG196613:KAL196642 JQK196613:JQP196642 JGO196613:JGT196642 IWS196613:IWX196642 IMW196613:INB196642 IDA196613:IDF196642 HTE196613:HTJ196642 HJI196613:HJN196642 GZM196613:GZR196642 GPQ196613:GPV196642 GFU196613:GFZ196642 FVY196613:FWD196642 FMC196613:FMH196642 FCG196613:FCL196642 ESK196613:ESP196642 EIO196613:EIT196642 DYS196613:DYX196642 DOW196613:DPB196642 DFA196613:DFF196642 CVE196613:CVJ196642 CLI196613:CLN196642 CBM196613:CBR196642 BRQ196613:BRV196642 BHU196613:BHZ196642 AXY196613:AYD196642 AOC196613:AOH196642 AEG196613:AEL196642 UK196613:UP196642 KO196613:KT196642 AR196613:AX196642 WXA131077:WXF131106 WNE131077:WNJ131106 WDI131077:WDN131106 VTM131077:VTR131106 VJQ131077:VJV131106 UZU131077:UZZ131106 UPY131077:UQD131106 UGC131077:UGH131106 TWG131077:TWL131106 TMK131077:TMP131106 TCO131077:TCT131106 SSS131077:SSX131106 SIW131077:SJB131106 RZA131077:RZF131106 RPE131077:RPJ131106 RFI131077:RFN131106 QVM131077:QVR131106 QLQ131077:QLV131106 QBU131077:QBZ131106 PRY131077:PSD131106 PIC131077:PIH131106 OYG131077:OYL131106 OOK131077:OOP131106 OEO131077:OET131106 NUS131077:NUX131106 NKW131077:NLB131106 NBA131077:NBF131106 MRE131077:MRJ131106 MHI131077:MHN131106 LXM131077:LXR131106 LNQ131077:LNV131106 LDU131077:LDZ131106 KTY131077:KUD131106 KKC131077:KKH131106 KAG131077:KAL131106 JQK131077:JQP131106 JGO131077:JGT131106 IWS131077:IWX131106 IMW131077:INB131106 IDA131077:IDF131106 HTE131077:HTJ131106 HJI131077:HJN131106 GZM131077:GZR131106 GPQ131077:GPV131106 GFU131077:GFZ131106 FVY131077:FWD131106 FMC131077:FMH131106 FCG131077:FCL131106 ESK131077:ESP131106 EIO131077:EIT131106 DYS131077:DYX131106 DOW131077:DPB131106 DFA131077:DFF131106 CVE131077:CVJ131106 CLI131077:CLN131106 CBM131077:CBR131106 BRQ131077:BRV131106 BHU131077:BHZ131106 AXY131077:AYD131106 AOC131077:AOH131106 AEG131077:AEL131106 UK131077:UP131106 KO131077:KT131106 AR131077:AX131106 WXA65541:WXF65570 WNE65541:WNJ65570 WDI65541:WDN65570 VTM65541:VTR65570 VJQ65541:VJV65570 UZU65541:UZZ65570 UPY65541:UQD65570 UGC65541:UGH65570 TWG65541:TWL65570 TMK65541:TMP65570 TCO65541:TCT65570 SSS65541:SSX65570 SIW65541:SJB65570 RZA65541:RZF65570 RPE65541:RPJ65570 RFI65541:RFN65570 QVM65541:QVR65570 QLQ65541:QLV65570 QBU65541:QBZ65570 PRY65541:PSD65570 PIC65541:PIH65570 OYG65541:OYL65570 OOK65541:OOP65570 OEO65541:OET65570 NUS65541:NUX65570 NKW65541:NLB65570 NBA65541:NBF65570 MRE65541:MRJ65570 MHI65541:MHN65570 LXM65541:LXR65570 LNQ65541:LNV65570 LDU65541:LDZ65570 KTY65541:KUD65570 KKC65541:KKH65570 KAG65541:KAL65570 JQK65541:JQP65570 JGO65541:JGT65570 IWS65541:IWX65570 IMW65541:INB65570 IDA65541:IDF65570 HTE65541:HTJ65570 HJI65541:HJN65570 GZM65541:GZR65570 GPQ65541:GPV65570 GFU65541:GFZ65570 FVY65541:FWD65570 FMC65541:FMH65570 FCG65541:FCL65570 ESK65541:ESP65570 EIO65541:EIT65570 DYS65541:DYX65570 DOW65541:DPB65570 DFA65541:DFF65570 CVE65541:CVJ65570 CLI65541:CLN65570 CBM65541:CBR65570 BRQ65541:BRV65570 BHU65541:BHZ65570 AXY65541:AYD65570 AOC65541:AOH65570 AEG65541:AEL65570 UK65541:UP65570 KO65541:KT65570 AR65541:AX65570 WXA9:WXF38 WNE9:WNJ38 WDI9:WDN38 VTM9:VTR38 VJQ9:VJV38 UZU9:UZZ38 UPY9:UQD38 UGC9:UGH38 TWG9:TWL38 TMK9:TMP38 TCO9:TCT38 SSS9:SSX38 SIW9:SJB38 RZA9:RZF38 RPE9:RPJ38 RFI9:RFN38 QVM9:QVR38 QLQ9:QLV38 QBU9:QBZ38 PRY9:PSD38 PIC9:PIH38 OYG9:OYL38 OOK9:OOP38 OEO9:OET38 NUS9:NUX38 NKW9:NLB38 NBA9:NBF38 MRE9:MRJ38 MHI9:MHN38 LXM9:LXR38 LNQ9:LNV38 LDU9:LDZ38 KTY9:KUD38 KKC9:KKH38 KAG9:KAL38 JQK9:JQP38 JGO9:JGT38 IWS9:IWX38 IMW9:INB38 IDA9:IDF38 HTE9:HTJ38 HJI9:HJN38 GZM9:GZR38 GPQ9:GPV38 GFU9:GFZ38 FVY9:FWD38 FMC9:FMH38 FCG9:FCL38 ESK9:ESP38 EIO9:EIT38 DYS9:DYX38 DOW9:DPB38 DFA9:DFF38 CVE9:CVJ38 CLI9:CLN38 CBM9:CBR38 BRQ9:BRV38 BHU9:BHZ38 AXY9:AYD38 AOC9:AOH38 AEG9:AEL38 UK9:UP38 KO9:KT38 WXG983079 WNK983079 WDO983079 VTS983079 VJW983079 VAA983079 UQE983079 UGI983079 TWM983079 TMQ983079 TCU983079 SSY983079 SJC983079 RZG983079 RPK983079 RFO983079 QVS983079 QLW983079 QCA983079 PSE983079 PII983079 OYM983079 OOQ983079 OEU983079 NUY983079 NLC983079 NBG983079 MRK983079 MHO983079 LXS983079 LNW983079 LEA983079 KUE983079 KKI983079 KAM983079 JQQ983079 JGU983079 IWY983079 INC983079 IDG983079 HTK983079 HJO983079 GZS983079 GPW983079 GGA983079 FWE983079 FMI983079 FCM983079 ESQ983079 EIU983079 DYY983079 DPC983079 DFG983079 CVK983079 CLO983079 CBS983079 BRW983079 BIA983079 AYE983079 AOI983079 AEM983079 UQ983079 KU983079 AY983079 WXG917543 WNK917543 WDO917543 VTS917543 VJW917543 VAA917543 UQE917543 UGI917543 TWM917543 TMQ917543 TCU917543 SSY917543 SJC917543 RZG917543 RPK917543 RFO917543 QVS917543 QLW917543 QCA917543 PSE917543 PII917543 OYM917543 OOQ917543 OEU917543 NUY917543 NLC917543 NBG917543 MRK917543 MHO917543 LXS917543 LNW917543 LEA917543 KUE917543 KKI917543 KAM917543 JQQ917543 JGU917543 IWY917543 INC917543 IDG917543 HTK917543 HJO917543 GZS917543 GPW917543 GGA917543 FWE917543 FMI917543 FCM917543 ESQ917543 EIU917543 DYY917543 DPC917543 DFG917543 CVK917543 CLO917543 CBS917543 BRW917543 BIA917543 AYE917543 AOI917543 AEM917543 UQ917543 KU917543 AY917543 WXG852007 WNK852007 WDO852007 VTS852007 VJW852007 VAA852007 UQE852007 UGI852007 TWM852007 TMQ852007 TCU852007 SSY852007 SJC852007 RZG852007 RPK852007 RFO852007 QVS852007 QLW852007 QCA852007 PSE852007 PII852007 OYM852007 OOQ852007 OEU852007 NUY852007 NLC852007 NBG852007 MRK852007 MHO852007 LXS852007 LNW852007 LEA852007 KUE852007 KKI852007 KAM852007 JQQ852007 JGU852007 IWY852007 INC852007 IDG852007 HTK852007 HJO852007 GZS852007 GPW852007 GGA852007 FWE852007 FMI852007 FCM852007 ESQ852007 EIU852007 DYY852007 DPC852007 DFG852007 CVK852007 CLO852007 CBS852007 BRW852007 BIA852007 AYE852007 AOI852007 AEM852007 UQ852007 KU852007 AY852007 WXG786471 WNK786471 WDO786471 VTS786471 VJW786471 VAA786471 UQE786471 UGI786471 TWM786471 TMQ786471 TCU786471 SSY786471 SJC786471 RZG786471 RPK786471 RFO786471 QVS786471 QLW786471 QCA786471 PSE786471 PII786471 OYM786471 OOQ786471 OEU786471 NUY786471 NLC786471 NBG786471 MRK786471 MHO786471 LXS786471 LNW786471 LEA786471 KUE786471 KKI786471 KAM786471 JQQ786471 JGU786471 IWY786471 INC786471 IDG786471 HTK786471 HJO786471 GZS786471 GPW786471 GGA786471 FWE786471 FMI786471 FCM786471 ESQ786471 EIU786471 DYY786471 DPC786471 DFG786471 CVK786471 CLO786471 CBS786471 BRW786471 BIA786471 AYE786471 AOI786471 AEM786471 UQ786471 KU786471 AY786471 WXG720935 WNK720935 WDO720935 VTS720935 VJW720935 VAA720935 UQE720935 UGI720935 TWM720935 TMQ720935 TCU720935 SSY720935 SJC720935 RZG720935 RPK720935 RFO720935 QVS720935 QLW720935 QCA720935 PSE720935 PII720935 OYM720935 OOQ720935 OEU720935 NUY720935 NLC720935 NBG720935 MRK720935 MHO720935 LXS720935 LNW720935 LEA720935 KUE720935 KKI720935 KAM720935 JQQ720935 JGU720935 IWY720935 INC720935 IDG720935 HTK720935 HJO720935 GZS720935 GPW720935 GGA720935 FWE720935 FMI720935 FCM720935 ESQ720935 EIU720935 DYY720935 DPC720935 DFG720935 CVK720935 CLO720935 CBS720935 BRW720935 BIA720935 AYE720935 AOI720935 AEM720935 UQ720935 KU720935 AY720935 WXG655399 WNK655399 WDO655399 VTS655399 VJW655399 VAA655399 UQE655399 UGI655399 TWM655399 TMQ655399 TCU655399 SSY655399 SJC655399 RZG655399 RPK655399 RFO655399 QVS655399 QLW655399 QCA655399 PSE655399 PII655399 OYM655399 OOQ655399 OEU655399 NUY655399 NLC655399 NBG655399 MRK655399 MHO655399 LXS655399 LNW655399 LEA655399 KUE655399 KKI655399 KAM655399 JQQ655399 JGU655399 IWY655399 INC655399 IDG655399 HTK655399 HJO655399 GZS655399 GPW655399 GGA655399 FWE655399 FMI655399 FCM655399 ESQ655399 EIU655399 DYY655399 DPC655399 DFG655399 CVK655399 CLO655399 CBS655399 BRW655399 BIA655399 AYE655399 AOI655399 AEM655399 UQ655399 KU655399 AY655399 WXG589863 WNK589863 WDO589863 VTS589863 VJW589863 VAA589863 UQE589863 UGI589863 TWM589863 TMQ589863 TCU589863 SSY589863 SJC589863 RZG589863 RPK589863 RFO589863 QVS589863 QLW589863 QCA589863 PSE589863 PII589863 OYM589863 OOQ589863 OEU589863 NUY589863 NLC589863 NBG589863 MRK589863 MHO589863 LXS589863 LNW589863 LEA589863 KUE589863 KKI589863 KAM589863 JQQ589863 JGU589863 IWY589863 INC589863 IDG589863 HTK589863 HJO589863 GZS589863 GPW589863 GGA589863 FWE589863 FMI589863 FCM589863 ESQ589863 EIU589863 DYY589863 DPC589863 DFG589863 CVK589863 CLO589863 CBS589863 BRW589863 BIA589863 AYE589863 AOI589863 AEM589863 UQ589863 KU589863 AY589863 WXG524327 WNK524327 WDO524327 VTS524327 VJW524327 VAA524327 UQE524327 UGI524327 TWM524327 TMQ524327 TCU524327 SSY524327 SJC524327 RZG524327 RPK524327 RFO524327 QVS524327 QLW524327 QCA524327 PSE524327 PII524327 OYM524327 OOQ524327 OEU524327 NUY524327 NLC524327 NBG524327 MRK524327 MHO524327 LXS524327 LNW524327 LEA524327 KUE524327 KKI524327 KAM524327 JQQ524327 JGU524327 IWY524327 INC524327 IDG524327 HTK524327 HJO524327 GZS524327 GPW524327 GGA524327 FWE524327 FMI524327 FCM524327 ESQ524327 EIU524327 DYY524327 DPC524327 DFG524327 CVK524327 CLO524327 CBS524327 BRW524327 BIA524327 AYE524327 AOI524327 AEM524327 UQ524327 KU524327 AY524327 WXG458791 WNK458791 WDO458791 VTS458791 VJW458791 VAA458791 UQE458791 UGI458791 TWM458791 TMQ458791 TCU458791 SSY458791 SJC458791 RZG458791 RPK458791 RFO458791 QVS458791 QLW458791 QCA458791 PSE458791 PII458791 OYM458791 OOQ458791 OEU458791 NUY458791 NLC458791 NBG458791 MRK458791 MHO458791 LXS458791 LNW458791 LEA458791 KUE458791 KKI458791 KAM458791 JQQ458791 JGU458791 IWY458791 INC458791 IDG458791 HTK458791 HJO458791 GZS458791 GPW458791 GGA458791 FWE458791 FMI458791 FCM458791 ESQ458791 EIU458791 DYY458791 DPC458791 DFG458791 CVK458791 CLO458791 CBS458791 BRW458791 BIA458791 AYE458791 AOI458791 AEM458791 UQ458791 KU458791 AY458791 WXG393255 WNK393255 WDO393255 VTS393255 VJW393255 VAA393255 UQE393255 UGI393255 TWM393255 TMQ393255 TCU393255 SSY393255 SJC393255 RZG393255 RPK393255 RFO393255 QVS393255 QLW393255 QCA393255 PSE393255 PII393255 OYM393255 OOQ393255 OEU393255 NUY393255 NLC393255 NBG393255 MRK393255 MHO393255 LXS393255 LNW393255 LEA393255 KUE393255 KKI393255 KAM393255 JQQ393255 JGU393255 IWY393255 INC393255 IDG393255 HTK393255 HJO393255 GZS393255 GPW393255 GGA393255 FWE393255 FMI393255 FCM393255 ESQ393255 EIU393255 DYY393255 DPC393255 DFG393255 CVK393255 CLO393255 CBS393255 BRW393255 BIA393255 AYE393255 AOI393255 AEM393255 UQ393255 KU393255 AY393255 WXG327719 WNK327719 WDO327719 VTS327719 VJW327719 VAA327719 UQE327719 UGI327719 TWM327719 TMQ327719 TCU327719 SSY327719 SJC327719 RZG327719 RPK327719 RFO327719 QVS327719 QLW327719 QCA327719 PSE327719 PII327719 OYM327719 OOQ327719 OEU327719 NUY327719 NLC327719 NBG327719 MRK327719 MHO327719 LXS327719 LNW327719 LEA327719 KUE327719 KKI327719 KAM327719 JQQ327719 JGU327719 IWY327719 INC327719 IDG327719 HTK327719 HJO327719 GZS327719 GPW327719 GGA327719 FWE327719 FMI327719 FCM327719 ESQ327719 EIU327719 DYY327719 DPC327719 DFG327719 CVK327719 CLO327719 CBS327719 BRW327719 BIA327719 AYE327719 AOI327719 AEM327719 UQ327719 KU327719 AY327719 WXG262183 WNK262183 WDO262183 VTS262183 VJW262183 VAA262183 UQE262183 UGI262183 TWM262183 TMQ262183 TCU262183 SSY262183 SJC262183 RZG262183 RPK262183 RFO262183 QVS262183 QLW262183 QCA262183 PSE262183 PII262183 OYM262183 OOQ262183 OEU262183 NUY262183 NLC262183 NBG262183 MRK262183 MHO262183 LXS262183 LNW262183 LEA262183 KUE262183 KKI262183 KAM262183 JQQ262183 JGU262183 IWY262183 INC262183 IDG262183 HTK262183 HJO262183 GZS262183 GPW262183 GGA262183 FWE262183 FMI262183 FCM262183 ESQ262183 EIU262183 DYY262183 DPC262183 DFG262183 CVK262183 CLO262183 CBS262183 BRW262183 BIA262183 AYE262183 AOI262183 AEM262183 UQ262183 KU262183 AY262183 WXG196647 WNK196647 WDO196647 VTS196647 VJW196647 VAA196647 UQE196647 UGI196647 TWM196647 TMQ196647 TCU196647 SSY196647 SJC196647 RZG196647 RPK196647 RFO196647 QVS196647 QLW196647 QCA196647 PSE196647 PII196647 OYM196647 OOQ196647 OEU196647 NUY196647 NLC196647 NBG196647 MRK196647 MHO196647 LXS196647 LNW196647 LEA196647 KUE196647 KKI196647 KAM196647 JQQ196647 JGU196647 IWY196647 INC196647 IDG196647 HTK196647 HJO196647 GZS196647 GPW196647 GGA196647 FWE196647 FMI196647 FCM196647 ESQ196647 EIU196647 DYY196647 DPC196647 DFG196647 CVK196647 CLO196647 CBS196647 BRW196647 BIA196647 AYE196647 AOI196647 AEM196647 UQ196647 KU196647 AY196647 WXG131111 WNK131111 WDO131111 VTS131111 VJW131111 VAA131111 UQE131111 UGI131111 TWM131111 TMQ131111 TCU131111 SSY131111 SJC131111 RZG131111 RPK131111 RFO131111 QVS131111 QLW131111 QCA131111 PSE131111 PII131111 OYM131111 OOQ131111 OEU131111 NUY131111 NLC131111 NBG131111 MRK131111 MHO131111 LXS131111 LNW131111 LEA131111 KUE131111 KKI131111 KAM131111 JQQ131111 JGU131111 IWY131111 INC131111 IDG131111 HTK131111 HJO131111 GZS131111 GPW131111 GGA131111 FWE131111 FMI131111 FCM131111 ESQ131111 EIU131111 DYY131111 DPC131111 DFG131111 CVK131111 CLO131111 CBS131111 BRW131111 BIA131111 AYE131111 AOI131111 AEM131111 UQ131111 KU131111 AY131111 WXG65575 WNK65575 WDO65575 VTS65575 VJW65575 VAA65575 UQE65575 UGI65575 TWM65575 TMQ65575 TCU65575 SSY65575 SJC65575 RZG65575 RPK65575 RFO65575 QVS65575 QLW65575 QCA65575 PSE65575 PII65575 OYM65575 OOQ65575 OEU65575 NUY65575 NLC65575 NBG65575 MRK65575 MHO65575 LXS65575 LNW65575 LEA65575 KUE65575 KKI65575 KAM65575 JQQ65575 JGU65575 IWY65575 INC65575 IDG65575 HTK65575 HJO65575 GZS65575 GPW65575 GGA65575 FWE65575 FMI65575 FCM65575 ESQ65575 EIU65575 DYY65575 DPC65575 DFG65575 CVK65575 CLO65575 CBS65575 BRW65575 BIA65575 AYE65575 AOI65575 AEM65575 UQ65575 KU65575 AY65575 WXG43 WNK43 WDO43 VTS43 VJW43 VAA43 UQE43 UGI43 TWM43 TMQ43 TCU43 SSY43 SJC43 RZG43 RPK43 RFO43 QVS43 QLW43 QCA43 PSE43 PII43 OYM43 OOQ43 OEU43 NUY43 NLC43 NBG43 MRK43 MHO43 LXS43 LNW43 LEA43 KUE43 KKI43 KAM43 JQQ43 JGU43 IWY43 INC43 IDG43 HTK43 HJO43 GZS43 GPW43 GGA43 FWE43 FMI43 FCM43 ESQ43 EIU43 DYY43 DPC43 DFG43 CVK43 CLO43 CBS43 BRW43 BIA43 AYE43 AOI43 AEM43 UQ43 KU43 WWT983077:WWY983104 WMX983077:WNC983104 WDB983077:WDG983104 VTF983077:VTK983104 VJJ983077:VJO983104 UZN983077:UZS983104 UPR983077:UPW983104 UFV983077:UGA983104 TVZ983077:TWE983104 TMD983077:TMI983104 TCH983077:TCM983104 SSL983077:SSQ983104 SIP983077:SIU983104 RYT983077:RYY983104 ROX983077:RPC983104 RFB983077:RFG983104 QVF983077:QVK983104 QLJ983077:QLO983104 QBN983077:QBS983104 PRR983077:PRW983104 PHV983077:PIA983104 OXZ983077:OYE983104 OOD983077:OOI983104 OEH983077:OEM983104 NUL983077:NUQ983104 NKP983077:NKU983104 NAT983077:NAY983104 MQX983077:MRC983104 MHB983077:MHG983104 LXF983077:LXK983104 LNJ983077:LNO983104 LDN983077:LDS983104 KTR983077:KTW983104 KJV983077:KKA983104 JZZ983077:KAE983104 JQD983077:JQI983104 JGH983077:JGM983104 IWL983077:IWQ983104 IMP983077:IMU983104 ICT983077:ICY983104 HSX983077:HTC983104 HJB983077:HJG983104 GZF983077:GZK983104 GPJ983077:GPO983104 GFN983077:GFS983104 FVR983077:FVW983104 FLV983077:FMA983104 FBZ983077:FCE983104 ESD983077:ESI983104 EIH983077:EIM983104 DYL983077:DYQ983104 DOP983077:DOU983104 DET983077:DEY983104 CUX983077:CVC983104 CLB983077:CLG983104 CBF983077:CBK983104 BRJ983077:BRO983104 BHN983077:BHS983104 AXR983077:AXW983104 ANV983077:AOA983104 ADZ983077:AEE983104 UD983077:UI983104 KH983077:KM983104 AH983077:AO983104 WWT917541:WWY917568 WMX917541:WNC917568 WDB917541:WDG917568 VTF917541:VTK917568 VJJ917541:VJO917568 UZN917541:UZS917568 UPR917541:UPW917568 UFV917541:UGA917568 TVZ917541:TWE917568 TMD917541:TMI917568 TCH917541:TCM917568 SSL917541:SSQ917568 SIP917541:SIU917568 RYT917541:RYY917568 ROX917541:RPC917568 RFB917541:RFG917568 QVF917541:QVK917568 QLJ917541:QLO917568 QBN917541:QBS917568 PRR917541:PRW917568 PHV917541:PIA917568 OXZ917541:OYE917568 OOD917541:OOI917568 OEH917541:OEM917568 NUL917541:NUQ917568 NKP917541:NKU917568 NAT917541:NAY917568 MQX917541:MRC917568 MHB917541:MHG917568 LXF917541:LXK917568 LNJ917541:LNO917568 LDN917541:LDS917568 KTR917541:KTW917568 KJV917541:KKA917568 JZZ917541:KAE917568 JQD917541:JQI917568 JGH917541:JGM917568 IWL917541:IWQ917568 IMP917541:IMU917568 ICT917541:ICY917568 HSX917541:HTC917568 HJB917541:HJG917568 GZF917541:GZK917568 GPJ917541:GPO917568 GFN917541:GFS917568 FVR917541:FVW917568 FLV917541:FMA917568 FBZ917541:FCE917568 ESD917541:ESI917568 EIH917541:EIM917568 DYL917541:DYQ917568 DOP917541:DOU917568 DET917541:DEY917568 CUX917541:CVC917568 CLB917541:CLG917568 CBF917541:CBK917568 BRJ917541:BRO917568 BHN917541:BHS917568 AXR917541:AXW917568 ANV917541:AOA917568 ADZ917541:AEE917568 UD917541:UI917568 KH917541:KM917568 AH917541:AO917568 WWT852005:WWY852032 WMX852005:WNC852032 WDB852005:WDG852032 VTF852005:VTK852032 VJJ852005:VJO852032 UZN852005:UZS852032 UPR852005:UPW852032 UFV852005:UGA852032 TVZ852005:TWE852032 TMD852005:TMI852032 TCH852005:TCM852032 SSL852005:SSQ852032 SIP852005:SIU852032 RYT852005:RYY852032 ROX852005:RPC852032 RFB852005:RFG852032 QVF852005:QVK852032 QLJ852005:QLO852032 QBN852005:QBS852032 PRR852005:PRW852032 PHV852005:PIA852032 OXZ852005:OYE852032 OOD852005:OOI852032 OEH852005:OEM852032 NUL852005:NUQ852032 NKP852005:NKU852032 NAT852005:NAY852032 MQX852005:MRC852032 MHB852005:MHG852032 LXF852005:LXK852032 LNJ852005:LNO852032 LDN852005:LDS852032 KTR852005:KTW852032 KJV852005:KKA852032 JZZ852005:KAE852032 JQD852005:JQI852032 JGH852005:JGM852032 IWL852005:IWQ852032 IMP852005:IMU852032 ICT852005:ICY852032 HSX852005:HTC852032 HJB852005:HJG852032 GZF852005:GZK852032 GPJ852005:GPO852032 GFN852005:GFS852032 FVR852005:FVW852032 FLV852005:FMA852032 FBZ852005:FCE852032 ESD852005:ESI852032 EIH852005:EIM852032 DYL852005:DYQ852032 DOP852005:DOU852032 DET852005:DEY852032 CUX852005:CVC852032 CLB852005:CLG852032 CBF852005:CBK852032 BRJ852005:BRO852032 BHN852005:BHS852032 AXR852005:AXW852032 ANV852005:AOA852032 ADZ852005:AEE852032 UD852005:UI852032 KH852005:KM852032 AH852005:AO852032 WWT786469:WWY786496 WMX786469:WNC786496 WDB786469:WDG786496 VTF786469:VTK786496 VJJ786469:VJO786496 UZN786469:UZS786496 UPR786469:UPW786496 UFV786469:UGA786496 TVZ786469:TWE786496 TMD786469:TMI786496 TCH786469:TCM786496 SSL786469:SSQ786496 SIP786469:SIU786496 RYT786469:RYY786496 ROX786469:RPC786496 RFB786469:RFG786496 QVF786469:QVK786496 QLJ786469:QLO786496 QBN786469:QBS786496 PRR786469:PRW786496 PHV786469:PIA786496 OXZ786469:OYE786496 OOD786469:OOI786496 OEH786469:OEM786496 NUL786469:NUQ786496 NKP786469:NKU786496 NAT786469:NAY786496 MQX786469:MRC786496 MHB786469:MHG786496 LXF786469:LXK786496 LNJ786469:LNO786496 LDN786469:LDS786496 KTR786469:KTW786496 KJV786469:KKA786496 JZZ786469:KAE786496 JQD786469:JQI786496 JGH786469:JGM786496 IWL786469:IWQ786496 IMP786469:IMU786496 ICT786469:ICY786496 HSX786469:HTC786496 HJB786469:HJG786496 GZF786469:GZK786496 GPJ786469:GPO786496 GFN786469:GFS786496 FVR786469:FVW786496 FLV786469:FMA786496 FBZ786469:FCE786496 ESD786469:ESI786496 EIH786469:EIM786496 DYL786469:DYQ786496 DOP786469:DOU786496 DET786469:DEY786496 CUX786469:CVC786496 CLB786469:CLG786496 CBF786469:CBK786496 BRJ786469:BRO786496 BHN786469:BHS786496 AXR786469:AXW786496 ANV786469:AOA786496 ADZ786469:AEE786496 UD786469:UI786496 KH786469:KM786496 AH786469:AO786496 WWT720933:WWY720960 WMX720933:WNC720960 WDB720933:WDG720960 VTF720933:VTK720960 VJJ720933:VJO720960 UZN720933:UZS720960 UPR720933:UPW720960 UFV720933:UGA720960 TVZ720933:TWE720960 TMD720933:TMI720960 TCH720933:TCM720960 SSL720933:SSQ720960 SIP720933:SIU720960 RYT720933:RYY720960 ROX720933:RPC720960 RFB720933:RFG720960 QVF720933:QVK720960 QLJ720933:QLO720960 QBN720933:QBS720960 PRR720933:PRW720960 PHV720933:PIA720960 OXZ720933:OYE720960 OOD720933:OOI720960 OEH720933:OEM720960 NUL720933:NUQ720960 NKP720933:NKU720960 NAT720933:NAY720960 MQX720933:MRC720960 MHB720933:MHG720960 LXF720933:LXK720960 LNJ720933:LNO720960 LDN720933:LDS720960 KTR720933:KTW720960 KJV720933:KKA720960 JZZ720933:KAE720960 JQD720933:JQI720960 JGH720933:JGM720960 IWL720933:IWQ720960 IMP720933:IMU720960 ICT720933:ICY720960 HSX720933:HTC720960 HJB720933:HJG720960 GZF720933:GZK720960 GPJ720933:GPO720960 GFN720933:GFS720960 FVR720933:FVW720960 FLV720933:FMA720960 FBZ720933:FCE720960 ESD720933:ESI720960 EIH720933:EIM720960 DYL720933:DYQ720960 DOP720933:DOU720960 DET720933:DEY720960 CUX720933:CVC720960 CLB720933:CLG720960 CBF720933:CBK720960 BRJ720933:BRO720960 BHN720933:BHS720960 AXR720933:AXW720960 ANV720933:AOA720960 ADZ720933:AEE720960 UD720933:UI720960 KH720933:KM720960 AH720933:AO720960 WWT655397:WWY655424 WMX655397:WNC655424 WDB655397:WDG655424 VTF655397:VTK655424 VJJ655397:VJO655424 UZN655397:UZS655424 UPR655397:UPW655424 UFV655397:UGA655424 TVZ655397:TWE655424 TMD655397:TMI655424 TCH655397:TCM655424 SSL655397:SSQ655424 SIP655397:SIU655424 RYT655397:RYY655424 ROX655397:RPC655424 RFB655397:RFG655424 QVF655397:QVK655424 QLJ655397:QLO655424 QBN655397:QBS655424 PRR655397:PRW655424 PHV655397:PIA655424 OXZ655397:OYE655424 OOD655397:OOI655424 OEH655397:OEM655424 NUL655397:NUQ655424 NKP655397:NKU655424 NAT655397:NAY655424 MQX655397:MRC655424 MHB655397:MHG655424 LXF655397:LXK655424 LNJ655397:LNO655424 LDN655397:LDS655424 KTR655397:KTW655424 KJV655397:KKA655424 JZZ655397:KAE655424 JQD655397:JQI655424 JGH655397:JGM655424 IWL655397:IWQ655424 IMP655397:IMU655424 ICT655397:ICY655424 HSX655397:HTC655424 HJB655397:HJG655424 GZF655397:GZK655424 GPJ655397:GPO655424 GFN655397:GFS655424 FVR655397:FVW655424 FLV655397:FMA655424 FBZ655397:FCE655424 ESD655397:ESI655424 EIH655397:EIM655424 DYL655397:DYQ655424 DOP655397:DOU655424 DET655397:DEY655424 CUX655397:CVC655424 CLB655397:CLG655424 CBF655397:CBK655424 BRJ655397:BRO655424 BHN655397:BHS655424 AXR655397:AXW655424 ANV655397:AOA655424 ADZ655397:AEE655424 UD655397:UI655424 KH655397:KM655424 AH655397:AO655424 WWT589861:WWY589888 WMX589861:WNC589888 WDB589861:WDG589888 VTF589861:VTK589888 VJJ589861:VJO589888 UZN589861:UZS589888 UPR589861:UPW589888 UFV589861:UGA589888 TVZ589861:TWE589888 TMD589861:TMI589888 TCH589861:TCM589888 SSL589861:SSQ589888 SIP589861:SIU589888 RYT589861:RYY589888 ROX589861:RPC589888 RFB589861:RFG589888 QVF589861:QVK589888 QLJ589861:QLO589888 QBN589861:QBS589888 PRR589861:PRW589888 PHV589861:PIA589888 OXZ589861:OYE589888 OOD589861:OOI589888 OEH589861:OEM589888 NUL589861:NUQ589888 NKP589861:NKU589888 NAT589861:NAY589888 MQX589861:MRC589888 MHB589861:MHG589888 LXF589861:LXK589888 LNJ589861:LNO589888 LDN589861:LDS589888 KTR589861:KTW589888 KJV589861:KKA589888 JZZ589861:KAE589888 JQD589861:JQI589888 JGH589861:JGM589888 IWL589861:IWQ589888 IMP589861:IMU589888 ICT589861:ICY589888 HSX589861:HTC589888 HJB589861:HJG589888 GZF589861:GZK589888 GPJ589861:GPO589888 GFN589861:GFS589888 FVR589861:FVW589888 FLV589861:FMA589888 FBZ589861:FCE589888 ESD589861:ESI589888 EIH589861:EIM589888 DYL589861:DYQ589888 DOP589861:DOU589888 DET589861:DEY589888 CUX589861:CVC589888 CLB589861:CLG589888 CBF589861:CBK589888 BRJ589861:BRO589888 BHN589861:BHS589888 AXR589861:AXW589888 ANV589861:AOA589888 ADZ589861:AEE589888 UD589861:UI589888 KH589861:KM589888 AH589861:AO589888 WWT524325:WWY524352 WMX524325:WNC524352 WDB524325:WDG524352 VTF524325:VTK524352 VJJ524325:VJO524352 UZN524325:UZS524352 UPR524325:UPW524352 UFV524325:UGA524352 TVZ524325:TWE524352 TMD524325:TMI524352 TCH524325:TCM524352 SSL524325:SSQ524352 SIP524325:SIU524352 RYT524325:RYY524352 ROX524325:RPC524352 RFB524325:RFG524352 QVF524325:QVK524352 QLJ524325:QLO524352 QBN524325:QBS524352 PRR524325:PRW524352 PHV524325:PIA524352 OXZ524325:OYE524352 OOD524325:OOI524352 OEH524325:OEM524352 NUL524325:NUQ524352 NKP524325:NKU524352 NAT524325:NAY524352 MQX524325:MRC524352 MHB524325:MHG524352 LXF524325:LXK524352 LNJ524325:LNO524352 LDN524325:LDS524352 KTR524325:KTW524352 KJV524325:KKA524352 JZZ524325:KAE524352 JQD524325:JQI524352 JGH524325:JGM524352 IWL524325:IWQ524352 IMP524325:IMU524352 ICT524325:ICY524352 HSX524325:HTC524352 HJB524325:HJG524352 GZF524325:GZK524352 GPJ524325:GPO524352 GFN524325:GFS524352 FVR524325:FVW524352 FLV524325:FMA524352 FBZ524325:FCE524352 ESD524325:ESI524352 EIH524325:EIM524352 DYL524325:DYQ524352 DOP524325:DOU524352 DET524325:DEY524352 CUX524325:CVC524352 CLB524325:CLG524352 CBF524325:CBK524352 BRJ524325:BRO524352 BHN524325:BHS524352 AXR524325:AXW524352 ANV524325:AOA524352 ADZ524325:AEE524352 UD524325:UI524352 KH524325:KM524352 AH524325:AO524352 WWT458789:WWY458816 WMX458789:WNC458816 WDB458789:WDG458816 VTF458789:VTK458816 VJJ458789:VJO458816 UZN458789:UZS458816 UPR458789:UPW458816 UFV458789:UGA458816 TVZ458789:TWE458816 TMD458789:TMI458816 TCH458789:TCM458816 SSL458789:SSQ458816 SIP458789:SIU458816 RYT458789:RYY458816 ROX458789:RPC458816 RFB458789:RFG458816 QVF458789:QVK458816 QLJ458789:QLO458816 QBN458789:QBS458816 PRR458789:PRW458816 PHV458789:PIA458816 OXZ458789:OYE458816 OOD458789:OOI458816 OEH458789:OEM458816 NUL458789:NUQ458816 NKP458789:NKU458816 NAT458789:NAY458816 MQX458789:MRC458816 MHB458789:MHG458816 LXF458789:LXK458816 LNJ458789:LNO458816 LDN458789:LDS458816 KTR458789:KTW458816 KJV458789:KKA458816 JZZ458789:KAE458816 JQD458789:JQI458816 JGH458789:JGM458816 IWL458789:IWQ458816 IMP458789:IMU458816 ICT458789:ICY458816 HSX458789:HTC458816 HJB458789:HJG458816 GZF458789:GZK458816 GPJ458789:GPO458816 GFN458789:GFS458816 FVR458789:FVW458816 FLV458789:FMA458816 FBZ458789:FCE458816 ESD458789:ESI458816 EIH458789:EIM458816 DYL458789:DYQ458816 DOP458789:DOU458816 DET458789:DEY458816 CUX458789:CVC458816 CLB458789:CLG458816 CBF458789:CBK458816 BRJ458789:BRO458816 BHN458789:BHS458816 AXR458789:AXW458816 ANV458789:AOA458816 ADZ458789:AEE458816 UD458789:UI458816 KH458789:KM458816 AH458789:AO458816 WWT393253:WWY393280 WMX393253:WNC393280 WDB393253:WDG393280 VTF393253:VTK393280 VJJ393253:VJO393280 UZN393253:UZS393280 UPR393253:UPW393280 UFV393253:UGA393280 TVZ393253:TWE393280 TMD393253:TMI393280 TCH393253:TCM393280 SSL393253:SSQ393280 SIP393253:SIU393280 RYT393253:RYY393280 ROX393253:RPC393280 RFB393253:RFG393280 QVF393253:QVK393280 QLJ393253:QLO393280 QBN393253:QBS393280 PRR393253:PRW393280 PHV393253:PIA393280 OXZ393253:OYE393280 OOD393253:OOI393280 OEH393253:OEM393280 NUL393253:NUQ393280 NKP393253:NKU393280 NAT393253:NAY393280 MQX393253:MRC393280 MHB393253:MHG393280 LXF393253:LXK393280 LNJ393253:LNO393280 LDN393253:LDS393280 KTR393253:KTW393280 KJV393253:KKA393280 JZZ393253:KAE393280 JQD393253:JQI393280 JGH393253:JGM393280 IWL393253:IWQ393280 IMP393253:IMU393280 ICT393253:ICY393280 HSX393253:HTC393280 HJB393253:HJG393280 GZF393253:GZK393280 GPJ393253:GPO393280 GFN393253:GFS393280 FVR393253:FVW393280 FLV393253:FMA393280 FBZ393253:FCE393280 ESD393253:ESI393280 EIH393253:EIM393280 DYL393253:DYQ393280 DOP393253:DOU393280 DET393253:DEY393280 CUX393253:CVC393280 CLB393253:CLG393280 CBF393253:CBK393280 BRJ393253:BRO393280 BHN393253:BHS393280 AXR393253:AXW393280 ANV393253:AOA393280 ADZ393253:AEE393280 UD393253:UI393280 KH393253:KM393280 AH393253:AO393280 WWT327717:WWY327744 WMX327717:WNC327744 WDB327717:WDG327744 VTF327717:VTK327744 VJJ327717:VJO327744 UZN327717:UZS327744 UPR327717:UPW327744 UFV327717:UGA327744 TVZ327717:TWE327744 TMD327717:TMI327744 TCH327717:TCM327744 SSL327717:SSQ327744 SIP327717:SIU327744 RYT327717:RYY327744 ROX327717:RPC327744 RFB327717:RFG327744 QVF327717:QVK327744 QLJ327717:QLO327744 QBN327717:QBS327744 PRR327717:PRW327744 PHV327717:PIA327744 OXZ327717:OYE327744 OOD327717:OOI327744 OEH327717:OEM327744 NUL327717:NUQ327744 NKP327717:NKU327744 NAT327717:NAY327744 MQX327717:MRC327744 MHB327717:MHG327744 LXF327717:LXK327744 LNJ327717:LNO327744 LDN327717:LDS327744 KTR327717:KTW327744 KJV327717:KKA327744 JZZ327717:KAE327744 JQD327717:JQI327744 JGH327717:JGM327744 IWL327717:IWQ327744 IMP327717:IMU327744 ICT327717:ICY327744 HSX327717:HTC327744 HJB327717:HJG327744 GZF327717:GZK327744 GPJ327717:GPO327744 GFN327717:GFS327744 FVR327717:FVW327744 FLV327717:FMA327744 FBZ327717:FCE327744 ESD327717:ESI327744 EIH327717:EIM327744 DYL327717:DYQ327744 DOP327717:DOU327744 DET327717:DEY327744 CUX327717:CVC327744 CLB327717:CLG327744 CBF327717:CBK327744 BRJ327717:BRO327744 BHN327717:BHS327744 AXR327717:AXW327744 ANV327717:AOA327744 ADZ327717:AEE327744 UD327717:UI327744 KH327717:KM327744 AH327717:AO327744 WWT262181:WWY262208 WMX262181:WNC262208 WDB262181:WDG262208 VTF262181:VTK262208 VJJ262181:VJO262208 UZN262181:UZS262208 UPR262181:UPW262208 UFV262181:UGA262208 TVZ262181:TWE262208 TMD262181:TMI262208 TCH262181:TCM262208 SSL262181:SSQ262208 SIP262181:SIU262208 RYT262181:RYY262208 ROX262181:RPC262208 RFB262181:RFG262208 QVF262181:QVK262208 QLJ262181:QLO262208 QBN262181:QBS262208 PRR262181:PRW262208 PHV262181:PIA262208 OXZ262181:OYE262208 OOD262181:OOI262208 OEH262181:OEM262208 NUL262181:NUQ262208 NKP262181:NKU262208 NAT262181:NAY262208 MQX262181:MRC262208 MHB262181:MHG262208 LXF262181:LXK262208 LNJ262181:LNO262208 LDN262181:LDS262208 KTR262181:KTW262208 KJV262181:KKA262208 JZZ262181:KAE262208 JQD262181:JQI262208 JGH262181:JGM262208 IWL262181:IWQ262208 IMP262181:IMU262208 ICT262181:ICY262208 HSX262181:HTC262208 HJB262181:HJG262208 GZF262181:GZK262208 GPJ262181:GPO262208 GFN262181:GFS262208 FVR262181:FVW262208 FLV262181:FMA262208 FBZ262181:FCE262208 ESD262181:ESI262208 EIH262181:EIM262208 DYL262181:DYQ262208 DOP262181:DOU262208 DET262181:DEY262208 CUX262181:CVC262208 CLB262181:CLG262208 CBF262181:CBK262208 BRJ262181:BRO262208 BHN262181:BHS262208 AXR262181:AXW262208 ANV262181:AOA262208 ADZ262181:AEE262208 UD262181:UI262208 KH262181:KM262208 AH262181:AO262208 WWT196645:WWY196672 WMX196645:WNC196672 WDB196645:WDG196672 VTF196645:VTK196672 VJJ196645:VJO196672 UZN196645:UZS196672 UPR196645:UPW196672 UFV196645:UGA196672 TVZ196645:TWE196672 TMD196645:TMI196672 TCH196645:TCM196672 SSL196645:SSQ196672 SIP196645:SIU196672 RYT196645:RYY196672 ROX196645:RPC196672 RFB196645:RFG196672 QVF196645:QVK196672 QLJ196645:QLO196672 QBN196645:QBS196672 PRR196645:PRW196672 PHV196645:PIA196672 OXZ196645:OYE196672 OOD196645:OOI196672 OEH196645:OEM196672 NUL196645:NUQ196672 NKP196645:NKU196672 NAT196645:NAY196672 MQX196645:MRC196672 MHB196645:MHG196672 LXF196645:LXK196672 LNJ196645:LNO196672 LDN196645:LDS196672 KTR196645:KTW196672 KJV196645:KKA196672 JZZ196645:KAE196672 JQD196645:JQI196672 JGH196645:JGM196672 IWL196645:IWQ196672 IMP196645:IMU196672 ICT196645:ICY196672 HSX196645:HTC196672 HJB196645:HJG196672 GZF196645:GZK196672 GPJ196645:GPO196672 GFN196645:GFS196672 FVR196645:FVW196672 FLV196645:FMA196672 FBZ196645:FCE196672 ESD196645:ESI196672 EIH196645:EIM196672 DYL196645:DYQ196672 DOP196645:DOU196672 DET196645:DEY196672 CUX196645:CVC196672 CLB196645:CLG196672 CBF196645:CBK196672 BRJ196645:BRO196672 BHN196645:BHS196672 AXR196645:AXW196672 ANV196645:AOA196672 ADZ196645:AEE196672 UD196645:UI196672 KH196645:KM196672 AH196645:AO196672 WWT131109:WWY131136 WMX131109:WNC131136 WDB131109:WDG131136 VTF131109:VTK131136 VJJ131109:VJO131136 UZN131109:UZS131136 UPR131109:UPW131136 UFV131109:UGA131136 TVZ131109:TWE131136 TMD131109:TMI131136 TCH131109:TCM131136 SSL131109:SSQ131136 SIP131109:SIU131136 RYT131109:RYY131136 ROX131109:RPC131136 RFB131109:RFG131136 QVF131109:QVK131136 QLJ131109:QLO131136 QBN131109:QBS131136 PRR131109:PRW131136 PHV131109:PIA131136 OXZ131109:OYE131136 OOD131109:OOI131136 OEH131109:OEM131136 NUL131109:NUQ131136 NKP131109:NKU131136 NAT131109:NAY131136 MQX131109:MRC131136 MHB131109:MHG131136 LXF131109:LXK131136 LNJ131109:LNO131136 LDN131109:LDS131136 KTR131109:KTW131136 KJV131109:KKA131136 JZZ131109:KAE131136 JQD131109:JQI131136 JGH131109:JGM131136 IWL131109:IWQ131136 IMP131109:IMU131136 ICT131109:ICY131136 HSX131109:HTC131136 HJB131109:HJG131136 GZF131109:GZK131136 GPJ131109:GPO131136 GFN131109:GFS131136 FVR131109:FVW131136 FLV131109:FMA131136 FBZ131109:FCE131136 ESD131109:ESI131136 EIH131109:EIM131136 DYL131109:DYQ131136 DOP131109:DOU131136 DET131109:DEY131136 CUX131109:CVC131136 CLB131109:CLG131136 CBF131109:CBK131136 BRJ131109:BRO131136 BHN131109:BHS131136 AXR131109:AXW131136 ANV131109:AOA131136 ADZ131109:AEE131136 UD131109:UI131136 KH131109:KM131136 AH131109:AO131136 WWT65573:WWY65600 WMX65573:WNC65600 WDB65573:WDG65600 VTF65573:VTK65600 VJJ65573:VJO65600 UZN65573:UZS65600 UPR65573:UPW65600 UFV65573:UGA65600 TVZ65573:TWE65600 TMD65573:TMI65600 TCH65573:TCM65600 SSL65573:SSQ65600 SIP65573:SIU65600 RYT65573:RYY65600 ROX65573:RPC65600 RFB65573:RFG65600 QVF65573:QVK65600 QLJ65573:QLO65600 QBN65573:QBS65600 PRR65573:PRW65600 PHV65573:PIA65600 OXZ65573:OYE65600 OOD65573:OOI65600 OEH65573:OEM65600 NUL65573:NUQ65600 NKP65573:NKU65600 NAT65573:NAY65600 MQX65573:MRC65600 MHB65573:MHG65600 LXF65573:LXK65600 LNJ65573:LNO65600 LDN65573:LDS65600 KTR65573:KTW65600 KJV65573:KKA65600 JZZ65573:KAE65600 JQD65573:JQI65600 JGH65573:JGM65600 IWL65573:IWQ65600 IMP65573:IMU65600 ICT65573:ICY65600 HSX65573:HTC65600 HJB65573:HJG65600 GZF65573:GZK65600 GPJ65573:GPO65600 GFN65573:GFS65600 FVR65573:FVW65600 FLV65573:FMA65600 FBZ65573:FCE65600 ESD65573:ESI65600 EIH65573:EIM65600 DYL65573:DYQ65600 DOP65573:DOU65600 DET65573:DEY65600 CUX65573:CVC65600 CLB65573:CLG65600 CBF65573:CBK65600 BRJ65573:BRO65600 BHN65573:BHS65600 AXR65573:AXW65600 ANV65573:AOA65600 ADZ65573:AEE65600 UD65573:UI65600 KH65573:KM65600 AH65573:AO65600 WWT41:WWY68 WMX41:WNC68 WDB41:WDG68 VTF41:VTK68 VJJ41:VJO68 UZN41:UZS68 UPR41:UPW68 UFV41:UGA68 TVZ41:TWE68 TMD41:TMI68 TCH41:TCM68 SSL41:SSQ68 SIP41:SIU68 RYT41:RYY68 ROX41:RPC68 RFB41:RFG68 QVF41:QVK68 QLJ41:QLO68 QBN41:QBS68 PRR41:PRW68 PHV41:PIA68 OXZ41:OYE68 OOD41:OOI68 OEH41:OEM68 NUL41:NUQ68 NKP41:NKU68 NAT41:NAY68 MQX41:MRC68 MHB41:MHG68 LXF41:LXK68 LNJ41:LNO68 LDN41:LDS68 KTR41:KTW68 KJV41:KKA68 JZZ41:KAE68 JQD41:JQI68 JGH41:JGM68 IWL41:IWQ68 IMP41:IMU68 ICT41:ICY68 HSX41:HTC68 HJB41:HJG68 GZF41:GZK68 GPJ41:GPO68 GFN41:GFS68 FVR41:FVW68 FLV41:FMA68 FBZ41:FCE68 ESD41:ESI68 EIH41:EIM68 DYL41:DYQ68 DOP41:DOU68 DET41:DEY68 CUX41:CVC68 CLB41:CLG68 CBF41:CBK68 BRJ41:BRO68 BHN41:BHS68 AXR41:AXW68 ANV41:AOA68 ADZ41:AEE68 UD41:UI68 KH41:KM68 WWG983077:WWO983104 WMK983077:WMS983104 WCO983077:WCW983104 VSS983077:VTA983104 VIW983077:VJE983104 UZA983077:UZI983104 UPE983077:UPM983104 UFI983077:UFQ983104 TVM983077:TVU983104 TLQ983077:TLY983104 TBU983077:TCC983104 SRY983077:SSG983104 SIC983077:SIK983104 RYG983077:RYO983104 ROK983077:ROS983104 REO983077:REW983104 QUS983077:QVA983104 QKW983077:QLE983104 QBA983077:QBI983104 PRE983077:PRM983104 PHI983077:PHQ983104 OXM983077:OXU983104 ONQ983077:ONY983104 ODU983077:OEC983104 NTY983077:NUG983104 NKC983077:NKK983104 NAG983077:NAO983104 MQK983077:MQS983104 MGO983077:MGW983104 LWS983077:LXA983104 LMW983077:LNE983104 LDA983077:LDI983104 KTE983077:KTM983104 KJI983077:KJQ983104 JZM983077:JZU983104 JPQ983077:JPY983104 JFU983077:JGC983104 IVY983077:IWG983104 IMC983077:IMK983104 ICG983077:ICO983104 HSK983077:HSS983104 HIO983077:HIW983104 GYS983077:GZA983104 GOW983077:GPE983104 GFA983077:GFI983104 FVE983077:FVM983104 FLI983077:FLQ983104 FBM983077:FBU983104 ERQ983077:ERY983104 EHU983077:EIC983104 DXY983077:DYG983104 DOC983077:DOK983104 DEG983077:DEO983104 CUK983077:CUS983104 CKO983077:CKW983104 CAS983077:CBA983104 BQW983077:BRE983104 BHA983077:BHI983104 AXE983077:AXM983104 ANI983077:ANQ983104 ADM983077:ADU983104 TQ983077:TY983104 JU983077:KC983104 WWG917541:WWO917568 WMK917541:WMS917568 WCO917541:WCW917568 VSS917541:VTA917568 VIW917541:VJE917568 UZA917541:UZI917568 UPE917541:UPM917568 UFI917541:UFQ917568 TVM917541:TVU917568 TLQ917541:TLY917568 TBU917541:TCC917568 SRY917541:SSG917568 SIC917541:SIK917568 RYG917541:RYO917568 ROK917541:ROS917568 REO917541:REW917568 QUS917541:QVA917568 QKW917541:QLE917568 QBA917541:QBI917568 PRE917541:PRM917568 PHI917541:PHQ917568 OXM917541:OXU917568 ONQ917541:ONY917568 ODU917541:OEC917568 NTY917541:NUG917568 NKC917541:NKK917568 NAG917541:NAO917568 MQK917541:MQS917568 MGO917541:MGW917568 LWS917541:LXA917568 LMW917541:LNE917568 LDA917541:LDI917568 KTE917541:KTM917568 KJI917541:KJQ917568 JZM917541:JZU917568 JPQ917541:JPY917568 JFU917541:JGC917568 IVY917541:IWG917568 IMC917541:IMK917568 ICG917541:ICO917568 HSK917541:HSS917568 HIO917541:HIW917568 GYS917541:GZA917568 GOW917541:GPE917568 GFA917541:GFI917568 FVE917541:FVM917568 FLI917541:FLQ917568 FBM917541:FBU917568 ERQ917541:ERY917568 EHU917541:EIC917568 DXY917541:DYG917568 DOC917541:DOK917568 DEG917541:DEO917568 CUK917541:CUS917568 CKO917541:CKW917568 CAS917541:CBA917568 BQW917541:BRE917568 BHA917541:BHI917568 AXE917541:AXM917568 ANI917541:ANQ917568 ADM917541:ADU917568 TQ917541:TY917568 JU917541:KC917568 T983077:Z983104 WWG852005:WWO852032 WMK852005:WMS852032 WCO852005:WCW852032 VSS852005:VTA852032 VIW852005:VJE852032 UZA852005:UZI852032 UPE852005:UPM852032 UFI852005:UFQ852032 TVM852005:TVU852032 TLQ852005:TLY852032 TBU852005:TCC852032 SRY852005:SSG852032 SIC852005:SIK852032 RYG852005:RYO852032 ROK852005:ROS852032 REO852005:REW852032 QUS852005:QVA852032 QKW852005:QLE852032 QBA852005:QBI852032 PRE852005:PRM852032 PHI852005:PHQ852032 OXM852005:OXU852032 ONQ852005:ONY852032 ODU852005:OEC852032 NTY852005:NUG852032 NKC852005:NKK852032 NAG852005:NAO852032 MQK852005:MQS852032 MGO852005:MGW852032 LWS852005:LXA852032 LMW852005:LNE852032 LDA852005:LDI852032 KTE852005:KTM852032 KJI852005:KJQ852032 JZM852005:JZU852032 JPQ852005:JPY852032 JFU852005:JGC852032 IVY852005:IWG852032 IMC852005:IMK852032 ICG852005:ICO852032 HSK852005:HSS852032 HIO852005:HIW852032 GYS852005:GZA852032 GOW852005:GPE852032 GFA852005:GFI852032 FVE852005:FVM852032 FLI852005:FLQ852032 FBM852005:FBU852032 ERQ852005:ERY852032 EHU852005:EIC852032 DXY852005:DYG852032 DOC852005:DOK852032 DEG852005:DEO852032 CUK852005:CUS852032 CKO852005:CKW852032 CAS852005:CBA852032 BQW852005:BRE852032 BHA852005:BHI852032 AXE852005:AXM852032 ANI852005:ANQ852032 ADM852005:ADU852032 TQ852005:TY852032 JU852005:KC852032 T917541:Z917568 WWG786469:WWO786496 WMK786469:WMS786496 WCO786469:WCW786496 VSS786469:VTA786496 VIW786469:VJE786496 UZA786469:UZI786496 UPE786469:UPM786496 UFI786469:UFQ786496 TVM786469:TVU786496 TLQ786469:TLY786496 TBU786469:TCC786496 SRY786469:SSG786496 SIC786469:SIK786496 RYG786469:RYO786496 ROK786469:ROS786496 REO786469:REW786496 QUS786469:QVA786496 QKW786469:QLE786496 QBA786469:QBI786496 PRE786469:PRM786496 PHI786469:PHQ786496 OXM786469:OXU786496 ONQ786469:ONY786496 ODU786469:OEC786496 NTY786469:NUG786496 NKC786469:NKK786496 NAG786469:NAO786496 MQK786469:MQS786496 MGO786469:MGW786496 LWS786469:LXA786496 LMW786469:LNE786496 LDA786469:LDI786496 KTE786469:KTM786496 KJI786469:KJQ786496 JZM786469:JZU786496 JPQ786469:JPY786496 JFU786469:JGC786496 IVY786469:IWG786496 IMC786469:IMK786496 ICG786469:ICO786496 HSK786469:HSS786496 HIO786469:HIW786496 GYS786469:GZA786496 GOW786469:GPE786496 GFA786469:GFI786496 FVE786469:FVM786496 FLI786469:FLQ786496 FBM786469:FBU786496 ERQ786469:ERY786496 EHU786469:EIC786496 DXY786469:DYG786496 DOC786469:DOK786496 DEG786469:DEO786496 CUK786469:CUS786496 CKO786469:CKW786496 CAS786469:CBA786496 BQW786469:BRE786496 BHA786469:BHI786496 AXE786469:AXM786496 ANI786469:ANQ786496 ADM786469:ADU786496 TQ786469:TY786496 JU786469:KC786496 T852005:Z852032 WWG720933:WWO720960 WMK720933:WMS720960 WCO720933:WCW720960 VSS720933:VTA720960 VIW720933:VJE720960 UZA720933:UZI720960 UPE720933:UPM720960 UFI720933:UFQ720960 TVM720933:TVU720960 TLQ720933:TLY720960 TBU720933:TCC720960 SRY720933:SSG720960 SIC720933:SIK720960 RYG720933:RYO720960 ROK720933:ROS720960 REO720933:REW720960 QUS720933:QVA720960 QKW720933:QLE720960 QBA720933:QBI720960 PRE720933:PRM720960 PHI720933:PHQ720960 OXM720933:OXU720960 ONQ720933:ONY720960 ODU720933:OEC720960 NTY720933:NUG720960 NKC720933:NKK720960 NAG720933:NAO720960 MQK720933:MQS720960 MGO720933:MGW720960 LWS720933:LXA720960 LMW720933:LNE720960 LDA720933:LDI720960 KTE720933:KTM720960 KJI720933:KJQ720960 JZM720933:JZU720960 JPQ720933:JPY720960 JFU720933:JGC720960 IVY720933:IWG720960 IMC720933:IMK720960 ICG720933:ICO720960 HSK720933:HSS720960 HIO720933:HIW720960 GYS720933:GZA720960 GOW720933:GPE720960 GFA720933:GFI720960 FVE720933:FVM720960 FLI720933:FLQ720960 FBM720933:FBU720960 ERQ720933:ERY720960 EHU720933:EIC720960 DXY720933:DYG720960 DOC720933:DOK720960 DEG720933:DEO720960 CUK720933:CUS720960 CKO720933:CKW720960 CAS720933:CBA720960 BQW720933:BRE720960 BHA720933:BHI720960 AXE720933:AXM720960 ANI720933:ANQ720960 ADM720933:ADU720960 TQ720933:TY720960 JU720933:KC720960 T786469:Z786496 WWG655397:WWO655424 WMK655397:WMS655424 WCO655397:WCW655424 VSS655397:VTA655424 VIW655397:VJE655424 UZA655397:UZI655424 UPE655397:UPM655424 UFI655397:UFQ655424 TVM655397:TVU655424 TLQ655397:TLY655424 TBU655397:TCC655424 SRY655397:SSG655424 SIC655397:SIK655424 RYG655397:RYO655424 ROK655397:ROS655424 REO655397:REW655424 QUS655397:QVA655424 QKW655397:QLE655424 QBA655397:QBI655424 PRE655397:PRM655424 PHI655397:PHQ655424 OXM655397:OXU655424 ONQ655397:ONY655424 ODU655397:OEC655424 NTY655397:NUG655424 NKC655397:NKK655424 NAG655397:NAO655424 MQK655397:MQS655424 MGO655397:MGW655424 LWS655397:LXA655424 LMW655397:LNE655424 LDA655397:LDI655424 KTE655397:KTM655424 KJI655397:KJQ655424 JZM655397:JZU655424 JPQ655397:JPY655424 JFU655397:JGC655424 IVY655397:IWG655424 IMC655397:IMK655424 ICG655397:ICO655424 HSK655397:HSS655424 HIO655397:HIW655424 GYS655397:GZA655424 GOW655397:GPE655424 GFA655397:GFI655424 FVE655397:FVM655424 FLI655397:FLQ655424 FBM655397:FBU655424 ERQ655397:ERY655424 EHU655397:EIC655424 DXY655397:DYG655424 DOC655397:DOK655424 DEG655397:DEO655424 CUK655397:CUS655424 CKO655397:CKW655424 CAS655397:CBA655424 BQW655397:BRE655424 BHA655397:BHI655424 AXE655397:AXM655424 ANI655397:ANQ655424 ADM655397:ADU655424 TQ655397:TY655424 JU655397:KC655424 T720933:Z720960 WWG589861:WWO589888 WMK589861:WMS589888 WCO589861:WCW589888 VSS589861:VTA589888 VIW589861:VJE589888 UZA589861:UZI589888 UPE589861:UPM589888 UFI589861:UFQ589888 TVM589861:TVU589888 TLQ589861:TLY589888 TBU589861:TCC589888 SRY589861:SSG589888 SIC589861:SIK589888 RYG589861:RYO589888 ROK589861:ROS589888 REO589861:REW589888 QUS589861:QVA589888 QKW589861:QLE589888 QBA589861:QBI589888 PRE589861:PRM589888 PHI589861:PHQ589888 OXM589861:OXU589888 ONQ589861:ONY589888 ODU589861:OEC589888 NTY589861:NUG589888 NKC589861:NKK589888 NAG589861:NAO589888 MQK589861:MQS589888 MGO589861:MGW589888 LWS589861:LXA589888 LMW589861:LNE589888 LDA589861:LDI589888 KTE589861:KTM589888 KJI589861:KJQ589888 JZM589861:JZU589888 JPQ589861:JPY589888 JFU589861:JGC589888 IVY589861:IWG589888 IMC589861:IMK589888 ICG589861:ICO589888 HSK589861:HSS589888 HIO589861:HIW589888 GYS589861:GZA589888 GOW589861:GPE589888 GFA589861:GFI589888 FVE589861:FVM589888 FLI589861:FLQ589888 FBM589861:FBU589888 ERQ589861:ERY589888 EHU589861:EIC589888 DXY589861:DYG589888 DOC589861:DOK589888 DEG589861:DEO589888 CUK589861:CUS589888 CKO589861:CKW589888 CAS589861:CBA589888 BQW589861:BRE589888 BHA589861:BHI589888 AXE589861:AXM589888 ANI589861:ANQ589888 ADM589861:ADU589888 TQ589861:TY589888 JU589861:KC589888 T655397:Z655424 WWG524325:WWO524352 WMK524325:WMS524352 WCO524325:WCW524352 VSS524325:VTA524352 VIW524325:VJE524352 UZA524325:UZI524352 UPE524325:UPM524352 UFI524325:UFQ524352 TVM524325:TVU524352 TLQ524325:TLY524352 TBU524325:TCC524352 SRY524325:SSG524352 SIC524325:SIK524352 RYG524325:RYO524352 ROK524325:ROS524352 REO524325:REW524352 QUS524325:QVA524352 QKW524325:QLE524352 QBA524325:QBI524352 PRE524325:PRM524352 PHI524325:PHQ524352 OXM524325:OXU524352 ONQ524325:ONY524352 ODU524325:OEC524352 NTY524325:NUG524352 NKC524325:NKK524352 NAG524325:NAO524352 MQK524325:MQS524352 MGO524325:MGW524352 LWS524325:LXA524352 LMW524325:LNE524352 LDA524325:LDI524352 KTE524325:KTM524352 KJI524325:KJQ524352 JZM524325:JZU524352 JPQ524325:JPY524352 JFU524325:JGC524352 IVY524325:IWG524352 IMC524325:IMK524352 ICG524325:ICO524352 HSK524325:HSS524352 HIO524325:HIW524352 GYS524325:GZA524352 GOW524325:GPE524352 GFA524325:GFI524352 FVE524325:FVM524352 FLI524325:FLQ524352 FBM524325:FBU524352 ERQ524325:ERY524352 EHU524325:EIC524352 DXY524325:DYG524352 DOC524325:DOK524352 DEG524325:DEO524352 CUK524325:CUS524352 CKO524325:CKW524352 CAS524325:CBA524352 BQW524325:BRE524352 BHA524325:BHI524352 AXE524325:AXM524352 ANI524325:ANQ524352 ADM524325:ADU524352 TQ524325:TY524352 JU524325:KC524352 T589861:Z589888 WWG458789:WWO458816 WMK458789:WMS458816 WCO458789:WCW458816 VSS458789:VTA458816 VIW458789:VJE458816 UZA458789:UZI458816 UPE458789:UPM458816 UFI458789:UFQ458816 TVM458789:TVU458816 TLQ458789:TLY458816 TBU458789:TCC458816 SRY458789:SSG458816 SIC458789:SIK458816 RYG458789:RYO458816 ROK458789:ROS458816 REO458789:REW458816 QUS458789:QVA458816 QKW458789:QLE458816 QBA458789:QBI458816 PRE458789:PRM458816 PHI458789:PHQ458816 OXM458789:OXU458816 ONQ458789:ONY458816 ODU458789:OEC458816 NTY458789:NUG458816 NKC458789:NKK458816 NAG458789:NAO458816 MQK458789:MQS458816 MGO458789:MGW458816 LWS458789:LXA458816 LMW458789:LNE458816 LDA458789:LDI458816 KTE458789:KTM458816 KJI458789:KJQ458816 JZM458789:JZU458816 JPQ458789:JPY458816 JFU458789:JGC458816 IVY458789:IWG458816 IMC458789:IMK458816 ICG458789:ICO458816 HSK458789:HSS458816 HIO458789:HIW458816 GYS458789:GZA458816 GOW458789:GPE458816 GFA458789:GFI458816 FVE458789:FVM458816 FLI458789:FLQ458816 FBM458789:FBU458816 ERQ458789:ERY458816 EHU458789:EIC458816 DXY458789:DYG458816 DOC458789:DOK458816 DEG458789:DEO458816 CUK458789:CUS458816 CKO458789:CKW458816 CAS458789:CBA458816 BQW458789:BRE458816 BHA458789:BHI458816 AXE458789:AXM458816 ANI458789:ANQ458816 ADM458789:ADU458816 TQ458789:TY458816 JU458789:KC458816 T524325:Z524352 WWG393253:WWO393280 WMK393253:WMS393280 WCO393253:WCW393280 VSS393253:VTA393280 VIW393253:VJE393280 UZA393253:UZI393280 UPE393253:UPM393280 UFI393253:UFQ393280 TVM393253:TVU393280 TLQ393253:TLY393280 TBU393253:TCC393280 SRY393253:SSG393280 SIC393253:SIK393280 RYG393253:RYO393280 ROK393253:ROS393280 REO393253:REW393280 QUS393253:QVA393280 QKW393253:QLE393280 QBA393253:QBI393280 PRE393253:PRM393280 PHI393253:PHQ393280 OXM393253:OXU393280 ONQ393253:ONY393280 ODU393253:OEC393280 NTY393253:NUG393280 NKC393253:NKK393280 NAG393253:NAO393280 MQK393253:MQS393280 MGO393253:MGW393280 LWS393253:LXA393280 LMW393253:LNE393280 LDA393253:LDI393280 KTE393253:KTM393280 KJI393253:KJQ393280 JZM393253:JZU393280 JPQ393253:JPY393280 JFU393253:JGC393280 IVY393253:IWG393280 IMC393253:IMK393280 ICG393253:ICO393280 HSK393253:HSS393280 HIO393253:HIW393280 GYS393253:GZA393280 GOW393253:GPE393280 GFA393253:GFI393280 FVE393253:FVM393280 FLI393253:FLQ393280 FBM393253:FBU393280 ERQ393253:ERY393280 EHU393253:EIC393280 DXY393253:DYG393280 DOC393253:DOK393280 DEG393253:DEO393280 CUK393253:CUS393280 CKO393253:CKW393280 CAS393253:CBA393280 BQW393253:BRE393280 BHA393253:BHI393280 AXE393253:AXM393280 ANI393253:ANQ393280 ADM393253:ADU393280 TQ393253:TY393280 JU393253:KC393280 T458789:Z458816 WWG327717:WWO327744 WMK327717:WMS327744 WCO327717:WCW327744 VSS327717:VTA327744 VIW327717:VJE327744 UZA327717:UZI327744 UPE327717:UPM327744 UFI327717:UFQ327744 TVM327717:TVU327744 TLQ327717:TLY327744 TBU327717:TCC327744 SRY327717:SSG327744 SIC327717:SIK327744 RYG327717:RYO327744 ROK327717:ROS327744 REO327717:REW327744 QUS327717:QVA327744 QKW327717:QLE327744 QBA327717:QBI327744 PRE327717:PRM327744 PHI327717:PHQ327744 OXM327717:OXU327744 ONQ327717:ONY327744 ODU327717:OEC327744 NTY327717:NUG327744 NKC327717:NKK327744 NAG327717:NAO327744 MQK327717:MQS327744 MGO327717:MGW327744 LWS327717:LXA327744 LMW327717:LNE327744 LDA327717:LDI327744 KTE327717:KTM327744 KJI327717:KJQ327744 JZM327717:JZU327744 JPQ327717:JPY327744 JFU327717:JGC327744 IVY327717:IWG327744 IMC327717:IMK327744 ICG327717:ICO327744 HSK327717:HSS327744 HIO327717:HIW327744 GYS327717:GZA327744 GOW327717:GPE327744 GFA327717:GFI327744 FVE327717:FVM327744 FLI327717:FLQ327744 FBM327717:FBU327744 ERQ327717:ERY327744 EHU327717:EIC327744 DXY327717:DYG327744 DOC327717:DOK327744 DEG327717:DEO327744 CUK327717:CUS327744 CKO327717:CKW327744 CAS327717:CBA327744 BQW327717:BRE327744 BHA327717:BHI327744 AXE327717:AXM327744 ANI327717:ANQ327744 ADM327717:ADU327744 TQ327717:TY327744 JU327717:KC327744 T393253:Z393280 WWG262181:WWO262208 WMK262181:WMS262208 WCO262181:WCW262208 VSS262181:VTA262208 VIW262181:VJE262208 UZA262181:UZI262208 UPE262181:UPM262208 UFI262181:UFQ262208 TVM262181:TVU262208 TLQ262181:TLY262208 TBU262181:TCC262208 SRY262181:SSG262208 SIC262181:SIK262208 RYG262181:RYO262208 ROK262181:ROS262208 REO262181:REW262208 QUS262181:QVA262208 QKW262181:QLE262208 QBA262181:QBI262208 PRE262181:PRM262208 PHI262181:PHQ262208 OXM262181:OXU262208 ONQ262181:ONY262208 ODU262181:OEC262208 NTY262181:NUG262208 NKC262181:NKK262208 NAG262181:NAO262208 MQK262181:MQS262208 MGO262181:MGW262208 LWS262181:LXA262208 LMW262181:LNE262208 LDA262181:LDI262208 KTE262181:KTM262208 KJI262181:KJQ262208 JZM262181:JZU262208 JPQ262181:JPY262208 JFU262181:JGC262208 IVY262181:IWG262208 IMC262181:IMK262208 ICG262181:ICO262208 HSK262181:HSS262208 HIO262181:HIW262208 GYS262181:GZA262208 GOW262181:GPE262208 GFA262181:GFI262208 FVE262181:FVM262208 FLI262181:FLQ262208 FBM262181:FBU262208 ERQ262181:ERY262208 EHU262181:EIC262208 DXY262181:DYG262208 DOC262181:DOK262208 DEG262181:DEO262208 CUK262181:CUS262208 CKO262181:CKW262208 CAS262181:CBA262208 BQW262181:BRE262208 BHA262181:BHI262208 AXE262181:AXM262208 ANI262181:ANQ262208 ADM262181:ADU262208 TQ262181:TY262208 JU262181:KC262208 T327717:Z327744 WWG196645:WWO196672 WMK196645:WMS196672 WCO196645:WCW196672 VSS196645:VTA196672 VIW196645:VJE196672 UZA196645:UZI196672 UPE196645:UPM196672 UFI196645:UFQ196672 TVM196645:TVU196672 TLQ196645:TLY196672 TBU196645:TCC196672 SRY196645:SSG196672 SIC196645:SIK196672 RYG196645:RYO196672 ROK196645:ROS196672 REO196645:REW196672 QUS196645:QVA196672 QKW196645:QLE196672 QBA196645:QBI196672 PRE196645:PRM196672 PHI196645:PHQ196672 OXM196645:OXU196672 ONQ196645:ONY196672 ODU196645:OEC196672 NTY196645:NUG196672 NKC196645:NKK196672 NAG196645:NAO196672 MQK196645:MQS196672 MGO196645:MGW196672 LWS196645:LXA196672 LMW196645:LNE196672 LDA196645:LDI196672 KTE196645:KTM196672 KJI196645:KJQ196672 JZM196645:JZU196672 JPQ196645:JPY196672 JFU196645:JGC196672 IVY196645:IWG196672 IMC196645:IMK196672 ICG196645:ICO196672 HSK196645:HSS196672 HIO196645:HIW196672 GYS196645:GZA196672 GOW196645:GPE196672 GFA196645:GFI196672 FVE196645:FVM196672 FLI196645:FLQ196672 FBM196645:FBU196672 ERQ196645:ERY196672 EHU196645:EIC196672 DXY196645:DYG196672 DOC196645:DOK196672 DEG196645:DEO196672 CUK196645:CUS196672 CKO196645:CKW196672 CAS196645:CBA196672 BQW196645:BRE196672 BHA196645:BHI196672 AXE196645:AXM196672 ANI196645:ANQ196672 ADM196645:ADU196672 TQ196645:TY196672 JU196645:KC196672 T262181:Z262208 WWG131109:WWO131136 WMK131109:WMS131136 WCO131109:WCW131136 VSS131109:VTA131136 VIW131109:VJE131136 UZA131109:UZI131136 UPE131109:UPM131136 UFI131109:UFQ131136 TVM131109:TVU131136 TLQ131109:TLY131136 TBU131109:TCC131136 SRY131109:SSG131136 SIC131109:SIK131136 RYG131109:RYO131136 ROK131109:ROS131136 REO131109:REW131136 QUS131109:QVA131136 QKW131109:QLE131136 QBA131109:QBI131136 PRE131109:PRM131136 PHI131109:PHQ131136 OXM131109:OXU131136 ONQ131109:ONY131136 ODU131109:OEC131136 NTY131109:NUG131136 NKC131109:NKK131136 NAG131109:NAO131136 MQK131109:MQS131136 MGO131109:MGW131136 LWS131109:LXA131136 LMW131109:LNE131136 LDA131109:LDI131136 KTE131109:KTM131136 KJI131109:KJQ131136 JZM131109:JZU131136 JPQ131109:JPY131136 JFU131109:JGC131136 IVY131109:IWG131136 IMC131109:IMK131136 ICG131109:ICO131136 HSK131109:HSS131136 HIO131109:HIW131136 GYS131109:GZA131136 GOW131109:GPE131136 GFA131109:GFI131136 FVE131109:FVM131136 FLI131109:FLQ131136 FBM131109:FBU131136 ERQ131109:ERY131136 EHU131109:EIC131136 DXY131109:DYG131136 DOC131109:DOK131136 DEG131109:DEO131136 CUK131109:CUS131136 CKO131109:CKW131136 CAS131109:CBA131136 BQW131109:BRE131136 BHA131109:BHI131136 AXE131109:AXM131136 ANI131109:ANQ131136 ADM131109:ADU131136 TQ131109:TY131136 JU131109:KC131136 T196645:Z196672 WWG65573:WWO65600 WMK65573:WMS65600 WCO65573:WCW65600 VSS65573:VTA65600 VIW65573:VJE65600 UZA65573:UZI65600 UPE65573:UPM65600 UFI65573:UFQ65600 TVM65573:TVU65600 TLQ65573:TLY65600 TBU65573:TCC65600 SRY65573:SSG65600 SIC65573:SIK65600 RYG65573:RYO65600 ROK65573:ROS65600 REO65573:REW65600 QUS65573:QVA65600 QKW65573:QLE65600 QBA65573:QBI65600 PRE65573:PRM65600 PHI65573:PHQ65600 OXM65573:OXU65600 ONQ65573:ONY65600 ODU65573:OEC65600 NTY65573:NUG65600 NKC65573:NKK65600 NAG65573:NAO65600 MQK65573:MQS65600 MGO65573:MGW65600 LWS65573:LXA65600 LMW65573:LNE65600 LDA65573:LDI65600 KTE65573:KTM65600 KJI65573:KJQ65600 JZM65573:JZU65600 JPQ65573:JPY65600 JFU65573:JGC65600 IVY65573:IWG65600 IMC65573:IMK65600 ICG65573:ICO65600 HSK65573:HSS65600 HIO65573:HIW65600 GYS65573:GZA65600 GOW65573:GPE65600 GFA65573:GFI65600 FVE65573:FVM65600 FLI65573:FLQ65600 FBM65573:FBU65600 ERQ65573:ERY65600 EHU65573:EIC65600 DXY65573:DYG65600 DOC65573:DOK65600 DEG65573:DEO65600 CUK65573:CUS65600 CKO65573:CKW65600 CAS65573:CBA65600 BQW65573:BRE65600 BHA65573:BHI65600 AXE65573:AXM65600 ANI65573:ANQ65600 ADM65573:ADU65600 TQ65573:TY65600 JU65573:KC65600 T131109:Z131136 WWG41:WWO68 WMK41:WMS68 WCO41:WCW68 VSS41:VTA68 VIW41:VJE68 UZA41:UZI68 UPE41:UPM68 UFI41:UFQ68 TVM41:TVU68 TLQ41:TLY68 TBU41:TCC68 SRY41:SSG68 SIC41:SIK68 RYG41:RYO68 ROK41:ROS68 REO41:REW68 QUS41:QVA68 QKW41:QLE68 QBA41:QBI68 PRE41:PRM68 PHI41:PHQ68 OXM41:OXU68 ONQ41:ONY68 ODU41:OEC68 NTY41:NUG68 NKC41:NKK68 NAG41:NAO68 MQK41:MQS68 MGO41:MGW68 LWS41:LXA68 LMW41:LNE68 LDA41:LDI68 KTE41:KTM68 KJI41:KJQ68 JZM41:JZU68 JPQ41:JPY68 JFU41:JGC68 IVY41:IWG68 IMC41:IMK68 ICG41:ICO68 HSK41:HSS68 HIO41:HIW68 GYS41:GZA68 GOW41:GPE68 GFA41:GFI68 FVE41:FVM68 FLI41:FLQ68 FBM41:FBU68 ERQ41:ERY68 EHU41:EIC68 DXY41:DYG68 DOC41:DOK68 DEG41:DEO68 CUK41:CUS68 CKO41:CKW68 CAS41:CBA68 BQW41:BRE68 BHA41:BHI68 AXE41:AXM68 ANI41:ANQ68 ADM41:ADU68 TQ41:TY68 JU41:KC68 T65573:Z65600 WWR983079:WWS983079 WMV983079:WMW983079 WCZ983079:WDA983079 VTD983079:VTE983079 VJH983079:VJI983079 UZL983079:UZM983079 UPP983079:UPQ983079 UFT983079:UFU983079 TVX983079:TVY983079 TMB983079:TMC983079 TCF983079:TCG983079 SSJ983079:SSK983079 SIN983079:SIO983079 RYR983079:RYS983079 ROV983079:ROW983079 REZ983079:RFA983079 QVD983079:QVE983079 QLH983079:QLI983079 QBL983079:QBM983079 PRP983079:PRQ983079 PHT983079:PHU983079 OXX983079:OXY983079 OOB983079:OOC983079 OEF983079:OEG983079 NUJ983079:NUK983079 NKN983079:NKO983079 NAR983079:NAS983079 MQV983079:MQW983079 MGZ983079:MHA983079 LXD983079:LXE983079 LNH983079:LNI983079 LDL983079:LDM983079 KTP983079:KTQ983079 KJT983079:KJU983079 JZX983079:JZY983079 JQB983079:JQC983079 JGF983079:JGG983079 IWJ983079:IWK983079 IMN983079:IMO983079 ICR983079:ICS983079 HSV983079:HSW983079 HIZ983079:HJA983079 GZD983079:GZE983079 GPH983079:GPI983079 GFL983079:GFM983079 FVP983079:FVQ983079 FLT983079:FLU983079 FBX983079:FBY983079 ESB983079:ESC983079 EIF983079:EIG983079 DYJ983079:DYK983079 DON983079:DOO983079 DER983079:DES983079 CUV983079:CUW983079 CKZ983079:CLA983079 CBD983079:CBE983079 BRH983079:BRI983079 BHL983079:BHM983079 AXP983079:AXQ983079 ANT983079:ANU983079 ADX983079:ADY983079 UB983079:UC983079 KF983079:KG983079 AD983079:AG983079 WWR917543:WWS917543 WMV917543:WMW917543 WCZ917543:WDA917543 VTD917543:VTE917543 VJH917543:VJI917543 UZL917543:UZM917543 UPP917543:UPQ917543 UFT917543:UFU917543 TVX917543:TVY917543 TMB917543:TMC917543 TCF917543:TCG917543 SSJ917543:SSK917543 SIN917543:SIO917543 RYR917543:RYS917543 ROV917543:ROW917543 REZ917543:RFA917543 QVD917543:QVE917543 QLH917543:QLI917543 QBL917543:QBM917543 PRP917543:PRQ917543 PHT917543:PHU917543 OXX917543:OXY917543 OOB917543:OOC917543 OEF917543:OEG917543 NUJ917543:NUK917543 NKN917543:NKO917543 NAR917543:NAS917543 MQV917543:MQW917543 MGZ917543:MHA917543 LXD917543:LXE917543 LNH917543:LNI917543 LDL917543:LDM917543 KTP917543:KTQ917543 KJT917543:KJU917543 JZX917543:JZY917543 JQB917543:JQC917543 JGF917543:JGG917543 IWJ917543:IWK917543 IMN917543:IMO917543 ICR917543:ICS917543 HSV917543:HSW917543 HIZ917543:HJA917543 GZD917543:GZE917543 GPH917543:GPI917543 GFL917543:GFM917543 FVP917543:FVQ917543 FLT917543:FLU917543 FBX917543:FBY917543 ESB917543:ESC917543 EIF917543:EIG917543 DYJ917543:DYK917543 DON917543:DOO917543 DER917543:DES917543 CUV917543:CUW917543 CKZ917543:CLA917543 CBD917543:CBE917543 BRH917543:BRI917543 BHL917543:BHM917543 AXP917543:AXQ917543 ANT917543:ANU917543 ADX917543:ADY917543 UB917543:UC917543 KF917543:KG917543 AD917543:AG917543 WWR852007:WWS852007 WMV852007:WMW852007 WCZ852007:WDA852007 VTD852007:VTE852007 VJH852007:VJI852007 UZL852007:UZM852007 UPP852007:UPQ852007 UFT852007:UFU852007 TVX852007:TVY852007 TMB852007:TMC852007 TCF852007:TCG852007 SSJ852007:SSK852007 SIN852007:SIO852007 RYR852007:RYS852007 ROV852007:ROW852007 REZ852007:RFA852007 QVD852007:QVE852007 QLH852007:QLI852007 QBL852007:QBM852007 PRP852007:PRQ852007 PHT852007:PHU852007 OXX852007:OXY852007 OOB852007:OOC852007 OEF852007:OEG852007 NUJ852007:NUK852007 NKN852007:NKO852007 NAR852007:NAS852007 MQV852007:MQW852007 MGZ852007:MHA852007 LXD852007:LXE852007 LNH852007:LNI852007 LDL852007:LDM852007 KTP852007:KTQ852007 KJT852007:KJU852007 JZX852007:JZY852007 JQB852007:JQC852007 JGF852007:JGG852007 IWJ852007:IWK852007 IMN852007:IMO852007 ICR852007:ICS852007 HSV852007:HSW852007 HIZ852007:HJA852007 GZD852007:GZE852007 GPH852007:GPI852007 GFL852007:GFM852007 FVP852007:FVQ852007 FLT852007:FLU852007 FBX852007:FBY852007 ESB852007:ESC852007 EIF852007:EIG852007 DYJ852007:DYK852007 DON852007:DOO852007 DER852007:DES852007 CUV852007:CUW852007 CKZ852007:CLA852007 CBD852007:CBE852007 BRH852007:BRI852007 BHL852007:BHM852007 AXP852007:AXQ852007 ANT852007:ANU852007 ADX852007:ADY852007 UB852007:UC852007 KF852007:KG852007 AD852007:AG852007 WWR786471:WWS786471 WMV786471:WMW786471 WCZ786471:WDA786471 VTD786471:VTE786471 VJH786471:VJI786471 UZL786471:UZM786471 UPP786471:UPQ786471 UFT786471:UFU786471 TVX786471:TVY786471 TMB786471:TMC786471 TCF786471:TCG786471 SSJ786471:SSK786471 SIN786471:SIO786471 RYR786471:RYS786471 ROV786471:ROW786471 REZ786471:RFA786471 QVD786471:QVE786471 QLH786471:QLI786471 QBL786471:QBM786471 PRP786471:PRQ786471 PHT786471:PHU786471 OXX786471:OXY786471 OOB786471:OOC786471 OEF786471:OEG786471 NUJ786471:NUK786471 NKN786471:NKO786471 NAR786471:NAS786471 MQV786471:MQW786471 MGZ786471:MHA786471 LXD786471:LXE786471 LNH786471:LNI786471 LDL786471:LDM786471 KTP786471:KTQ786471 KJT786471:KJU786471 JZX786471:JZY786471 JQB786471:JQC786471 JGF786471:JGG786471 IWJ786471:IWK786471 IMN786471:IMO786471 ICR786471:ICS786471 HSV786471:HSW786471 HIZ786471:HJA786471 GZD786471:GZE786471 GPH786471:GPI786471 GFL786471:GFM786471 FVP786471:FVQ786471 FLT786471:FLU786471 FBX786471:FBY786471 ESB786471:ESC786471 EIF786471:EIG786471 DYJ786471:DYK786471 DON786471:DOO786471 DER786471:DES786471 CUV786471:CUW786471 CKZ786471:CLA786471 CBD786471:CBE786471 BRH786471:BRI786471 BHL786471:BHM786471 AXP786471:AXQ786471 ANT786471:ANU786471 ADX786471:ADY786471 UB786471:UC786471 KF786471:KG786471 AD786471:AG786471 WWR720935:WWS720935 WMV720935:WMW720935 WCZ720935:WDA720935 VTD720935:VTE720935 VJH720935:VJI720935 UZL720935:UZM720935 UPP720935:UPQ720935 UFT720935:UFU720935 TVX720935:TVY720935 TMB720935:TMC720935 TCF720935:TCG720935 SSJ720935:SSK720935 SIN720935:SIO720935 RYR720935:RYS720935 ROV720935:ROW720935 REZ720935:RFA720935 QVD720935:QVE720935 QLH720935:QLI720935 QBL720935:QBM720935 PRP720935:PRQ720935 PHT720935:PHU720935 OXX720935:OXY720935 OOB720935:OOC720935 OEF720935:OEG720935 NUJ720935:NUK720935 NKN720935:NKO720935 NAR720935:NAS720935 MQV720935:MQW720935 MGZ720935:MHA720935 LXD720935:LXE720935 LNH720935:LNI720935 LDL720935:LDM720935 KTP720935:KTQ720935 KJT720935:KJU720935 JZX720935:JZY720935 JQB720935:JQC720935 JGF720935:JGG720935 IWJ720935:IWK720935 IMN720935:IMO720935 ICR720935:ICS720935 HSV720935:HSW720935 HIZ720935:HJA720935 GZD720935:GZE720935 GPH720935:GPI720935 GFL720935:GFM720935 FVP720935:FVQ720935 FLT720935:FLU720935 FBX720935:FBY720935 ESB720935:ESC720935 EIF720935:EIG720935 DYJ720935:DYK720935 DON720935:DOO720935 DER720935:DES720935 CUV720935:CUW720935 CKZ720935:CLA720935 CBD720935:CBE720935 BRH720935:BRI720935 BHL720935:BHM720935 AXP720935:AXQ720935 ANT720935:ANU720935 ADX720935:ADY720935 UB720935:UC720935 KF720935:KG720935 AD720935:AG720935 WWR655399:WWS655399 WMV655399:WMW655399 WCZ655399:WDA655399 VTD655399:VTE655399 VJH655399:VJI655399 UZL655399:UZM655399 UPP655399:UPQ655399 UFT655399:UFU655399 TVX655399:TVY655399 TMB655399:TMC655399 TCF655399:TCG655399 SSJ655399:SSK655399 SIN655399:SIO655399 RYR655399:RYS655399 ROV655399:ROW655399 REZ655399:RFA655399 QVD655399:QVE655399 QLH655399:QLI655399 QBL655399:QBM655399 PRP655399:PRQ655399 PHT655399:PHU655399 OXX655399:OXY655399 OOB655399:OOC655399 OEF655399:OEG655399 NUJ655399:NUK655399 NKN655399:NKO655399 NAR655399:NAS655399 MQV655399:MQW655399 MGZ655399:MHA655399 LXD655399:LXE655399 LNH655399:LNI655399 LDL655399:LDM655399 KTP655399:KTQ655399 KJT655399:KJU655399 JZX655399:JZY655399 JQB655399:JQC655399 JGF655399:JGG655399 IWJ655399:IWK655399 IMN655399:IMO655399 ICR655399:ICS655399 HSV655399:HSW655399 HIZ655399:HJA655399 GZD655399:GZE655399 GPH655399:GPI655399 GFL655399:GFM655399 FVP655399:FVQ655399 FLT655399:FLU655399 FBX655399:FBY655399 ESB655399:ESC655399 EIF655399:EIG655399 DYJ655399:DYK655399 DON655399:DOO655399 DER655399:DES655399 CUV655399:CUW655399 CKZ655399:CLA655399 CBD655399:CBE655399 BRH655399:BRI655399 BHL655399:BHM655399 AXP655399:AXQ655399 ANT655399:ANU655399 ADX655399:ADY655399 UB655399:UC655399 KF655399:KG655399 AD655399:AG655399 WWR589863:WWS589863 WMV589863:WMW589863 WCZ589863:WDA589863 VTD589863:VTE589863 VJH589863:VJI589863 UZL589863:UZM589863 UPP589863:UPQ589863 UFT589863:UFU589863 TVX589863:TVY589863 TMB589863:TMC589863 TCF589863:TCG589863 SSJ589863:SSK589863 SIN589863:SIO589863 RYR589863:RYS589863 ROV589863:ROW589863 REZ589863:RFA589863 QVD589863:QVE589863 QLH589863:QLI589863 QBL589863:QBM589863 PRP589863:PRQ589863 PHT589863:PHU589863 OXX589863:OXY589863 OOB589863:OOC589863 OEF589863:OEG589863 NUJ589863:NUK589863 NKN589863:NKO589863 NAR589863:NAS589863 MQV589863:MQW589863 MGZ589863:MHA589863 LXD589863:LXE589863 LNH589863:LNI589863 LDL589863:LDM589863 KTP589863:KTQ589863 KJT589863:KJU589863 JZX589863:JZY589863 JQB589863:JQC589863 JGF589863:JGG589863 IWJ589863:IWK589863 IMN589863:IMO589863 ICR589863:ICS589863 HSV589863:HSW589863 HIZ589863:HJA589863 GZD589863:GZE589863 GPH589863:GPI589863 GFL589863:GFM589863 FVP589863:FVQ589863 FLT589863:FLU589863 FBX589863:FBY589863 ESB589863:ESC589863 EIF589863:EIG589863 DYJ589863:DYK589863 DON589863:DOO589863 DER589863:DES589863 CUV589863:CUW589863 CKZ589863:CLA589863 CBD589863:CBE589863 BRH589863:BRI589863 BHL589863:BHM589863 AXP589863:AXQ589863 ANT589863:ANU589863 ADX589863:ADY589863 UB589863:UC589863 KF589863:KG589863 AD589863:AG589863 WWR524327:WWS524327 WMV524327:WMW524327 WCZ524327:WDA524327 VTD524327:VTE524327 VJH524327:VJI524327 UZL524327:UZM524327 UPP524327:UPQ524327 UFT524327:UFU524327 TVX524327:TVY524327 TMB524327:TMC524327 TCF524327:TCG524327 SSJ524327:SSK524327 SIN524327:SIO524327 RYR524327:RYS524327 ROV524327:ROW524327 REZ524327:RFA524327 QVD524327:QVE524327 QLH524327:QLI524327 QBL524327:QBM524327 PRP524327:PRQ524327 PHT524327:PHU524327 OXX524327:OXY524327 OOB524327:OOC524327 OEF524327:OEG524327 NUJ524327:NUK524327 NKN524327:NKO524327 NAR524327:NAS524327 MQV524327:MQW524327 MGZ524327:MHA524327 LXD524327:LXE524327 LNH524327:LNI524327 LDL524327:LDM524327 KTP524327:KTQ524327 KJT524327:KJU524327 JZX524327:JZY524327 JQB524327:JQC524327 JGF524327:JGG524327 IWJ524327:IWK524327 IMN524327:IMO524327 ICR524327:ICS524327 HSV524327:HSW524327 HIZ524327:HJA524327 GZD524327:GZE524327 GPH524327:GPI524327 GFL524327:GFM524327 FVP524327:FVQ524327 FLT524327:FLU524327 FBX524327:FBY524327 ESB524327:ESC524327 EIF524327:EIG524327 DYJ524327:DYK524327 DON524327:DOO524327 DER524327:DES524327 CUV524327:CUW524327 CKZ524327:CLA524327 CBD524327:CBE524327 BRH524327:BRI524327 BHL524327:BHM524327 AXP524327:AXQ524327 ANT524327:ANU524327 ADX524327:ADY524327 UB524327:UC524327 KF524327:KG524327 AD524327:AG524327 WWR458791:WWS458791 WMV458791:WMW458791 WCZ458791:WDA458791 VTD458791:VTE458791 VJH458791:VJI458791 UZL458791:UZM458791 UPP458791:UPQ458791 UFT458791:UFU458791 TVX458791:TVY458791 TMB458791:TMC458791 TCF458791:TCG458791 SSJ458791:SSK458791 SIN458791:SIO458791 RYR458791:RYS458791 ROV458791:ROW458791 REZ458791:RFA458791 QVD458791:QVE458791 QLH458791:QLI458791 QBL458791:QBM458791 PRP458791:PRQ458791 PHT458791:PHU458791 OXX458791:OXY458791 OOB458791:OOC458791 OEF458791:OEG458791 NUJ458791:NUK458791 NKN458791:NKO458791 NAR458791:NAS458791 MQV458791:MQW458791 MGZ458791:MHA458791 LXD458791:LXE458791 LNH458791:LNI458791 LDL458791:LDM458791 KTP458791:KTQ458791 KJT458791:KJU458791 JZX458791:JZY458791 JQB458791:JQC458791 JGF458791:JGG458791 IWJ458791:IWK458791 IMN458791:IMO458791 ICR458791:ICS458791 HSV458791:HSW458791 HIZ458791:HJA458791 GZD458791:GZE458791 GPH458791:GPI458791 GFL458791:GFM458791 FVP458791:FVQ458791 FLT458791:FLU458791 FBX458791:FBY458791 ESB458791:ESC458791 EIF458791:EIG458791 DYJ458791:DYK458791 DON458791:DOO458791 DER458791:DES458791 CUV458791:CUW458791 CKZ458791:CLA458791 CBD458791:CBE458791 BRH458791:BRI458791 BHL458791:BHM458791 AXP458791:AXQ458791 ANT458791:ANU458791 ADX458791:ADY458791 UB458791:UC458791 KF458791:KG458791 AD458791:AG458791 WWR393255:WWS393255 WMV393255:WMW393255 WCZ393255:WDA393255 VTD393255:VTE393255 VJH393255:VJI393255 UZL393255:UZM393255 UPP393255:UPQ393255 UFT393255:UFU393255 TVX393255:TVY393255 TMB393255:TMC393255 TCF393255:TCG393255 SSJ393255:SSK393255 SIN393255:SIO393255 RYR393255:RYS393255 ROV393255:ROW393255 REZ393255:RFA393255 QVD393255:QVE393255 QLH393255:QLI393255 QBL393255:QBM393255 PRP393255:PRQ393255 PHT393255:PHU393255 OXX393255:OXY393255 OOB393255:OOC393255 OEF393255:OEG393255 NUJ393255:NUK393255 NKN393255:NKO393255 NAR393255:NAS393255 MQV393255:MQW393255 MGZ393255:MHA393255 LXD393255:LXE393255 LNH393255:LNI393255 LDL393255:LDM393255 KTP393255:KTQ393255 KJT393255:KJU393255 JZX393255:JZY393255 JQB393255:JQC393255 JGF393255:JGG393255 IWJ393255:IWK393255 IMN393255:IMO393255 ICR393255:ICS393255 HSV393255:HSW393255 HIZ393255:HJA393255 GZD393255:GZE393255 GPH393255:GPI393255 GFL393255:GFM393255 FVP393255:FVQ393255 FLT393255:FLU393255 FBX393255:FBY393255 ESB393255:ESC393255 EIF393255:EIG393255 DYJ393255:DYK393255 DON393255:DOO393255 DER393255:DES393255 CUV393255:CUW393255 CKZ393255:CLA393255 CBD393255:CBE393255 BRH393255:BRI393255 BHL393255:BHM393255 AXP393255:AXQ393255 ANT393255:ANU393255 ADX393255:ADY393255 UB393255:UC393255 KF393255:KG393255 AD393255:AG393255 WWR327719:WWS327719 WMV327719:WMW327719 WCZ327719:WDA327719 VTD327719:VTE327719 VJH327719:VJI327719 UZL327719:UZM327719 UPP327719:UPQ327719 UFT327719:UFU327719 TVX327719:TVY327719 TMB327719:TMC327719 TCF327719:TCG327719 SSJ327719:SSK327719 SIN327719:SIO327719 RYR327719:RYS327719 ROV327719:ROW327719 REZ327719:RFA327719 QVD327719:QVE327719 QLH327719:QLI327719 QBL327719:QBM327719 PRP327719:PRQ327719 PHT327719:PHU327719 OXX327719:OXY327719 OOB327719:OOC327719 OEF327719:OEG327719 NUJ327719:NUK327719 NKN327719:NKO327719 NAR327719:NAS327719 MQV327719:MQW327719 MGZ327719:MHA327719 LXD327719:LXE327719 LNH327719:LNI327719 LDL327719:LDM327719 KTP327719:KTQ327719 KJT327719:KJU327719 JZX327719:JZY327719 JQB327719:JQC327719 JGF327719:JGG327719 IWJ327719:IWK327719 IMN327719:IMO327719 ICR327719:ICS327719 HSV327719:HSW327719 HIZ327719:HJA327719 GZD327719:GZE327719 GPH327719:GPI327719 GFL327719:GFM327719 FVP327719:FVQ327719 FLT327719:FLU327719 FBX327719:FBY327719 ESB327719:ESC327719 EIF327719:EIG327719 DYJ327719:DYK327719 DON327719:DOO327719 DER327719:DES327719 CUV327719:CUW327719 CKZ327719:CLA327719 CBD327719:CBE327719 BRH327719:BRI327719 BHL327719:BHM327719 AXP327719:AXQ327719 ANT327719:ANU327719 ADX327719:ADY327719 UB327719:UC327719 KF327719:KG327719 AD327719:AG327719 WWR262183:WWS262183 WMV262183:WMW262183 WCZ262183:WDA262183 VTD262183:VTE262183 VJH262183:VJI262183 UZL262183:UZM262183 UPP262183:UPQ262183 UFT262183:UFU262183 TVX262183:TVY262183 TMB262183:TMC262183 TCF262183:TCG262183 SSJ262183:SSK262183 SIN262183:SIO262183 RYR262183:RYS262183 ROV262183:ROW262183 REZ262183:RFA262183 QVD262183:QVE262183 QLH262183:QLI262183 QBL262183:QBM262183 PRP262183:PRQ262183 PHT262183:PHU262183 OXX262183:OXY262183 OOB262183:OOC262183 OEF262183:OEG262183 NUJ262183:NUK262183 NKN262183:NKO262183 NAR262183:NAS262183 MQV262183:MQW262183 MGZ262183:MHA262183 LXD262183:LXE262183 LNH262183:LNI262183 LDL262183:LDM262183 KTP262183:KTQ262183 KJT262183:KJU262183 JZX262183:JZY262183 JQB262183:JQC262183 JGF262183:JGG262183 IWJ262183:IWK262183 IMN262183:IMO262183 ICR262183:ICS262183 HSV262183:HSW262183 HIZ262183:HJA262183 GZD262183:GZE262183 GPH262183:GPI262183 GFL262183:GFM262183 FVP262183:FVQ262183 FLT262183:FLU262183 FBX262183:FBY262183 ESB262183:ESC262183 EIF262183:EIG262183 DYJ262183:DYK262183 DON262183:DOO262183 DER262183:DES262183 CUV262183:CUW262183 CKZ262183:CLA262183 CBD262183:CBE262183 BRH262183:BRI262183 BHL262183:BHM262183 AXP262183:AXQ262183 ANT262183:ANU262183 ADX262183:ADY262183 UB262183:UC262183 KF262183:KG262183 AD262183:AG262183 WWR196647:WWS196647 WMV196647:WMW196647 WCZ196647:WDA196647 VTD196647:VTE196647 VJH196647:VJI196647 UZL196647:UZM196647 UPP196647:UPQ196647 UFT196647:UFU196647 TVX196647:TVY196647 TMB196647:TMC196647 TCF196647:TCG196647 SSJ196647:SSK196647 SIN196647:SIO196647 RYR196647:RYS196647 ROV196647:ROW196647 REZ196647:RFA196647 QVD196647:QVE196647 QLH196647:QLI196647 QBL196647:QBM196647 PRP196647:PRQ196647 PHT196647:PHU196647 OXX196647:OXY196647 OOB196647:OOC196647 OEF196647:OEG196647 NUJ196647:NUK196647 NKN196647:NKO196647 NAR196647:NAS196647 MQV196647:MQW196647 MGZ196647:MHA196647 LXD196647:LXE196647 LNH196647:LNI196647 LDL196647:LDM196647 KTP196647:KTQ196647 KJT196647:KJU196647 JZX196647:JZY196647 JQB196647:JQC196647 JGF196647:JGG196647 IWJ196647:IWK196647 IMN196647:IMO196647 ICR196647:ICS196647 HSV196647:HSW196647 HIZ196647:HJA196647 GZD196647:GZE196647 GPH196647:GPI196647 GFL196647:GFM196647 FVP196647:FVQ196647 FLT196647:FLU196647 FBX196647:FBY196647 ESB196647:ESC196647 EIF196647:EIG196647 DYJ196647:DYK196647 DON196647:DOO196647 DER196647:DES196647 CUV196647:CUW196647 CKZ196647:CLA196647 CBD196647:CBE196647 BRH196647:BRI196647 BHL196647:BHM196647 AXP196647:AXQ196647 ANT196647:ANU196647 ADX196647:ADY196647 UB196647:UC196647 KF196647:KG196647 AD196647:AG196647 WWR131111:WWS131111 WMV131111:WMW131111 WCZ131111:WDA131111 VTD131111:VTE131111 VJH131111:VJI131111 UZL131111:UZM131111 UPP131111:UPQ131111 UFT131111:UFU131111 TVX131111:TVY131111 TMB131111:TMC131111 TCF131111:TCG131111 SSJ131111:SSK131111 SIN131111:SIO131111 RYR131111:RYS131111 ROV131111:ROW131111 REZ131111:RFA131111 QVD131111:QVE131111 QLH131111:QLI131111 QBL131111:QBM131111 PRP131111:PRQ131111 PHT131111:PHU131111 OXX131111:OXY131111 OOB131111:OOC131111 OEF131111:OEG131111 NUJ131111:NUK131111 NKN131111:NKO131111 NAR131111:NAS131111 MQV131111:MQW131111 MGZ131111:MHA131111 LXD131111:LXE131111 LNH131111:LNI131111 LDL131111:LDM131111 KTP131111:KTQ131111 KJT131111:KJU131111 JZX131111:JZY131111 JQB131111:JQC131111 JGF131111:JGG131111 IWJ131111:IWK131111 IMN131111:IMO131111 ICR131111:ICS131111 HSV131111:HSW131111 HIZ131111:HJA131111 GZD131111:GZE131111 GPH131111:GPI131111 GFL131111:GFM131111 FVP131111:FVQ131111 FLT131111:FLU131111 FBX131111:FBY131111 ESB131111:ESC131111 EIF131111:EIG131111 DYJ131111:DYK131111 DON131111:DOO131111 DER131111:DES131111 CUV131111:CUW131111 CKZ131111:CLA131111 CBD131111:CBE131111 BRH131111:BRI131111 BHL131111:BHM131111 AXP131111:AXQ131111 ANT131111:ANU131111 ADX131111:ADY131111 UB131111:UC131111 KF131111:KG131111 AD131111:AG131111 WWR65575:WWS65575 WMV65575:WMW65575 WCZ65575:WDA65575 VTD65575:VTE65575 VJH65575:VJI65575 UZL65575:UZM65575 UPP65575:UPQ65575 UFT65575:UFU65575 TVX65575:TVY65575 TMB65575:TMC65575 TCF65575:TCG65575 SSJ65575:SSK65575 SIN65575:SIO65575 RYR65575:RYS65575 ROV65575:ROW65575 REZ65575:RFA65575 QVD65575:QVE65575 QLH65575:QLI65575 QBL65575:QBM65575 PRP65575:PRQ65575 PHT65575:PHU65575 OXX65575:OXY65575 OOB65575:OOC65575 OEF65575:OEG65575 NUJ65575:NUK65575 NKN65575:NKO65575 NAR65575:NAS65575 MQV65575:MQW65575 MGZ65575:MHA65575 LXD65575:LXE65575 LNH65575:LNI65575 LDL65575:LDM65575 KTP65575:KTQ65575 KJT65575:KJU65575 JZX65575:JZY65575 JQB65575:JQC65575 JGF65575:JGG65575 IWJ65575:IWK65575 IMN65575:IMO65575 ICR65575:ICS65575 HSV65575:HSW65575 HIZ65575:HJA65575 GZD65575:GZE65575 GPH65575:GPI65575 GFL65575:GFM65575 FVP65575:FVQ65575 FLT65575:FLU65575 FBX65575:FBY65575 ESB65575:ESC65575 EIF65575:EIG65575 DYJ65575:DYK65575 DON65575:DOO65575 DER65575:DES65575 CUV65575:CUW65575 CKZ65575:CLA65575 CBD65575:CBE65575 BRH65575:BRI65575 BHL65575:BHM65575 AXP65575:AXQ65575 ANT65575:ANU65575 ADX65575:ADY65575 UB65575:UC65575 KF65575:KG65575 AD65575:AG65575 WWR43:WWS43 WMV43:WMW43 WCZ43:WDA43 VTD43:VTE43 VJH43:VJI43 UZL43:UZM43 UPP43:UPQ43 UFT43:UFU43 TVX43:TVY43 TMB43:TMC43 TCF43:TCG43 SSJ43:SSK43 SIN43:SIO43 RYR43:RYS43 ROV43:ROW43 REZ43:RFA43 QVD43:QVE43 QLH43:QLI43 QBL43:QBM43 PRP43:PRQ43 PHT43:PHU43 OXX43:OXY43 OOB43:OOC43 OEF43:OEG43 NUJ43:NUK43 NKN43:NKO43 NAR43:NAS43 MQV43:MQW43 MGZ43:MHA43 LXD43:LXE43 LNH43:LNI43 LDL43:LDM43 KTP43:KTQ43 KJT43:KJU43 JZX43:JZY43 JQB43:JQC43 JGF43:JGG43 IWJ43:IWK43 IMN43:IMO43 ICR43:ICS43 HSV43:HSW43 HIZ43:HJA43 GZD43:GZE43 GPH43:GPI43 GFL43:GFM43 FVP43:FVQ43 FLT43:FLU43 FBX43:FBY43 ESB43:ESC43 EIF43:EIG43 DYJ43:DYK43 DON43:DOO43 DER43:DES43 CUV43:CUW43 CKZ43:CLA43 CBD43:CBE43 BRH43:BRI43 BHL43:BHM43 AXP43:AXQ43 ANT43:ANU43 ADX43:ADY43 UB43:UC43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2"/>
  <dimension ref="A1:AB48"/>
  <sheetViews>
    <sheetView showGridLines="0" tabSelected="1" view="pageBreakPreview" zoomScaleNormal="80" zoomScaleSheetLayoutView="100" workbookViewId="0">
      <pane xSplit="1" ySplit="4" topLeftCell="B5" activePane="bottomRight" state="frozen"/>
      <selection pane="topRight" activeCell="B1" sqref="B1"/>
      <selection pane="bottomLeft" activeCell="A5" sqref="A5"/>
      <selection pane="bottomRight" activeCell="B1" sqref="B1"/>
    </sheetView>
  </sheetViews>
  <sheetFormatPr defaultColWidth="13.33203125" defaultRowHeight="17.399999999999999"/>
  <cols>
    <col min="1" max="1" width="16.109375" style="67" customWidth="1"/>
    <col min="2" max="7" width="9.88671875" style="67" customWidth="1"/>
    <col min="8" max="9" width="10" style="67" customWidth="1"/>
    <col min="10" max="13" width="9.88671875" style="67" customWidth="1"/>
    <col min="14" max="15" width="8.88671875" style="67" bestFit="1" customWidth="1"/>
    <col min="16" max="17" width="9.88671875" style="67" customWidth="1"/>
    <col min="18" max="18" width="16.109375" style="67" customWidth="1"/>
    <col min="19" max="23" width="9.88671875" style="67" customWidth="1"/>
    <col min="24" max="24" width="11" style="67" customWidth="1"/>
    <col min="25" max="25" width="10" style="67" customWidth="1"/>
    <col min="26" max="26" width="10.109375" style="67" customWidth="1"/>
    <col min="27" max="16384" width="13.33203125" style="67"/>
  </cols>
  <sheetData>
    <row r="1" spans="1:26" ht="18" thickBot="1">
      <c r="A1" s="1383" t="s">
        <v>356</v>
      </c>
      <c r="B1" s="80"/>
      <c r="C1" s="80"/>
      <c r="D1" s="80"/>
      <c r="E1" s="80"/>
      <c r="F1" s="80"/>
      <c r="G1" s="80"/>
      <c r="H1" s="80"/>
      <c r="I1" s="80"/>
      <c r="N1" s="1637" t="s">
        <v>548</v>
      </c>
      <c r="O1" s="1637"/>
      <c r="P1" s="1637"/>
      <c r="Q1" s="1637"/>
      <c r="R1" s="1383" t="s">
        <v>356</v>
      </c>
      <c r="S1" s="81"/>
      <c r="T1" s="68"/>
      <c r="W1" s="1637" t="s">
        <v>548</v>
      </c>
      <c r="X1" s="1637"/>
      <c r="Y1" s="1637"/>
      <c r="Z1" s="1637"/>
    </row>
    <row r="2" spans="1:26">
      <c r="A2" s="1638" t="s">
        <v>0</v>
      </c>
      <c r="B2" s="1641" t="s">
        <v>551</v>
      </c>
      <c r="C2" s="1641"/>
      <c r="D2" s="1641"/>
      <c r="E2" s="1641"/>
      <c r="F2" s="1641"/>
      <c r="G2" s="1641"/>
      <c r="H2" s="1641"/>
      <c r="I2" s="1642"/>
      <c r="J2" s="1643" t="s">
        <v>550</v>
      </c>
      <c r="K2" s="1643"/>
      <c r="L2" s="1643"/>
      <c r="M2" s="1643"/>
      <c r="N2" s="1643"/>
      <c r="O2" s="1643"/>
      <c r="P2" s="1643"/>
      <c r="Q2" s="1644"/>
      <c r="R2" s="1638" t="s">
        <v>0</v>
      </c>
      <c r="S2" s="1645" t="s">
        <v>549</v>
      </c>
      <c r="T2" s="1645"/>
      <c r="U2" s="1645"/>
      <c r="V2" s="1645"/>
      <c r="W2" s="1645"/>
      <c r="X2" s="1645"/>
      <c r="Y2" s="1645"/>
      <c r="Z2" s="1646"/>
    </row>
    <row r="3" spans="1:26">
      <c r="A3" s="1639"/>
      <c r="B3" s="1647" t="s">
        <v>440</v>
      </c>
      <c r="C3" s="1649" t="s">
        <v>459</v>
      </c>
      <c r="D3" s="1649" t="s">
        <v>482</v>
      </c>
      <c r="E3" s="1649" t="s">
        <v>499</v>
      </c>
      <c r="F3" s="1651" t="s">
        <v>539</v>
      </c>
      <c r="G3" s="1652"/>
      <c r="H3" s="1652"/>
      <c r="I3" s="1653"/>
      <c r="J3" s="1647" t="s">
        <v>440</v>
      </c>
      <c r="K3" s="1649" t="s">
        <v>459</v>
      </c>
      <c r="L3" s="1649" t="s">
        <v>482</v>
      </c>
      <c r="M3" s="1649" t="s">
        <v>499</v>
      </c>
      <c r="N3" s="1651" t="s">
        <v>539</v>
      </c>
      <c r="O3" s="1652"/>
      <c r="P3" s="1652"/>
      <c r="Q3" s="1653"/>
      <c r="R3" s="1639"/>
      <c r="S3" s="1647" t="s">
        <v>440</v>
      </c>
      <c r="T3" s="1649" t="s">
        <v>459</v>
      </c>
      <c r="U3" s="1649" t="s">
        <v>482</v>
      </c>
      <c r="V3" s="1649" t="s">
        <v>499</v>
      </c>
      <c r="W3" s="1651" t="s">
        <v>539</v>
      </c>
      <c r="X3" s="1652"/>
      <c r="Y3" s="1652"/>
      <c r="Z3" s="1653"/>
    </row>
    <row r="4" spans="1:26" ht="18" thickBot="1">
      <c r="A4" s="1640"/>
      <c r="B4" s="1648"/>
      <c r="C4" s="1650"/>
      <c r="D4" s="1650"/>
      <c r="E4" s="1650"/>
      <c r="F4" s="93" t="s">
        <v>1</v>
      </c>
      <c r="G4" s="94" t="s">
        <v>2</v>
      </c>
      <c r="H4" s="94" t="s">
        <v>3</v>
      </c>
      <c r="I4" s="95" t="s">
        <v>4</v>
      </c>
      <c r="J4" s="1648"/>
      <c r="K4" s="1650"/>
      <c r="L4" s="1650"/>
      <c r="M4" s="1650"/>
      <c r="N4" s="93" t="s">
        <v>1</v>
      </c>
      <c r="O4" s="94" t="s">
        <v>2</v>
      </c>
      <c r="P4" s="94" t="s">
        <v>3</v>
      </c>
      <c r="Q4" s="95" t="s">
        <v>4</v>
      </c>
      <c r="R4" s="1640"/>
      <c r="S4" s="1648"/>
      <c r="T4" s="1650"/>
      <c r="U4" s="1650"/>
      <c r="V4" s="1650"/>
      <c r="W4" s="93" t="s">
        <v>1</v>
      </c>
      <c r="X4" s="94" t="s">
        <v>2</v>
      </c>
      <c r="Y4" s="94" t="s">
        <v>3</v>
      </c>
      <c r="Z4" s="95" t="s">
        <v>4</v>
      </c>
    </row>
    <row r="5" spans="1:26">
      <c r="A5" s="92" t="s">
        <v>5</v>
      </c>
      <c r="B5" s="1605">
        <f t="shared" ref="B5:B42" si="0">SUM(J5,S5)</f>
        <v>29969</v>
      </c>
      <c r="C5" s="1610">
        <f t="shared" ref="C5:D42" si="1">SUM(K5,T5)</f>
        <v>32038</v>
      </c>
      <c r="D5" s="1617">
        <f t="shared" si="1"/>
        <v>33987</v>
      </c>
      <c r="E5" s="1615">
        <f>SUM(M5,V5)</f>
        <v>34859</v>
      </c>
      <c r="F5" s="832">
        <f t="shared" ref="F5:F42" si="2">SUM(N5,W5)</f>
        <v>11478</v>
      </c>
      <c r="G5" s="833">
        <f t="shared" ref="G5:G42" si="3">SUM(O5,X5)</f>
        <v>7342</v>
      </c>
      <c r="H5" s="833">
        <f t="shared" ref="H5:H42" si="4">SUM(P5,Y5)</f>
        <v>17463</v>
      </c>
      <c r="I5" s="834">
        <f t="shared" ref="I5:I42" si="5">SUM(Q5,Z5)</f>
        <v>36283</v>
      </c>
      <c r="J5" s="835">
        <v>10956</v>
      </c>
      <c r="K5" s="835">
        <v>12105</v>
      </c>
      <c r="L5" s="835">
        <v>13173</v>
      </c>
      <c r="M5" s="835">
        <v>13210</v>
      </c>
      <c r="N5" s="836">
        <v>2770</v>
      </c>
      <c r="O5" s="837">
        <v>1859</v>
      </c>
      <c r="P5" s="837">
        <v>9176</v>
      </c>
      <c r="Q5" s="838">
        <f t="shared" ref="Q5:Q42" si="6">SUM(N5:P5)</f>
        <v>13805</v>
      </c>
      <c r="R5" s="92" t="s">
        <v>5</v>
      </c>
      <c r="S5" s="839">
        <v>19013</v>
      </c>
      <c r="T5" s="839">
        <v>19933</v>
      </c>
      <c r="U5" s="839">
        <v>20814</v>
      </c>
      <c r="V5" s="839">
        <v>21649</v>
      </c>
      <c r="W5" s="840">
        <v>8708</v>
      </c>
      <c r="X5" s="841">
        <v>5483</v>
      </c>
      <c r="Y5" s="841">
        <v>8287</v>
      </c>
      <c r="Z5" s="834">
        <f t="shared" ref="Z5:Z42" si="7">SUM(W5:Y5)</f>
        <v>22478</v>
      </c>
    </row>
    <row r="6" spans="1:26">
      <c r="A6" s="88" t="s">
        <v>6</v>
      </c>
      <c r="B6" s="1606">
        <f t="shared" si="0"/>
        <v>10259</v>
      </c>
      <c r="C6" s="1611">
        <f t="shared" si="1"/>
        <v>10775</v>
      </c>
      <c r="D6" s="1618">
        <f t="shared" si="1"/>
        <v>11220</v>
      </c>
      <c r="E6" s="1602">
        <f t="shared" ref="E6:E42" si="8">SUM(M6,V6)</f>
        <v>11667</v>
      </c>
      <c r="F6" s="843">
        <f t="shared" si="2"/>
        <v>4033</v>
      </c>
      <c r="G6" s="844">
        <f t="shared" si="3"/>
        <v>2636</v>
      </c>
      <c r="H6" s="844">
        <f t="shared" si="4"/>
        <v>5737</v>
      </c>
      <c r="I6" s="845">
        <f t="shared" si="5"/>
        <v>12406</v>
      </c>
      <c r="J6" s="846">
        <v>3426</v>
      </c>
      <c r="K6" s="846">
        <v>3640</v>
      </c>
      <c r="L6" s="846">
        <v>3752</v>
      </c>
      <c r="M6" s="846">
        <v>3932</v>
      </c>
      <c r="N6" s="847">
        <v>1027</v>
      </c>
      <c r="O6" s="848">
        <v>667</v>
      </c>
      <c r="P6" s="848">
        <v>2547</v>
      </c>
      <c r="Q6" s="849">
        <f t="shared" si="6"/>
        <v>4241</v>
      </c>
      <c r="R6" s="88" t="s">
        <v>6</v>
      </c>
      <c r="S6" s="850">
        <v>6833</v>
      </c>
      <c r="T6" s="850">
        <v>7135</v>
      </c>
      <c r="U6" s="850">
        <v>7468</v>
      </c>
      <c r="V6" s="850">
        <v>7735</v>
      </c>
      <c r="W6" s="851">
        <v>3006</v>
      </c>
      <c r="X6" s="852">
        <v>1969</v>
      </c>
      <c r="Y6" s="852">
        <v>3190</v>
      </c>
      <c r="Z6" s="845">
        <f t="shared" si="7"/>
        <v>8165</v>
      </c>
    </row>
    <row r="7" spans="1:26">
      <c r="A7" s="89" t="s">
        <v>8</v>
      </c>
      <c r="B7" s="1606">
        <f t="shared" si="0"/>
        <v>4790</v>
      </c>
      <c r="C7" s="1611">
        <f t="shared" si="1"/>
        <v>5158</v>
      </c>
      <c r="D7" s="1618">
        <f t="shared" si="1"/>
        <v>4929</v>
      </c>
      <c r="E7" s="1602">
        <f t="shared" si="8"/>
        <v>6520</v>
      </c>
      <c r="F7" s="843">
        <f t="shared" si="2"/>
        <v>2247</v>
      </c>
      <c r="G7" s="844">
        <f t="shared" si="3"/>
        <v>1510</v>
      </c>
      <c r="H7" s="844">
        <f t="shared" si="4"/>
        <v>3053</v>
      </c>
      <c r="I7" s="845">
        <f t="shared" si="5"/>
        <v>6810</v>
      </c>
      <c r="J7" s="846">
        <v>869</v>
      </c>
      <c r="K7" s="846">
        <v>1058</v>
      </c>
      <c r="L7" s="846">
        <v>731</v>
      </c>
      <c r="M7" s="846">
        <v>2176</v>
      </c>
      <c r="N7" s="847">
        <v>455</v>
      </c>
      <c r="O7" s="848">
        <v>353</v>
      </c>
      <c r="P7" s="848">
        <v>1521</v>
      </c>
      <c r="Q7" s="849">
        <f t="shared" si="6"/>
        <v>2329</v>
      </c>
      <c r="R7" s="89" t="s">
        <v>8</v>
      </c>
      <c r="S7" s="850">
        <v>3921</v>
      </c>
      <c r="T7" s="850">
        <v>4100</v>
      </c>
      <c r="U7" s="850">
        <v>4198</v>
      </c>
      <c r="V7" s="850">
        <v>4344</v>
      </c>
      <c r="W7" s="851">
        <v>1792</v>
      </c>
      <c r="X7" s="852">
        <v>1157</v>
      </c>
      <c r="Y7" s="852">
        <v>1532</v>
      </c>
      <c r="Z7" s="845">
        <f t="shared" si="7"/>
        <v>4481</v>
      </c>
    </row>
    <row r="8" spans="1:26" ht="18" thickBot="1">
      <c r="A8" s="90" t="s">
        <v>7</v>
      </c>
      <c r="B8" s="1607">
        <f t="shared" si="0"/>
        <v>3267</v>
      </c>
      <c r="C8" s="1612">
        <f t="shared" si="1"/>
        <v>3336</v>
      </c>
      <c r="D8" s="1619">
        <f t="shared" si="1"/>
        <v>3414</v>
      </c>
      <c r="E8" s="1616">
        <f>SUM(M8,V8)</f>
        <v>3555</v>
      </c>
      <c r="F8" s="854">
        <f t="shared" si="2"/>
        <v>1388</v>
      </c>
      <c r="G8" s="855">
        <f t="shared" si="3"/>
        <v>871</v>
      </c>
      <c r="H8" s="855">
        <f t="shared" si="4"/>
        <v>1337</v>
      </c>
      <c r="I8" s="856">
        <f t="shared" si="5"/>
        <v>3596</v>
      </c>
      <c r="J8" s="857">
        <v>973</v>
      </c>
      <c r="K8" s="857">
        <v>1004</v>
      </c>
      <c r="L8" s="857">
        <v>1018</v>
      </c>
      <c r="M8" s="857">
        <v>1080</v>
      </c>
      <c r="N8" s="858">
        <v>265</v>
      </c>
      <c r="O8" s="859">
        <v>179</v>
      </c>
      <c r="P8" s="859">
        <v>639</v>
      </c>
      <c r="Q8" s="860">
        <f t="shared" si="6"/>
        <v>1083</v>
      </c>
      <c r="R8" s="90" t="s">
        <v>7</v>
      </c>
      <c r="S8" s="861">
        <v>2294</v>
      </c>
      <c r="T8" s="861">
        <v>2332</v>
      </c>
      <c r="U8" s="861">
        <v>2396</v>
      </c>
      <c r="V8" s="861">
        <v>2475</v>
      </c>
      <c r="W8" s="862">
        <v>1123</v>
      </c>
      <c r="X8" s="863">
        <v>692</v>
      </c>
      <c r="Y8" s="863">
        <v>698</v>
      </c>
      <c r="Z8" s="856">
        <f t="shared" si="7"/>
        <v>2513</v>
      </c>
    </row>
    <row r="9" spans="1:26" ht="18" thickBot="1">
      <c r="A9" s="708" t="s">
        <v>9</v>
      </c>
      <c r="B9" s="1608">
        <f t="shared" si="0"/>
        <v>48285</v>
      </c>
      <c r="C9" s="1613">
        <f t="shared" si="1"/>
        <v>51307</v>
      </c>
      <c r="D9" s="1620">
        <f t="shared" si="1"/>
        <v>53550</v>
      </c>
      <c r="E9" s="1604">
        <f t="shared" si="8"/>
        <v>56601</v>
      </c>
      <c r="F9" s="866">
        <f t="shared" si="2"/>
        <v>19146</v>
      </c>
      <c r="G9" s="864">
        <f t="shared" si="3"/>
        <v>12359</v>
      </c>
      <c r="H9" s="864">
        <f t="shared" si="4"/>
        <v>27590</v>
      </c>
      <c r="I9" s="867">
        <f t="shared" si="5"/>
        <v>59095</v>
      </c>
      <c r="J9" s="864">
        <f t="shared" ref="J9:P9" si="9">SUM(J5:J8)</f>
        <v>16224</v>
      </c>
      <c r="K9" s="865">
        <f t="shared" si="9"/>
        <v>17807</v>
      </c>
      <c r="L9" s="865">
        <f t="shared" ref="L9" si="10">SUM(L5:L8)</f>
        <v>18674</v>
      </c>
      <c r="M9" s="865">
        <f t="shared" si="9"/>
        <v>20398</v>
      </c>
      <c r="N9" s="866">
        <f t="shared" si="9"/>
        <v>4517</v>
      </c>
      <c r="O9" s="864">
        <f t="shared" si="9"/>
        <v>3058</v>
      </c>
      <c r="P9" s="864">
        <f t="shared" si="9"/>
        <v>13883</v>
      </c>
      <c r="Q9" s="868">
        <f t="shared" si="6"/>
        <v>21458</v>
      </c>
      <c r="R9" s="708" t="s">
        <v>9</v>
      </c>
      <c r="S9" s="869">
        <f t="shared" ref="S9:Y9" si="11">SUM(S5:S8)</f>
        <v>32061</v>
      </c>
      <c r="T9" s="865">
        <f t="shared" si="11"/>
        <v>33500</v>
      </c>
      <c r="U9" s="865">
        <f t="shared" ref="U9" si="12">SUM(U5:U8)</f>
        <v>34876</v>
      </c>
      <c r="V9" s="865">
        <f t="shared" si="11"/>
        <v>36203</v>
      </c>
      <c r="W9" s="866">
        <f t="shared" si="11"/>
        <v>14629</v>
      </c>
      <c r="X9" s="864">
        <f t="shared" si="11"/>
        <v>9301</v>
      </c>
      <c r="Y9" s="864">
        <f t="shared" si="11"/>
        <v>13707</v>
      </c>
      <c r="Z9" s="867">
        <f t="shared" si="7"/>
        <v>37637</v>
      </c>
    </row>
    <row r="10" spans="1:26">
      <c r="A10" s="91" t="s">
        <v>10</v>
      </c>
      <c r="B10" s="1609">
        <f t="shared" si="0"/>
        <v>2041</v>
      </c>
      <c r="C10" s="1614">
        <f t="shared" si="1"/>
        <v>2150</v>
      </c>
      <c r="D10" s="1617">
        <f t="shared" si="1"/>
        <v>2209</v>
      </c>
      <c r="E10" s="1601">
        <f t="shared" si="8"/>
        <v>2301</v>
      </c>
      <c r="F10" s="832">
        <f t="shared" si="2"/>
        <v>722</v>
      </c>
      <c r="G10" s="833">
        <f t="shared" si="3"/>
        <v>574</v>
      </c>
      <c r="H10" s="833">
        <f t="shared" si="4"/>
        <v>1060</v>
      </c>
      <c r="I10" s="834">
        <f t="shared" si="5"/>
        <v>2356</v>
      </c>
      <c r="J10" s="835">
        <v>641</v>
      </c>
      <c r="K10" s="835">
        <v>671</v>
      </c>
      <c r="L10" s="835">
        <v>680</v>
      </c>
      <c r="M10" s="835">
        <v>707</v>
      </c>
      <c r="N10" s="836">
        <v>113</v>
      </c>
      <c r="O10" s="837">
        <v>151</v>
      </c>
      <c r="P10" s="837">
        <v>457</v>
      </c>
      <c r="Q10" s="838">
        <f>SUM(N10:P10)</f>
        <v>721</v>
      </c>
      <c r="R10" s="91" t="s">
        <v>10</v>
      </c>
      <c r="S10" s="839">
        <v>1400</v>
      </c>
      <c r="T10" s="839">
        <v>1479</v>
      </c>
      <c r="U10" s="839">
        <v>1529</v>
      </c>
      <c r="V10" s="839">
        <v>1594</v>
      </c>
      <c r="W10" s="840">
        <v>609</v>
      </c>
      <c r="X10" s="870">
        <v>423</v>
      </c>
      <c r="Y10" s="841">
        <v>603</v>
      </c>
      <c r="Z10" s="834">
        <f t="shared" si="7"/>
        <v>1635</v>
      </c>
    </row>
    <row r="11" spans="1:26">
      <c r="A11" s="89" t="s">
        <v>11</v>
      </c>
      <c r="B11" s="1606">
        <f t="shared" si="0"/>
        <v>1105</v>
      </c>
      <c r="C11" s="1611">
        <f t="shared" si="1"/>
        <v>1080</v>
      </c>
      <c r="D11" s="1618">
        <f t="shared" si="1"/>
        <v>1204</v>
      </c>
      <c r="E11" s="1602">
        <f t="shared" si="8"/>
        <v>1100</v>
      </c>
      <c r="F11" s="843">
        <f t="shared" si="2"/>
        <v>474</v>
      </c>
      <c r="G11" s="844">
        <f t="shared" si="3"/>
        <v>271</v>
      </c>
      <c r="H11" s="844">
        <f t="shared" si="4"/>
        <v>403</v>
      </c>
      <c r="I11" s="845">
        <f t="shared" si="5"/>
        <v>1148</v>
      </c>
      <c r="J11" s="846">
        <v>314</v>
      </c>
      <c r="K11" s="846">
        <v>309</v>
      </c>
      <c r="L11" s="846">
        <v>305</v>
      </c>
      <c r="M11" s="846">
        <v>294</v>
      </c>
      <c r="N11" s="847">
        <v>97</v>
      </c>
      <c r="O11" s="848">
        <v>60</v>
      </c>
      <c r="P11" s="848">
        <v>158</v>
      </c>
      <c r="Q11" s="849">
        <f t="shared" si="6"/>
        <v>315</v>
      </c>
      <c r="R11" s="89" t="s">
        <v>11</v>
      </c>
      <c r="S11" s="850">
        <v>791</v>
      </c>
      <c r="T11" s="850">
        <v>771</v>
      </c>
      <c r="U11" s="850">
        <v>899</v>
      </c>
      <c r="V11" s="850">
        <v>806</v>
      </c>
      <c r="W11" s="851">
        <v>377</v>
      </c>
      <c r="X11" s="871">
        <v>211</v>
      </c>
      <c r="Y11" s="852">
        <v>245</v>
      </c>
      <c r="Z11" s="845">
        <f t="shared" si="7"/>
        <v>833</v>
      </c>
    </row>
    <row r="12" spans="1:26">
      <c r="A12" s="89" t="s">
        <v>12</v>
      </c>
      <c r="B12" s="1606">
        <f t="shared" si="0"/>
        <v>3230</v>
      </c>
      <c r="C12" s="1611">
        <f t="shared" si="1"/>
        <v>3347</v>
      </c>
      <c r="D12" s="1618">
        <f t="shared" si="1"/>
        <v>3456</v>
      </c>
      <c r="E12" s="1602">
        <f t="shared" si="8"/>
        <v>3508</v>
      </c>
      <c r="F12" s="843">
        <f t="shared" si="2"/>
        <v>1487</v>
      </c>
      <c r="G12" s="844">
        <f t="shared" si="3"/>
        <v>827</v>
      </c>
      <c r="H12" s="844">
        <f t="shared" si="4"/>
        <v>1295</v>
      </c>
      <c r="I12" s="845">
        <f t="shared" si="5"/>
        <v>3609</v>
      </c>
      <c r="J12" s="846">
        <v>1092</v>
      </c>
      <c r="K12" s="846">
        <v>1103</v>
      </c>
      <c r="L12" s="846">
        <v>1119</v>
      </c>
      <c r="M12" s="846">
        <v>1079</v>
      </c>
      <c r="N12" s="847">
        <v>366</v>
      </c>
      <c r="O12" s="848">
        <v>197</v>
      </c>
      <c r="P12" s="848">
        <v>555</v>
      </c>
      <c r="Q12" s="849">
        <f t="shared" si="6"/>
        <v>1118</v>
      </c>
      <c r="R12" s="89" t="s">
        <v>12</v>
      </c>
      <c r="S12" s="850">
        <v>2138</v>
      </c>
      <c r="T12" s="850">
        <v>2244</v>
      </c>
      <c r="U12" s="850">
        <v>2337</v>
      </c>
      <c r="V12" s="850">
        <v>2429</v>
      </c>
      <c r="W12" s="851">
        <v>1121</v>
      </c>
      <c r="X12" s="871">
        <v>630</v>
      </c>
      <c r="Y12" s="852">
        <v>740</v>
      </c>
      <c r="Z12" s="845">
        <f t="shared" si="7"/>
        <v>2491</v>
      </c>
    </row>
    <row r="13" spans="1:26">
      <c r="A13" s="89" t="s">
        <v>13</v>
      </c>
      <c r="B13" s="1606">
        <f t="shared" si="0"/>
        <v>1727</v>
      </c>
      <c r="C13" s="1611">
        <f t="shared" si="1"/>
        <v>1794</v>
      </c>
      <c r="D13" s="1618">
        <f t="shared" si="1"/>
        <v>1862</v>
      </c>
      <c r="E13" s="1602">
        <f t="shared" si="8"/>
        <v>1886</v>
      </c>
      <c r="F13" s="843">
        <f t="shared" si="2"/>
        <v>735</v>
      </c>
      <c r="G13" s="844">
        <f t="shared" si="3"/>
        <v>484</v>
      </c>
      <c r="H13" s="844">
        <f t="shared" si="4"/>
        <v>748</v>
      </c>
      <c r="I13" s="845">
        <f t="shared" si="5"/>
        <v>1967</v>
      </c>
      <c r="J13" s="846">
        <v>443</v>
      </c>
      <c r="K13" s="846">
        <v>455</v>
      </c>
      <c r="L13" s="846">
        <v>475</v>
      </c>
      <c r="M13" s="846">
        <v>468</v>
      </c>
      <c r="N13" s="847">
        <v>133</v>
      </c>
      <c r="O13" s="848">
        <v>69</v>
      </c>
      <c r="P13" s="848">
        <v>292</v>
      </c>
      <c r="Q13" s="849">
        <f t="shared" si="6"/>
        <v>494</v>
      </c>
      <c r="R13" s="89" t="s">
        <v>13</v>
      </c>
      <c r="S13" s="850">
        <v>1284</v>
      </c>
      <c r="T13" s="850">
        <v>1339</v>
      </c>
      <c r="U13" s="850">
        <v>1387</v>
      </c>
      <c r="V13" s="850">
        <v>1418</v>
      </c>
      <c r="W13" s="851">
        <v>602</v>
      </c>
      <c r="X13" s="871">
        <v>415</v>
      </c>
      <c r="Y13" s="852">
        <v>456</v>
      </c>
      <c r="Z13" s="845">
        <f t="shared" si="7"/>
        <v>1473</v>
      </c>
    </row>
    <row r="14" spans="1:26">
      <c r="A14" s="89" t="s">
        <v>14</v>
      </c>
      <c r="B14" s="1606">
        <f t="shared" si="0"/>
        <v>1519</v>
      </c>
      <c r="C14" s="1611">
        <f t="shared" si="1"/>
        <v>1676</v>
      </c>
      <c r="D14" s="1618">
        <f t="shared" si="1"/>
        <v>1679</v>
      </c>
      <c r="E14" s="1602">
        <f t="shared" si="8"/>
        <v>1781</v>
      </c>
      <c r="F14" s="843">
        <f t="shared" si="2"/>
        <v>624</v>
      </c>
      <c r="G14" s="844">
        <f t="shared" si="3"/>
        <v>416</v>
      </c>
      <c r="H14" s="844">
        <f t="shared" si="4"/>
        <v>795</v>
      </c>
      <c r="I14" s="845">
        <f t="shared" si="5"/>
        <v>1835</v>
      </c>
      <c r="J14" s="846">
        <v>512</v>
      </c>
      <c r="K14" s="846">
        <v>561</v>
      </c>
      <c r="L14" s="846">
        <v>546</v>
      </c>
      <c r="M14" s="846">
        <v>566</v>
      </c>
      <c r="N14" s="847">
        <v>157</v>
      </c>
      <c r="O14" s="848">
        <v>94</v>
      </c>
      <c r="P14" s="848">
        <v>313</v>
      </c>
      <c r="Q14" s="849">
        <f t="shared" si="6"/>
        <v>564</v>
      </c>
      <c r="R14" s="89" t="s">
        <v>14</v>
      </c>
      <c r="S14" s="850">
        <v>1007</v>
      </c>
      <c r="T14" s="850">
        <v>1115</v>
      </c>
      <c r="U14" s="850">
        <v>1133</v>
      </c>
      <c r="V14" s="850">
        <v>1215</v>
      </c>
      <c r="W14" s="851">
        <v>467</v>
      </c>
      <c r="X14" s="871">
        <v>322</v>
      </c>
      <c r="Y14" s="852">
        <v>482</v>
      </c>
      <c r="Z14" s="845">
        <f t="shared" si="7"/>
        <v>1271</v>
      </c>
    </row>
    <row r="15" spans="1:26">
      <c r="A15" s="89" t="s">
        <v>15</v>
      </c>
      <c r="B15" s="1606">
        <f t="shared" si="0"/>
        <v>331</v>
      </c>
      <c r="C15" s="1611">
        <f t="shared" si="1"/>
        <v>324</v>
      </c>
      <c r="D15" s="1618">
        <f t="shared" si="1"/>
        <v>333</v>
      </c>
      <c r="E15" s="1602">
        <f t="shared" si="8"/>
        <v>346</v>
      </c>
      <c r="F15" s="843">
        <f t="shared" si="2"/>
        <v>158</v>
      </c>
      <c r="G15" s="844">
        <f t="shared" si="3"/>
        <v>94</v>
      </c>
      <c r="H15" s="844">
        <f t="shared" si="4"/>
        <v>120</v>
      </c>
      <c r="I15" s="845">
        <f t="shared" si="5"/>
        <v>372</v>
      </c>
      <c r="J15" s="846">
        <v>78</v>
      </c>
      <c r="K15" s="846">
        <v>80</v>
      </c>
      <c r="L15" s="846">
        <v>89</v>
      </c>
      <c r="M15" s="846">
        <v>81</v>
      </c>
      <c r="N15" s="847">
        <v>37</v>
      </c>
      <c r="O15" s="848">
        <v>21</v>
      </c>
      <c r="P15" s="848">
        <v>48</v>
      </c>
      <c r="Q15" s="849">
        <f t="shared" si="6"/>
        <v>106</v>
      </c>
      <c r="R15" s="89" t="s">
        <v>15</v>
      </c>
      <c r="S15" s="850">
        <v>253</v>
      </c>
      <c r="T15" s="850">
        <v>244</v>
      </c>
      <c r="U15" s="850">
        <v>244</v>
      </c>
      <c r="V15" s="850">
        <v>265</v>
      </c>
      <c r="W15" s="851">
        <v>121</v>
      </c>
      <c r="X15" s="871">
        <v>73</v>
      </c>
      <c r="Y15" s="852">
        <v>72</v>
      </c>
      <c r="Z15" s="845">
        <f t="shared" si="7"/>
        <v>266</v>
      </c>
    </row>
    <row r="16" spans="1:26">
      <c r="A16" s="89" t="s">
        <v>16</v>
      </c>
      <c r="B16" s="1606">
        <f t="shared" si="0"/>
        <v>365</v>
      </c>
      <c r="C16" s="1611">
        <f t="shared" si="1"/>
        <v>383</v>
      </c>
      <c r="D16" s="1618">
        <f t="shared" si="1"/>
        <v>389</v>
      </c>
      <c r="E16" s="1602">
        <f t="shared" si="8"/>
        <v>382</v>
      </c>
      <c r="F16" s="843">
        <f t="shared" si="2"/>
        <v>154</v>
      </c>
      <c r="G16" s="844">
        <f t="shared" si="3"/>
        <v>97</v>
      </c>
      <c r="H16" s="844">
        <f t="shared" si="4"/>
        <v>139</v>
      </c>
      <c r="I16" s="845">
        <f t="shared" si="5"/>
        <v>390</v>
      </c>
      <c r="J16" s="846">
        <v>82</v>
      </c>
      <c r="K16" s="846">
        <v>98</v>
      </c>
      <c r="L16" s="846">
        <v>97</v>
      </c>
      <c r="M16" s="846">
        <v>85</v>
      </c>
      <c r="N16" s="847">
        <v>18</v>
      </c>
      <c r="O16" s="848">
        <v>14</v>
      </c>
      <c r="P16" s="848">
        <v>55</v>
      </c>
      <c r="Q16" s="849">
        <f t="shared" si="6"/>
        <v>87</v>
      </c>
      <c r="R16" s="89" t="s">
        <v>16</v>
      </c>
      <c r="S16" s="850">
        <v>283</v>
      </c>
      <c r="T16" s="850">
        <v>285</v>
      </c>
      <c r="U16" s="850">
        <v>292</v>
      </c>
      <c r="V16" s="850">
        <v>297</v>
      </c>
      <c r="W16" s="851">
        <v>136</v>
      </c>
      <c r="X16" s="852">
        <v>83</v>
      </c>
      <c r="Y16" s="852">
        <v>84</v>
      </c>
      <c r="Z16" s="845">
        <f t="shared" si="7"/>
        <v>303</v>
      </c>
    </row>
    <row r="17" spans="1:28">
      <c r="A17" s="89" t="s">
        <v>17</v>
      </c>
      <c r="B17" s="1606">
        <f t="shared" si="0"/>
        <v>1464</v>
      </c>
      <c r="C17" s="1611">
        <f t="shared" si="1"/>
        <v>1549</v>
      </c>
      <c r="D17" s="1618">
        <f t="shared" si="1"/>
        <v>1617</v>
      </c>
      <c r="E17" s="1602">
        <f t="shared" si="8"/>
        <v>1762</v>
      </c>
      <c r="F17" s="843">
        <f t="shared" si="2"/>
        <v>797</v>
      </c>
      <c r="G17" s="844">
        <f t="shared" si="3"/>
        <v>503</v>
      </c>
      <c r="H17" s="844">
        <f t="shared" si="4"/>
        <v>1017</v>
      </c>
      <c r="I17" s="845">
        <f t="shared" si="5"/>
        <v>2317</v>
      </c>
      <c r="J17" s="846">
        <v>431</v>
      </c>
      <c r="K17" s="846">
        <v>446</v>
      </c>
      <c r="L17" s="846">
        <v>450</v>
      </c>
      <c r="M17" s="846">
        <v>494</v>
      </c>
      <c r="N17" s="847">
        <v>114</v>
      </c>
      <c r="O17" s="848">
        <v>77</v>
      </c>
      <c r="P17" s="848">
        <v>300</v>
      </c>
      <c r="Q17" s="849">
        <f t="shared" si="6"/>
        <v>491</v>
      </c>
      <c r="R17" s="89" t="s">
        <v>17</v>
      </c>
      <c r="S17" s="850">
        <v>1033</v>
      </c>
      <c r="T17" s="850">
        <v>1103</v>
      </c>
      <c r="U17" s="850">
        <v>1167</v>
      </c>
      <c r="V17" s="850">
        <v>1268</v>
      </c>
      <c r="W17" s="851">
        <v>683</v>
      </c>
      <c r="X17" s="852">
        <v>426</v>
      </c>
      <c r="Y17" s="852">
        <v>717</v>
      </c>
      <c r="Z17" s="845">
        <f t="shared" si="7"/>
        <v>1826</v>
      </c>
    </row>
    <row r="18" spans="1:28">
      <c r="A18" s="89" t="s">
        <v>18</v>
      </c>
      <c r="B18" s="1606">
        <f t="shared" si="0"/>
        <v>1949</v>
      </c>
      <c r="C18" s="1611">
        <f t="shared" si="1"/>
        <v>1988</v>
      </c>
      <c r="D18" s="1618">
        <f t="shared" si="1"/>
        <v>2065</v>
      </c>
      <c r="E18" s="1602">
        <f t="shared" si="8"/>
        <v>2046</v>
      </c>
      <c r="F18" s="843">
        <f t="shared" si="2"/>
        <v>787</v>
      </c>
      <c r="G18" s="844">
        <f t="shared" si="3"/>
        <v>471</v>
      </c>
      <c r="H18" s="844">
        <f t="shared" si="4"/>
        <v>882</v>
      </c>
      <c r="I18" s="845">
        <f t="shared" si="5"/>
        <v>2140</v>
      </c>
      <c r="J18" s="846">
        <v>725</v>
      </c>
      <c r="K18" s="846">
        <v>702</v>
      </c>
      <c r="L18" s="846">
        <v>696</v>
      </c>
      <c r="M18" s="846">
        <v>639</v>
      </c>
      <c r="N18" s="847">
        <v>142</v>
      </c>
      <c r="O18" s="848">
        <v>116</v>
      </c>
      <c r="P18" s="848">
        <v>418</v>
      </c>
      <c r="Q18" s="849">
        <f t="shared" si="6"/>
        <v>676</v>
      </c>
      <c r="R18" s="89" t="s">
        <v>18</v>
      </c>
      <c r="S18" s="850">
        <v>1224</v>
      </c>
      <c r="T18" s="850">
        <v>1286</v>
      </c>
      <c r="U18" s="850">
        <v>1369</v>
      </c>
      <c r="V18" s="850">
        <v>1407</v>
      </c>
      <c r="W18" s="851">
        <v>645</v>
      </c>
      <c r="X18" s="852">
        <v>355</v>
      </c>
      <c r="Y18" s="852">
        <v>464</v>
      </c>
      <c r="Z18" s="845">
        <f t="shared" si="7"/>
        <v>1464</v>
      </c>
    </row>
    <row r="19" spans="1:28">
      <c r="A19" s="89" t="s">
        <v>19</v>
      </c>
      <c r="B19" s="1606">
        <f t="shared" si="0"/>
        <v>1707</v>
      </c>
      <c r="C19" s="1611">
        <f t="shared" si="1"/>
        <v>1788</v>
      </c>
      <c r="D19" s="1618">
        <f t="shared" si="1"/>
        <v>1847</v>
      </c>
      <c r="E19" s="1602">
        <f t="shared" si="8"/>
        <v>2088</v>
      </c>
      <c r="F19" s="843">
        <f t="shared" si="2"/>
        <v>724</v>
      </c>
      <c r="G19" s="844">
        <f t="shared" si="3"/>
        <v>514</v>
      </c>
      <c r="H19" s="844">
        <f t="shared" si="4"/>
        <v>945</v>
      </c>
      <c r="I19" s="845">
        <f t="shared" si="5"/>
        <v>2183</v>
      </c>
      <c r="J19" s="846">
        <v>652</v>
      </c>
      <c r="K19" s="846">
        <v>678</v>
      </c>
      <c r="L19" s="846">
        <v>685</v>
      </c>
      <c r="M19" s="846">
        <v>717</v>
      </c>
      <c r="N19" s="847">
        <v>173</v>
      </c>
      <c r="O19" s="848">
        <v>132</v>
      </c>
      <c r="P19" s="848">
        <v>433</v>
      </c>
      <c r="Q19" s="849">
        <f t="shared" si="6"/>
        <v>738</v>
      </c>
      <c r="R19" s="89" t="s">
        <v>19</v>
      </c>
      <c r="S19" s="850">
        <v>1055</v>
      </c>
      <c r="T19" s="850">
        <v>1110</v>
      </c>
      <c r="U19" s="850">
        <v>1162</v>
      </c>
      <c r="V19" s="850">
        <v>1371</v>
      </c>
      <c r="W19" s="851">
        <v>551</v>
      </c>
      <c r="X19" s="852">
        <v>382</v>
      </c>
      <c r="Y19" s="852">
        <v>512</v>
      </c>
      <c r="Z19" s="845">
        <f t="shared" si="7"/>
        <v>1445</v>
      </c>
    </row>
    <row r="20" spans="1:28">
      <c r="A20" s="89" t="s">
        <v>20</v>
      </c>
      <c r="B20" s="1606">
        <f t="shared" si="0"/>
        <v>903</v>
      </c>
      <c r="C20" s="1611">
        <f t="shared" si="1"/>
        <v>940</v>
      </c>
      <c r="D20" s="1618">
        <f t="shared" si="1"/>
        <v>972</v>
      </c>
      <c r="E20" s="1602">
        <f t="shared" si="8"/>
        <v>983</v>
      </c>
      <c r="F20" s="843">
        <f t="shared" si="2"/>
        <v>317</v>
      </c>
      <c r="G20" s="844">
        <f t="shared" si="3"/>
        <v>252</v>
      </c>
      <c r="H20" s="844">
        <f t="shared" si="4"/>
        <v>459</v>
      </c>
      <c r="I20" s="845">
        <f t="shared" si="5"/>
        <v>1028</v>
      </c>
      <c r="J20" s="846">
        <v>298</v>
      </c>
      <c r="K20" s="846">
        <v>312</v>
      </c>
      <c r="L20" s="846">
        <v>312</v>
      </c>
      <c r="M20" s="846">
        <v>289</v>
      </c>
      <c r="N20" s="847">
        <v>62</v>
      </c>
      <c r="O20" s="848">
        <v>42</v>
      </c>
      <c r="P20" s="848">
        <v>190</v>
      </c>
      <c r="Q20" s="849">
        <f t="shared" si="6"/>
        <v>294</v>
      </c>
      <c r="R20" s="89" t="s">
        <v>20</v>
      </c>
      <c r="S20" s="850">
        <v>605</v>
      </c>
      <c r="T20" s="850">
        <v>628</v>
      </c>
      <c r="U20" s="850">
        <v>660</v>
      </c>
      <c r="V20" s="850">
        <v>694</v>
      </c>
      <c r="W20" s="851">
        <v>255</v>
      </c>
      <c r="X20" s="852">
        <v>210</v>
      </c>
      <c r="Y20" s="852">
        <v>269</v>
      </c>
      <c r="Z20" s="845">
        <f t="shared" si="7"/>
        <v>734</v>
      </c>
    </row>
    <row r="21" spans="1:28">
      <c r="A21" s="89" t="s">
        <v>21</v>
      </c>
      <c r="B21" s="1606">
        <f t="shared" si="0"/>
        <v>927</v>
      </c>
      <c r="C21" s="1602">
        <f t="shared" si="1"/>
        <v>958</v>
      </c>
      <c r="D21" s="1621">
        <f t="shared" si="1"/>
        <v>979</v>
      </c>
      <c r="E21" s="1602">
        <f t="shared" si="8"/>
        <v>1028</v>
      </c>
      <c r="F21" s="843">
        <f t="shared" si="2"/>
        <v>374</v>
      </c>
      <c r="G21" s="844">
        <f t="shared" si="3"/>
        <v>239</v>
      </c>
      <c r="H21" s="844">
        <f t="shared" si="4"/>
        <v>466</v>
      </c>
      <c r="I21" s="845">
        <f t="shared" si="5"/>
        <v>1079</v>
      </c>
      <c r="J21" s="846">
        <v>327</v>
      </c>
      <c r="K21" s="846">
        <v>328</v>
      </c>
      <c r="L21" s="846">
        <v>328</v>
      </c>
      <c r="M21" s="846">
        <v>340</v>
      </c>
      <c r="N21" s="847">
        <v>96</v>
      </c>
      <c r="O21" s="848">
        <v>53</v>
      </c>
      <c r="P21" s="848">
        <v>201</v>
      </c>
      <c r="Q21" s="849">
        <f t="shared" si="6"/>
        <v>350</v>
      </c>
      <c r="R21" s="89" t="s">
        <v>21</v>
      </c>
      <c r="S21" s="850">
        <v>600</v>
      </c>
      <c r="T21" s="850">
        <v>630</v>
      </c>
      <c r="U21" s="850">
        <v>651</v>
      </c>
      <c r="V21" s="850">
        <v>688</v>
      </c>
      <c r="W21" s="851">
        <v>278</v>
      </c>
      <c r="X21" s="852">
        <v>186</v>
      </c>
      <c r="Y21" s="852">
        <v>265</v>
      </c>
      <c r="Z21" s="845">
        <f t="shared" si="7"/>
        <v>729</v>
      </c>
    </row>
    <row r="22" spans="1:28">
      <c r="A22" s="89" t="s">
        <v>22</v>
      </c>
      <c r="B22" s="1606">
        <f t="shared" si="0"/>
        <v>1062</v>
      </c>
      <c r="C22" s="1602">
        <f t="shared" si="1"/>
        <v>1116</v>
      </c>
      <c r="D22" s="1621">
        <f t="shared" si="1"/>
        <v>1222</v>
      </c>
      <c r="E22" s="1602">
        <f t="shared" si="8"/>
        <v>1238</v>
      </c>
      <c r="F22" s="843">
        <f t="shared" si="2"/>
        <v>367</v>
      </c>
      <c r="G22" s="844">
        <f t="shared" si="3"/>
        <v>292</v>
      </c>
      <c r="H22" s="844">
        <f t="shared" si="4"/>
        <v>592</v>
      </c>
      <c r="I22" s="845">
        <f t="shared" si="5"/>
        <v>1251</v>
      </c>
      <c r="J22" s="846">
        <v>375</v>
      </c>
      <c r="K22" s="846">
        <v>373</v>
      </c>
      <c r="L22" s="846">
        <v>397</v>
      </c>
      <c r="M22" s="846">
        <v>409</v>
      </c>
      <c r="N22" s="847">
        <v>85</v>
      </c>
      <c r="O22" s="848">
        <v>83</v>
      </c>
      <c r="P22" s="848">
        <v>263</v>
      </c>
      <c r="Q22" s="849">
        <f t="shared" si="6"/>
        <v>431</v>
      </c>
      <c r="R22" s="89" t="s">
        <v>22</v>
      </c>
      <c r="S22" s="850">
        <v>687</v>
      </c>
      <c r="T22" s="850">
        <v>743</v>
      </c>
      <c r="U22" s="850">
        <v>825</v>
      </c>
      <c r="V22" s="850">
        <v>829</v>
      </c>
      <c r="W22" s="851">
        <v>282</v>
      </c>
      <c r="X22" s="852">
        <v>209</v>
      </c>
      <c r="Y22" s="852">
        <v>329</v>
      </c>
      <c r="Z22" s="845">
        <f t="shared" si="7"/>
        <v>820</v>
      </c>
    </row>
    <row r="23" spans="1:28">
      <c r="A23" s="89" t="s">
        <v>23</v>
      </c>
      <c r="B23" s="1606">
        <f t="shared" si="0"/>
        <v>360</v>
      </c>
      <c r="C23" s="1602">
        <f t="shared" si="1"/>
        <v>368</v>
      </c>
      <c r="D23" s="1621">
        <f t="shared" si="1"/>
        <v>409</v>
      </c>
      <c r="E23" s="1602">
        <f t="shared" si="8"/>
        <v>404</v>
      </c>
      <c r="F23" s="843">
        <f t="shared" si="2"/>
        <v>134</v>
      </c>
      <c r="G23" s="844">
        <f t="shared" si="3"/>
        <v>104</v>
      </c>
      <c r="H23" s="844">
        <f t="shared" si="4"/>
        <v>182</v>
      </c>
      <c r="I23" s="845">
        <f t="shared" si="5"/>
        <v>420</v>
      </c>
      <c r="J23" s="846">
        <v>115</v>
      </c>
      <c r="K23" s="846">
        <v>113</v>
      </c>
      <c r="L23" s="846">
        <v>112</v>
      </c>
      <c r="M23" s="846">
        <v>108</v>
      </c>
      <c r="N23" s="847">
        <v>20</v>
      </c>
      <c r="O23" s="848">
        <v>19</v>
      </c>
      <c r="P23" s="848">
        <v>74</v>
      </c>
      <c r="Q23" s="849">
        <f t="shared" si="6"/>
        <v>113</v>
      </c>
      <c r="R23" s="89" t="s">
        <v>23</v>
      </c>
      <c r="S23" s="850">
        <v>245</v>
      </c>
      <c r="T23" s="850">
        <v>255</v>
      </c>
      <c r="U23" s="850">
        <v>297</v>
      </c>
      <c r="V23" s="850">
        <v>296</v>
      </c>
      <c r="W23" s="851">
        <v>114</v>
      </c>
      <c r="X23" s="852">
        <v>85</v>
      </c>
      <c r="Y23" s="852">
        <v>108</v>
      </c>
      <c r="Z23" s="845">
        <f t="shared" si="7"/>
        <v>307</v>
      </c>
    </row>
    <row r="24" spans="1:28" ht="18" thickBot="1">
      <c r="A24" s="90" t="s">
        <v>24</v>
      </c>
      <c r="B24" s="1607">
        <f t="shared" si="0"/>
        <v>702</v>
      </c>
      <c r="C24" s="1603">
        <f t="shared" si="1"/>
        <v>713</v>
      </c>
      <c r="D24" s="1622">
        <f t="shared" si="1"/>
        <v>721</v>
      </c>
      <c r="E24" s="1603">
        <f t="shared" si="8"/>
        <v>702</v>
      </c>
      <c r="F24" s="854">
        <f t="shared" si="2"/>
        <v>205</v>
      </c>
      <c r="G24" s="855">
        <f t="shared" si="3"/>
        <v>168</v>
      </c>
      <c r="H24" s="855">
        <f t="shared" si="4"/>
        <v>326</v>
      </c>
      <c r="I24" s="856">
        <f t="shared" si="5"/>
        <v>699</v>
      </c>
      <c r="J24" s="857">
        <v>254</v>
      </c>
      <c r="K24" s="857">
        <v>253</v>
      </c>
      <c r="L24" s="857">
        <v>248</v>
      </c>
      <c r="M24" s="857">
        <v>204</v>
      </c>
      <c r="N24" s="858">
        <v>49</v>
      </c>
      <c r="O24" s="859">
        <v>35</v>
      </c>
      <c r="P24" s="859">
        <v>144</v>
      </c>
      <c r="Q24" s="860">
        <f t="shared" si="6"/>
        <v>228</v>
      </c>
      <c r="R24" s="90" t="s">
        <v>24</v>
      </c>
      <c r="S24" s="861">
        <v>448</v>
      </c>
      <c r="T24" s="861">
        <v>460</v>
      </c>
      <c r="U24" s="861">
        <v>473</v>
      </c>
      <c r="V24" s="861">
        <v>498</v>
      </c>
      <c r="W24" s="862">
        <v>156</v>
      </c>
      <c r="X24" s="863">
        <v>133</v>
      </c>
      <c r="Y24" s="863">
        <v>182</v>
      </c>
      <c r="Z24" s="856">
        <f t="shared" si="7"/>
        <v>471</v>
      </c>
    </row>
    <row r="25" spans="1:28" s="68" customFormat="1" ht="37.5" customHeight="1" thickBot="1">
      <c r="A25" s="98" t="s">
        <v>487</v>
      </c>
      <c r="B25" s="1608">
        <f t="shared" si="0"/>
        <v>19392</v>
      </c>
      <c r="C25" s="1604">
        <f t="shared" si="1"/>
        <v>20174</v>
      </c>
      <c r="D25" s="1623">
        <f t="shared" si="1"/>
        <v>20964</v>
      </c>
      <c r="E25" s="1604">
        <f t="shared" si="8"/>
        <v>21555</v>
      </c>
      <c r="F25" s="866">
        <f t="shared" si="2"/>
        <v>8059</v>
      </c>
      <c r="G25" s="864">
        <f t="shared" si="3"/>
        <v>5306</v>
      </c>
      <c r="H25" s="864">
        <f t="shared" si="4"/>
        <v>9429</v>
      </c>
      <c r="I25" s="867">
        <f t="shared" si="5"/>
        <v>22794</v>
      </c>
      <c r="J25" s="864">
        <f t="shared" ref="J25:P25" si="13">SUM(J10:J24)</f>
        <v>6339</v>
      </c>
      <c r="K25" s="865">
        <f t="shared" si="13"/>
        <v>6482</v>
      </c>
      <c r="L25" s="865">
        <f t="shared" ref="L25" si="14">SUM(L10:L24)</f>
        <v>6539</v>
      </c>
      <c r="M25" s="865">
        <f t="shared" si="13"/>
        <v>6480</v>
      </c>
      <c r="N25" s="866">
        <f t="shared" si="13"/>
        <v>1662</v>
      </c>
      <c r="O25" s="864">
        <f t="shared" si="13"/>
        <v>1163</v>
      </c>
      <c r="P25" s="864">
        <f t="shared" si="13"/>
        <v>3901</v>
      </c>
      <c r="Q25" s="868">
        <f t="shared" si="6"/>
        <v>6726</v>
      </c>
      <c r="R25" s="98" t="s">
        <v>487</v>
      </c>
      <c r="S25" s="869">
        <f t="shared" ref="S25:Y25" si="15">SUM(S10:S24)</f>
        <v>13053</v>
      </c>
      <c r="T25" s="865">
        <f t="shared" si="15"/>
        <v>13692</v>
      </c>
      <c r="U25" s="865">
        <f t="shared" ref="U25" si="16">SUM(U10:U24)</f>
        <v>14425</v>
      </c>
      <c r="V25" s="865">
        <f t="shared" si="15"/>
        <v>15075</v>
      </c>
      <c r="W25" s="866">
        <f t="shared" si="15"/>
        <v>6397</v>
      </c>
      <c r="X25" s="864">
        <f t="shared" si="15"/>
        <v>4143</v>
      </c>
      <c r="Y25" s="864">
        <f t="shared" si="15"/>
        <v>5528</v>
      </c>
      <c r="Z25" s="867">
        <f t="shared" si="7"/>
        <v>16068</v>
      </c>
      <c r="AA25" s="67"/>
      <c r="AB25" s="67"/>
    </row>
    <row r="26" spans="1:28">
      <c r="A26" s="91" t="s">
        <v>25</v>
      </c>
      <c r="B26" s="1605">
        <f t="shared" si="0"/>
        <v>165</v>
      </c>
      <c r="C26" s="1615">
        <f t="shared" si="1"/>
        <v>177</v>
      </c>
      <c r="D26" s="1624">
        <f t="shared" si="1"/>
        <v>190</v>
      </c>
      <c r="E26" s="831">
        <f t="shared" si="8"/>
        <v>197</v>
      </c>
      <c r="F26" s="832">
        <f t="shared" si="2"/>
        <v>68</v>
      </c>
      <c r="G26" s="833">
        <f t="shared" si="3"/>
        <v>48</v>
      </c>
      <c r="H26" s="833">
        <f t="shared" si="4"/>
        <v>88</v>
      </c>
      <c r="I26" s="834">
        <f t="shared" si="5"/>
        <v>204</v>
      </c>
      <c r="J26" s="835">
        <v>46</v>
      </c>
      <c r="K26" s="835">
        <v>60</v>
      </c>
      <c r="L26" s="835">
        <v>67</v>
      </c>
      <c r="M26" s="835">
        <v>76</v>
      </c>
      <c r="N26" s="836">
        <v>17</v>
      </c>
      <c r="O26" s="837">
        <v>14</v>
      </c>
      <c r="P26" s="837">
        <v>44</v>
      </c>
      <c r="Q26" s="838">
        <f t="shared" si="6"/>
        <v>75</v>
      </c>
      <c r="R26" s="91" t="s">
        <v>25</v>
      </c>
      <c r="S26" s="839">
        <v>119</v>
      </c>
      <c r="T26" s="839">
        <v>117</v>
      </c>
      <c r="U26" s="839">
        <v>123</v>
      </c>
      <c r="V26" s="839">
        <v>121</v>
      </c>
      <c r="W26" s="840">
        <v>51</v>
      </c>
      <c r="X26" s="841">
        <v>34</v>
      </c>
      <c r="Y26" s="841">
        <v>44</v>
      </c>
      <c r="Z26" s="834">
        <f t="shared" si="7"/>
        <v>129</v>
      </c>
    </row>
    <row r="27" spans="1:28">
      <c r="A27" s="89" t="s">
        <v>26</v>
      </c>
      <c r="B27" s="1606">
        <f t="shared" si="0"/>
        <v>422</v>
      </c>
      <c r="C27" s="1602">
        <f t="shared" si="1"/>
        <v>426</v>
      </c>
      <c r="D27" s="1621">
        <f t="shared" si="1"/>
        <v>454</v>
      </c>
      <c r="E27" s="842">
        <f t="shared" si="8"/>
        <v>450</v>
      </c>
      <c r="F27" s="843">
        <f t="shared" si="2"/>
        <v>167</v>
      </c>
      <c r="G27" s="844">
        <f t="shared" si="3"/>
        <v>112</v>
      </c>
      <c r="H27" s="844">
        <f t="shared" si="4"/>
        <v>222</v>
      </c>
      <c r="I27" s="845">
        <f t="shared" si="5"/>
        <v>501</v>
      </c>
      <c r="J27" s="846">
        <v>138</v>
      </c>
      <c r="K27" s="846">
        <v>142</v>
      </c>
      <c r="L27" s="846">
        <v>143</v>
      </c>
      <c r="M27" s="846">
        <v>137</v>
      </c>
      <c r="N27" s="847">
        <v>42</v>
      </c>
      <c r="O27" s="848">
        <v>16</v>
      </c>
      <c r="P27" s="848">
        <v>94</v>
      </c>
      <c r="Q27" s="849">
        <f t="shared" si="6"/>
        <v>152</v>
      </c>
      <c r="R27" s="89" t="s">
        <v>26</v>
      </c>
      <c r="S27" s="850">
        <v>284</v>
      </c>
      <c r="T27" s="850">
        <v>284</v>
      </c>
      <c r="U27" s="850">
        <v>311</v>
      </c>
      <c r="V27" s="850">
        <v>313</v>
      </c>
      <c r="W27" s="851">
        <v>125</v>
      </c>
      <c r="X27" s="852">
        <v>96</v>
      </c>
      <c r="Y27" s="852">
        <v>128</v>
      </c>
      <c r="Z27" s="845">
        <f t="shared" si="7"/>
        <v>349</v>
      </c>
    </row>
    <row r="28" spans="1:28">
      <c r="A28" s="89" t="s">
        <v>27</v>
      </c>
      <c r="B28" s="1606">
        <f t="shared" si="0"/>
        <v>292</v>
      </c>
      <c r="C28" s="1602">
        <f t="shared" si="1"/>
        <v>310</v>
      </c>
      <c r="D28" s="1621">
        <f t="shared" si="1"/>
        <v>317</v>
      </c>
      <c r="E28" s="842">
        <f t="shared" si="8"/>
        <v>310</v>
      </c>
      <c r="F28" s="843">
        <f t="shared" si="2"/>
        <v>127</v>
      </c>
      <c r="G28" s="844">
        <f t="shared" si="3"/>
        <v>80</v>
      </c>
      <c r="H28" s="844">
        <f t="shared" si="4"/>
        <v>111</v>
      </c>
      <c r="I28" s="845">
        <f t="shared" si="5"/>
        <v>318</v>
      </c>
      <c r="J28" s="846">
        <v>87</v>
      </c>
      <c r="K28" s="846">
        <v>93</v>
      </c>
      <c r="L28" s="846">
        <v>98</v>
      </c>
      <c r="M28" s="846">
        <v>89</v>
      </c>
      <c r="N28" s="847">
        <v>19</v>
      </c>
      <c r="O28" s="848">
        <v>20</v>
      </c>
      <c r="P28" s="848">
        <v>59</v>
      </c>
      <c r="Q28" s="849">
        <f t="shared" si="6"/>
        <v>98</v>
      </c>
      <c r="R28" s="89" t="s">
        <v>27</v>
      </c>
      <c r="S28" s="850">
        <v>205</v>
      </c>
      <c r="T28" s="850">
        <v>217</v>
      </c>
      <c r="U28" s="850">
        <v>219</v>
      </c>
      <c r="V28" s="850">
        <v>221</v>
      </c>
      <c r="W28" s="851">
        <v>108</v>
      </c>
      <c r="X28" s="852">
        <v>60</v>
      </c>
      <c r="Y28" s="852">
        <v>52</v>
      </c>
      <c r="Z28" s="845">
        <f t="shared" si="7"/>
        <v>220</v>
      </c>
    </row>
    <row r="29" spans="1:28">
      <c r="A29" s="89" t="s">
        <v>28</v>
      </c>
      <c r="B29" s="1606">
        <f t="shared" si="0"/>
        <v>224</v>
      </c>
      <c r="C29" s="1602">
        <f t="shared" si="1"/>
        <v>229</v>
      </c>
      <c r="D29" s="1621">
        <f t="shared" si="1"/>
        <v>258</v>
      </c>
      <c r="E29" s="842">
        <f t="shared" si="8"/>
        <v>259</v>
      </c>
      <c r="F29" s="843">
        <f t="shared" si="2"/>
        <v>83</v>
      </c>
      <c r="G29" s="844">
        <f t="shared" si="3"/>
        <v>80</v>
      </c>
      <c r="H29" s="844">
        <f t="shared" si="4"/>
        <v>103</v>
      </c>
      <c r="I29" s="845">
        <f t="shared" si="5"/>
        <v>266</v>
      </c>
      <c r="J29" s="846">
        <v>73</v>
      </c>
      <c r="K29" s="846">
        <v>78</v>
      </c>
      <c r="L29" s="846">
        <v>78</v>
      </c>
      <c r="M29" s="846">
        <v>68</v>
      </c>
      <c r="N29" s="847">
        <v>15</v>
      </c>
      <c r="O29" s="848">
        <v>8</v>
      </c>
      <c r="P29" s="848">
        <v>50</v>
      </c>
      <c r="Q29" s="849">
        <f t="shared" si="6"/>
        <v>73</v>
      </c>
      <c r="R29" s="89" t="s">
        <v>28</v>
      </c>
      <c r="S29" s="850">
        <v>151</v>
      </c>
      <c r="T29" s="850">
        <v>151</v>
      </c>
      <c r="U29" s="850">
        <v>180</v>
      </c>
      <c r="V29" s="850">
        <v>191</v>
      </c>
      <c r="W29" s="851">
        <v>68</v>
      </c>
      <c r="X29" s="852">
        <v>72</v>
      </c>
      <c r="Y29" s="852">
        <v>53</v>
      </c>
      <c r="Z29" s="845">
        <f t="shared" si="7"/>
        <v>193</v>
      </c>
    </row>
    <row r="30" spans="1:28">
      <c r="A30" s="89" t="s">
        <v>29</v>
      </c>
      <c r="B30" s="1606">
        <f t="shared" si="0"/>
        <v>87</v>
      </c>
      <c r="C30" s="1602">
        <f t="shared" si="1"/>
        <v>86</v>
      </c>
      <c r="D30" s="1621">
        <f t="shared" si="1"/>
        <v>93</v>
      </c>
      <c r="E30" s="842">
        <f t="shared" si="8"/>
        <v>85</v>
      </c>
      <c r="F30" s="843">
        <f t="shared" si="2"/>
        <v>70</v>
      </c>
      <c r="G30" s="844">
        <f t="shared" si="3"/>
        <v>20</v>
      </c>
      <c r="H30" s="844">
        <f t="shared" si="4"/>
        <v>26</v>
      </c>
      <c r="I30" s="845">
        <f t="shared" si="5"/>
        <v>116</v>
      </c>
      <c r="J30" s="846">
        <v>13</v>
      </c>
      <c r="K30" s="846">
        <v>14</v>
      </c>
      <c r="L30" s="846">
        <v>17</v>
      </c>
      <c r="M30" s="846">
        <v>15</v>
      </c>
      <c r="N30" s="847">
        <v>4</v>
      </c>
      <c r="O30" s="848">
        <v>3</v>
      </c>
      <c r="P30" s="848">
        <v>10</v>
      </c>
      <c r="Q30" s="849">
        <f t="shared" si="6"/>
        <v>17</v>
      </c>
      <c r="R30" s="89" t="s">
        <v>29</v>
      </c>
      <c r="S30" s="850">
        <v>74</v>
      </c>
      <c r="T30" s="850">
        <v>72</v>
      </c>
      <c r="U30" s="850">
        <v>76</v>
      </c>
      <c r="V30" s="850">
        <v>70</v>
      </c>
      <c r="W30" s="851">
        <v>66</v>
      </c>
      <c r="X30" s="852">
        <v>17</v>
      </c>
      <c r="Y30" s="852">
        <v>16</v>
      </c>
      <c r="Z30" s="845">
        <f t="shared" si="7"/>
        <v>99</v>
      </c>
    </row>
    <row r="31" spans="1:28">
      <c r="A31" s="89" t="s">
        <v>30</v>
      </c>
      <c r="B31" s="1606">
        <f t="shared" si="0"/>
        <v>127</v>
      </c>
      <c r="C31" s="1602">
        <f t="shared" si="1"/>
        <v>132</v>
      </c>
      <c r="D31" s="1621">
        <f t="shared" si="1"/>
        <v>143</v>
      </c>
      <c r="E31" s="842">
        <f t="shared" si="8"/>
        <v>144</v>
      </c>
      <c r="F31" s="843">
        <f t="shared" si="2"/>
        <v>55</v>
      </c>
      <c r="G31" s="844">
        <f t="shared" si="3"/>
        <v>38</v>
      </c>
      <c r="H31" s="844">
        <f t="shared" si="4"/>
        <v>61</v>
      </c>
      <c r="I31" s="845">
        <f t="shared" si="5"/>
        <v>154</v>
      </c>
      <c r="J31" s="846">
        <v>41</v>
      </c>
      <c r="K31" s="846">
        <v>41</v>
      </c>
      <c r="L31" s="846">
        <v>46</v>
      </c>
      <c r="M31" s="846">
        <v>41</v>
      </c>
      <c r="N31" s="847">
        <v>13</v>
      </c>
      <c r="O31" s="848">
        <v>3</v>
      </c>
      <c r="P31" s="848">
        <v>30</v>
      </c>
      <c r="Q31" s="849">
        <f t="shared" si="6"/>
        <v>46</v>
      </c>
      <c r="R31" s="89" t="s">
        <v>30</v>
      </c>
      <c r="S31" s="850">
        <v>86</v>
      </c>
      <c r="T31" s="850">
        <v>91</v>
      </c>
      <c r="U31" s="850">
        <v>97</v>
      </c>
      <c r="V31" s="850">
        <v>103</v>
      </c>
      <c r="W31" s="851">
        <v>42</v>
      </c>
      <c r="X31" s="852">
        <v>35</v>
      </c>
      <c r="Y31" s="852">
        <v>31</v>
      </c>
      <c r="Z31" s="845">
        <f t="shared" si="7"/>
        <v>108</v>
      </c>
    </row>
    <row r="32" spans="1:28">
      <c r="A32" s="89" t="s">
        <v>31</v>
      </c>
      <c r="B32" s="1606">
        <f t="shared" si="0"/>
        <v>125</v>
      </c>
      <c r="C32" s="1602">
        <f t="shared" si="1"/>
        <v>129</v>
      </c>
      <c r="D32" s="1621">
        <f t="shared" si="1"/>
        <v>128</v>
      </c>
      <c r="E32" s="842">
        <f t="shared" si="8"/>
        <v>101</v>
      </c>
      <c r="F32" s="843">
        <f t="shared" si="2"/>
        <v>42</v>
      </c>
      <c r="G32" s="844">
        <f t="shared" si="3"/>
        <v>30</v>
      </c>
      <c r="H32" s="844">
        <f t="shared" si="4"/>
        <v>44</v>
      </c>
      <c r="I32" s="845">
        <f t="shared" si="5"/>
        <v>116</v>
      </c>
      <c r="J32" s="846">
        <v>32</v>
      </c>
      <c r="K32" s="846">
        <v>31</v>
      </c>
      <c r="L32" s="846">
        <v>30</v>
      </c>
      <c r="M32" s="846">
        <v>23</v>
      </c>
      <c r="N32" s="847">
        <v>6</v>
      </c>
      <c r="O32" s="848">
        <v>5</v>
      </c>
      <c r="P32" s="848">
        <v>8</v>
      </c>
      <c r="Q32" s="849">
        <f t="shared" si="6"/>
        <v>19</v>
      </c>
      <c r="R32" s="89" t="s">
        <v>31</v>
      </c>
      <c r="S32" s="850">
        <v>93</v>
      </c>
      <c r="T32" s="850">
        <v>98</v>
      </c>
      <c r="U32" s="850">
        <v>98</v>
      </c>
      <c r="V32" s="850">
        <v>78</v>
      </c>
      <c r="W32" s="851">
        <v>36</v>
      </c>
      <c r="X32" s="852">
        <v>25</v>
      </c>
      <c r="Y32" s="852">
        <v>36</v>
      </c>
      <c r="Z32" s="845">
        <f t="shared" si="7"/>
        <v>97</v>
      </c>
    </row>
    <row r="33" spans="1:28">
      <c r="A33" s="89" t="s">
        <v>32</v>
      </c>
      <c r="B33" s="1606">
        <f t="shared" si="0"/>
        <v>92</v>
      </c>
      <c r="C33" s="1602">
        <f t="shared" si="1"/>
        <v>94</v>
      </c>
      <c r="D33" s="1621">
        <f t="shared" si="1"/>
        <v>91</v>
      </c>
      <c r="E33" s="1315">
        <f t="shared" si="8"/>
        <v>85</v>
      </c>
      <c r="F33" s="843">
        <f t="shared" si="2"/>
        <v>28</v>
      </c>
      <c r="G33" s="844">
        <f t="shared" si="3"/>
        <v>30</v>
      </c>
      <c r="H33" s="844">
        <f t="shared" si="4"/>
        <v>30</v>
      </c>
      <c r="I33" s="845">
        <f t="shared" si="5"/>
        <v>88</v>
      </c>
      <c r="J33" s="846">
        <v>20</v>
      </c>
      <c r="K33" s="846">
        <v>19</v>
      </c>
      <c r="L33" s="846">
        <v>19</v>
      </c>
      <c r="M33" s="846">
        <v>19</v>
      </c>
      <c r="N33" s="847">
        <v>4</v>
      </c>
      <c r="O33" s="848">
        <v>5</v>
      </c>
      <c r="P33" s="848">
        <v>14</v>
      </c>
      <c r="Q33" s="849">
        <f t="shared" si="6"/>
        <v>23</v>
      </c>
      <c r="R33" s="89" t="s">
        <v>32</v>
      </c>
      <c r="S33" s="850">
        <v>72</v>
      </c>
      <c r="T33" s="1315">
        <v>75</v>
      </c>
      <c r="U33" s="1315">
        <v>72</v>
      </c>
      <c r="V33" s="1315">
        <v>66</v>
      </c>
      <c r="W33" s="851">
        <v>24</v>
      </c>
      <c r="X33" s="852">
        <v>25</v>
      </c>
      <c r="Y33" s="852">
        <v>16</v>
      </c>
      <c r="Z33" s="845">
        <f t="shared" si="7"/>
        <v>65</v>
      </c>
    </row>
    <row r="34" spans="1:28">
      <c r="A34" s="89" t="s">
        <v>33</v>
      </c>
      <c r="B34" s="1606">
        <f t="shared" si="0"/>
        <v>130</v>
      </c>
      <c r="C34" s="1611">
        <f t="shared" si="1"/>
        <v>119</v>
      </c>
      <c r="D34" s="1621">
        <f t="shared" si="1"/>
        <v>146</v>
      </c>
      <c r="E34" s="842">
        <f t="shared" si="8"/>
        <v>154</v>
      </c>
      <c r="F34" s="843">
        <f t="shared" si="2"/>
        <v>51</v>
      </c>
      <c r="G34" s="844">
        <f t="shared" si="3"/>
        <v>40</v>
      </c>
      <c r="H34" s="844">
        <f t="shared" si="4"/>
        <v>71</v>
      </c>
      <c r="I34" s="845">
        <f t="shared" si="5"/>
        <v>162</v>
      </c>
      <c r="J34" s="846">
        <v>43</v>
      </c>
      <c r="K34" s="846">
        <v>47</v>
      </c>
      <c r="L34" s="846">
        <v>52</v>
      </c>
      <c r="M34" s="846">
        <v>52</v>
      </c>
      <c r="N34" s="847">
        <v>6</v>
      </c>
      <c r="O34" s="848">
        <v>15</v>
      </c>
      <c r="P34" s="848">
        <v>28</v>
      </c>
      <c r="Q34" s="849">
        <f t="shared" si="6"/>
        <v>49</v>
      </c>
      <c r="R34" s="89" t="s">
        <v>33</v>
      </c>
      <c r="S34" s="850">
        <v>87</v>
      </c>
      <c r="T34" s="850">
        <v>72</v>
      </c>
      <c r="U34" s="850">
        <v>94</v>
      </c>
      <c r="V34" s="850">
        <v>102</v>
      </c>
      <c r="W34" s="851">
        <v>45</v>
      </c>
      <c r="X34" s="852">
        <v>25</v>
      </c>
      <c r="Y34" s="852">
        <v>43</v>
      </c>
      <c r="Z34" s="845">
        <f t="shared" si="7"/>
        <v>113</v>
      </c>
    </row>
    <row r="35" spans="1:28">
      <c r="A35" s="89" t="s">
        <v>34</v>
      </c>
      <c r="B35" s="1606">
        <f t="shared" si="0"/>
        <v>83</v>
      </c>
      <c r="C35" s="1611">
        <f t="shared" si="1"/>
        <v>84</v>
      </c>
      <c r="D35" s="1621">
        <f t="shared" si="1"/>
        <v>83</v>
      </c>
      <c r="E35" s="842">
        <f t="shared" si="8"/>
        <v>81</v>
      </c>
      <c r="F35" s="843">
        <f t="shared" si="2"/>
        <v>19</v>
      </c>
      <c r="G35" s="844">
        <f t="shared" si="3"/>
        <v>22</v>
      </c>
      <c r="H35" s="844">
        <f t="shared" si="4"/>
        <v>38</v>
      </c>
      <c r="I35" s="845">
        <f t="shared" si="5"/>
        <v>79</v>
      </c>
      <c r="J35" s="846">
        <v>20</v>
      </c>
      <c r="K35" s="846">
        <v>20</v>
      </c>
      <c r="L35" s="846">
        <v>19</v>
      </c>
      <c r="M35" s="846">
        <v>16</v>
      </c>
      <c r="N35" s="847">
        <v>1</v>
      </c>
      <c r="O35" s="848">
        <v>1</v>
      </c>
      <c r="P35" s="848">
        <v>13</v>
      </c>
      <c r="Q35" s="849">
        <f t="shared" si="6"/>
        <v>15</v>
      </c>
      <c r="R35" s="89" t="s">
        <v>34</v>
      </c>
      <c r="S35" s="850">
        <v>63</v>
      </c>
      <c r="T35" s="850">
        <v>64</v>
      </c>
      <c r="U35" s="850">
        <v>64</v>
      </c>
      <c r="V35" s="850">
        <v>65</v>
      </c>
      <c r="W35" s="851">
        <v>18</v>
      </c>
      <c r="X35" s="852">
        <v>21</v>
      </c>
      <c r="Y35" s="852">
        <v>25</v>
      </c>
      <c r="Z35" s="845">
        <f t="shared" si="7"/>
        <v>64</v>
      </c>
    </row>
    <row r="36" spans="1:28">
      <c r="A36" s="89" t="s">
        <v>35</v>
      </c>
      <c r="B36" s="1606">
        <f t="shared" si="0"/>
        <v>73</v>
      </c>
      <c r="C36" s="1611">
        <f t="shared" si="1"/>
        <v>76</v>
      </c>
      <c r="D36" s="1621">
        <f t="shared" si="1"/>
        <v>70</v>
      </c>
      <c r="E36" s="842">
        <f t="shared" si="8"/>
        <v>71</v>
      </c>
      <c r="F36" s="843">
        <f t="shared" si="2"/>
        <v>35</v>
      </c>
      <c r="G36" s="844">
        <f t="shared" si="3"/>
        <v>15</v>
      </c>
      <c r="H36" s="844">
        <f t="shared" si="4"/>
        <v>26</v>
      </c>
      <c r="I36" s="845">
        <f t="shared" si="5"/>
        <v>76</v>
      </c>
      <c r="J36" s="846">
        <v>16</v>
      </c>
      <c r="K36" s="846">
        <v>14</v>
      </c>
      <c r="L36" s="846">
        <v>15</v>
      </c>
      <c r="M36" s="846">
        <v>15</v>
      </c>
      <c r="N36" s="847">
        <v>3</v>
      </c>
      <c r="O36" s="848">
        <v>1</v>
      </c>
      <c r="P36" s="848">
        <v>11</v>
      </c>
      <c r="Q36" s="849">
        <f t="shared" si="6"/>
        <v>15</v>
      </c>
      <c r="R36" s="89" t="s">
        <v>35</v>
      </c>
      <c r="S36" s="850">
        <v>57</v>
      </c>
      <c r="T36" s="850">
        <v>62</v>
      </c>
      <c r="U36" s="850">
        <v>55</v>
      </c>
      <c r="V36" s="850">
        <v>56</v>
      </c>
      <c r="W36" s="851">
        <v>32</v>
      </c>
      <c r="X36" s="852">
        <v>14</v>
      </c>
      <c r="Y36" s="852">
        <v>15</v>
      </c>
      <c r="Z36" s="845">
        <f t="shared" si="7"/>
        <v>61</v>
      </c>
    </row>
    <row r="37" spans="1:28">
      <c r="A37" s="89" t="s">
        <v>36</v>
      </c>
      <c r="B37" s="1606">
        <f t="shared" si="0"/>
        <v>196</v>
      </c>
      <c r="C37" s="1611">
        <f t="shared" si="1"/>
        <v>204</v>
      </c>
      <c r="D37" s="1621">
        <f t="shared" si="1"/>
        <v>215</v>
      </c>
      <c r="E37" s="842">
        <f t="shared" si="8"/>
        <v>199</v>
      </c>
      <c r="F37" s="843">
        <f t="shared" si="2"/>
        <v>74</v>
      </c>
      <c r="G37" s="844">
        <f t="shared" si="3"/>
        <v>64</v>
      </c>
      <c r="H37" s="844">
        <f t="shared" si="4"/>
        <v>94</v>
      </c>
      <c r="I37" s="845">
        <f t="shared" si="5"/>
        <v>232</v>
      </c>
      <c r="J37" s="846">
        <v>55</v>
      </c>
      <c r="K37" s="846">
        <v>58</v>
      </c>
      <c r="L37" s="846">
        <v>56</v>
      </c>
      <c r="M37" s="846">
        <v>53</v>
      </c>
      <c r="N37" s="847">
        <v>13</v>
      </c>
      <c r="O37" s="848">
        <v>6</v>
      </c>
      <c r="P37" s="848">
        <v>32</v>
      </c>
      <c r="Q37" s="849">
        <f t="shared" si="6"/>
        <v>51</v>
      </c>
      <c r="R37" s="89" t="s">
        <v>36</v>
      </c>
      <c r="S37" s="850">
        <v>141</v>
      </c>
      <c r="T37" s="850">
        <v>146</v>
      </c>
      <c r="U37" s="850">
        <v>159</v>
      </c>
      <c r="V37" s="850">
        <v>146</v>
      </c>
      <c r="W37" s="851">
        <v>61</v>
      </c>
      <c r="X37" s="852">
        <v>58</v>
      </c>
      <c r="Y37" s="852">
        <v>62</v>
      </c>
      <c r="Z37" s="845">
        <f t="shared" si="7"/>
        <v>181</v>
      </c>
    </row>
    <row r="38" spans="1:28">
      <c r="A38" s="89" t="s">
        <v>37</v>
      </c>
      <c r="B38" s="1606">
        <f t="shared" si="0"/>
        <v>425</v>
      </c>
      <c r="C38" s="1611">
        <f t="shared" si="1"/>
        <v>430</v>
      </c>
      <c r="D38" s="1621">
        <f t="shared" si="1"/>
        <v>453</v>
      </c>
      <c r="E38" s="842">
        <f t="shared" si="8"/>
        <v>427</v>
      </c>
      <c r="F38" s="843">
        <f t="shared" si="2"/>
        <v>107</v>
      </c>
      <c r="G38" s="844">
        <f t="shared" si="3"/>
        <v>122</v>
      </c>
      <c r="H38" s="844">
        <f t="shared" si="4"/>
        <v>202</v>
      </c>
      <c r="I38" s="845">
        <f t="shared" si="5"/>
        <v>431</v>
      </c>
      <c r="J38" s="846">
        <v>154</v>
      </c>
      <c r="K38" s="846">
        <v>149</v>
      </c>
      <c r="L38" s="846">
        <v>154</v>
      </c>
      <c r="M38" s="846">
        <v>123</v>
      </c>
      <c r="N38" s="847">
        <v>20</v>
      </c>
      <c r="O38" s="848">
        <v>20</v>
      </c>
      <c r="P38" s="848">
        <v>93</v>
      </c>
      <c r="Q38" s="849">
        <f t="shared" si="6"/>
        <v>133</v>
      </c>
      <c r="R38" s="89" t="s">
        <v>37</v>
      </c>
      <c r="S38" s="850">
        <v>271</v>
      </c>
      <c r="T38" s="850">
        <v>281</v>
      </c>
      <c r="U38" s="850">
        <v>299</v>
      </c>
      <c r="V38" s="850">
        <v>304</v>
      </c>
      <c r="W38" s="851">
        <v>87</v>
      </c>
      <c r="X38" s="852">
        <v>102</v>
      </c>
      <c r="Y38" s="852">
        <v>109</v>
      </c>
      <c r="Z38" s="845">
        <f t="shared" si="7"/>
        <v>298</v>
      </c>
    </row>
    <row r="39" spans="1:28" ht="18" thickBot="1">
      <c r="A39" s="90" t="s">
        <v>38</v>
      </c>
      <c r="B39" s="1607">
        <f t="shared" si="0"/>
        <v>32</v>
      </c>
      <c r="C39" s="1612">
        <f t="shared" si="1"/>
        <v>37</v>
      </c>
      <c r="D39" s="1622">
        <f t="shared" si="1"/>
        <v>37</v>
      </c>
      <c r="E39" s="853">
        <f t="shared" si="8"/>
        <v>35</v>
      </c>
      <c r="F39" s="854">
        <f t="shared" si="2"/>
        <v>10</v>
      </c>
      <c r="G39" s="855">
        <f t="shared" si="3"/>
        <v>11</v>
      </c>
      <c r="H39" s="855">
        <f t="shared" si="4"/>
        <v>15</v>
      </c>
      <c r="I39" s="856">
        <f t="shared" si="5"/>
        <v>36</v>
      </c>
      <c r="J39" s="857">
        <v>4</v>
      </c>
      <c r="K39" s="857">
        <v>7</v>
      </c>
      <c r="L39" s="857">
        <v>8</v>
      </c>
      <c r="M39" s="857">
        <v>2</v>
      </c>
      <c r="N39" s="858">
        <v>1</v>
      </c>
      <c r="O39" s="859">
        <v>0</v>
      </c>
      <c r="P39" s="859">
        <v>7</v>
      </c>
      <c r="Q39" s="860">
        <f t="shared" si="6"/>
        <v>8</v>
      </c>
      <c r="R39" s="90" t="s">
        <v>38</v>
      </c>
      <c r="S39" s="872">
        <v>28</v>
      </c>
      <c r="T39" s="872">
        <v>30</v>
      </c>
      <c r="U39" s="872">
        <v>29</v>
      </c>
      <c r="V39" s="872">
        <v>33</v>
      </c>
      <c r="W39" s="862">
        <v>9</v>
      </c>
      <c r="X39" s="863">
        <v>11</v>
      </c>
      <c r="Y39" s="863">
        <v>8</v>
      </c>
      <c r="Z39" s="856">
        <f t="shared" si="7"/>
        <v>28</v>
      </c>
    </row>
    <row r="40" spans="1:28" s="68" customFormat="1">
      <c r="A40" s="96" t="s">
        <v>39</v>
      </c>
      <c r="B40" s="1625">
        <f t="shared" si="0"/>
        <v>2473</v>
      </c>
      <c r="C40" s="1631">
        <f t="shared" si="1"/>
        <v>2533</v>
      </c>
      <c r="D40" s="1628">
        <f t="shared" si="1"/>
        <v>2678</v>
      </c>
      <c r="E40" s="874">
        <f t="shared" si="8"/>
        <v>2598</v>
      </c>
      <c r="F40" s="875">
        <f t="shared" si="2"/>
        <v>936</v>
      </c>
      <c r="G40" s="873">
        <f t="shared" si="3"/>
        <v>712</v>
      </c>
      <c r="H40" s="873">
        <f t="shared" si="4"/>
        <v>1131</v>
      </c>
      <c r="I40" s="876">
        <f t="shared" si="5"/>
        <v>2779</v>
      </c>
      <c r="J40" s="1625">
        <f t="shared" ref="J40:P40" si="17">SUM(J26:J39)</f>
        <v>742</v>
      </c>
      <c r="K40" s="1634">
        <f t="shared" si="17"/>
        <v>773</v>
      </c>
      <c r="L40" s="874">
        <f t="shared" ref="L40" si="18">SUM(L26:L39)</f>
        <v>802</v>
      </c>
      <c r="M40" s="874">
        <f t="shared" si="17"/>
        <v>729</v>
      </c>
      <c r="N40" s="875">
        <f t="shared" si="17"/>
        <v>164</v>
      </c>
      <c r="O40" s="873">
        <f t="shared" si="17"/>
        <v>117</v>
      </c>
      <c r="P40" s="873">
        <f t="shared" si="17"/>
        <v>493</v>
      </c>
      <c r="Q40" s="877">
        <f t="shared" si="6"/>
        <v>774</v>
      </c>
      <c r="R40" s="96" t="s">
        <v>39</v>
      </c>
      <c r="S40" s="873">
        <f t="shared" ref="S40:Y40" si="19">SUM(S26:S39)</f>
        <v>1731</v>
      </c>
      <c r="T40" s="874">
        <f t="shared" si="19"/>
        <v>1760</v>
      </c>
      <c r="U40" s="874">
        <f t="shared" ref="U40" si="20">SUM(U26:U39)</f>
        <v>1876</v>
      </c>
      <c r="V40" s="874">
        <f t="shared" si="19"/>
        <v>1869</v>
      </c>
      <c r="W40" s="875">
        <f t="shared" si="19"/>
        <v>772</v>
      </c>
      <c r="X40" s="873">
        <f t="shared" si="19"/>
        <v>595</v>
      </c>
      <c r="Y40" s="873">
        <f t="shared" si="19"/>
        <v>638</v>
      </c>
      <c r="Z40" s="876">
        <f t="shared" si="7"/>
        <v>2005</v>
      </c>
      <c r="AA40" s="67"/>
      <c r="AB40" s="67"/>
    </row>
    <row r="41" spans="1:28" ht="37.5" customHeight="1">
      <c r="A41" s="679" t="s">
        <v>359</v>
      </c>
      <c r="B41" s="1626">
        <f t="shared" si="0"/>
        <v>21865</v>
      </c>
      <c r="C41" s="1632">
        <f t="shared" si="1"/>
        <v>22707</v>
      </c>
      <c r="D41" s="1629">
        <f t="shared" si="1"/>
        <v>23642</v>
      </c>
      <c r="E41" s="879">
        <f t="shared" si="8"/>
        <v>24153</v>
      </c>
      <c r="F41" s="880">
        <f t="shared" si="2"/>
        <v>8995</v>
      </c>
      <c r="G41" s="878">
        <f t="shared" si="3"/>
        <v>6018</v>
      </c>
      <c r="H41" s="878">
        <f t="shared" si="4"/>
        <v>10560</v>
      </c>
      <c r="I41" s="845">
        <f t="shared" si="5"/>
        <v>25573</v>
      </c>
      <c r="J41" s="1626">
        <f t="shared" ref="J41:P41" si="21">SUM(J25,J40)</f>
        <v>7081</v>
      </c>
      <c r="K41" s="1635">
        <f t="shared" si="21"/>
        <v>7255</v>
      </c>
      <c r="L41" s="879">
        <f t="shared" ref="L41" si="22">SUM(L25,L40)</f>
        <v>7341</v>
      </c>
      <c r="M41" s="879">
        <f t="shared" si="21"/>
        <v>7209</v>
      </c>
      <c r="N41" s="880">
        <f t="shared" si="21"/>
        <v>1826</v>
      </c>
      <c r="O41" s="878">
        <f t="shared" si="21"/>
        <v>1280</v>
      </c>
      <c r="P41" s="878">
        <f t="shared" si="21"/>
        <v>4394</v>
      </c>
      <c r="Q41" s="849">
        <f t="shared" si="6"/>
        <v>7500</v>
      </c>
      <c r="R41" s="679" t="s">
        <v>359</v>
      </c>
      <c r="S41" s="878">
        <f t="shared" ref="S41:Y41" si="23">SUM(S25,S40)</f>
        <v>14784</v>
      </c>
      <c r="T41" s="879">
        <f t="shared" si="23"/>
        <v>15452</v>
      </c>
      <c r="U41" s="879">
        <f t="shared" ref="U41" si="24">SUM(U25,U40)</f>
        <v>16301</v>
      </c>
      <c r="V41" s="879">
        <f t="shared" si="23"/>
        <v>16944</v>
      </c>
      <c r="W41" s="880">
        <f t="shared" si="23"/>
        <v>7169</v>
      </c>
      <c r="X41" s="878">
        <f t="shared" si="23"/>
        <v>4738</v>
      </c>
      <c r="Y41" s="878">
        <f t="shared" si="23"/>
        <v>6166</v>
      </c>
      <c r="Z41" s="845">
        <f t="shared" si="7"/>
        <v>18073</v>
      </c>
    </row>
    <row r="42" spans="1:28" ht="18" thickBot="1">
      <c r="A42" s="97" t="s">
        <v>40</v>
      </c>
      <c r="B42" s="1627">
        <f t="shared" si="0"/>
        <v>70150</v>
      </c>
      <c r="C42" s="1633">
        <f t="shared" si="1"/>
        <v>74014</v>
      </c>
      <c r="D42" s="1630">
        <f t="shared" si="1"/>
        <v>77192</v>
      </c>
      <c r="E42" s="882">
        <f t="shared" si="8"/>
        <v>80754</v>
      </c>
      <c r="F42" s="883">
        <f t="shared" si="2"/>
        <v>28141</v>
      </c>
      <c r="G42" s="881">
        <f t="shared" si="3"/>
        <v>18377</v>
      </c>
      <c r="H42" s="881">
        <f t="shared" si="4"/>
        <v>38150</v>
      </c>
      <c r="I42" s="884">
        <f t="shared" si="5"/>
        <v>84668</v>
      </c>
      <c r="J42" s="1627">
        <f t="shared" ref="J42:P42" si="25">SUM(J9,J41)</f>
        <v>23305</v>
      </c>
      <c r="K42" s="1636">
        <f t="shared" si="25"/>
        <v>25062</v>
      </c>
      <c r="L42" s="882">
        <f t="shared" ref="L42" si="26">SUM(L9,L41)</f>
        <v>26015</v>
      </c>
      <c r="M42" s="882">
        <f t="shared" si="25"/>
        <v>27607</v>
      </c>
      <c r="N42" s="883">
        <f t="shared" si="25"/>
        <v>6343</v>
      </c>
      <c r="O42" s="881">
        <f t="shared" si="25"/>
        <v>4338</v>
      </c>
      <c r="P42" s="881">
        <f t="shared" si="25"/>
        <v>18277</v>
      </c>
      <c r="Q42" s="885">
        <f t="shared" si="6"/>
        <v>28958</v>
      </c>
      <c r="R42" s="97" t="s">
        <v>40</v>
      </c>
      <c r="S42" s="881">
        <f t="shared" ref="S42:Y42" si="27">SUM(S9,S41)</f>
        <v>46845</v>
      </c>
      <c r="T42" s="882">
        <f t="shared" si="27"/>
        <v>48952</v>
      </c>
      <c r="U42" s="882">
        <f t="shared" ref="U42" si="28">SUM(U9,U41)</f>
        <v>51177</v>
      </c>
      <c r="V42" s="882">
        <f t="shared" si="27"/>
        <v>53147</v>
      </c>
      <c r="W42" s="883">
        <f t="shared" si="27"/>
        <v>21798</v>
      </c>
      <c r="X42" s="881">
        <f t="shared" si="27"/>
        <v>14039</v>
      </c>
      <c r="Y42" s="881">
        <f t="shared" si="27"/>
        <v>19873</v>
      </c>
      <c r="Z42" s="884">
        <f t="shared" si="7"/>
        <v>55710</v>
      </c>
    </row>
    <row r="43" spans="1:28">
      <c r="A43" s="67" t="s">
        <v>291</v>
      </c>
      <c r="R43" s="67" t="s">
        <v>291</v>
      </c>
    </row>
    <row r="44" spans="1:28">
      <c r="A44" s="54"/>
      <c r="R44" s="54"/>
    </row>
    <row r="45" spans="1:28" s="54" customFormat="1"/>
    <row r="48" spans="1:28">
      <c r="Z48" s="68"/>
    </row>
  </sheetData>
  <mergeCells count="22">
    <mergeCell ref="V3:V4"/>
    <mergeCell ref="D3:D4"/>
    <mergeCell ref="L3:L4"/>
    <mergeCell ref="U3:U4"/>
    <mergeCell ref="K3:K4"/>
    <mergeCell ref="M3:M4"/>
    <mergeCell ref="N1:Q1"/>
    <mergeCell ref="W1:Z1"/>
    <mergeCell ref="A2:A4"/>
    <mergeCell ref="B2:I2"/>
    <mergeCell ref="J2:Q2"/>
    <mergeCell ref="R2:R4"/>
    <mergeCell ref="S2:Z2"/>
    <mergeCell ref="B3:B4"/>
    <mergeCell ref="C3:C4"/>
    <mergeCell ref="E3:E4"/>
    <mergeCell ref="F3:I3"/>
    <mergeCell ref="J3:J4"/>
    <mergeCell ref="W3:Z3"/>
    <mergeCell ref="N3:Q3"/>
    <mergeCell ref="S3:S4"/>
    <mergeCell ref="T3:T4"/>
  </mergeCells>
  <phoneticPr fontId="9"/>
  <pageMargins left="0.59055118110236227" right="0.59055118110236227" top="0.59055118110236227" bottom="0.39370078740157483" header="0.39370078740157483" footer="0.39370078740157483"/>
  <pageSetup paperSize="8" scale="74" fitToHeight="0" orientation="landscape" r:id="rId1"/>
  <headerFooter>
    <oddHeader>&amp;R&amp;A</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2"/>
  <sheetViews>
    <sheetView showGridLines="0" view="pageBreakPreview" zoomScaleNormal="85" zoomScaleSheetLayoutView="100" workbookViewId="0">
      <pane xSplit="1" ySplit="3" topLeftCell="B4" activePane="bottomRight" state="frozen"/>
      <selection activeCell="J19" sqref="J19"/>
      <selection pane="topRight" activeCell="J19" sqref="J19"/>
      <selection pane="bottomLeft" activeCell="J19" sqref="J19"/>
      <selection pane="bottomRight" activeCell="BB1" sqref="BB1"/>
    </sheetView>
  </sheetViews>
  <sheetFormatPr defaultColWidth="9" defaultRowHeight="17.399999999999999"/>
  <cols>
    <col min="1" max="1" width="9.109375" style="1310" bestFit="1" customWidth="1"/>
    <col min="2" max="2" width="9.6640625" style="1310" bestFit="1" customWidth="1"/>
    <col min="3" max="20" width="6.109375" style="1310" customWidth="1"/>
    <col min="21" max="21" width="9" style="1310" bestFit="1" customWidth="1"/>
    <col min="22" max="23" width="6.109375" style="1310" customWidth="1"/>
    <col min="24" max="24" width="8.88671875" style="1310" customWidth="1"/>
    <col min="25" max="30" width="6.109375" style="1310" customWidth="1"/>
    <col min="31" max="31" width="9.109375" style="1310" bestFit="1" customWidth="1"/>
    <col min="32" max="36" width="6.109375" style="1310" customWidth="1"/>
    <col min="37" max="38" width="9" style="1310" bestFit="1" customWidth="1"/>
    <col min="39" max="45" width="6.109375" style="1310" customWidth="1"/>
    <col min="46" max="46" width="9" style="1310" bestFit="1" customWidth="1"/>
    <col min="47" max="48" width="6.109375" style="1310" customWidth="1"/>
    <col min="49" max="50" width="9.6640625" style="1310" bestFit="1" customWidth="1"/>
    <col min="51" max="54" width="6.109375" style="1310" customWidth="1"/>
    <col min="55" max="55" width="15.109375" style="1310" customWidth="1"/>
    <col min="56" max="56" width="14" style="1310" customWidth="1"/>
    <col min="57" max="59" width="9.109375" style="1310" customWidth="1"/>
    <col min="60" max="16384" width="9" style="1310"/>
  </cols>
  <sheetData>
    <row r="1" spans="1:59" ht="18" thickBot="1">
      <c r="A1" s="2029" t="s">
        <v>349</v>
      </c>
      <c r="B1" s="2029"/>
      <c r="C1" s="2029"/>
      <c r="D1" s="2029"/>
      <c r="E1" s="2029"/>
      <c r="F1" s="2029"/>
      <c r="G1" s="2029"/>
      <c r="H1" s="2029"/>
      <c r="I1" s="2029"/>
      <c r="J1" s="2029"/>
      <c r="K1" s="2029"/>
      <c r="L1" s="1470"/>
      <c r="M1" s="1470"/>
      <c r="N1" s="1470"/>
      <c r="O1" s="1470"/>
      <c r="P1" s="1470"/>
      <c r="Q1" s="1470"/>
      <c r="R1" s="1470"/>
      <c r="S1" s="1470"/>
      <c r="T1" s="1470"/>
      <c r="U1" s="1470"/>
      <c r="V1" s="1470"/>
      <c r="W1" s="1470"/>
      <c r="X1" s="1470"/>
      <c r="Y1" s="1470"/>
      <c r="Z1" s="1470"/>
      <c r="AA1" s="1470"/>
      <c r="AB1" s="1470"/>
      <c r="AC1" s="1470"/>
      <c r="AD1" s="1547" t="s">
        <v>527</v>
      </c>
      <c r="AE1" s="1470" t="s">
        <v>494</v>
      </c>
      <c r="AF1" s="1470"/>
      <c r="AG1" s="1470"/>
      <c r="AH1" s="1470"/>
      <c r="AI1" s="1470"/>
      <c r="AJ1" s="1470"/>
      <c r="AK1" s="1470"/>
      <c r="AL1" s="1470"/>
      <c r="AM1" s="1470"/>
      <c r="AN1" s="1470"/>
      <c r="AO1" s="1470"/>
      <c r="AP1" s="1470"/>
      <c r="AQ1" s="1470"/>
      <c r="AR1" s="1470"/>
      <c r="AS1" s="1470"/>
      <c r="AT1" s="1470"/>
      <c r="AU1" s="1470"/>
      <c r="AV1" s="1470"/>
      <c r="AW1" s="1313"/>
      <c r="AX1" s="1313"/>
      <c r="AY1" s="1313"/>
      <c r="AZ1" s="1313"/>
      <c r="BA1" s="1313"/>
      <c r="BB1" s="1547" t="s">
        <v>527</v>
      </c>
      <c r="BC1" s="1469"/>
      <c r="BD1" s="1469" t="s">
        <v>294</v>
      </c>
    </row>
    <row r="2" spans="1:59" s="265" customFormat="1" ht="15">
      <c r="A2" s="2016" t="s">
        <v>0</v>
      </c>
      <c r="B2" s="2016" t="s">
        <v>4</v>
      </c>
      <c r="C2" s="2018" t="s">
        <v>132</v>
      </c>
      <c r="D2" s="2019"/>
      <c r="E2" s="2019"/>
      <c r="F2" s="2019"/>
      <c r="G2" s="2019"/>
      <c r="H2" s="2019"/>
      <c r="I2" s="2019"/>
      <c r="J2" s="2019"/>
      <c r="K2" s="2020"/>
      <c r="L2" s="2021" t="s">
        <v>131</v>
      </c>
      <c r="M2" s="2019"/>
      <c r="N2" s="2019"/>
      <c r="O2" s="2019"/>
      <c r="P2" s="2019"/>
      <c r="Q2" s="2019"/>
      <c r="R2" s="2019"/>
      <c r="S2" s="2019"/>
      <c r="T2" s="2019"/>
      <c r="U2" s="2019"/>
      <c r="V2" s="2019"/>
      <c r="W2" s="2020"/>
      <c r="X2" s="2021" t="s">
        <v>130</v>
      </c>
      <c r="Y2" s="2019"/>
      <c r="Z2" s="2019"/>
      <c r="AA2" s="2019"/>
      <c r="AB2" s="2019"/>
      <c r="AC2" s="2019"/>
      <c r="AD2" s="2028"/>
      <c r="AE2" s="2016" t="s">
        <v>0</v>
      </c>
      <c r="AF2" s="2018" t="s">
        <v>129</v>
      </c>
      <c r="AG2" s="2019"/>
      <c r="AH2" s="2019"/>
      <c r="AI2" s="2019"/>
      <c r="AJ2" s="2019"/>
      <c r="AK2" s="2019"/>
      <c r="AL2" s="2019"/>
      <c r="AM2" s="2019"/>
      <c r="AN2" s="2019"/>
      <c r="AO2" s="2019"/>
      <c r="AP2" s="2019"/>
      <c r="AQ2" s="2019"/>
      <c r="AR2" s="2019"/>
      <c r="AS2" s="2019"/>
      <c r="AT2" s="2019"/>
      <c r="AU2" s="2019"/>
      <c r="AV2" s="2020"/>
      <c r="AW2" s="2021" t="s">
        <v>128</v>
      </c>
      <c r="AX2" s="2019"/>
      <c r="AY2" s="2019"/>
      <c r="AZ2" s="2020"/>
      <c r="BA2" s="2022" t="s">
        <v>127</v>
      </c>
      <c r="BB2" s="2023"/>
      <c r="BC2" s="2024" t="s">
        <v>413</v>
      </c>
      <c r="BD2" s="2026" t="s">
        <v>414</v>
      </c>
    </row>
    <row r="3" spans="1:59" s="265" customFormat="1" ht="116.25" customHeight="1" thickBot="1">
      <c r="A3" s="2017"/>
      <c r="B3" s="2017"/>
      <c r="C3" s="1410" t="s">
        <v>125</v>
      </c>
      <c r="D3" s="560" t="s">
        <v>124</v>
      </c>
      <c r="E3" s="560" t="s">
        <v>123</v>
      </c>
      <c r="F3" s="560" t="s">
        <v>122</v>
      </c>
      <c r="G3" s="560" t="s">
        <v>121</v>
      </c>
      <c r="H3" s="560" t="s">
        <v>120</v>
      </c>
      <c r="I3" s="560" t="s">
        <v>119</v>
      </c>
      <c r="J3" s="560" t="s">
        <v>118</v>
      </c>
      <c r="K3" s="561" t="s">
        <v>81</v>
      </c>
      <c r="L3" s="557" t="s">
        <v>117</v>
      </c>
      <c r="M3" s="560" t="s">
        <v>116</v>
      </c>
      <c r="N3" s="560" t="s">
        <v>115</v>
      </c>
      <c r="O3" s="560" t="s">
        <v>114</v>
      </c>
      <c r="P3" s="560" t="s">
        <v>113</v>
      </c>
      <c r="Q3" s="560" t="s">
        <v>112</v>
      </c>
      <c r="R3" s="560" t="s">
        <v>111</v>
      </c>
      <c r="S3" s="560" t="s">
        <v>110</v>
      </c>
      <c r="T3" s="560" t="s">
        <v>109</v>
      </c>
      <c r="U3" s="560" t="s">
        <v>108</v>
      </c>
      <c r="V3" s="560" t="s">
        <v>107</v>
      </c>
      <c r="W3" s="561" t="s">
        <v>81</v>
      </c>
      <c r="X3" s="557" t="s">
        <v>106</v>
      </c>
      <c r="Y3" s="560" t="s">
        <v>495</v>
      </c>
      <c r="Z3" s="560" t="s">
        <v>105</v>
      </c>
      <c r="AA3" s="560" t="s">
        <v>104</v>
      </c>
      <c r="AB3" s="560" t="s">
        <v>103</v>
      </c>
      <c r="AC3" s="560" t="s">
        <v>102</v>
      </c>
      <c r="AD3" s="558" t="s">
        <v>81</v>
      </c>
      <c r="AE3" s="2017"/>
      <c r="AF3" s="1410" t="s">
        <v>101</v>
      </c>
      <c r="AG3" s="560" t="s">
        <v>100</v>
      </c>
      <c r="AH3" s="560" t="s">
        <v>99</v>
      </c>
      <c r="AI3" s="1403" t="s">
        <v>98</v>
      </c>
      <c r="AJ3" s="560" t="s">
        <v>97</v>
      </c>
      <c r="AK3" s="560" t="s">
        <v>96</v>
      </c>
      <c r="AL3" s="560" t="s">
        <v>95</v>
      </c>
      <c r="AM3" s="560" t="s">
        <v>94</v>
      </c>
      <c r="AN3" s="560" t="s">
        <v>93</v>
      </c>
      <c r="AO3" s="560" t="s">
        <v>92</v>
      </c>
      <c r="AP3" s="560" t="s">
        <v>91</v>
      </c>
      <c r="AQ3" s="560" t="s">
        <v>90</v>
      </c>
      <c r="AR3" s="560" t="s">
        <v>89</v>
      </c>
      <c r="AS3" s="560" t="s">
        <v>88</v>
      </c>
      <c r="AT3" s="560" t="s">
        <v>87</v>
      </c>
      <c r="AU3" s="560" t="s">
        <v>86</v>
      </c>
      <c r="AV3" s="561" t="s">
        <v>81</v>
      </c>
      <c r="AW3" s="557" t="s">
        <v>85</v>
      </c>
      <c r="AX3" s="560" t="s">
        <v>84</v>
      </c>
      <c r="AY3" s="560" t="s">
        <v>83</v>
      </c>
      <c r="AZ3" s="561" t="s">
        <v>81</v>
      </c>
      <c r="BA3" s="557" t="s">
        <v>82</v>
      </c>
      <c r="BB3" s="558" t="s">
        <v>81</v>
      </c>
      <c r="BC3" s="2025"/>
      <c r="BD3" s="2027"/>
      <c r="BE3" s="266"/>
      <c r="BF3" s="266"/>
      <c r="BG3" s="266"/>
    </row>
    <row r="4" spans="1:59" ht="18" thickBot="1">
      <c r="A4" s="553" t="s">
        <v>277</v>
      </c>
      <c r="B4" s="1487">
        <f>SUM(C4:BB4)</f>
        <v>55037</v>
      </c>
      <c r="C4" s="1408">
        <f>SUM(C21,C5)</f>
        <v>70</v>
      </c>
      <c r="D4" s="1409">
        <f t="shared" ref="D4:AD4" si="0">SUM(D21,D5)</f>
        <v>68</v>
      </c>
      <c r="E4" s="1409">
        <f t="shared" si="0"/>
        <v>0</v>
      </c>
      <c r="F4" s="1409">
        <f t="shared" si="0"/>
        <v>4</v>
      </c>
      <c r="G4" s="1409">
        <f t="shared" si="0"/>
        <v>4</v>
      </c>
      <c r="H4" s="1409">
        <f t="shared" si="0"/>
        <v>20</v>
      </c>
      <c r="I4" s="1409">
        <f t="shared" si="0"/>
        <v>2</v>
      </c>
      <c r="J4" s="1409">
        <f t="shared" si="0"/>
        <v>4</v>
      </c>
      <c r="K4" s="1409">
        <f t="shared" si="0"/>
        <v>0</v>
      </c>
      <c r="L4" s="1409">
        <f t="shared" si="0"/>
        <v>85</v>
      </c>
      <c r="M4" s="1409">
        <f t="shared" si="0"/>
        <v>5</v>
      </c>
      <c r="N4" s="1409">
        <f t="shared" si="0"/>
        <v>21</v>
      </c>
      <c r="O4" s="1409">
        <f t="shared" si="0"/>
        <v>63</v>
      </c>
      <c r="P4" s="1409">
        <f t="shared" si="0"/>
        <v>57</v>
      </c>
      <c r="Q4" s="1409">
        <f t="shared" si="0"/>
        <v>4</v>
      </c>
      <c r="R4" s="1409">
        <f t="shared" si="0"/>
        <v>12</v>
      </c>
      <c r="S4" s="1409">
        <f t="shared" si="0"/>
        <v>1</v>
      </c>
      <c r="T4" s="1409">
        <f t="shared" si="0"/>
        <v>5</v>
      </c>
      <c r="U4" s="1409">
        <f t="shared" si="0"/>
        <v>1</v>
      </c>
      <c r="V4" s="1409">
        <f t="shared" si="0"/>
        <v>34</v>
      </c>
      <c r="W4" s="1409">
        <f t="shared" si="0"/>
        <v>1</v>
      </c>
      <c r="X4" s="1409">
        <f t="shared" si="0"/>
        <v>26</v>
      </c>
      <c r="Y4" s="1409">
        <f t="shared" si="0"/>
        <v>29</v>
      </c>
      <c r="Z4" s="1412">
        <f t="shared" si="0"/>
        <v>129</v>
      </c>
      <c r="AA4" s="1412">
        <f t="shared" si="0"/>
        <v>0</v>
      </c>
      <c r="AB4" s="1409">
        <f t="shared" si="0"/>
        <v>37</v>
      </c>
      <c r="AC4" s="435">
        <f t="shared" si="0"/>
        <v>26</v>
      </c>
      <c r="AD4" s="1394">
        <f t="shared" si="0"/>
        <v>60</v>
      </c>
      <c r="AE4" s="553" t="s">
        <v>277</v>
      </c>
      <c r="AF4" s="1408">
        <f>SUM(AF21,AF5)</f>
        <v>10</v>
      </c>
      <c r="AG4" s="1409">
        <f t="shared" ref="AG4:BD4" si="1">SUM(AG21,AG5)</f>
        <v>57</v>
      </c>
      <c r="AH4" s="434">
        <f t="shared" si="1"/>
        <v>10</v>
      </c>
      <c r="AI4" s="428">
        <f t="shared" si="1"/>
        <v>5</v>
      </c>
      <c r="AJ4" s="435">
        <f t="shared" si="1"/>
        <v>2</v>
      </c>
      <c r="AK4" s="435">
        <f t="shared" si="1"/>
        <v>64</v>
      </c>
      <c r="AL4" s="434">
        <f t="shared" si="1"/>
        <v>2</v>
      </c>
      <c r="AM4" s="428">
        <f t="shared" si="1"/>
        <v>92</v>
      </c>
      <c r="AN4" s="435">
        <f t="shared" si="1"/>
        <v>66</v>
      </c>
      <c r="AO4" s="435">
        <f t="shared" si="1"/>
        <v>21</v>
      </c>
      <c r="AP4" s="435">
        <f t="shared" si="1"/>
        <v>0</v>
      </c>
      <c r="AQ4" s="435">
        <f t="shared" si="1"/>
        <v>77</v>
      </c>
      <c r="AR4" s="435">
        <f t="shared" si="1"/>
        <v>0</v>
      </c>
      <c r="AS4" s="435">
        <f t="shared" si="1"/>
        <v>1</v>
      </c>
      <c r="AT4" s="435">
        <f t="shared" si="1"/>
        <v>0</v>
      </c>
      <c r="AU4" s="435">
        <f t="shared" si="1"/>
        <v>19</v>
      </c>
      <c r="AV4" s="435">
        <f t="shared" si="1"/>
        <v>17</v>
      </c>
      <c r="AW4" s="428">
        <f t="shared" si="1"/>
        <v>43695</v>
      </c>
      <c r="AX4" s="435">
        <f t="shared" si="1"/>
        <v>10082</v>
      </c>
      <c r="AY4" s="435">
        <f t="shared" si="1"/>
        <v>17</v>
      </c>
      <c r="AZ4" s="435">
        <f t="shared" si="1"/>
        <v>0</v>
      </c>
      <c r="BA4" s="428">
        <f t="shared" si="1"/>
        <v>28</v>
      </c>
      <c r="BB4" s="1394">
        <f t="shared" si="1"/>
        <v>4</v>
      </c>
      <c r="BC4" s="554">
        <f t="shared" si="1"/>
        <v>602621189</v>
      </c>
      <c r="BD4" s="429">
        <f t="shared" si="1"/>
        <v>38239083</v>
      </c>
      <c r="BE4" s="1468"/>
    </row>
    <row r="5" spans="1:59" ht="18.600000000000001" thickTop="1" thickBot="1">
      <c r="A5" s="553" t="s">
        <v>292</v>
      </c>
      <c r="B5" s="1487">
        <f>SUM(C5:BB5)</f>
        <v>49228</v>
      </c>
      <c r="C5" s="1407">
        <f>SUM(C6:C20)</f>
        <v>62</v>
      </c>
      <c r="D5" s="1401">
        <f t="shared" ref="D5:AD5" si="2">SUM(D6:D20)</f>
        <v>66</v>
      </c>
      <c r="E5" s="1401">
        <f t="shared" si="2"/>
        <v>0</v>
      </c>
      <c r="F5" s="1401">
        <f t="shared" si="2"/>
        <v>4</v>
      </c>
      <c r="G5" s="1401">
        <f t="shared" si="2"/>
        <v>4</v>
      </c>
      <c r="H5" s="1401">
        <f t="shared" si="2"/>
        <v>19</v>
      </c>
      <c r="I5" s="1401">
        <f t="shared" si="2"/>
        <v>2</v>
      </c>
      <c r="J5" s="1401">
        <f t="shared" si="2"/>
        <v>4</v>
      </c>
      <c r="K5" s="1401">
        <f t="shared" si="2"/>
        <v>0</v>
      </c>
      <c r="L5" s="1401">
        <f t="shared" si="2"/>
        <v>78</v>
      </c>
      <c r="M5" s="1401">
        <f t="shared" si="2"/>
        <v>4</v>
      </c>
      <c r="N5" s="1401">
        <f t="shared" si="2"/>
        <v>20</v>
      </c>
      <c r="O5" s="1401">
        <f t="shared" si="2"/>
        <v>56</v>
      </c>
      <c r="P5" s="1401">
        <f t="shared" si="2"/>
        <v>55</v>
      </c>
      <c r="Q5" s="1401">
        <f t="shared" si="2"/>
        <v>4</v>
      </c>
      <c r="R5" s="1401">
        <f t="shared" si="2"/>
        <v>9</v>
      </c>
      <c r="S5" s="1401">
        <f t="shared" si="2"/>
        <v>1</v>
      </c>
      <c r="T5" s="1401">
        <f t="shared" si="2"/>
        <v>5</v>
      </c>
      <c r="U5" s="1401">
        <f t="shared" si="2"/>
        <v>1</v>
      </c>
      <c r="V5" s="1401">
        <f t="shared" si="2"/>
        <v>32</v>
      </c>
      <c r="W5" s="1401">
        <f t="shared" si="2"/>
        <v>1</v>
      </c>
      <c r="X5" s="1401">
        <f t="shared" si="2"/>
        <v>20</v>
      </c>
      <c r="Y5" s="1401">
        <f t="shared" si="2"/>
        <v>26</v>
      </c>
      <c r="Z5" s="1405">
        <f t="shared" si="2"/>
        <v>115</v>
      </c>
      <c r="AA5" s="1396">
        <f t="shared" si="2"/>
        <v>0</v>
      </c>
      <c r="AB5" s="1401">
        <f t="shared" si="2"/>
        <v>33</v>
      </c>
      <c r="AC5" s="1402">
        <f t="shared" si="2"/>
        <v>24</v>
      </c>
      <c r="AD5" s="1394">
        <f t="shared" si="2"/>
        <v>54</v>
      </c>
      <c r="AE5" s="553" t="s">
        <v>292</v>
      </c>
      <c r="AF5" s="434">
        <f>SUM(AF6:AF20)</f>
        <v>8</v>
      </c>
      <c r="AG5" s="1401">
        <f t="shared" ref="AG5:BD5" si="3">SUM(AG6:AG20)</f>
        <v>53</v>
      </c>
      <c r="AH5" s="1404">
        <f t="shared" si="3"/>
        <v>9</v>
      </c>
      <c r="AI5" s="1401">
        <f t="shared" si="3"/>
        <v>4</v>
      </c>
      <c r="AJ5" s="1402">
        <f t="shared" si="3"/>
        <v>1</v>
      </c>
      <c r="AK5" s="1402">
        <f t="shared" si="3"/>
        <v>58</v>
      </c>
      <c r="AL5" s="1402">
        <f t="shared" si="3"/>
        <v>1</v>
      </c>
      <c r="AM5" s="1402">
        <f t="shared" si="3"/>
        <v>84</v>
      </c>
      <c r="AN5" s="1402">
        <f t="shared" si="3"/>
        <v>62</v>
      </c>
      <c r="AO5" s="1402">
        <f t="shared" si="3"/>
        <v>20</v>
      </c>
      <c r="AP5" s="1402">
        <f t="shared" si="3"/>
        <v>0</v>
      </c>
      <c r="AQ5" s="1402">
        <f t="shared" si="3"/>
        <v>71</v>
      </c>
      <c r="AR5" s="1402">
        <f t="shared" si="3"/>
        <v>0</v>
      </c>
      <c r="AS5" s="1402">
        <f t="shared" si="3"/>
        <v>1</v>
      </c>
      <c r="AT5" s="1402">
        <f t="shared" si="3"/>
        <v>0</v>
      </c>
      <c r="AU5" s="1402">
        <f t="shared" si="3"/>
        <v>16</v>
      </c>
      <c r="AV5" s="1402">
        <f t="shared" si="3"/>
        <v>17</v>
      </c>
      <c r="AW5" s="1401">
        <f t="shared" si="3"/>
        <v>38728</v>
      </c>
      <c r="AX5" s="1402">
        <f t="shared" si="3"/>
        <v>9352</v>
      </c>
      <c r="AY5" s="1402">
        <f t="shared" si="3"/>
        <v>16</v>
      </c>
      <c r="AZ5" s="1402">
        <f t="shared" si="3"/>
        <v>0</v>
      </c>
      <c r="BA5" s="1401">
        <f t="shared" si="3"/>
        <v>24</v>
      </c>
      <c r="BB5" s="1394">
        <f t="shared" si="3"/>
        <v>4</v>
      </c>
      <c r="BC5" s="554">
        <f t="shared" si="3"/>
        <v>536277336</v>
      </c>
      <c r="BD5" s="429">
        <f t="shared" si="3"/>
        <v>33709733</v>
      </c>
      <c r="BE5" s="1468"/>
    </row>
    <row r="6" spans="1:59" ht="18" thickTop="1">
      <c r="A6" s="273" t="s">
        <v>10</v>
      </c>
      <c r="B6" s="1488">
        <f>SUM(C6:BB6)</f>
        <v>5881</v>
      </c>
      <c r="C6" s="1489">
        <v>12</v>
      </c>
      <c r="D6" s="1490">
        <v>20</v>
      </c>
      <c r="E6" s="1490">
        <v>0</v>
      </c>
      <c r="F6" s="1490">
        <v>2</v>
      </c>
      <c r="G6" s="1490">
        <v>0</v>
      </c>
      <c r="H6" s="1490">
        <v>2</v>
      </c>
      <c r="I6" s="1490">
        <v>0</v>
      </c>
      <c r="J6" s="1490">
        <v>0</v>
      </c>
      <c r="K6" s="1397">
        <v>0</v>
      </c>
      <c r="L6" s="1490">
        <v>14</v>
      </c>
      <c r="M6" s="1490">
        <v>1</v>
      </c>
      <c r="N6" s="1490">
        <v>4</v>
      </c>
      <c r="O6" s="1490">
        <v>5</v>
      </c>
      <c r="P6" s="1490">
        <v>5</v>
      </c>
      <c r="Q6" s="1490">
        <v>0</v>
      </c>
      <c r="R6" s="1490">
        <v>1</v>
      </c>
      <c r="S6" s="1490">
        <v>0</v>
      </c>
      <c r="T6" s="1490">
        <v>4</v>
      </c>
      <c r="U6" s="1490">
        <v>0</v>
      </c>
      <c r="V6" s="1490">
        <v>6</v>
      </c>
      <c r="W6" s="1395">
        <v>0</v>
      </c>
      <c r="X6" s="1491">
        <v>2</v>
      </c>
      <c r="Y6" s="1492">
        <v>1</v>
      </c>
      <c r="Z6" s="1492">
        <v>11</v>
      </c>
      <c r="AA6" s="1492">
        <v>0</v>
      </c>
      <c r="AB6" s="1492">
        <v>4</v>
      </c>
      <c r="AC6" s="1492">
        <v>5</v>
      </c>
      <c r="AD6" s="1391">
        <v>12</v>
      </c>
      <c r="AE6" s="273" t="s">
        <v>10</v>
      </c>
      <c r="AF6" s="1490">
        <v>0</v>
      </c>
      <c r="AG6" s="1490">
        <v>8</v>
      </c>
      <c r="AH6" s="1490">
        <v>0</v>
      </c>
      <c r="AI6" s="1490">
        <v>1</v>
      </c>
      <c r="AJ6" s="1490">
        <v>1</v>
      </c>
      <c r="AK6" s="1490">
        <v>5</v>
      </c>
      <c r="AL6" s="1490">
        <v>0</v>
      </c>
      <c r="AM6" s="1490">
        <v>12</v>
      </c>
      <c r="AN6" s="1490">
        <v>15</v>
      </c>
      <c r="AO6" s="1490">
        <v>1</v>
      </c>
      <c r="AP6" s="1490">
        <v>0</v>
      </c>
      <c r="AQ6" s="1490">
        <v>23</v>
      </c>
      <c r="AR6" s="1490">
        <v>0</v>
      </c>
      <c r="AS6" s="1490">
        <v>1</v>
      </c>
      <c r="AT6" s="1490">
        <v>0</v>
      </c>
      <c r="AU6" s="1490">
        <v>5</v>
      </c>
      <c r="AV6" s="1395">
        <v>0</v>
      </c>
      <c r="AW6" s="1491">
        <v>4932</v>
      </c>
      <c r="AX6" s="1492">
        <v>755</v>
      </c>
      <c r="AY6" s="1492">
        <v>4</v>
      </c>
      <c r="AZ6" s="1395">
        <v>0</v>
      </c>
      <c r="BA6" s="1395">
        <v>7</v>
      </c>
      <c r="BB6" s="1391">
        <v>0</v>
      </c>
      <c r="BC6" s="274">
        <v>60726864</v>
      </c>
      <c r="BD6" s="275">
        <v>2708552</v>
      </c>
      <c r="BE6" s="1468"/>
      <c r="BF6" s="1468"/>
      <c r="BG6" s="1468"/>
    </row>
    <row r="7" spans="1:59">
      <c r="A7" s="271" t="s">
        <v>474</v>
      </c>
      <c r="B7" s="1493">
        <f t="shared" ref="B7:B35" si="4">SUM(C7:BB7)</f>
        <v>2264</v>
      </c>
      <c r="C7" s="1494">
        <v>1</v>
      </c>
      <c r="D7" s="1492">
        <v>0</v>
      </c>
      <c r="E7" s="1492">
        <v>0</v>
      </c>
      <c r="F7" s="1492">
        <v>0</v>
      </c>
      <c r="G7" s="1492">
        <v>0</v>
      </c>
      <c r="H7" s="1492">
        <v>0</v>
      </c>
      <c r="I7" s="1492">
        <v>0</v>
      </c>
      <c r="J7" s="1492">
        <v>1</v>
      </c>
      <c r="K7" s="1389">
        <v>0</v>
      </c>
      <c r="L7" s="1491">
        <v>2</v>
      </c>
      <c r="M7" s="1492">
        <v>0</v>
      </c>
      <c r="N7" s="1492">
        <v>0</v>
      </c>
      <c r="O7" s="1492">
        <v>5</v>
      </c>
      <c r="P7" s="1492">
        <v>2</v>
      </c>
      <c r="Q7" s="1492">
        <v>0</v>
      </c>
      <c r="R7" s="1492">
        <v>0</v>
      </c>
      <c r="S7" s="1492">
        <v>0</v>
      </c>
      <c r="T7" s="1492">
        <v>0</v>
      </c>
      <c r="U7" s="1492">
        <v>0</v>
      </c>
      <c r="V7" s="1492">
        <v>0</v>
      </c>
      <c r="W7" s="1389">
        <v>0</v>
      </c>
      <c r="X7" s="1491">
        <v>2</v>
      </c>
      <c r="Y7" s="1492">
        <v>0</v>
      </c>
      <c r="Z7" s="1492">
        <v>2</v>
      </c>
      <c r="AA7" s="1492">
        <v>0</v>
      </c>
      <c r="AB7" s="1492">
        <v>0</v>
      </c>
      <c r="AC7" s="1492">
        <v>0</v>
      </c>
      <c r="AD7" s="1387">
        <v>0</v>
      </c>
      <c r="AE7" s="271" t="s">
        <v>11</v>
      </c>
      <c r="AF7" s="1491">
        <v>1</v>
      </c>
      <c r="AG7" s="1492">
        <v>2</v>
      </c>
      <c r="AH7" s="1492">
        <v>1</v>
      </c>
      <c r="AI7" s="1492">
        <v>0</v>
      </c>
      <c r="AJ7" s="1492">
        <v>0</v>
      </c>
      <c r="AK7" s="1492">
        <v>5</v>
      </c>
      <c r="AL7" s="1492">
        <v>0</v>
      </c>
      <c r="AM7" s="1492">
        <v>7</v>
      </c>
      <c r="AN7" s="1492">
        <v>3</v>
      </c>
      <c r="AO7" s="1492">
        <v>1</v>
      </c>
      <c r="AP7" s="1492">
        <v>0</v>
      </c>
      <c r="AQ7" s="1492">
        <v>0</v>
      </c>
      <c r="AR7" s="1492">
        <v>0</v>
      </c>
      <c r="AS7" s="1492">
        <v>0</v>
      </c>
      <c r="AT7" s="1492">
        <v>0</v>
      </c>
      <c r="AU7" s="1492">
        <v>0</v>
      </c>
      <c r="AV7" s="1389">
        <v>0</v>
      </c>
      <c r="AW7" s="1495">
        <v>1937</v>
      </c>
      <c r="AX7" s="1496">
        <v>292</v>
      </c>
      <c r="AY7" s="1492">
        <v>0</v>
      </c>
      <c r="AZ7" s="1389">
        <v>0</v>
      </c>
      <c r="BA7" s="1389">
        <v>0</v>
      </c>
      <c r="BB7" s="1387">
        <v>0</v>
      </c>
      <c r="BC7" s="269">
        <v>24628288</v>
      </c>
      <c r="BD7" s="267">
        <v>114670</v>
      </c>
      <c r="BE7" s="1468"/>
      <c r="BF7" s="1468"/>
      <c r="BG7" s="1468"/>
    </row>
    <row r="8" spans="1:59">
      <c r="A8" s="271" t="s">
        <v>473</v>
      </c>
      <c r="B8" s="1493">
        <f t="shared" si="4"/>
        <v>10233</v>
      </c>
      <c r="C8" s="1495">
        <v>9</v>
      </c>
      <c r="D8" s="1496">
        <v>9</v>
      </c>
      <c r="E8" s="1496">
        <v>0</v>
      </c>
      <c r="F8" s="1496">
        <v>1</v>
      </c>
      <c r="G8" s="1496">
        <v>1</v>
      </c>
      <c r="H8" s="1496">
        <v>6</v>
      </c>
      <c r="I8" s="1496">
        <v>2</v>
      </c>
      <c r="J8" s="1496">
        <v>0</v>
      </c>
      <c r="K8" s="1389">
        <v>0</v>
      </c>
      <c r="L8" s="1495">
        <v>13</v>
      </c>
      <c r="M8" s="1496">
        <v>0</v>
      </c>
      <c r="N8" s="1496">
        <v>5</v>
      </c>
      <c r="O8" s="1496">
        <v>8</v>
      </c>
      <c r="P8" s="1496">
        <v>6</v>
      </c>
      <c r="Q8" s="1496">
        <v>0</v>
      </c>
      <c r="R8" s="1496">
        <v>1</v>
      </c>
      <c r="S8" s="1496">
        <v>0</v>
      </c>
      <c r="T8" s="1496">
        <v>0</v>
      </c>
      <c r="U8" s="1496">
        <v>0</v>
      </c>
      <c r="V8" s="1496">
        <v>5</v>
      </c>
      <c r="W8" s="1389">
        <v>0</v>
      </c>
      <c r="X8" s="1495">
        <v>5</v>
      </c>
      <c r="Y8" s="1496">
        <v>8</v>
      </c>
      <c r="Z8" s="1496">
        <v>22</v>
      </c>
      <c r="AA8" s="1496">
        <v>0</v>
      </c>
      <c r="AB8" s="1496">
        <v>9</v>
      </c>
      <c r="AC8" s="1496">
        <v>2</v>
      </c>
      <c r="AD8" s="1387">
        <v>8</v>
      </c>
      <c r="AE8" s="271" t="s">
        <v>12</v>
      </c>
      <c r="AF8" s="1495">
        <v>2</v>
      </c>
      <c r="AG8" s="1496">
        <v>7</v>
      </c>
      <c r="AH8" s="1496">
        <v>1</v>
      </c>
      <c r="AI8" s="1496">
        <v>2</v>
      </c>
      <c r="AJ8" s="1496">
        <v>0</v>
      </c>
      <c r="AK8" s="1496">
        <v>10</v>
      </c>
      <c r="AL8" s="1496">
        <v>0</v>
      </c>
      <c r="AM8" s="1496">
        <v>11</v>
      </c>
      <c r="AN8" s="1496">
        <v>6</v>
      </c>
      <c r="AO8" s="1496">
        <v>7</v>
      </c>
      <c r="AP8" s="1496">
        <v>0</v>
      </c>
      <c r="AQ8" s="1496">
        <v>6</v>
      </c>
      <c r="AR8" s="1496">
        <v>0</v>
      </c>
      <c r="AS8" s="1496">
        <v>0</v>
      </c>
      <c r="AT8" s="1496">
        <v>0</v>
      </c>
      <c r="AU8" s="1496">
        <v>2</v>
      </c>
      <c r="AV8" s="1389">
        <v>0</v>
      </c>
      <c r="AW8" s="1495">
        <v>7012</v>
      </c>
      <c r="AX8" s="1496">
        <v>3042</v>
      </c>
      <c r="AY8" s="1496">
        <v>2</v>
      </c>
      <c r="AZ8" s="1389">
        <v>0</v>
      </c>
      <c r="BA8" s="1495">
        <v>3</v>
      </c>
      <c r="BB8" s="1387">
        <v>0</v>
      </c>
      <c r="BC8" s="269">
        <v>100586747</v>
      </c>
      <c r="BD8" s="267">
        <v>451100</v>
      </c>
      <c r="BE8" s="1468"/>
      <c r="BF8" s="1468"/>
      <c r="BG8" s="1468"/>
    </row>
    <row r="9" spans="1:59">
      <c r="A9" s="271" t="s">
        <v>13</v>
      </c>
      <c r="B9" s="1493">
        <f t="shared" si="4"/>
        <v>3804</v>
      </c>
      <c r="C9" s="1491">
        <v>4</v>
      </c>
      <c r="D9" s="1492">
        <v>4</v>
      </c>
      <c r="E9" s="1492">
        <v>0</v>
      </c>
      <c r="F9" s="1492">
        <v>0</v>
      </c>
      <c r="G9" s="1492">
        <v>1</v>
      </c>
      <c r="H9" s="1492">
        <v>0</v>
      </c>
      <c r="I9" s="1492">
        <v>0</v>
      </c>
      <c r="J9" s="1492">
        <v>0</v>
      </c>
      <c r="K9" s="1388">
        <v>0</v>
      </c>
      <c r="L9" s="1491">
        <v>3</v>
      </c>
      <c r="M9" s="1492">
        <v>0</v>
      </c>
      <c r="N9" s="1492">
        <v>0</v>
      </c>
      <c r="O9" s="1492">
        <v>3</v>
      </c>
      <c r="P9" s="1492">
        <v>4</v>
      </c>
      <c r="Q9" s="1492">
        <v>0</v>
      </c>
      <c r="R9" s="1492">
        <v>0</v>
      </c>
      <c r="S9" s="1492">
        <v>0</v>
      </c>
      <c r="T9" s="1492">
        <v>0</v>
      </c>
      <c r="U9" s="1492">
        <v>0</v>
      </c>
      <c r="V9" s="1492">
        <v>0</v>
      </c>
      <c r="W9" s="1389">
        <v>0</v>
      </c>
      <c r="X9" s="1491">
        <v>1</v>
      </c>
      <c r="Y9" s="1492">
        <v>3</v>
      </c>
      <c r="Z9" s="1492">
        <v>6</v>
      </c>
      <c r="AA9" s="1492">
        <v>0</v>
      </c>
      <c r="AB9" s="1492">
        <v>2</v>
      </c>
      <c r="AC9" s="1492">
        <v>3</v>
      </c>
      <c r="AD9" s="1492">
        <v>3</v>
      </c>
      <c r="AE9" s="271" t="s">
        <v>13</v>
      </c>
      <c r="AF9" s="1491">
        <v>2</v>
      </c>
      <c r="AG9" s="1492">
        <v>4</v>
      </c>
      <c r="AH9" s="1492">
        <v>2</v>
      </c>
      <c r="AI9" s="1492">
        <v>0</v>
      </c>
      <c r="AJ9" s="1492">
        <v>0</v>
      </c>
      <c r="AK9" s="1492">
        <v>4</v>
      </c>
      <c r="AL9" s="1492">
        <v>0</v>
      </c>
      <c r="AM9" s="1492">
        <v>7</v>
      </c>
      <c r="AN9" s="1492">
        <v>3</v>
      </c>
      <c r="AO9" s="1492">
        <v>0</v>
      </c>
      <c r="AP9" s="1492">
        <v>0</v>
      </c>
      <c r="AQ9" s="1492">
        <v>17</v>
      </c>
      <c r="AR9" s="1492">
        <v>0</v>
      </c>
      <c r="AS9" s="1492">
        <v>0</v>
      </c>
      <c r="AT9" s="1492">
        <v>0</v>
      </c>
      <c r="AU9" s="1492">
        <v>0</v>
      </c>
      <c r="AV9" s="1492">
        <v>3</v>
      </c>
      <c r="AW9" s="1491">
        <v>3014</v>
      </c>
      <c r="AX9" s="1492">
        <v>705</v>
      </c>
      <c r="AY9" s="1492">
        <v>1</v>
      </c>
      <c r="AZ9" s="1389">
        <v>0</v>
      </c>
      <c r="BA9" s="1491">
        <v>5</v>
      </c>
      <c r="BB9" s="1387">
        <v>0</v>
      </c>
      <c r="BC9" s="269">
        <v>38651751</v>
      </c>
      <c r="BD9" s="267">
        <v>1831617</v>
      </c>
      <c r="BE9" s="1468"/>
      <c r="BF9" s="1468"/>
      <c r="BG9" s="1468"/>
    </row>
    <row r="10" spans="1:59">
      <c r="A10" s="271" t="s">
        <v>14</v>
      </c>
      <c r="B10" s="1497">
        <f t="shared" si="4"/>
        <v>2969</v>
      </c>
      <c r="C10" s="1498">
        <v>6</v>
      </c>
      <c r="D10" s="1499">
        <v>7</v>
      </c>
      <c r="E10" s="1499">
        <v>0</v>
      </c>
      <c r="F10" s="1499">
        <v>0</v>
      </c>
      <c r="G10" s="1499">
        <v>0</v>
      </c>
      <c r="H10" s="1499">
        <v>2</v>
      </c>
      <c r="I10" s="1499">
        <v>0</v>
      </c>
      <c r="J10" s="1499">
        <v>0</v>
      </c>
      <c r="K10" s="1500">
        <v>0</v>
      </c>
      <c r="L10" s="1498">
        <v>4</v>
      </c>
      <c r="M10" s="1499">
        <v>0</v>
      </c>
      <c r="N10" s="1499">
        <v>1</v>
      </c>
      <c r="O10" s="1499">
        <v>6</v>
      </c>
      <c r="P10" s="1499">
        <v>10</v>
      </c>
      <c r="Q10" s="1499">
        <v>0</v>
      </c>
      <c r="R10" s="1499">
        <v>1</v>
      </c>
      <c r="S10" s="1499">
        <v>1</v>
      </c>
      <c r="T10" s="1499">
        <v>0</v>
      </c>
      <c r="U10" s="1499">
        <v>0</v>
      </c>
      <c r="V10" s="1499">
        <v>2</v>
      </c>
      <c r="W10" s="1501">
        <v>0</v>
      </c>
      <c r="X10" s="1498">
        <v>2</v>
      </c>
      <c r="Y10" s="1499">
        <v>4</v>
      </c>
      <c r="Z10" s="1499">
        <v>14</v>
      </c>
      <c r="AA10" s="1499">
        <v>0</v>
      </c>
      <c r="AB10" s="1499">
        <v>1</v>
      </c>
      <c r="AC10" s="1499">
        <v>2</v>
      </c>
      <c r="AD10" s="1499">
        <v>1</v>
      </c>
      <c r="AE10" s="271" t="s">
        <v>14</v>
      </c>
      <c r="AF10" s="1491">
        <v>1</v>
      </c>
      <c r="AG10" s="1492">
        <v>3</v>
      </c>
      <c r="AH10" s="1492">
        <v>1</v>
      </c>
      <c r="AI10" s="1492">
        <v>0</v>
      </c>
      <c r="AJ10" s="1492">
        <v>0</v>
      </c>
      <c r="AK10" s="1492">
        <v>3</v>
      </c>
      <c r="AL10" s="1492">
        <v>0</v>
      </c>
      <c r="AM10" s="1492">
        <v>11</v>
      </c>
      <c r="AN10" s="1492">
        <v>4</v>
      </c>
      <c r="AO10" s="1492">
        <v>1</v>
      </c>
      <c r="AP10" s="1492">
        <v>0</v>
      </c>
      <c r="AQ10" s="1492">
        <v>6</v>
      </c>
      <c r="AR10" s="1492">
        <v>0</v>
      </c>
      <c r="AS10" s="1492">
        <v>0</v>
      </c>
      <c r="AT10" s="1492">
        <v>0</v>
      </c>
      <c r="AU10" s="1492">
        <v>2</v>
      </c>
      <c r="AV10" s="1492">
        <v>2</v>
      </c>
      <c r="AW10" s="1491">
        <v>2148</v>
      </c>
      <c r="AX10" s="1492">
        <v>720</v>
      </c>
      <c r="AY10" s="1389">
        <v>0</v>
      </c>
      <c r="AZ10" s="1389">
        <v>0</v>
      </c>
      <c r="BA10" s="1491">
        <v>3</v>
      </c>
      <c r="BB10" s="1387">
        <v>0</v>
      </c>
      <c r="BC10" s="269">
        <v>33187068</v>
      </c>
      <c r="BD10" s="267">
        <v>1947228</v>
      </c>
      <c r="BE10" s="1468"/>
      <c r="BF10" s="1468"/>
      <c r="BG10" s="1468"/>
    </row>
    <row r="11" spans="1:59">
      <c r="A11" s="271" t="s">
        <v>15</v>
      </c>
      <c r="B11" s="1497">
        <f t="shared" si="4"/>
        <v>1282</v>
      </c>
      <c r="C11" s="1502">
        <v>0</v>
      </c>
      <c r="D11" s="1503">
        <v>0</v>
      </c>
      <c r="E11" s="1500">
        <v>0</v>
      </c>
      <c r="F11" s="1500">
        <v>0</v>
      </c>
      <c r="G11" s="1500">
        <v>0</v>
      </c>
      <c r="H11" s="1500">
        <v>0</v>
      </c>
      <c r="I11" s="1500">
        <v>0</v>
      </c>
      <c r="J11" s="1500">
        <v>0</v>
      </c>
      <c r="K11" s="1501">
        <v>0</v>
      </c>
      <c r="L11" s="1498">
        <v>0</v>
      </c>
      <c r="M11" s="1498">
        <v>0</v>
      </c>
      <c r="N11" s="1498">
        <v>0</v>
      </c>
      <c r="O11" s="1498">
        <v>2</v>
      </c>
      <c r="P11" s="1498">
        <v>1</v>
      </c>
      <c r="Q11" s="1498">
        <v>0</v>
      </c>
      <c r="R11" s="1498">
        <v>0</v>
      </c>
      <c r="S11" s="1498">
        <v>0</v>
      </c>
      <c r="T11" s="1498">
        <v>0</v>
      </c>
      <c r="U11" s="1498">
        <v>0</v>
      </c>
      <c r="V11" s="1498">
        <v>1</v>
      </c>
      <c r="W11" s="1501">
        <v>0</v>
      </c>
      <c r="X11" s="1499">
        <v>2</v>
      </c>
      <c r="Y11" s="1499">
        <v>0</v>
      </c>
      <c r="Z11" s="1499">
        <v>5</v>
      </c>
      <c r="AA11" s="1499">
        <v>0</v>
      </c>
      <c r="AB11" s="1499">
        <v>2</v>
      </c>
      <c r="AC11" s="1499">
        <v>1</v>
      </c>
      <c r="AD11" s="1504">
        <v>0</v>
      </c>
      <c r="AE11" s="271" t="s">
        <v>15</v>
      </c>
      <c r="AF11" s="1492">
        <v>0</v>
      </c>
      <c r="AG11" s="1492">
        <v>3</v>
      </c>
      <c r="AH11" s="1492">
        <v>0</v>
      </c>
      <c r="AI11" s="1492">
        <v>0</v>
      </c>
      <c r="AJ11" s="1492">
        <v>0</v>
      </c>
      <c r="AK11" s="1492">
        <v>2</v>
      </c>
      <c r="AL11" s="1492">
        <v>0</v>
      </c>
      <c r="AM11" s="1492">
        <v>7</v>
      </c>
      <c r="AN11" s="1492">
        <v>3</v>
      </c>
      <c r="AO11" s="1492">
        <v>0</v>
      </c>
      <c r="AP11" s="1492">
        <v>0</v>
      </c>
      <c r="AQ11" s="1492">
        <v>1</v>
      </c>
      <c r="AR11" s="1492">
        <v>0</v>
      </c>
      <c r="AS11" s="1492">
        <v>0</v>
      </c>
      <c r="AT11" s="1492">
        <v>0</v>
      </c>
      <c r="AU11" s="1492">
        <v>0</v>
      </c>
      <c r="AV11" s="1389">
        <v>0</v>
      </c>
      <c r="AW11" s="1495">
        <v>1152</v>
      </c>
      <c r="AX11" s="1496">
        <v>97</v>
      </c>
      <c r="AY11" s="1389">
        <v>0</v>
      </c>
      <c r="AZ11" s="1389">
        <v>0</v>
      </c>
      <c r="BA11" s="1491">
        <v>3</v>
      </c>
      <c r="BB11" s="1387">
        <v>0</v>
      </c>
      <c r="BC11" s="269">
        <v>13169879</v>
      </c>
      <c r="BD11" s="267">
        <v>739404</v>
      </c>
      <c r="BE11" s="1468"/>
      <c r="BF11" s="1468"/>
      <c r="BG11" s="1468"/>
    </row>
    <row r="12" spans="1:59">
      <c r="A12" s="271" t="s">
        <v>16</v>
      </c>
      <c r="B12" s="1497">
        <f>SUM(C12:BB12)</f>
        <v>1072</v>
      </c>
      <c r="C12" s="1498">
        <v>1</v>
      </c>
      <c r="D12" s="1499">
        <v>1</v>
      </c>
      <c r="E12" s="1499">
        <v>0</v>
      </c>
      <c r="F12" s="1499">
        <v>0</v>
      </c>
      <c r="G12" s="1499">
        <v>0</v>
      </c>
      <c r="H12" s="1499">
        <v>0</v>
      </c>
      <c r="I12" s="1499">
        <v>0</v>
      </c>
      <c r="J12" s="1499">
        <v>0</v>
      </c>
      <c r="K12" s="1501">
        <v>0</v>
      </c>
      <c r="L12" s="1498">
        <v>0</v>
      </c>
      <c r="M12" s="1499">
        <v>0</v>
      </c>
      <c r="N12" s="1499">
        <v>0</v>
      </c>
      <c r="O12" s="1499">
        <v>0</v>
      </c>
      <c r="P12" s="1499">
        <v>1</v>
      </c>
      <c r="Q12" s="1499">
        <v>0</v>
      </c>
      <c r="R12" s="1499">
        <v>0</v>
      </c>
      <c r="S12" s="1499">
        <v>0</v>
      </c>
      <c r="T12" s="1499">
        <v>1</v>
      </c>
      <c r="U12" s="1499">
        <v>0</v>
      </c>
      <c r="V12" s="1499">
        <v>1</v>
      </c>
      <c r="W12" s="1501">
        <v>0</v>
      </c>
      <c r="X12" s="1498">
        <v>0</v>
      </c>
      <c r="Y12" s="1499">
        <v>0</v>
      </c>
      <c r="Z12" s="1499">
        <v>0</v>
      </c>
      <c r="AA12" s="1499">
        <v>0</v>
      </c>
      <c r="AB12" s="1499">
        <v>0</v>
      </c>
      <c r="AC12" s="1499">
        <v>2</v>
      </c>
      <c r="AD12" s="1499">
        <v>1</v>
      </c>
      <c r="AE12" s="271" t="s">
        <v>16</v>
      </c>
      <c r="AF12" s="1491">
        <v>0</v>
      </c>
      <c r="AG12" s="1492">
        <v>2</v>
      </c>
      <c r="AH12" s="1492">
        <v>0</v>
      </c>
      <c r="AI12" s="1492">
        <v>1</v>
      </c>
      <c r="AJ12" s="1492">
        <v>0</v>
      </c>
      <c r="AK12" s="1492">
        <v>3</v>
      </c>
      <c r="AL12" s="1492">
        <v>0</v>
      </c>
      <c r="AM12" s="1492">
        <v>2</v>
      </c>
      <c r="AN12" s="1492">
        <v>2</v>
      </c>
      <c r="AO12" s="1492">
        <v>1</v>
      </c>
      <c r="AP12" s="1492">
        <v>0</v>
      </c>
      <c r="AQ12" s="1492">
        <v>1</v>
      </c>
      <c r="AR12" s="1492">
        <v>0</v>
      </c>
      <c r="AS12" s="1492">
        <v>0</v>
      </c>
      <c r="AT12" s="1492">
        <v>0</v>
      </c>
      <c r="AU12" s="1492">
        <v>0</v>
      </c>
      <c r="AV12" s="1389">
        <v>0</v>
      </c>
      <c r="AW12" s="1491">
        <v>1014</v>
      </c>
      <c r="AX12" s="1492">
        <v>38</v>
      </c>
      <c r="AY12" s="1389">
        <v>0</v>
      </c>
      <c r="AZ12" s="1389">
        <v>0</v>
      </c>
      <c r="BA12" s="1389">
        <v>0</v>
      </c>
      <c r="BB12" s="1387">
        <v>0</v>
      </c>
      <c r="BC12" s="269">
        <v>11146974</v>
      </c>
      <c r="BD12" s="267">
        <v>436094</v>
      </c>
      <c r="BE12" s="1468"/>
      <c r="BF12" s="1468"/>
      <c r="BG12" s="1468"/>
    </row>
    <row r="13" spans="1:59">
      <c r="A13" s="271" t="s">
        <v>17</v>
      </c>
      <c r="B13" s="1497">
        <f t="shared" si="4"/>
        <v>3411</v>
      </c>
      <c r="C13" s="1498">
        <v>6</v>
      </c>
      <c r="D13" s="1499">
        <v>4</v>
      </c>
      <c r="E13" s="1499">
        <v>0</v>
      </c>
      <c r="F13" s="1499">
        <v>0</v>
      </c>
      <c r="G13" s="1499">
        <v>0</v>
      </c>
      <c r="H13" s="1499">
        <v>4</v>
      </c>
      <c r="I13" s="1499">
        <v>0</v>
      </c>
      <c r="J13" s="1499">
        <v>1</v>
      </c>
      <c r="K13" s="1501">
        <v>0</v>
      </c>
      <c r="L13" s="1498">
        <v>8</v>
      </c>
      <c r="M13" s="1499">
        <v>2</v>
      </c>
      <c r="N13" s="1499">
        <v>1</v>
      </c>
      <c r="O13" s="1499">
        <v>8</v>
      </c>
      <c r="P13" s="1499">
        <v>6</v>
      </c>
      <c r="Q13" s="1499">
        <v>0</v>
      </c>
      <c r="R13" s="1499">
        <v>0</v>
      </c>
      <c r="S13" s="1499">
        <v>0</v>
      </c>
      <c r="T13" s="1499">
        <v>0</v>
      </c>
      <c r="U13" s="1499">
        <v>0</v>
      </c>
      <c r="V13" s="1499">
        <v>0</v>
      </c>
      <c r="W13" s="1501">
        <v>0</v>
      </c>
      <c r="X13" s="1498">
        <v>2</v>
      </c>
      <c r="Y13" s="1499">
        <v>0</v>
      </c>
      <c r="Z13" s="1499">
        <v>5</v>
      </c>
      <c r="AA13" s="1499">
        <v>0</v>
      </c>
      <c r="AB13" s="1499">
        <v>1</v>
      </c>
      <c r="AC13" s="1499">
        <v>1</v>
      </c>
      <c r="AD13" s="1504">
        <v>4</v>
      </c>
      <c r="AE13" s="271" t="s">
        <v>17</v>
      </c>
      <c r="AF13" s="1491">
        <v>1</v>
      </c>
      <c r="AG13" s="1492">
        <v>3</v>
      </c>
      <c r="AH13" s="1492">
        <v>1</v>
      </c>
      <c r="AI13" s="1492">
        <v>0</v>
      </c>
      <c r="AJ13" s="1492">
        <v>0</v>
      </c>
      <c r="AK13" s="1492">
        <v>5</v>
      </c>
      <c r="AL13" s="1492">
        <v>0</v>
      </c>
      <c r="AM13" s="1492">
        <v>2</v>
      </c>
      <c r="AN13" s="1492">
        <v>2</v>
      </c>
      <c r="AO13" s="1492">
        <v>2</v>
      </c>
      <c r="AP13" s="1492">
        <v>0</v>
      </c>
      <c r="AQ13" s="1492">
        <v>1</v>
      </c>
      <c r="AR13" s="1492">
        <v>0</v>
      </c>
      <c r="AS13" s="1492">
        <v>0</v>
      </c>
      <c r="AT13" s="1492">
        <v>0</v>
      </c>
      <c r="AU13" s="1492">
        <v>0</v>
      </c>
      <c r="AV13" s="1389">
        <v>0</v>
      </c>
      <c r="AW13" s="1491">
        <v>3047</v>
      </c>
      <c r="AX13" s="1492">
        <v>294</v>
      </c>
      <c r="AY13" s="1389">
        <v>0</v>
      </c>
      <c r="AZ13" s="1389">
        <v>0</v>
      </c>
      <c r="BA13" s="1389">
        <v>0</v>
      </c>
      <c r="BB13" s="1387">
        <v>0</v>
      </c>
      <c r="BC13" s="269">
        <v>47371263</v>
      </c>
      <c r="BD13" s="267">
        <v>9434073</v>
      </c>
      <c r="BE13" s="1468"/>
      <c r="BF13" s="1468"/>
      <c r="BG13" s="1406"/>
    </row>
    <row r="14" spans="1:59">
      <c r="A14" s="271" t="s">
        <v>18</v>
      </c>
      <c r="B14" s="1497">
        <f t="shared" si="4"/>
        <v>5201</v>
      </c>
      <c r="C14" s="1498">
        <v>11</v>
      </c>
      <c r="D14" s="1499">
        <v>9</v>
      </c>
      <c r="E14" s="1499">
        <v>0</v>
      </c>
      <c r="F14" s="1499">
        <v>1</v>
      </c>
      <c r="G14" s="1499">
        <v>1</v>
      </c>
      <c r="H14" s="1499">
        <v>2</v>
      </c>
      <c r="I14" s="1499">
        <v>0</v>
      </c>
      <c r="J14" s="1499">
        <v>1</v>
      </c>
      <c r="K14" s="1501">
        <v>0</v>
      </c>
      <c r="L14" s="1498">
        <v>17</v>
      </c>
      <c r="M14" s="1499">
        <v>0</v>
      </c>
      <c r="N14" s="1499">
        <v>4</v>
      </c>
      <c r="O14" s="1499">
        <v>5</v>
      </c>
      <c r="P14" s="1499">
        <v>7</v>
      </c>
      <c r="Q14" s="1499">
        <v>3</v>
      </c>
      <c r="R14" s="1499">
        <v>2</v>
      </c>
      <c r="S14" s="1499">
        <v>0</v>
      </c>
      <c r="T14" s="1499">
        <v>0</v>
      </c>
      <c r="U14" s="1499">
        <v>1</v>
      </c>
      <c r="V14" s="1499">
        <v>2</v>
      </c>
      <c r="W14" s="1501">
        <v>0</v>
      </c>
      <c r="X14" s="1498">
        <v>1</v>
      </c>
      <c r="Y14" s="1499">
        <v>5</v>
      </c>
      <c r="Z14" s="1499">
        <v>10</v>
      </c>
      <c r="AA14" s="1499">
        <v>0</v>
      </c>
      <c r="AB14" s="1499">
        <v>6</v>
      </c>
      <c r="AC14" s="1499">
        <v>6</v>
      </c>
      <c r="AD14" s="1504">
        <v>7</v>
      </c>
      <c r="AE14" s="271" t="s">
        <v>18</v>
      </c>
      <c r="AF14" s="1491">
        <v>0</v>
      </c>
      <c r="AG14" s="1492">
        <v>8</v>
      </c>
      <c r="AH14" s="1492">
        <v>0</v>
      </c>
      <c r="AI14" s="1492">
        <v>0</v>
      </c>
      <c r="AJ14" s="1492">
        <v>0</v>
      </c>
      <c r="AK14" s="1492">
        <v>8</v>
      </c>
      <c r="AL14" s="1492">
        <v>0</v>
      </c>
      <c r="AM14" s="1492">
        <v>7</v>
      </c>
      <c r="AN14" s="1492">
        <v>9</v>
      </c>
      <c r="AO14" s="1492">
        <v>2</v>
      </c>
      <c r="AP14" s="1492">
        <v>0</v>
      </c>
      <c r="AQ14" s="1492">
        <v>10</v>
      </c>
      <c r="AR14" s="1492">
        <v>0</v>
      </c>
      <c r="AS14" s="1492">
        <v>0</v>
      </c>
      <c r="AT14" s="1492">
        <v>0</v>
      </c>
      <c r="AU14" s="1492">
        <v>3</v>
      </c>
      <c r="AV14" s="1505">
        <v>9</v>
      </c>
      <c r="AW14" s="1491">
        <v>4099</v>
      </c>
      <c r="AX14" s="1492">
        <v>934</v>
      </c>
      <c r="AY14" s="1492">
        <v>7</v>
      </c>
      <c r="AZ14" s="1389">
        <v>0</v>
      </c>
      <c r="BA14" s="1389">
        <v>0</v>
      </c>
      <c r="BB14" s="1492">
        <v>4</v>
      </c>
      <c r="BC14" s="269">
        <v>54457663</v>
      </c>
      <c r="BD14" s="267">
        <v>2562829</v>
      </c>
      <c r="BE14" s="1468"/>
      <c r="BF14" s="1468"/>
      <c r="BG14" s="1468"/>
    </row>
    <row r="15" spans="1:59">
      <c r="A15" s="271" t="s">
        <v>19</v>
      </c>
      <c r="B15" s="1497">
        <f>SUM(C15:BB15)</f>
        <v>4867</v>
      </c>
      <c r="C15" s="1506">
        <v>2</v>
      </c>
      <c r="D15" s="1507">
        <v>2</v>
      </c>
      <c r="E15" s="1508">
        <v>0</v>
      </c>
      <c r="F15" s="1508">
        <v>0</v>
      </c>
      <c r="G15" s="1508">
        <v>0</v>
      </c>
      <c r="H15" s="1508">
        <v>0</v>
      </c>
      <c r="I15" s="1508">
        <v>0</v>
      </c>
      <c r="J15" s="1508">
        <v>0</v>
      </c>
      <c r="K15" s="1501">
        <v>0</v>
      </c>
      <c r="L15" s="1506">
        <v>4</v>
      </c>
      <c r="M15" s="1507">
        <v>0</v>
      </c>
      <c r="N15" s="1507">
        <v>1</v>
      </c>
      <c r="O15" s="1507">
        <v>2</v>
      </c>
      <c r="P15" s="1507">
        <v>3</v>
      </c>
      <c r="Q15" s="1507">
        <v>0</v>
      </c>
      <c r="R15" s="1507">
        <v>0</v>
      </c>
      <c r="S15" s="1507">
        <v>0</v>
      </c>
      <c r="T15" s="1507">
        <v>0</v>
      </c>
      <c r="U15" s="1507">
        <v>0</v>
      </c>
      <c r="V15" s="1507">
        <v>3</v>
      </c>
      <c r="W15" s="1501">
        <v>0</v>
      </c>
      <c r="X15" s="1506">
        <v>1</v>
      </c>
      <c r="Y15" s="1507">
        <v>3</v>
      </c>
      <c r="Z15" s="1507">
        <v>14</v>
      </c>
      <c r="AA15" s="1507">
        <v>0</v>
      </c>
      <c r="AB15" s="1507">
        <v>2</v>
      </c>
      <c r="AC15" s="1507">
        <v>1</v>
      </c>
      <c r="AD15" s="1507">
        <v>4</v>
      </c>
      <c r="AE15" s="271" t="s">
        <v>19</v>
      </c>
      <c r="AF15" s="1495">
        <v>0</v>
      </c>
      <c r="AG15" s="1496">
        <v>4</v>
      </c>
      <c r="AH15" s="1496">
        <v>1</v>
      </c>
      <c r="AI15" s="1496">
        <v>0</v>
      </c>
      <c r="AJ15" s="1496">
        <v>0</v>
      </c>
      <c r="AK15" s="1496">
        <v>1</v>
      </c>
      <c r="AL15" s="1496">
        <v>0</v>
      </c>
      <c r="AM15" s="1496">
        <v>5</v>
      </c>
      <c r="AN15" s="1496">
        <v>1</v>
      </c>
      <c r="AO15" s="1496">
        <v>2</v>
      </c>
      <c r="AP15" s="1496">
        <v>0</v>
      </c>
      <c r="AQ15" s="1496">
        <v>1</v>
      </c>
      <c r="AR15" s="1389">
        <v>0</v>
      </c>
      <c r="AS15" s="1389">
        <v>0</v>
      </c>
      <c r="AT15" s="1389">
        <v>0</v>
      </c>
      <c r="AU15" s="1389">
        <v>0</v>
      </c>
      <c r="AV15" s="1389">
        <v>0</v>
      </c>
      <c r="AW15" s="1495">
        <v>3701</v>
      </c>
      <c r="AX15" s="1496">
        <v>1108</v>
      </c>
      <c r="AY15" s="1389">
        <v>0</v>
      </c>
      <c r="AZ15" s="1389">
        <v>0</v>
      </c>
      <c r="BA15" s="1389">
        <v>1</v>
      </c>
      <c r="BB15" s="1495">
        <v>0</v>
      </c>
      <c r="BC15" s="269">
        <v>45868431</v>
      </c>
      <c r="BD15" s="267">
        <v>6352196</v>
      </c>
      <c r="BE15" s="1468"/>
      <c r="BF15" s="1468"/>
      <c r="BG15" s="1468"/>
    </row>
    <row r="16" spans="1:59">
      <c r="A16" s="271" t="s">
        <v>20</v>
      </c>
      <c r="B16" s="1497">
        <f t="shared" si="4"/>
        <v>2202</v>
      </c>
      <c r="C16" s="1509">
        <v>3</v>
      </c>
      <c r="D16" s="1510">
        <v>5</v>
      </c>
      <c r="E16" s="1508">
        <v>0</v>
      </c>
      <c r="F16" s="1508">
        <v>0</v>
      </c>
      <c r="G16" s="1508">
        <v>0</v>
      </c>
      <c r="H16" s="1508">
        <v>0</v>
      </c>
      <c r="I16" s="1500">
        <v>0</v>
      </c>
      <c r="J16" s="1500">
        <v>0</v>
      </c>
      <c r="K16" s="1501">
        <v>0</v>
      </c>
      <c r="L16" s="1509">
        <v>2</v>
      </c>
      <c r="M16" s="1510">
        <v>0</v>
      </c>
      <c r="N16" s="1510">
        <v>2</v>
      </c>
      <c r="O16" s="1510">
        <v>3</v>
      </c>
      <c r="P16" s="1510">
        <v>3</v>
      </c>
      <c r="Q16" s="1510">
        <v>0</v>
      </c>
      <c r="R16" s="1510">
        <v>1</v>
      </c>
      <c r="S16" s="1510">
        <v>0</v>
      </c>
      <c r="T16" s="1510">
        <v>0</v>
      </c>
      <c r="U16" s="1510">
        <v>0</v>
      </c>
      <c r="V16" s="1510">
        <v>2</v>
      </c>
      <c r="W16" s="1501">
        <v>0</v>
      </c>
      <c r="X16" s="1509">
        <v>1</v>
      </c>
      <c r="Y16" s="1510">
        <v>0</v>
      </c>
      <c r="Z16" s="1510">
        <v>2</v>
      </c>
      <c r="AA16" s="1510">
        <v>0</v>
      </c>
      <c r="AB16" s="1510">
        <v>3</v>
      </c>
      <c r="AC16" s="1510">
        <v>0</v>
      </c>
      <c r="AD16" s="1504">
        <v>9</v>
      </c>
      <c r="AE16" s="271" t="s">
        <v>20</v>
      </c>
      <c r="AF16" s="1511">
        <v>0</v>
      </c>
      <c r="AG16" s="1512">
        <v>4</v>
      </c>
      <c r="AH16" s="1512">
        <v>2</v>
      </c>
      <c r="AI16" s="1512">
        <v>0</v>
      </c>
      <c r="AJ16" s="1512">
        <v>0</v>
      </c>
      <c r="AK16" s="1512">
        <v>6</v>
      </c>
      <c r="AL16" s="1512">
        <v>0</v>
      </c>
      <c r="AM16" s="1512">
        <v>5</v>
      </c>
      <c r="AN16" s="1512">
        <v>6</v>
      </c>
      <c r="AO16" s="1512">
        <v>0</v>
      </c>
      <c r="AP16" s="1512">
        <v>0</v>
      </c>
      <c r="AQ16" s="1512">
        <v>0</v>
      </c>
      <c r="AR16" s="1512">
        <v>0</v>
      </c>
      <c r="AS16" s="1512">
        <v>0</v>
      </c>
      <c r="AT16" s="1512">
        <v>0</v>
      </c>
      <c r="AU16" s="1512">
        <v>4</v>
      </c>
      <c r="AV16" s="1389">
        <v>0</v>
      </c>
      <c r="AW16" s="1511">
        <v>1789</v>
      </c>
      <c r="AX16" s="1512">
        <v>350</v>
      </c>
      <c r="AY16" s="1389">
        <v>0</v>
      </c>
      <c r="AZ16" s="1389">
        <v>0</v>
      </c>
      <c r="BA16" s="1389">
        <v>0</v>
      </c>
      <c r="BB16" s="1387">
        <v>0</v>
      </c>
      <c r="BC16" s="269">
        <v>23138649</v>
      </c>
      <c r="BD16" s="267">
        <v>978751</v>
      </c>
      <c r="BE16" s="1468"/>
      <c r="BF16" s="1468"/>
      <c r="BG16" s="1468"/>
    </row>
    <row r="17" spans="1:59">
      <c r="A17" s="271" t="s">
        <v>21</v>
      </c>
      <c r="B17" s="1497">
        <f t="shared" si="4"/>
        <v>2591</v>
      </c>
      <c r="C17" s="1498">
        <v>1</v>
      </c>
      <c r="D17" s="1499">
        <v>2</v>
      </c>
      <c r="E17" s="1499">
        <v>0</v>
      </c>
      <c r="F17" s="1499">
        <v>0</v>
      </c>
      <c r="G17" s="1499">
        <v>0</v>
      </c>
      <c r="H17" s="1499">
        <v>2</v>
      </c>
      <c r="I17" s="1499">
        <v>0</v>
      </c>
      <c r="J17" s="1499">
        <v>0</v>
      </c>
      <c r="K17" s="1501">
        <v>0</v>
      </c>
      <c r="L17" s="1498">
        <v>4</v>
      </c>
      <c r="M17" s="1499">
        <v>1</v>
      </c>
      <c r="N17" s="1499">
        <v>0</v>
      </c>
      <c r="O17" s="1499">
        <v>3</v>
      </c>
      <c r="P17" s="1499">
        <v>3</v>
      </c>
      <c r="Q17" s="1499">
        <v>1</v>
      </c>
      <c r="R17" s="1499">
        <v>0</v>
      </c>
      <c r="S17" s="1499">
        <v>0</v>
      </c>
      <c r="T17" s="1499">
        <v>0</v>
      </c>
      <c r="U17" s="1499">
        <v>0</v>
      </c>
      <c r="V17" s="1499">
        <v>1</v>
      </c>
      <c r="W17" s="1501">
        <v>0</v>
      </c>
      <c r="X17" s="1498">
        <v>1</v>
      </c>
      <c r="Y17" s="1499">
        <v>1</v>
      </c>
      <c r="Z17" s="1498">
        <v>6</v>
      </c>
      <c r="AA17" s="1499">
        <v>0</v>
      </c>
      <c r="AB17" s="1498">
        <v>0</v>
      </c>
      <c r="AC17" s="1499">
        <v>0</v>
      </c>
      <c r="AD17" s="1499">
        <v>2</v>
      </c>
      <c r="AE17" s="271" t="s">
        <v>21</v>
      </c>
      <c r="AF17" s="1491">
        <v>1</v>
      </c>
      <c r="AG17" s="1492">
        <v>0</v>
      </c>
      <c r="AH17" s="1492">
        <v>0</v>
      </c>
      <c r="AI17" s="1492">
        <v>0</v>
      </c>
      <c r="AJ17" s="1492">
        <v>0</v>
      </c>
      <c r="AK17" s="1492">
        <v>1</v>
      </c>
      <c r="AL17" s="1492">
        <v>0</v>
      </c>
      <c r="AM17" s="1492">
        <v>4</v>
      </c>
      <c r="AN17" s="1492">
        <v>0</v>
      </c>
      <c r="AO17" s="1492">
        <v>0</v>
      </c>
      <c r="AP17" s="1492">
        <v>0</v>
      </c>
      <c r="AQ17" s="1492">
        <v>0</v>
      </c>
      <c r="AR17" s="1492">
        <v>0</v>
      </c>
      <c r="AS17" s="1492">
        <v>0</v>
      </c>
      <c r="AT17" s="1492">
        <v>0</v>
      </c>
      <c r="AU17" s="1492">
        <v>0</v>
      </c>
      <c r="AV17" s="1389">
        <v>0</v>
      </c>
      <c r="AW17" s="1491">
        <v>2123</v>
      </c>
      <c r="AX17" s="1492">
        <v>432</v>
      </c>
      <c r="AY17" s="1389">
        <v>0</v>
      </c>
      <c r="AZ17" s="1389">
        <v>0</v>
      </c>
      <c r="BA17" s="1491">
        <v>2</v>
      </c>
      <c r="BB17" s="1387">
        <v>0</v>
      </c>
      <c r="BC17" s="269">
        <v>26476551</v>
      </c>
      <c r="BD17" s="267">
        <v>1401932</v>
      </c>
      <c r="BE17" s="1468"/>
      <c r="BF17" s="1468"/>
      <c r="BG17" s="1468"/>
    </row>
    <row r="18" spans="1:59">
      <c r="A18" s="271" t="s">
        <v>22</v>
      </c>
      <c r="B18" s="1497">
        <f>SUM(C18:BB18)</f>
        <v>602</v>
      </c>
      <c r="C18" s="1498">
        <v>3</v>
      </c>
      <c r="D18" s="1499">
        <v>1</v>
      </c>
      <c r="E18" s="1499">
        <v>0</v>
      </c>
      <c r="F18" s="1499">
        <v>0</v>
      </c>
      <c r="G18" s="1499">
        <v>0</v>
      </c>
      <c r="H18" s="1499">
        <v>0</v>
      </c>
      <c r="I18" s="1499">
        <v>0</v>
      </c>
      <c r="J18" s="1499">
        <v>1</v>
      </c>
      <c r="K18" s="1501">
        <v>0</v>
      </c>
      <c r="L18" s="1498">
        <v>4</v>
      </c>
      <c r="M18" s="1499">
        <v>0</v>
      </c>
      <c r="N18" s="1499">
        <v>1</v>
      </c>
      <c r="O18" s="1499">
        <v>2</v>
      </c>
      <c r="P18" s="1499">
        <v>3</v>
      </c>
      <c r="Q18" s="1499">
        <v>0</v>
      </c>
      <c r="R18" s="1499">
        <v>2</v>
      </c>
      <c r="S18" s="1499">
        <v>0</v>
      </c>
      <c r="T18" s="1499">
        <v>0</v>
      </c>
      <c r="U18" s="1499">
        <v>0</v>
      </c>
      <c r="V18" s="1499">
        <v>6</v>
      </c>
      <c r="W18" s="1501">
        <v>0</v>
      </c>
      <c r="X18" s="1498">
        <v>0</v>
      </c>
      <c r="Y18" s="1499">
        <v>1</v>
      </c>
      <c r="Z18" s="1499">
        <v>12</v>
      </c>
      <c r="AA18" s="1499">
        <v>0</v>
      </c>
      <c r="AB18" s="1499">
        <v>3</v>
      </c>
      <c r="AC18" s="1499">
        <v>1</v>
      </c>
      <c r="AD18" s="1499">
        <v>2</v>
      </c>
      <c r="AE18" s="271" t="s">
        <v>22</v>
      </c>
      <c r="AF18" s="1491">
        <v>0</v>
      </c>
      <c r="AG18" s="1492">
        <v>3</v>
      </c>
      <c r="AH18" s="1492">
        <v>0</v>
      </c>
      <c r="AI18" s="1492">
        <v>0</v>
      </c>
      <c r="AJ18" s="1492">
        <v>0</v>
      </c>
      <c r="AK18" s="1492">
        <v>3</v>
      </c>
      <c r="AL18" s="1492">
        <v>1</v>
      </c>
      <c r="AM18" s="1492">
        <v>3</v>
      </c>
      <c r="AN18" s="1492">
        <v>7</v>
      </c>
      <c r="AO18" s="1492">
        <v>0</v>
      </c>
      <c r="AP18" s="1492">
        <v>0</v>
      </c>
      <c r="AQ18" s="1492">
        <v>4</v>
      </c>
      <c r="AR18" s="1492">
        <v>0</v>
      </c>
      <c r="AS18" s="1492">
        <v>0</v>
      </c>
      <c r="AT18" s="1492">
        <v>0</v>
      </c>
      <c r="AU18" s="1492">
        <v>0</v>
      </c>
      <c r="AV18" s="1389">
        <v>0</v>
      </c>
      <c r="AW18" s="1491">
        <v>445</v>
      </c>
      <c r="AX18" s="1492">
        <v>93</v>
      </c>
      <c r="AY18" s="1492">
        <v>1</v>
      </c>
      <c r="AZ18" s="1389">
        <v>0</v>
      </c>
      <c r="BA18" s="1389">
        <v>0</v>
      </c>
      <c r="BB18" s="1387">
        <v>0</v>
      </c>
      <c r="BC18" s="269">
        <v>30818648</v>
      </c>
      <c r="BD18" s="267">
        <v>2962463</v>
      </c>
      <c r="BE18" s="1468"/>
      <c r="BF18" s="1468"/>
      <c r="BG18" s="1468"/>
    </row>
    <row r="19" spans="1:59">
      <c r="A19" s="271" t="s">
        <v>23</v>
      </c>
      <c r="B19" s="1497">
        <f t="shared" si="4"/>
        <v>872</v>
      </c>
      <c r="C19" s="1498">
        <v>1</v>
      </c>
      <c r="D19" s="1499">
        <v>1</v>
      </c>
      <c r="E19" s="1499">
        <v>0</v>
      </c>
      <c r="F19" s="1499">
        <v>0</v>
      </c>
      <c r="G19" s="1499">
        <v>0</v>
      </c>
      <c r="H19" s="1499">
        <v>0</v>
      </c>
      <c r="I19" s="1499">
        <v>0</v>
      </c>
      <c r="J19" s="1499">
        <v>0</v>
      </c>
      <c r="K19" s="1501">
        <v>0</v>
      </c>
      <c r="L19" s="1498">
        <v>1</v>
      </c>
      <c r="M19" s="1499">
        <v>0</v>
      </c>
      <c r="N19" s="1499">
        <v>0</v>
      </c>
      <c r="O19" s="1499">
        <v>0</v>
      </c>
      <c r="P19" s="1499">
        <v>1</v>
      </c>
      <c r="Q19" s="1499">
        <v>0</v>
      </c>
      <c r="R19" s="1499">
        <v>0</v>
      </c>
      <c r="S19" s="1499">
        <v>0</v>
      </c>
      <c r="T19" s="1499">
        <v>0</v>
      </c>
      <c r="U19" s="1499">
        <v>0</v>
      </c>
      <c r="V19" s="1499">
        <v>0</v>
      </c>
      <c r="W19" s="1499">
        <v>1</v>
      </c>
      <c r="X19" s="1498">
        <v>0</v>
      </c>
      <c r="Y19" s="1499">
        <v>0</v>
      </c>
      <c r="Z19" s="1499">
        <v>2</v>
      </c>
      <c r="AA19" s="1499">
        <v>0</v>
      </c>
      <c r="AB19" s="1499">
        <v>0</v>
      </c>
      <c r="AC19" s="1499">
        <v>0</v>
      </c>
      <c r="AD19" s="1499">
        <v>1</v>
      </c>
      <c r="AE19" s="271" t="s">
        <v>23</v>
      </c>
      <c r="AF19" s="1491">
        <v>0</v>
      </c>
      <c r="AG19" s="1492">
        <v>0</v>
      </c>
      <c r="AH19" s="1492">
        <v>0</v>
      </c>
      <c r="AI19" s="1492">
        <v>0</v>
      </c>
      <c r="AJ19" s="1492">
        <v>0</v>
      </c>
      <c r="AK19" s="1492">
        <v>2</v>
      </c>
      <c r="AL19" s="1492">
        <v>0</v>
      </c>
      <c r="AM19" s="1492">
        <v>0</v>
      </c>
      <c r="AN19" s="1492">
        <v>0</v>
      </c>
      <c r="AO19" s="1492">
        <v>0</v>
      </c>
      <c r="AP19" s="1492">
        <v>0</v>
      </c>
      <c r="AQ19" s="1492">
        <v>0</v>
      </c>
      <c r="AR19" s="1492">
        <v>0</v>
      </c>
      <c r="AS19" s="1492">
        <v>0</v>
      </c>
      <c r="AT19" s="1492">
        <v>0</v>
      </c>
      <c r="AU19" s="1492">
        <v>0</v>
      </c>
      <c r="AV19" s="1389">
        <v>0</v>
      </c>
      <c r="AW19" s="1491">
        <v>718</v>
      </c>
      <c r="AX19" s="1492">
        <v>144</v>
      </c>
      <c r="AY19" s="1389">
        <v>0</v>
      </c>
      <c r="AZ19" s="1389">
        <v>0</v>
      </c>
      <c r="BA19" s="1389">
        <v>0</v>
      </c>
      <c r="BB19" s="1387">
        <v>0</v>
      </c>
      <c r="BC19" s="269">
        <v>7794267</v>
      </c>
      <c r="BD19" s="267">
        <v>851023</v>
      </c>
      <c r="BE19" s="1468"/>
      <c r="BF19" s="1468"/>
      <c r="BG19" s="1468"/>
    </row>
    <row r="20" spans="1:59">
      <c r="A20" s="271" t="s">
        <v>24</v>
      </c>
      <c r="B20" s="1497">
        <f t="shared" si="4"/>
        <v>1977</v>
      </c>
      <c r="C20" s="1513">
        <v>2</v>
      </c>
      <c r="D20" s="1499">
        <v>1</v>
      </c>
      <c r="E20" s="1499">
        <v>0</v>
      </c>
      <c r="F20" s="1499">
        <v>0</v>
      </c>
      <c r="G20" s="1499">
        <v>1</v>
      </c>
      <c r="H20" s="1499">
        <v>1</v>
      </c>
      <c r="I20" s="1499">
        <v>0</v>
      </c>
      <c r="J20" s="1499">
        <v>0</v>
      </c>
      <c r="K20" s="1514">
        <v>0</v>
      </c>
      <c r="L20" s="1499">
        <v>2</v>
      </c>
      <c r="M20" s="1499">
        <v>0</v>
      </c>
      <c r="N20" s="1499">
        <v>1</v>
      </c>
      <c r="O20" s="1499">
        <v>4</v>
      </c>
      <c r="P20" s="1499">
        <v>0</v>
      </c>
      <c r="Q20" s="1499">
        <v>0</v>
      </c>
      <c r="R20" s="1499">
        <v>1</v>
      </c>
      <c r="S20" s="1499">
        <v>0</v>
      </c>
      <c r="T20" s="1499">
        <v>0</v>
      </c>
      <c r="U20" s="1499">
        <v>0</v>
      </c>
      <c r="V20" s="1499">
        <v>3</v>
      </c>
      <c r="W20" s="1514">
        <v>0</v>
      </c>
      <c r="X20" s="1499">
        <v>0</v>
      </c>
      <c r="Y20" s="1499">
        <v>0</v>
      </c>
      <c r="Z20" s="1499">
        <v>4</v>
      </c>
      <c r="AA20" s="1499">
        <v>0</v>
      </c>
      <c r="AB20" s="1499">
        <v>0</v>
      </c>
      <c r="AC20" s="1499">
        <v>0</v>
      </c>
      <c r="AD20" s="1515">
        <v>0</v>
      </c>
      <c r="AE20" s="272" t="s">
        <v>24</v>
      </c>
      <c r="AF20" s="617">
        <v>0</v>
      </c>
      <c r="AG20" s="1516">
        <v>2</v>
      </c>
      <c r="AH20" s="1516">
        <v>0</v>
      </c>
      <c r="AI20" s="1516">
        <v>0</v>
      </c>
      <c r="AJ20" s="1516">
        <v>0</v>
      </c>
      <c r="AK20" s="1516">
        <v>0</v>
      </c>
      <c r="AL20" s="1516">
        <v>0</v>
      </c>
      <c r="AM20" s="1516">
        <v>1</v>
      </c>
      <c r="AN20" s="1516">
        <v>1</v>
      </c>
      <c r="AO20" s="1516">
        <v>3</v>
      </c>
      <c r="AP20" s="1516">
        <v>0</v>
      </c>
      <c r="AQ20" s="1516">
        <v>1</v>
      </c>
      <c r="AR20" s="1516">
        <v>0</v>
      </c>
      <c r="AS20" s="1516">
        <v>0</v>
      </c>
      <c r="AT20" s="1516">
        <v>0</v>
      </c>
      <c r="AU20" s="1516">
        <v>0</v>
      </c>
      <c r="AV20" s="563">
        <v>3</v>
      </c>
      <c r="AW20" s="617">
        <v>1597</v>
      </c>
      <c r="AX20" s="1516">
        <v>348</v>
      </c>
      <c r="AY20" s="1516">
        <v>1</v>
      </c>
      <c r="AZ20" s="563">
        <v>0</v>
      </c>
      <c r="BA20" s="1400">
        <v>0</v>
      </c>
      <c r="BB20" s="268">
        <v>0</v>
      </c>
      <c r="BC20" s="270">
        <v>18254293</v>
      </c>
      <c r="BD20" s="268">
        <v>937801</v>
      </c>
      <c r="BE20" s="1468"/>
      <c r="BF20" s="1468"/>
      <c r="BG20" s="1468"/>
    </row>
    <row r="21" spans="1:59" ht="18" thickBot="1">
      <c r="A21" s="1517" t="s">
        <v>80</v>
      </c>
      <c r="B21" s="1518">
        <f>SUM(C21:BB21)</f>
        <v>5809</v>
      </c>
      <c r="C21" s="1519">
        <f>SUM(C22:C35)</f>
        <v>8</v>
      </c>
      <c r="D21" s="1520">
        <f t="shared" ref="D21:AD21" si="5">SUM(D22:D35)</f>
        <v>2</v>
      </c>
      <c r="E21" s="1520">
        <f t="shared" si="5"/>
        <v>0</v>
      </c>
      <c r="F21" s="1520">
        <f t="shared" si="5"/>
        <v>0</v>
      </c>
      <c r="G21" s="1520">
        <f t="shared" si="5"/>
        <v>0</v>
      </c>
      <c r="H21" s="1520">
        <f t="shared" si="5"/>
        <v>1</v>
      </c>
      <c r="I21" s="1520">
        <f t="shared" si="5"/>
        <v>0</v>
      </c>
      <c r="J21" s="1520">
        <f t="shared" si="5"/>
        <v>0</v>
      </c>
      <c r="K21" s="1520">
        <f t="shared" si="5"/>
        <v>0</v>
      </c>
      <c r="L21" s="1520">
        <f t="shared" si="5"/>
        <v>7</v>
      </c>
      <c r="M21" s="1520">
        <f t="shared" si="5"/>
        <v>1</v>
      </c>
      <c r="N21" s="1520">
        <f t="shared" si="5"/>
        <v>1</v>
      </c>
      <c r="O21" s="1520">
        <f t="shared" si="5"/>
        <v>7</v>
      </c>
      <c r="P21" s="1520">
        <f t="shared" si="5"/>
        <v>2</v>
      </c>
      <c r="Q21" s="1520">
        <f t="shared" si="5"/>
        <v>0</v>
      </c>
      <c r="R21" s="1520">
        <f t="shared" si="5"/>
        <v>3</v>
      </c>
      <c r="S21" s="1520">
        <f t="shared" si="5"/>
        <v>0</v>
      </c>
      <c r="T21" s="1520">
        <f t="shared" si="5"/>
        <v>0</v>
      </c>
      <c r="U21" s="1520">
        <f t="shared" si="5"/>
        <v>0</v>
      </c>
      <c r="V21" s="1520">
        <f t="shared" si="5"/>
        <v>2</v>
      </c>
      <c r="W21" s="1520">
        <f t="shared" si="5"/>
        <v>0</v>
      </c>
      <c r="X21" s="1520">
        <f t="shared" si="5"/>
        <v>6</v>
      </c>
      <c r="Y21" s="1520">
        <f t="shared" si="5"/>
        <v>3</v>
      </c>
      <c r="Z21" s="1520">
        <f t="shared" si="5"/>
        <v>14</v>
      </c>
      <c r="AA21" s="1520">
        <f t="shared" si="5"/>
        <v>0</v>
      </c>
      <c r="AB21" s="1520">
        <f t="shared" si="5"/>
        <v>4</v>
      </c>
      <c r="AC21" s="1520">
        <f t="shared" si="5"/>
        <v>2</v>
      </c>
      <c r="AD21" s="1521">
        <f t="shared" si="5"/>
        <v>6</v>
      </c>
      <c r="AE21" s="1522" t="s">
        <v>80</v>
      </c>
      <c r="AF21" s="1523">
        <f>SUM(AF22:AF35)</f>
        <v>2</v>
      </c>
      <c r="AG21" s="1524">
        <f t="shared" ref="AG21:BD21" si="6">SUM(AG22:AG35)</f>
        <v>4</v>
      </c>
      <c r="AH21" s="338">
        <f t="shared" si="6"/>
        <v>1</v>
      </c>
      <c r="AI21" s="1525">
        <f t="shared" si="6"/>
        <v>1</v>
      </c>
      <c r="AJ21" s="1525">
        <f t="shared" si="6"/>
        <v>1</v>
      </c>
      <c r="AK21" s="1526">
        <f t="shared" si="6"/>
        <v>6</v>
      </c>
      <c r="AL21" s="338">
        <f t="shared" si="6"/>
        <v>1</v>
      </c>
      <c r="AM21" s="338">
        <f t="shared" si="6"/>
        <v>8</v>
      </c>
      <c r="AN21" s="338">
        <f t="shared" si="6"/>
        <v>4</v>
      </c>
      <c r="AO21" s="1525">
        <f t="shared" si="6"/>
        <v>1</v>
      </c>
      <c r="AP21" s="1525">
        <f t="shared" si="6"/>
        <v>0</v>
      </c>
      <c r="AQ21" s="1526">
        <f t="shared" si="6"/>
        <v>6</v>
      </c>
      <c r="AR21" s="1525">
        <f t="shared" si="6"/>
        <v>0</v>
      </c>
      <c r="AS21" s="1526">
        <f t="shared" si="6"/>
        <v>0</v>
      </c>
      <c r="AT21" s="338">
        <f t="shared" si="6"/>
        <v>0</v>
      </c>
      <c r="AU21" s="338">
        <f t="shared" si="6"/>
        <v>3</v>
      </c>
      <c r="AV21" s="1525">
        <f t="shared" si="6"/>
        <v>0</v>
      </c>
      <c r="AW21" s="338">
        <f t="shared" si="6"/>
        <v>4967</v>
      </c>
      <c r="AX21" s="338">
        <f t="shared" si="6"/>
        <v>730</v>
      </c>
      <c r="AY21" s="338">
        <f t="shared" si="6"/>
        <v>1</v>
      </c>
      <c r="AZ21" s="1525">
        <f t="shared" si="6"/>
        <v>0</v>
      </c>
      <c r="BA21" s="338">
        <f t="shared" si="6"/>
        <v>4</v>
      </c>
      <c r="BB21" s="1527">
        <f t="shared" si="6"/>
        <v>0</v>
      </c>
      <c r="BC21" s="1528">
        <f t="shared" si="6"/>
        <v>66343853</v>
      </c>
      <c r="BD21" s="1527">
        <f t="shared" si="6"/>
        <v>4529350</v>
      </c>
      <c r="BE21" s="1468"/>
    </row>
    <row r="22" spans="1:59" ht="18" thickTop="1">
      <c r="A22" s="273" t="s">
        <v>25</v>
      </c>
      <c r="B22" s="1529">
        <f>SUM(C22:BB22)</f>
        <v>683</v>
      </c>
      <c r="C22" s="1498">
        <v>1</v>
      </c>
      <c r="D22" s="1499">
        <v>0</v>
      </c>
      <c r="E22" s="1499">
        <v>0</v>
      </c>
      <c r="F22" s="1499">
        <v>0</v>
      </c>
      <c r="G22" s="1499">
        <v>0</v>
      </c>
      <c r="H22" s="1499">
        <v>0</v>
      </c>
      <c r="I22" s="1499">
        <v>0</v>
      </c>
      <c r="J22" s="1499">
        <v>0</v>
      </c>
      <c r="K22" s="1530">
        <v>0</v>
      </c>
      <c r="L22" s="1498">
        <v>0</v>
      </c>
      <c r="M22" s="1499">
        <v>0</v>
      </c>
      <c r="N22" s="1499">
        <v>0</v>
      </c>
      <c r="O22" s="1499">
        <v>1</v>
      </c>
      <c r="P22" s="1499">
        <v>0</v>
      </c>
      <c r="Q22" s="1499">
        <v>0</v>
      </c>
      <c r="R22" s="1499">
        <v>0</v>
      </c>
      <c r="S22" s="1499">
        <v>0</v>
      </c>
      <c r="T22" s="1499">
        <v>0</v>
      </c>
      <c r="U22" s="1499">
        <v>0</v>
      </c>
      <c r="V22" s="1499">
        <v>0</v>
      </c>
      <c r="W22" s="1530">
        <v>0</v>
      </c>
      <c r="X22" s="1498">
        <v>1</v>
      </c>
      <c r="Y22" s="1499">
        <v>0</v>
      </c>
      <c r="Z22" s="1499">
        <v>1</v>
      </c>
      <c r="AA22" s="1499">
        <v>0</v>
      </c>
      <c r="AB22" s="1499">
        <v>0</v>
      </c>
      <c r="AC22" s="1499">
        <v>0</v>
      </c>
      <c r="AD22" s="1531">
        <v>0</v>
      </c>
      <c r="AE22" s="273" t="s">
        <v>25</v>
      </c>
      <c r="AF22" s="1491">
        <v>0</v>
      </c>
      <c r="AG22" s="1492">
        <v>0</v>
      </c>
      <c r="AH22" s="1492">
        <v>0</v>
      </c>
      <c r="AI22" s="1492">
        <v>0</v>
      </c>
      <c r="AJ22" s="1492">
        <v>0</v>
      </c>
      <c r="AK22" s="1492">
        <v>1</v>
      </c>
      <c r="AL22" s="1492">
        <v>0</v>
      </c>
      <c r="AM22" s="1492">
        <v>1</v>
      </c>
      <c r="AN22" s="1492">
        <v>1</v>
      </c>
      <c r="AO22" s="1492">
        <v>0</v>
      </c>
      <c r="AP22" s="1492">
        <v>0</v>
      </c>
      <c r="AQ22" s="1492">
        <v>1</v>
      </c>
      <c r="AR22" s="1492">
        <v>0</v>
      </c>
      <c r="AS22" s="1492">
        <v>0</v>
      </c>
      <c r="AT22" s="1492">
        <v>0</v>
      </c>
      <c r="AU22" s="1492">
        <v>0</v>
      </c>
      <c r="AV22" s="562">
        <v>0</v>
      </c>
      <c r="AW22" s="1491">
        <v>602</v>
      </c>
      <c r="AX22" s="1492">
        <v>72</v>
      </c>
      <c r="AY22" s="1492">
        <v>1</v>
      </c>
      <c r="AZ22" s="562">
        <v>0</v>
      </c>
      <c r="BA22" s="1398">
        <v>0</v>
      </c>
      <c r="BB22" s="1399">
        <v>0</v>
      </c>
      <c r="BC22" s="274">
        <v>6037729</v>
      </c>
      <c r="BD22" s="275">
        <v>410330</v>
      </c>
      <c r="BE22" s="1468"/>
      <c r="BF22" s="1468"/>
      <c r="BG22" s="1468"/>
    </row>
    <row r="23" spans="1:59">
      <c r="A23" s="271" t="s">
        <v>26</v>
      </c>
      <c r="B23" s="1497">
        <f t="shared" si="4"/>
        <v>1100</v>
      </c>
      <c r="C23" s="1506">
        <v>2</v>
      </c>
      <c r="D23" s="1507">
        <v>0</v>
      </c>
      <c r="E23" s="1507">
        <v>0</v>
      </c>
      <c r="F23" s="1507">
        <v>0</v>
      </c>
      <c r="G23" s="1507">
        <v>0</v>
      </c>
      <c r="H23" s="1507">
        <v>0</v>
      </c>
      <c r="I23" s="1507">
        <v>0</v>
      </c>
      <c r="J23" s="1507">
        <v>0</v>
      </c>
      <c r="K23" s="1501">
        <v>0</v>
      </c>
      <c r="L23" s="1507">
        <v>2</v>
      </c>
      <c r="M23" s="1507">
        <v>0</v>
      </c>
      <c r="N23" s="1507">
        <v>0</v>
      </c>
      <c r="O23" s="1507">
        <v>0</v>
      </c>
      <c r="P23" s="1507">
        <v>0</v>
      </c>
      <c r="Q23" s="1507">
        <v>0</v>
      </c>
      <c r="R23" s="1507">
        <v>0</v>
      </c>
      <c r="S23" s="1507">
        <v>0</v>
      </c>
      <c r="T23" s="1507">
        <v>0</v>
      </c>
      <c r="U23" s="1507">
        <v>0</v>
      </c>
      <c r="V23" s="1507">
        <v>0</v>
      </c>
      <c r="W23" s="1501">
        <v>0</v>
      </c>
      <c r="X23" s="1506">
        <v>0</v>
      </c>
      <c r="Y23" s="1507">
        <v>1</v>
      </c>
      <c r="Z23" s="1507">
        <v>3</v>
      </c>
      <c r="AA23" s="1507">
        <v>0</v>
      </c>
      <c r="AB23" s="1507">
        <v>0</v>
      </c>
      <c r="AC23" s="1507">
        <v>0</v>
      </c>
      <c r="AD23" s="1507">
        <v>1</v>
      </c>
      <c r="AE23" s="271" t="s">
        <v>26</v>
      </c>
      <c r="AF23" s="1491">
        <v>0</v>
      </c>
      <c r="AG23" s="1492">
        <v>0</v>
      </c>
      <c r="AH23" s="1496">
        <v>0</v>
      </c>
      <c r="AI23" s="1496">
        <v>1</v>
      </c>
      <c r="AJ23" s="1496">
        <v>1</v>
      </c>
      <c r="AK23" s="1496">
        <v>3</v>
      </c>
      <c r="AL23" s="1496">
        <v>0</v>
      </c>
      <c r="AM23" s="1496">
        <v>2</v>
      </c>
      <c r="AN23" s="1496">
        <v>0</v>
      </c>
      <c r="AO23" s="1496">
        <v>0</v>
      </c>
      <c r="AP23" s="1496">
        <v>0</v>
      </c>
      <c r="AQ23" s="1496">
        <v>0</v>
      </c>
      <c r="AR23" s="1496">
        <v>0</v>
      </c>
      <c r="AS23" s="1496">
        <v>0</v>
      </c>
      <c r="AT23" s="1496">
        <v>0</v>
      </c>
      <c r="AU23" s="1496">
        <v>2</v>
      </c>
      <c r="AV23" s="1389">
        <v>0</v>
      </c>
      <c r="AW23" s="1495">
        <v>860</v>
      </c>
      <c r="AX23" s="1496">
        <v>222</v>
      </c>
      <c r="AY23" s="1389">
        <v>0</v>
      </c>
      <c r="AZ23" s="1389">
        <v>0</v>
      </c>
      <c r="BA23" s="1389">
        <v>0</v>
      </c>
      <c r="BB23" s="1387">
        <v>0</v>
      </c>
      <c r="BC23" s="269">
        <v>11081895</v>
      </c>
      <c r="BD23" s="267">
        <v>190112</v>
      </c>
      <c r="BE23" s="1468"/>
      <c r="BF23" s="1468"/>
      <c r="BG23" s="1468"/>
    </row>
    <row r="24" spans="1:59">
      <c r="A24" s="271" t="s">
        <v>27</v>
      </c>
      <c r="B24" s="1497">
        <f t="shared" si="4"/>
        <v>636</v>
      </c>
      <c r="C24" s="1498">
        <v>1</v>
      </c>
      <c r="D24" s="1500">
        <v>0</v>
      </c>
      <c r="E24" s="1500">
        <v>0</v>
      </c>
      <c r="F24" s="1500">
        <v>0</v>
      </c>
      <c r="G24" s="1500">
        <v>0</v>
      </c>
      <c r="H24" s="1500">
        <v>0</v>
      </c>
      <c r="I24" s="1500">
        <v>0</v>
      </c>
      <c r="J24" s="1500">
        <v>0</v>
      </c>
      <c r="K24" s="1501">
        <v>0</v>
      </c>
      <c r="L24" s="1498">
        <v>0</v>
      </c>
      <c r="M24" s="1499">
        <v>0</v>
      </c>
      <c r="N24" s="1499">
        <v>0</v>
      </c>
      <c r="O24" s="1499">
        <v>0</v>
      </c>
      <c r="P24" s="1499">
        <v>1</v>
      </c>
      <c r="Q24" s="1499">
        <v>0</v>
      </c>
      <c r="R24" s="1499">
        <v>0</v>
      </c>
      <c r="S24" s="1499">
        <v>0</v>
      </c>
      <c r="T24" s="1499">
        <v>0</v>
      </c>
      <c r="U24" s="1499">
        <v>0</v>
      </c>
      <c r="V24" s="1499">
        <v>0</v>
      </c>
      <c r="W24" s="1501">
        <v>0</v>
      </c>
      <c r="X24" s="1498">
        <v>0</v>
      </c>
      <c r="Y24" s="1499">
        <v>0</v>
      </c>
      <c r="Z24" s="1499">
        <v>3</v>
      </c>
      <c r="AA24" s="1499">
        <v>0</v>
      </c>
      <c r="AB24" s="1499">
        <v>0</v>
      </c>
      <c r="AC24" s="1499">
        <v>0</v>
      </c>
      <c r="AD24" s="1504">
        <v>0</v>
      </c>
      <c r="AE24" s="271" t="s">
        <v>27</v>
      </c>
      <c r="AF24" s="1491">
        <v>0</v>
      </c>
      <c r="AG24" s="1492">
        <v>0</v>
      </c>
      <c r="AH24" s="1492">
        <v>0</v>
      </c>
      <c r="AI24" s="1492">
        <v>0</v>
      </c>
      <c r="AJ24" s="1492">
        <v>0</v>
      </c>
      <c r="AK24" s="1492">
        <v>0</v>
      </c>
      <c r="AL24" s="1492">
        <v>0</v>
      </c>
      <c r="AM24" s="1492">
        <v>2</v>
      </c>
      <c r="AN24" s="1492">
        <v>0</v>
      </c>
      <c r="AO24" s="1492">
        <v>0</v>
      </c>
      <c r="AP24" s="1492">
        <v>0</v>
      </c>
      <c r="AQ24" s="1492">
        <v>1</v>
      </c>
      <c r="AR24" s="1492">
        <v>0</v>
      </c>
      <c r="AS24" s="1492">
        <v>0</v>
      </c>
      <c r="AT24" s="1492">
        <v>0</v>
      </c>
      <c r="AU24" s="1492">
        <v>0</v>
      </c>
      <c r="AV24" s="1389">
        <v>0</v>
      </c>
      <c r="AW24" s="1491">
        <v>568</v>
      </c>
      <c r="AX24" s="1492">
        <v>60</v>
      </c>
      <c r="AY24" s="1389">
        <v>0</v>
      </c>
      <c r="AZ24" s="1389">
        <v>0</v>
      </c>
      <c r="BA24" s="1389">
        <v>0</v>
      </c>
      <c r="BB24" s="1387">
        <v>0</v>
      </c>
      <c r="BC24" s="269">
        <v>6525694</v>
      </c>
      <c r="BD24" s="267">
        <v>348740</v>
      </c>
      <c r="BE24" s="1468"/>
      <c r="BF24" s="1468"/>
      <c r="BG24" s="1468"/>
    </row>
    <row r="25" spans="1:59">
      <c r="A25" s="271" t="s">
        <v>28</v>
      </c>
      <c r="B25" s="1497">
        <f>SUM(C25:BB25)</f>
        <v>103</v>
      </c>
      <c r="C25" s="1506">
        <v>1</v>
      </c>
      <c r="D25" s="1507">
        <v>1</v>
      </c>
      <c r="E25" s="1507">
        <v>0</v>
      </c>
      <c r="F25" s="1507">
        <v>0</v>
      </c>
      <c r="G25" s="1507">
        <v>0</v>
      </c>
      <c r="H25" s="1507">
        <v>1</v>
      </c>
      <c r="I25" s="1507">
        <v>0</v>
      </c>
      <c r="J25" s="1507">
        <v>0</v>
      </c>
      <c r="K25" s="1501">
        <v>0</v>
      </c>
      <c r="L25" s="1506">
        <v>1</v>
      </c>
      <c r="M25" s="1507">
        <v>0</v>
      </c>
      <c r="N25" s="1507">
        <v>0</v>
      </c>
      <c r="O25" s="1507">
        <v>0</v>
      </c>
      <c r="P25" s="1507">
        <v>0</v>
      </c>
      <c r="Q25" s="1507">
        <v>0</v>
      </c>
      <c r="R25" s="1507">
        <v>0</v>
      </c>
      <c r="S25" s="1507">
        <v>0</v>
      </c>
      <c r="T25" s="1507">
        <v>0</v>
      </c>
      <c r="U25" s="1507">
        <v>0</v>
      </c>
      <c r="V25" s="1507">
        <v>0</v>
      </c>
      <c r="W25" s="1501">
        <v>0</v>
      </c>
      <c r="X25" s="1506">
        <v>0</v>
      </c>
      <c r="Y25" s="1507">
        <v>1</v>
      </c>
      <c r="Z25" s="1507">
        <v>2</v>
      </c>
      <c r="AA25" s="1507">
        <v>0</v>
      </c>
      <c r="AB25" s="1507">
        <v>2</v>
      </c>
      <c r="AC25" s="1507">
        <v>2</v>
      </c>
      <c r="AD25" s="1507">
        <v>1</v>
      </c>
      <c r="AE25" s="271" t="s">
        <v>28</v>
      </c>
      <c r="AF25" s="1495">
        <v>1</v>
      </c>
      <c r="AG25" s="1496">
        <v>0</v>
      </c>
      <c r="AH25" s="1496">
        <v>1</v>
      </c>
      <c r="AI25" s="1496">
        <v>0</v>
      </c>
      <c r="AJ25" s="1496">
        <v>0</v>
      </c>
      <c r="AK25" s="1496">
        <v>0</v>
      </c>
      <c r="AL25" s="1496">
        <v>1</v>
      </c>
      <c r="AM25" s="1496">
        <v>0</v>
      </c>
      <c r="AN25" s="1496">
        <v>0</v>
      </c>
      <c r="AO25" s="1496">
        <v>1</v>
      </c>
      <c r="AP25" s="1496">
        <v>0</v>
      </c>
      <c r="AQ25" s="1496">
        <v>1</v>
      </c>
      <c r="AR25" s="1496">
        <v>0</v>
      </c>
      <c r="AS25" s="1496">
        <v>0</v>
      </c>
      <c r="AT25" s="1496">
        <v>0</v>
      </c>
      <c r="AU25" s="1496">
        <v>0</v>
      </c>
      <c r="AV25" s="1389">
        <v>0</v>
      </c>
      <c r="AW25" s="1495">
        <v>76</v>
      </c>
      <c r="AX25" s="1496">
        <v>10</v>
      </c>
      <c r="AY25" s="1389">
        <v>0</v>
      </c>
      <c r="AZ25" s="1389">
        <v>0</v>
      </c>
      <c r="BA25" s="1389">
        <v>0</v>
      </c>
      <c r="BB25" s="1387">
        <v>0</v>
      </c>
      <c r="BC25" s="269">
        <v>5814954</v>
      </c>
      <c r="BD25" s="267">
        <v>177411</v>
      </c>
      <c r="BE25" s="1468"/>
      <c r="BF25" s="1468"/>
      <c r="BG25" s="1468"/>
    </row>
    <row r="26" spans="1:59">
      <c r="A26" s="271" t="s">
        <v>29</v>
      </c>
      <c r="B26" s="1497">
        <f t="shared" si="4"/>
        <v>156</v>
      </c>
      <c r="C26" s="1532">
        <v>0</v>
      </c>
      <c r="D26" s="1500">
        <v>0</v>
      </c>
      <c r="E26" s="1500">
        <v>0</v>
      </c>
      <c r="F26" s="1500">
        <v>0</v>
      </c>
      <c r="G26" s="1500">
        <v>0</v>
      </c>
      <c r="H26" s="1500">
        <v>0</v>
      </c>
      <c r="I26" s="1500">
        <v>0</v>
      </c>
      <c r="J26" s="1500">
        <v>0</v>
      </c>
      <c r="K26" s="1501">
        <v>0</v>
      </c>
      <c r="L26" s="1498">
        <v>0</v>
      </c>
      <c r="M26" s="1499">
        <v>0</v>
      </c>
      <c r="N26" s="1499">
        <v>0</v>
      </c>
      <c r="O26" s="1499">
        <v>0</v>
      </c>
      <c r="P26" s="1499">
        <v>0</v>
      </c>
      <c r="Q26" s="1499">
        <v>0</v>
      </c>
      <c r="R26" s="1499">
        <v>1</v>
      </c>
      <c r="S26" s="1499">
        <v>0</v>
      </c>
      <c r="T26" s="1499">
        <v>0</v>
      </c>
      <c r="U26" s="1499">
        <v>0</v>
      </c>
      <c r="V26" s="1499">
        <v>0</v>
      </c>
      <c r="W26" s="1501">
        <v>0</v>
      </c>
      <c r="X26" s="1498">
        <v>0</v>
      </c>
      <c r="Y26" s="1499">
        <v>0</v>
      </c>
      <c r="Z26" s="1499">
        <v>1</v>
      </c>
      <c r="AA26" s="1499">
        <v>0</v>
      </c>
      <c r="AB26" s="1499">
        <v>0</v>
      </c>
      <c r="AC26" s="1499">
        <v>0</v>
      </c>
      <c r="AD26" s="1504">
        <v>0</v>
      </c>
      <c r="AE26" s="271" t="s">
        <v>29</v>
      </c>
      <c r="AF26" s="1491">
        <v>0</v>
      </c>
      <c r="AG26" s="1492">
        <v>0</v>
      </c>
      <c r="AH26" s="1492">
        <v>0</v>
      </c>
      <c r="AI26" s="1492">
        <v>0</v>
      </c>
      <c r="AJ26" s="1492">
        <v>0</v>
      </c>
      <c r="AK26" s="1492">
        <v>0</v>
      </c>
      <c r="AL26" s="1492">
        <v>0</v>
      </c>
      <c r="AM26" s="1492">
        <v>1</v>
      </c>
      <c r="AN26" s="1492">
        <v>0</v>
      </c>
      <c r="AO26" s="1492">
        <v>0</v>
      </c>
      <c r="AP26" s="1492">
        <v>0</v>
      </c>
      <c r="AQ26" s="1492">
        <v>0</v>
      </c>
      <c r="AR26" s="1492">
        <v>0</v>
      </c>
      <c r="AS26" s="1492">
        <v>0</v>
      </c>
      <c r="AT26" s="1492">
        <v>0</v>
      </c>
      <c r="AU26" s="1492">
        <v>0</v>
      </c>
      <c r="AV26" s="1389">
        <v>0</v>
      </c>
      <c r="AW26" s="1491">
        <v>140</v>
      </c>
      <c r="AX26" s="1492">
        <v>12</v>
      </c>
      <c r="AY26" s="1389">
        <v>0</v>
      </c>
      <c r="AZ26" s="1389">
        <v>0</v>
      </c>
      <c r="BA26" s="1491">
        <v>1</v>
      </c>
      <c r="BB26" s="1387">
        <v>0</v>
      </c>
      <c r="BC26" s="269">
        <v>2013227</v>
      </c>
      <c r="BD26" s="267">
        <v>504528</v>
      </c>
      <c r="BE26" s="1468"/>
      <c r="BF26" s="1468"/>
      <c r="BG26" s="1468"/>
    </row>
    <row r="27" spans="1:59">
      <c r="A27" s="271" t="s">
        <v>30</v>
      </c>
      <c r="B27" s="1497">
        <f t="shared" si="4"/>
        <v>422</v>
      </c>
      <c r="C27" s="1498">
        <v>0</v>
      </c>
      <c r="D27" s="1499">
        <v>1</v>
      </c>
      <c r="E27" s="1499">
        <v>0</v>
      </c>
      <c r="F27" s="1499">
        <v>0</v>
      </c>
      <c r="G27" s="1499">
        <v>0</v>
      </c>
      <c r="H27" s="1499">
        <v>0</v>
      </c>
      <c r="I27" s="1499">
        <v>0</v>
      </c>
      <c r="J27" s="1499">
        <v>0</v>
      </c>
      <c r="K27" s="1501">
        <v>0</v>
      </c>
      <c r="L27" s="1498">
        <v>0</v>
      </c>
      <c r="M27" s="1499">
        <v>0</v>
      </c>
      <c r="N27" s="1499">
        <v>0</v>
      </c>
      <c r="O27" s="1499">
        <v>0</v>
      </c>
      <c r="P27" s="1499">
        <v>0</v>
      </c>
      <c r="Q27" s="1499">
        <v>0</v>
      </c>
      <c r="R27" s="1499">
        <v>2</v>
      </c>
      <c r="S27" s="1499">
        <v>0</v>
      </c>
      <c r="T27" s="1499">
        <v>0</v>
      </c>
      <c r="U27" s="1499">
        <v>0</v>
      </c>
      <c r="V27" s="1499">
        <v>2</v>
      </c>
      <c r="W27" s="1501">
        <v>0</v>
      </c>
      <c r="X27" s="1508">
        <v>0</v>
      </c>
      <c r="Y27" s="1508">
        <v>0</v>
      </c>
      <c r="Z27" s="1508">
        <v>0</v>
      </c>
      <c r="AA27" s="1501">
        <v>0</v>
      </c>
      <c r="AB27" s="1501">
        <v>0</v>
      </c>
      <c r="AC27" s="1501">
        <v>0</v>
      </c>
      <c r="AD27" s="1499">
        <v>1</v>
      </c>
      <c r="AE27" s="271" t="s">
        <v>30</v>
      </c>
      <c r="AF27" s="1491">
        <v>0</v>
      </c>
      <c r="AG27" s="1492">
        <v>2</v>
      </c>
      <c r="AH27" s="1492">
        <v>0</v>
      </c>
      <c r="AI27" s="1492">
        <v>0</v>
      </c>
      <c r="AJ27" s="1492">
        <v>0</v>
      </c>
      <c r="AK27" s="1492">
        <v>0</v>
      </c>
      <c r="AL27" s="1492">
        <v>0</v>
      </c>
      <c r="AM27" s="1492">
        <v>0</v>
      </c>
      <c r="AN27" s="1492">
        <v>0</v>
      </c>
      <c r="AO27" s="1492">
        <v>0</v>
      </c>
      <c r="AP27" s="1492">
        <v>0</v>
      </c>
      <c r="AQ27" s="1492">
        <v>1</v>
      </c>
      <c r="AR27" s="1492">
        <v>0</v>
      </c>
      <c r="AS27" s="1492">
        <v>0</v>
      </c>
      <c r="AT27" s="1492">
        <v>0</v>
      </c>
      <c r="AU27" s="1492">
        <v>0</v>
      </c>
      <c r="AV27" s="1389">
        <v>0</v>
      </c>
      <c r="AW27" s="1491">
        <v>305</v>
      </c>
      <c r="AX27" s="1492">
        <v>108</v>
      </c>
      <c r="AY27" s="1389">
        <v>0</v>
      </c>
      <c r="AZ27" s="1389">
        <v>0</v>
      </c>
      <c r="BA27" s="1389">
        <v>0</v>
      </c>
      <c r="BB27" s="1387">
        <v>0</v>
      </c>
      <c r="BC27" s="269">
        <v>4285703</v>
      </c>
      <c r="BD27" s="267">
        <v>255627</v>
      </c>
      <c r="BE27" s="1468"/>
      <c r="BF27" s="1468"/>
      <c r="BG27" s="1468"/>
    </row>
    <row r="28" spans="1:59">
      <c r="A28" s="271" t="s">
        <v>31</v>
      </c>
      <c r="B28" s="1497">
        <f>SUM(C28:BB28)</f>
        <v>291</v>
      </c>
      <c r="C28" s="1532">
        <v>0</v>
      </c>
      <c r="D28" s="1500">
        <v>0</v>
      </c>
      <c r="E28" s="1500">
        <v>0</v>
      </c>
      <c r="F28" s="1500">
        <v>0</v>
      </c>
      <c r="G28" s="1500">
        <v>0</v>
      </c>
      <c r="H28" s="1500">
        <v>0</v>
      </c>
      <c r="I28" s="1500">
        <v>0</v>
      </c>
      <c r="J28" s="1500">
        <v>0</v>
      </c>
      <c r="K28" s="1501">
        <v>0</v>
      </c>
      <c r="L28" s="1498">
        <v>0</v>
      </c>
      <c r="M28" s="1499">
        <v>0</v>
      </c>
      <c r="N28" s="1499">
        <v>0</v>
      </c>
      <c r="O28" s="1499">
        <v>1</v>
      </c>
      <c r="P28" s="1499">
        <v>0</v>
      </c>
      <c r="Q28" s="1499">
        <v>0</v>
      </c>
      <c r="R28" s="1499">
        <v>0</v>
      </c>
      <c r="S28" s="1499">
        <v>0</v>
      </c>
      <c r="T28" s="1499">
        <v>0</v>
      </c>
      <c r="U28" s="1499">
        <v>0</v>
      </c>
      <c r="V28" s="1499">
        <v>0</v>
      </c>
      <c r="W28" s="1501">
        <v>0</v>
      </c>
      <c r="X28" s="1501">
        <v>0</v>
      </c>
      <c r="Y28" s="1501">
        <v>0</v>
      </c>
      <c r="Z28" s="1501">
        <v>0</v>
      </c>
      <c r="AA28" s="1501">
        <v>0</v>
      </c>
      <c r="AB28" s="1501">
        <v>0</v>
      </c>
      <c r="AC28" s="1501">
        <v>0</v>
      </c>
      <c r="AD28" s="1504">
        <v>0</v>
      </c>
      <c r="AE28" s="271" t="s">
        <v>31</v>
      </c>
      <c r="AF28" s="1390">
        <v>0</v>
      </c>
      <c r="AG28" s="1389">
        <v>0</v>
      </c>
      <c r="AH28" s="1389">
        <v>0</v>
      </c>
      <c r="AI28" s="1389">
        <v>0</v>
      </c>
      <c r="AJ28" s="1389">
        <v>0</v>
      </c>
      <c r="AK28" s="1389">
        <v>0</v>
      </c>
      <c r="AL28" s="1389">
        <v>0</v>
      </c>
      <c r="AM28" s="1389">
        <v>0</v>
      </c>
      <c r="AN28" s="1389">
        <v>0</v>
      </c>
      <c r="AO28" s="1389">
        <v>0</v>
      </c>
      <c r="AP28" s="1389">
        <v>0</v>
      </c>
      <c r="AQ28" s="1389">
        <v>0</v>
      </c>
      <c r="AR28" s="1389">
        <v>0</v>
      </c>
      <c r="AS28" s="1389">
        <v>0</v>
      </c>
      <c r="AT28" s="1389">
        <v>0</v>
      </c>
      <c r="AU28" s="1389">
        <v>0</v>
      </c>
      <c r="AV28" s="1389">
        <v>0</v>
      </c>
      <c r="AW28" s="1491">
        <v>254</v>
      </c>
      <c r="AX28" s="1492">
        <v>36</v>
      </c>
      <c r="AY28" s="1389">
        <v>0</v>
      </c>
      <c r="AZ28" s="1389">
        <v>0</v>
      </c>
      <c r="BA28" s="1389">
        <v>0</v>
      </c>
      <c r="BB28" s="1387">
        <v>0</v>
      </c>
      <c r="BC28" s="269">
        <v>2272787</v>
      </c>
      <c r="BD28" s="267">
        <v>362712</v>
      </c>
      <c r="BE28" s="1468"/>
      <c r="BF28" s="1468"/>
      <c r="BG28" s="1468"/>
    </row>
    <row r="29" spans="1:59">
      <c r="A29" s="271" t="s">
        <v>32</v>
      </c>
      <c r="B29" s="1497">
        <f t="shared" si="4"/>
        <v>68</v>
      </c>
      <c r="C29" s="1532">
        <v>0</v>
      </c>
      <c r="D29" s="1500">
        <v>0</v>
      </c>
      <c r="E29" s="1500">
        <v>0</v>
      </c>
      <c r="F29" s="1500">
        <v>0</v>
      </c>
      <c r="G29" s="1500">
        <v>0</v>
      </c>
      <c r="H29" s="1500">
        <v>0</v>
      </c>
      <c r="I29" s="1500">
        <v>0</v>
      </c>
      <c r="J29" s="1500">
        <v>0</v>
      </c>
      <c r="K29" s="1501">
        <v>0</v>
      </c>
      <c r="L29" s="1501">
        <v>0</v>
      </c>
      <c r="M29" s="1501">
        <v>0</v>
      </c>
      <c r="N29" s="1501">
        <v>0</v>
      </c>
      <c r="O29" s="1501">
        <v>0</v>
      </c>
      <c r="P29" s="1501">
        <v>0</v>
      </c>
      <c r="Q29" s="1501">
        <v>0</v>
      </c>
      <c r="R29" s="1501">
        <v>0</v>
      </c>
      <c r="S29" s="1501">
        <v>0</v>
      </c>
      <c r="T29" s="1501">
        <v>0</v>
      </c>
      <c r="U29" s="1501">
        <v>0</v>
      </c>
      <c r="V29" s="1501">
        <v>0</v>
      </c>
      <c r="W29" s="1501">
        <v>0</v>
      </c>
      <c r="X29" s="1501">
        <v>0</v>
      </c>
      <c r="Y29" s="1501">
        <v>0</v>
      </c>
      <c r="Z29" s="1501">
        <v>0</v>
      </c>
      <c r="AA29" s="1501">
        <v>0</v>
      </c>
      <c r="AB29" s="1501">
        <v>0</v>
      </c>
      <c r="AC29" s="1501">
        <v>0</v>
      </c>
      <c r="AD29" s="1504">
        <v>0</v>
      </c>
      <c r="AE29" s="271" t="s">
        <v>32</v>
      </c>
      <c r="AF29" s="1390">
        <v>0</v>
      </c>
      <c r="AG29" s="1389">
        <v>0</v>
      </c>
      <c r="AH29" s="1389">
        <v>0</v>
      </c>
      <c r="AI29" s="1389">
        <v>0</v>
      </c>
      <c r="AJ29" s="1389">
        <v>0</v>
      </c>
      <c r="AK29" s="1389">
        <v>0</v>
      </c>
      <c r="AL29" s="1389">
        <v>0</v>
      </c>
      <c r="AM29" s="1389">
        <v>0</v>
      </c>
      <c r="AN29" s="1389">
        <v>0</v>
      </c>
      <c r="AO29" s="1389">
        <v>0</v>
      </c>
      <c r="AP29" s="1389">
        <v>0</v>
      </c>
      <c r="AQ29" s="1389">
        <v>0</v>
      </c>
      <c r="AR29" s="1389">
        <v>0</v>
      </c>
      <c r="AS29" s="1389">
        <v>0</v>
      </c>
      <c r="AT29" s="1389">
        <v>0</v>
      </c>
      <c r="AU29" s="1389">
        <v>0</v>
      </c>
      <c r="AV29" s="1389">
        <v>0</v>
      </c>
      <c r="AW29" s="1491">
        <v>60</v>
      </c>
      <c r="AX29" s="1492">
        <v>8</v>
      </c>
      <c r="AY29" s="1389">
        <v>0</v>
      </c>
      <c r="AZ29" s="1389">
        <v>0</v>
      </c>
      <c r="BA29" s="1389">
        <v>0</v>
      </c>
      <c r="BB29" s="1387">
        <v>0</v>
      </c>
      <c r="BC29" s="269">
        <v>3609743</v>
      </c>
      <c r="BD29" s="267">
        <v>254669</v>
      </c>
      <c r="BE29" s="1468"/>
      <c r="BF29" s="1468"/>
      <c r="BG29" s="1468"/>
    </row>
    <row r="30" spans="1:59">
      <c r="A30" s="271" t="s">
        <v>33</v>
      </c>
      <c r="B30" s="1497">
        <f t="shared" si="4"/>
        <v>343</v>
      </c>
      <c r="C30" s="1532">
        <v>0</v>
      </c>
      <c r="D30" s="1500">
        <v>0</v>
      </c>
      <c r="E30" s="1500">
        <v>0</v>
      </c>
      <c r="F30" s="1500">
        <v>0</v>
      </c>
      <c r="G30" s="1500">
        <v>0</v>
      </c>
      <c r="H30" s="1500">
        <v>0</v>
      </c>
      <c r="I30" s="1500">
        <v>0</v>
      </c>
      <c r="J30" s="1500">
        <v>0</v>
      </c>
      <c r="K30" s="1501">
        <v>0</v>
      </c>
      <c r="L30" s="1498">
        <v>2</v>
      </c>
      <c r="M30" s="1499">
        <v>1</v>
      </c>
      <c r="N30" s="1499">
        <v>0</v>
      </c>
      <c r="O30" s="1499">
        <v>1</v>
      </c>
      <c r="P30" s="1499">
        <v>0</v>
      </c>
      <c r="Q30" s="1499">
        <v>0</v>
      </c>
      <c r="R30" s="1499">
        <v>0</v>
      </c>
      <c r="S30" s="1499">
        <v>0</v>
      </c>
      <c r="T30" s="1499">
        <v>0</v>
      </c>
      <c r="U30" s="1499">
        <v>0</v>
      </c>
      <c r="V30" s="1499">
        <v>0</v>
      </c>
      <c r="W30" s="1501">
        <v>0</v>
      </c>
      <c r="X30" s="1501">
        <v>0</v>
      </c>
      <c r="Y30" s="1501">
        <v>0</v>
      </c>
      <c r="Z30" s="1501">
        <v>0</v>
      </c>
      <c r="AA30" s="1501">
        <v>0</v>
      </c>
      <c r="AB30" s="1501">
        <v>0</v>
      </c>
      <c r="AC30" s="1501">
        <v>0</v>
      </c>
      <c r="AD30" s="1504">
        <v>0</v>
      </c>
      <c r="AE30" s="271" t="s">
        <v>33</v>
      </c>
      <c r="AF30" s="1491">
        <v>0</v>
      </c>
      <c r="AG30" s="1492">
        <v>0</v>
      </c>
      <c r="AH30" s="1492">
        <v>0</v>
      </c>
      <c r="AI30" s="1492">
        <v>0</v>
      </c>
      <c r="AJ30" s="1492">
        <v>0</v>
      </c>
      <c r="AK30" s="1492">
        <v>0</v>
      </c>
      <c r="AL30" s="1492">
        <v>0</v>
      </c>
      <c r="AM30" s="1492">
        <v>0</v>
      </c>
      <c r="AN30" s="1492">
        <v>0</v>
      </c>
      <c r="AO30" s="1492">
        <v>0</v>
      </c>
      <c r="AP30" s="1492">
        <v>0</v>
      </c>
      <c r="AQ30" s="1492">
        <v>1</v>
      </c>
      <c r="AR30" s="1492">
        <v>0</v>
      </c>
      <c r="AS30" s="1492">
        <v>0</v>
      </c>
      <c r="AT30" s="1492">
        <v>0</v>
      </c>
      <c r="AU30" s="1492">
        <v>0</v>
      </c>
      <c r="AV30" s="1389">
        <v>0</v>
      </c>
      <c r="AW30" s="1491">
        <v>308</v>
      </c>
      <c r="AX30" s="1492">
        <v>30</v>
      </c>
      <c r="AY30" s="1389">
        <v>0</v>
      </c>
      <c r="AZ30" s="1389">
        <v>0</v>
      </c>
      <c r="BA30" s="1389">
        <v>0</v>
      </c>
      <c r="BB30" s="1387">
        <v>0</v>
      </c>
      <c r="BC30" s="269">
        <v>3030343</v>
      </c>
      <c r="BD30" s="267">
        <v>510135</v>
      </c>
      <c r="BE30" s="1468"/>
      <c r="BF30" s="1468"/>
      <c r="BG30" s="1468"/>
    </row>
    <row r="31" spans="1:59">
      <c r="A31" s="271" t="s">
        <v>34</v>
      </c>
      <c r="B31" s="1497">
        <f>SUM(C31:BB31)</f>
        <v>199</v>
      </c>
      <c r="C31" s="1498">
        <v>1</v>
      </c>
      <c r="D31" s="1499">
        <v>0</v>
      </c>
      <c r="E31" s="1499">
        <v>0</v>
      </c>
      <c r="F31" s="1499">
        <v>0</v>
      </c>
      <c r="G31" s="1499">
        <v>0</v>
      </c>
      <c r="H31" s="1499">
        <v>0</v>
      </c>
      <c r="I31" s="1499">
        <v>0</v>
      </c>
      <c r="J31" s="1499">
        <v>0</v>
      </c>
      <c r="K31" s="1501">
        <v>0</v>
      </c>
      <c r="L31" s="1508">
        <v>0</v>
      </c>
      <c r="M31" s="1508">
        <v>0</v>
      </c>
      <c r="N31" s="1508">
        <v>0</v>
      </c>
      <c r="O31" s="1508">
        <v>0</v>
      </c>
      <c r="P31" s="1501">
        <v>0</v>
      </c>
      <c r="Q31" s="1501">
        <v>0</v>
      </c>
      <c r="R31" s="1501">
        <v>0</v>
      </c>
      <c r="S31" s="1501">
        <v>0</v>
      </c>
      <c r="T31" s="1501">
        <v>0</v>
      </c>
      <c r="U31" s="1501">
        <v>0</v>
      </c>
      <c r="V31" s="1501">
        <v>0</v>
      </c>
      <c r="W31" s="1501">
        <v>0</v>
      </c>
      <c r="X31" s="1498">
        <v>0</v>
      </c>
      <c r="Y31" s="1499">
        <v>0</v>
      </c>
      <c r="Z31" s="1499">
        <v>1</v>
      </c>
      <c r="AA31" s="1499">
        <v>0</v>
      </c>
      <c r="AB31" s="1499">
        <v>0</v>
      </c>
      <c r="AC31" s="1499">
        <v>0</v>
      </c>
      <c r="AD31" s="1504">
        <v>0</v>
      </c>
      <c r="AE31" s="271" t="s">
        <v>34</v>
      </c>
      <c r="AF31" s="1491">
        <v>0</v>
      </c>
      <c r="AG31" s="1492">
        <v>1</v>
      </c>
      <c r="AH31" s="1492">
        <v>0</v>
      </c>
      <c r="AI31" s="1492">
        <v>0</v>
      </c>
      <c r="AJ31" s="1492">
        <v>0</v>
      </c>
      <c r="AK31" s="1492">
        <v>1</v>
      </c>
      <c r="AL31" s="1492">
        <v>0</v>
      </c>
      <c r="AM31" s="1492">
        <v>1</v>
      </c>
      <c r="AN31" s="1492">
        <v>0</v>
      </c>
      <c r="AO31" s="1492">
        <v>0</v>
      </c>
      <c r="AP31" s="1492">
        <v>0</v>
      </c>
      <c r="AQ31" s="1492">
        <v>0</v>
      </c>
      <c r="AR31" s="1492">
        <v>0</v>
      </c>
      <c r="AS31" s="1492">
        <v>0</v>
      </c>
      <c r="AT31" s="1492">
        <v>0</v>
      </c>
      <c r="AU31" s="1492">
        <v>0</v>
      </c>
      <c r="AV31" s="1389">
        <v>0</v>
      </c>
      <c r="AW31" s="1491">
        <v>182</v>
      </c>
      <c r="AX31" s="1492">
        <v>12</v>
      </c>
      <c r="AY31" s="1389">
        <v>0</v>
      </c>
      <c r="AZ31" s="1389">
        <v>0</v>
      </c>
      <c r="BA31" s="1389">
        <v>0</v>
      </c>
      <c r="BB31" s="1387">
        <v>0</v>
      </c>
      <c r="BC31" s="269">
        <v>2162215</v>
      </c>
      <c r="BD31" s="267">
        <v>75466</v>
      </c>
      <c r="BE31" s="1468"/>
      <c r="BF31" s="1468"/>
      <c r="BG31" s="1468"/>
    </row>
    <row r="32" spans="1:59">
      <c r="A32" s="271" t="s">
        <v>35</v>
      </c>
      <c r="B32" s="1497">
        <f t="shared" si="4"/>
        <v>188</v>
      </c>
      <c r="C32" s="1532">
        <v>0</v>
      </c>
      <c r="D32" s="1500">
        <v>0</v>
      </c>
      <c r="E32" s="1500">
        <v>0</v>
      </c>
      <c r="F32" s="1500">
        <v>0</v>
      </c>
      <c r="G32" s="1500">
        <v>0</v>
      </c>
      <c r="H32" s="1500">
        <v>0</v>
      </c>
      <c r="I32" s="1500">
        <v>0</v>
      </c>
      <c r="J32" s="1500">
        <v>0</v>
      </c>
      <c r="K32" s="1501">
        <v>0</v>
      </c>
      <c r="L32" s="1498">
        <v>1</v>
      </c>
      <c r="M32" s="1499">
        <v>0</v>
      </c>
      <c r="N32" s="1499">
        <v>0</v>
      </c>
      <c r="O32" s="1499">
        <v>0</v>
      </c>
      <c r="P32" s="1499">
        <v>0</v>
      </c>
      <c r="Q32" s="1499">
        <v>0</v>
      </c>
      <c r="R32" s="1499">
        <v>0</v>
      </c>
      <c r="S32" s="1499">
        <v>0</v>
      </c>
      <c r="T32" s="1499">
        <v>0</v>
      </c>
      <c r="U32" s="1499">
        <v>0</v>
      </c>
      <c r="V32" s="1499">
        <v>0</v>
      </c>
      <c r="W32" s="1501">
        <v>0</v>
      </c>
      <c r="X32" s="1498">
        <v>4</v>
      </c>
      <c r="Y32" s="1499">
        <v>0</v>
      </c>
      <c r="Z32" s="1499">
        <v>1</v>
      </c>
      <c r="AA32" s="1499">
        <v>0</v>
      </c>
      <c r="AB32" s="1499">
        <v>1</v>
      </c>
      <c r="AC32" s="1499">
        <v>0</v>
      </c>
      <c r="AD32" s="1504">
        <v>0</v>
      </c>
      <c r="AE32" s="271" t="s">
        <v>35</v>
      </c>
      <c r="AF32" s="1491">
        <v>0</v>
      </c>
      <c r="AG32" s="1492">
        <v>0</v>
      </c>
      <c r="AH32" s="1492">
        <v>0</v>
      </c>
      <c r="AI32" s="1492">
        <v>0</v>
      </c>
      <c r="AJ32" s="1492">
        <v>0</v>
      </c>
      <c r="AK32" s="1492">
        <v>0</v>
      </c>
      <c r="AL32" s="1492">
        <v>0</v>
      </c>
      <c r="AM32" s="1492">
        <v>0</v>
      </c>
      <c r="AN32" s="1492">
        <v>0</v>
      </c>
      <c r="AO32" s="1492">
        <v>0</v>
      </c>
      <c r="AP32" s="1492">
        <v>0</v>
      </c>
      <c r="AQ32" s="1492">
        <v>1</v>
      </c>
      <c r="AR32" s="1492">
        <v>0</v>
      </c>
      <c r="AS32" s="1492">
        <v>0</v>
      </c>
      <c r="AT32" s="1492">
        <v>0</v>
      </c>
      <c r="AU32" s="1492">
        <v>0</v>
      </c>
      <c r="AV32" s="1389">
        <v>0</v>
      </c>
      <c r="AW32" s="1491">
        <v>156</v>
      </c>
      <c r="AX32" s="1492">
        <v>24</v>
      </c>
      <c r="AY32" s="1389">
        <v>0</v>
      </c>
      <c r="AZ32" s="1389">
        <v>0</v>
      </c>
      <c r="BA32" s="1389">
        <v>0</v>
      </c>
      <c r="BB32" s="1387">
        <v>0</v>
      </c>
      <c r="BC32" s="269">
        <v>2126943</v>
      </c>
      <c r="BD32" s="267">
        <v>147119</v>
      </c>
      <c r="BE32" s="1468"/>
      <c r="BF32" s="1468"/>
      <c r="BG32" s="1468"/>
    </row>
    <row r="33" spans="1:59">
      <c r="A33" s="271" t="s">
        <v>36</v>
      </c>
      <c r="B33" s="1497">
        <f t="shared" si="4"/>
        <v>311</v>
      </c>
      <c r="C33" s="1533">
        <v>0</v>
      </c>
      <c r="D33" s="1508">
        <v>0</v>
      </c>
      <c r="E33" s="1500">
        <v>0</v>
      </c>
      <c r="F33" s="1500">
        <v>0</v>
      </c>
      <c r="G33" s="1500">
        <v>0</v>
      </c>
      <c r="H33" s="1500">
        <v>0</v>
      </c>
      <c r="I33" s="1500">
        <v>0</v>
      </c>
      <c r="J33" s="1500">
        <v>0</v>
      </c>
      <c r="K33" s="1501">
        <v>0</v>
      </c>
      <c r="L33" s="1498">
        <v>1</v>
      </c>
      <c r="M33" s="1499">
        <v>0</v>
      </c>
      <c r="N33" s="1499">
        <v>0</v>
      </c>
      <c r="O33" s="1499">
        <v>1</v>
      </c>
      <c r="P33" s="1499">
        <v>0</v>
      </c>
      <c r="Q33" s="1499">
        <v>0</v>
      </c>
      <c r="R33" s="1499">
        <v>0</v>
      </c>
      <c r="S33" s="1499">
        <v>0</v>
      </c>
      <c r="T33" s="1499">
        <v>0</v>
      </c>
      <c r="U33" s="1499">
        <v>0</v>
      </c>
      <c r="V33" s="1499">
        <v>0</v>
      </c>
      <c r="W33" s="1501">
        <v>0</v>
      </c>
      <c r="X33" s="1498">
        <v>1</v>
      </c>
      <c r="Y33" s="1501">
        <v>0</v>
      </c>
      <c r="Z33" s="1501">
        <v>0</v>
      </c>
      <c r="AA33" s="1501">
        <v>0</v>
      </c>
      <c r="AB33" s="1501">
        <v>0</v>
      </c>
      <c r="AC33" s="1501">
        <v>0</v>
      </c>
      <c r="AD33" s="1504">
        <v>0</v>
      </c>
      <c r="AE33" s="271" t="s">
        <v>36</v>
      </c>
      <c r="AF33" s="1491">
        <v>0</v>
      </c>
      <c r="AG33" s="1492">
        <v>1</v>
      </c>
      <c r="AH33" s="1492">
        <v>0</v>
      </c>
      <c r="AI33" s="1492">
        <v>0</v>
      </c>
      <c r="AJ33" s="1492">
        <v>0</v>
      </c>
      <c r="AK33" s="1492">
        <v>0</v>
      </c>
      <c r="AL33" s="1492">
        <v>0</v>
      </c>
      <c r="AM33" s="1492">
        <v>0</v>
      </c>
      <c r="AN33" s="1492">
        <v>1</v>
      </c>
      <c r="AO33" s="1492">
        <v>0</v>
      </c>
      <c r="AP33" s="1492">
        <v>0</v>
      </c>
      <c r="AQ33" s="1492">
        <v>0</v>
      </c>
      <c r="AR33" s="1492">
        <v>0</v>
      </c>
      <c r="AS33" s="1492">
        <v>0</v>
      </c>
      <c r="AT33" s="1492">
        <v>0</v>
      </c>
      <c r="AU33" s="1492">
        <v>0</v>
      </c>
      <c r="AV33" s="1389">
        <v>0</v>
      </c>
      <c r="AW33" s="1491">
        <v>277</v>
      </c>
      <c r="AX33" s="1492">
        <v>28</v>
      </c>
      <c r="AY33" s="1505">
        <v>0</v>
      </c>
      <c r="AZ33" s="1389">
        <v>0</v>
      </c>
      <c r="BA33" s="1491">
        <v>1</v>
      </c>
      <c r="BB33" s="1387">
        <v>0</v>
      </c>
      <c r="BC33" s="269">
        <v>5954493</v>
      </c>
      <c r="BD33" s="267">
        <v>506861</v>
      </c>
      <c r="BE33" s="1468"/>
      <c r="BF33" s="1468"/>
      <c r="BG33" s="1468"/>
    </row>
    <row r="34" spans="1:59">
      <c r="A34" s="271" t="s">
        <v>37</v>
      </c>
      <c r="B34" s="1497">
        <f>SUM(C34:BB34)</f>
        <v>1248</v>
      </c>
      <c r="C34" s="1498">
        <v>2</v>
      </c>
      <c r="D34" s="1508">
        <v>0</v>
      </c>
      <c r="E34" s="1508">
        <v>0</v>
      </c>
      <c r="F34" s="1508">
        <v>0</v>
      </c>
      <c r="G34" s="1508">
        <v>0</v>
      </c>
      <c r="H34" s="1508">
        <v>0</v>
      </c>
      <c r="I34" s="1500">
        <v>0</v>
      </c>
      <c r="J34" s="1500">
        <v>0</v>
      </c>
      <c r="K34" s="1501">
        <v>0</v>
      </c>
      <c r="L34" s="1498">
        <v>0</v>
      </c>
      <c r="M34" s="1499">
        <v>0</v>
      </c>
      <c r="N34" s="1499">
        <v>1</v>
      </c>
      <c r="O34" s="1499">
        <v>3</v>
      </c>
      <c r="P34" s="1499">
        <v>1</v>
      </c>
      <c r="Q34" s="1499">
        <v>0</v>
      </c>
      <c r="R34" s="1499">
        <v>0</v>
      </c>
      <c r="S34" s="1499">
        <v>0</v>
      </c>
      <c r="T34" s="1499">
        <v>0</v>
      </c>
      <c r="U34" s="1499">
        <v>0</v>
      </c>
      <c r="V34" s="1499">
        <v>0</v>
      </c>
      <c r="W34" s="1501">
        <v>0</v>
      </c>
      <c r="X34" s="1498">
        <v>0</v>
      </c>
      <c r="Y34" s="1499">
        <v>1</v>
      </c>
      <c r="Z34" s="1499">
        <v>2</v>
      </c>
      <c r="AA34" s="1499">
        <v>0</v>
      </c>
      <c r="AB34" s="1499">
        <v>1</v>
      </c>
      <c r="AC34" s="1499">
        <v>0</v>
      </c>
      <c r="AD34" s="1499">
        <v>1</v>
      </c>
      <c r="AE34" s="271" t="s">
        <v>37</v>
      </c>
      <c r="AF34" s="1491">
        <v>1</v>
      </c>
      <c r="AG34" s="1492">
        <v>0</v>
      </c>
      <c r="AH34" s="1492">
        <v>0</v>
      </c>
      <c r="AI34" s="1492">
        <v>0</v>
      </c>
      <c r="AJ34" s="1492">
        <v>0</v>
      </c>
      <c r="AK34" s="1492">
        <v>1</v>
      </c>
      <c r="AL34" s="1492">
        <v>0</v>
      </c>
      <c r="AM34" s="1492">
        <v>1</v>
      </c>
      <c r="AN34" s="1492">
        <v>2</v>
      </c>
      <c r="AO34" s="1492">
        <v>0</v>
      </c>
      <c r="AP34" s="1492">
        <v>0</v>
      </c>
      <c r="AQ34" s="1492">
        <v>0</v>
      </c>
      <c r="AR34" s="1492">
        <v>0</v>
      </c>
      <c r="AS34" s="1492">
        <v>0</v>
      </c>
      <c r="AT34" s="1492">
        <v>0</v>
      </c>
      <c r="AU34" s="1492">
        <v>1</v>
      </c>
      <c r="AV34" s="1389">
        <v>0</v>
      </c>
      <c r="AW34" s="1491">
        <v>1132</v>
      </c>
      <c r="AX34" s="1492">
        <v>96</v>
      </c>
      <c r="AY34" s="1389">
        <v>0</v>
      </c>
      <c r="AZ34" s="1389">
        <v>0</v>
      </c>
      <c r="BA34" s="1491">
        <v>2</v>
      </c>
      <c r="BB34" s="1387">
        <v>0</v>
      </c>
      <c r="BC34" s="269">
        <v>10848337</v>
      </c>
      <c r="BD34" s="267">
        <v>721209</v>
      </c>
      <c r="BE34" s="1468"/>
      <c r="BF34" s="1468"/>
      <c r="BG34" s="1468"/>
    </row>
    <row r="35" spans="1:59" ht="18" thickBot="1">
      <c r="A35" s="559" t="s">
        <v>38</v>
      </c>
      <c r="B35" s="1534">
        <f t="shared" si="4"/>
        <v>61</v>
      </c>
      <c r="C35" s="1535">
        <v>0</v>
      </c>
      <c r="D35" s="1536">
        <v>0</v>
      </c>
      <c r="E35" s="1536">
        <v>0</v>
      </c>
      <c r="F35" s="1536">
        <v>0</v>
      </c>
      <c r="G35" s="1536">
        <v>0</v>
      </c>
      <c r="H35" s="1536">
        <v>0</v>
      </c>
      <c r="I35" s="1536">
        <v>0</v>
      </c>
      <c r="J35" s="1536">
        <v>0</v>
      </c>
      <c r="K35" s="1537">
        <v>0</v>
      </c>
      <c r="L35" s="1537">
        <v>0</v>
      </c>
      <c r="M35" s="1537">
        <v>0</v>
      </c>
      <c r="N35" s="1537">
        <v>0</v>
      </c>
      <c r="O35" s="1537">
        <v>0</v>
      </c>
      <c r="P35" s="1537">
        <v>0</v>
      </c>
      <c r="Q35" s="1537">
        <v>0</v>
      </c>
      <c r="R35" s="1537">
        <v>0</v>
      </c>
      <c r="S35" s="1537">
        <v>0</v>
      </c>
      <c r="T35" s="1537">
        <v>0</v>
      </c>
      <c r="U35" s="1537">
        <v>0</v>
      </c>
      <c r="V35" s="1537">
        <v>0</v>
      </c>
      <c r="W35" s="1537">
        <v>0</v>
      </c>
      <c r="X35" s="1537">
        <v>0</v>
      </c>
      <c r="Y35" s="1537">
        <v>0</v>
      </c>
      <c r="Z35" s="1537">
        <v>0</v>
      </c>
      <c r="AA35" s="1537">
        <v>0</v>
      </c>
      <c r="AB35" s="1537">
        <v>0</v>
      </c>
      <c r="AC35" s="1537">
        <v>0</v>
      </c>
      <c r="AD35" s="1538">
        <v>2</v>
      </c>
      <c r="AE35" s="559" t="s">
        <v>38</v>
      </c>
      <c r="AF35" s="1393">
        <v>0</v>
      </c>
      <c r="AG35" s="1411">
        <v>0</v>
      </c>
      <c r="AH35" s="1411">
        <v>0</v>
      </c>
      <c r="AI35" s="1411">
        <v>0</v>
      </c>
      <c r="AJ35" s="1411">
        <v>0</v>
      </c>
      <c r="AK35" s="1411">
        <v>0</v>
      </c>
      <c r="AL35" s="1411">
        <v>0</v>
      </c>
      <c r="AM35" s="1411">
        <v>0</v>
      </c>
      <c r="AN35" s="1411">
        <v>0</v>
      </c>
      <c r="AO35" s="1411">
        <v>0</v>
      </c>
      <c r="AP35" s="1411">
        <v>0</v>
      </c>
      <c r="AQ35" s="1411">
        <v>0</v>
      </c>
      <c r="AR35" s="1411">
        <v>0</v>
      </c>
      <c r="AS35" s="1411">
        <v>0</v>
      </c>
      <c r="AT35" s="1411">
        <v>0</v>
      </c>
      <c r="AU35" s="1411">
        <v>0</v>
      </c>
      <c r="AV35" s="1411">
        <v>0</v>
      </c>
      <c r="AW35" s="1539">
        <v>47</v>
      </c>
      <c r="AX35" s="1539">
        <v>12</v>
      </c>
      <c r="AY35" s="1411">
        <v>0</v>
      </c>
      <c r="AZ35" s="1411">
        <v>0</v>
      </c>
      <c r="BA35" s="1411">
        <v>0</v>
      </c>
      <c r="BB35" s="1392">
        <v>0</v>
      </c>
      <c r="BC35" s="555">
        <v>579790</v>
      </c>
      <c r="BD35" s="556">
        <v>64431</v>
      </c>
      <c r="BE35" s="1468"/>
      <c r="BF35" s="1468"/>
      <c r="BG35" s="1468"/>
    </row>
    <row r="36" spans="1:59">
      <c r="A36" s="1470" t="s">
        <v>293</v>
      </c>
      <c r="B36" s="1470"/>
      <c r="C36" s="1470"/>
      <c r="D36" s="1470"/>
      <c r="E36" s="1470"/>
      <c r="F36" s="1470"/>
      <c r="G36" s="1470"/>
      <c r="H36" s="1470"/>
      <c r="I36" s="1470"/>
      <c r="J36" s="1470"/>
      <c r="K36" s="1470"/>
      <c r="L36" s="1470"/>
      <c r="M36" s="1470"/>
      <c r="N36" s="1470"/>
      <c r="O36" s="1470"/>
      <c r="P36" s="1470"/>
      <c r="Q36" s="1470"/>
      <c r="R36" s="1470"/>
      <c r="S36" s="1470"/>
      <c r="T36" s="1470"/>
      <c r="U36" s="1470"/>
      <c r="V36" s="1470"/>
      <c r="W36" s="1470"/>
      <c r="X36" s="1470"/>
      <c r="Y36" s="1470"/>
      <c r="Z36" s="1470"/>
      <c r="AA36" s="1470"/>
      <c r="AB36" s="1470"/>
      <c r="AC36" s="1470"/>
      <c r="AD36" s="1470"/>
      <c r="AE36" s="1470" t="s">
        <v>293</v>
      </c>
      <c r="AF36" s="1470"/>
      <c r="AG36" s="1470"/>
      <c r="AH36" s="1470"/>
      <c r="AI36" s="1470"/>
      <c r="AJ36" s="1470"/>
      <c r="AK36" s="1470"/>
      <c r="AL36" s="37"/>
      <c r="AM36" s="37"/>
      <c r="AN36" s="37"/>
      <c r="AO36" s="37"/>
      <c r="AP36" s="37"/>
      <c r="AQ36" s="37"/>
      <c r="AR36" s="37"/>
      <c r="AS36" s="37"/>
      <c r="AT36" s="37"/>
      <c r="AU36" s="37"/>
      <c r="AV36" s="37"/>
      <c r="AW36" s="37"/>
      <c r="AX36" s="37"/>
      <c r="AY36" s="37"/>
      <c r="AZ36" s="37"/>
      <c r="BA36" s="37"/>
      <c r="BB36" s="37"/>
      <c r="BC36" s="37"/>
      <c r="BD36" s="37"/>
    </row>
    <row r="37" spans="1:59">
      <c r="A37" s="1310" t="s">
        <v>434</v>
      </c>
      <c r="AE37" s="1310" t="s">
        <v>434</v>
      </c>
      <c r="BD37" s="1470"/>
      <c r="BE37" s="1470"/>
    </row>
    <row r="38" spans="1:59">
      <c r="A38" s="1310" t="s">
        <v>554</v>
      </c>
      <c r="AE38" s="1310" t="s">
        <v>435</v>
      </c>
      <c r="BC38" s="1921"/>
      <c r="BD38" s="1921"/>
      <c r="BE38" s="1470"/>
    </row>
    <row r="39" spans="1:59">
      <c r="A39" s="1310" t="s">
        <v>436</v>
      </c>
      <c r="AE39" s="1310" t="s">
        <v>436</v>
      </c>
    </row>
    <row r="40" spans="1:59">
      <c r="A40" s="1310" t="s">
        <v>437</v>
      </c>
      <c r="AE40" s="1310" t="s">
        <v>437</v>
      </c>
    </row>
    <row r="41" spans="1:59">
      <c r="A41" s="1540"/>
      <c r="B41" s="55"/>
    </row>
    <row r="42" spans="1:59">
      <c r="B42" s="55"/>
    </row>
    <row r="43" spans="1:59">
      <c r="B43" s="55"/>
    </row>
    <row r="44" spans="1:59">
      <c r="B44" s="55"/>
    </row>
    <row r="45" spans="1:59">
      <c r="B45" s="55"/>
    </row>
    <row r="46" spans="1:59">
      <c r="B46" s="55"/>
    </row>
    <row r="47" spans="1:59">
      <c r="B47" s="55"/>
    </row>
    <row r="48" spans="1:59">
      <c r="B48" s="55"/>
    </row>
    <row r="49" spans="2:2">
      <c r="B49" s="55"/>
    </row>
    <row r="50" spans="2:2">
      <c r="B50" s="55"/>
    </row>
    <row r="51" spans="2:2">
      <c r="B51" s="55"/>
    </row>
    <row r="52" spans="2:2">
      <c r="B52" s="55"/>
    </row>
    <row r="53" spans="2:2">
      <c r="B53" s="55"/>
    </row>
    <row r="54" spans="2:2">
      <c r="B54" s="55"/>
    </row>
    <row r="55" spans="2:2">
      <c r="B55" s="55"/>
    </row>
    <row r="56" spans="2:2">
      <c r="B56" s="55"/>
    </row>
    <row r="57" spans="2:2">
      <c r="B57" s="55"/>
    </row>
    <row r="58" spans="2:2">
      <c r="B58" s="55"/>
    </row>
    <row r="59" spans="2:2">
      <c r="B59" s="55"/>
    </row>
    <row r="60" spans="2:2">
      <c r="B60" s="55"/>
    </row>
    <row r="61" spans="2:2">
      <c r="B61" s="55"/>
    </row>
    <row r="62" spans="2:2">
      <c r="B62" s="55"/>
    </row>
    <row r="63" spans="2:2">
      <c r="B63" s="55"/>
    </row>
    <row r="64" spans="2:2">
      <c r="B64" s="55"/>
    </row>
    <row r="65" spans="2:2">
      <c r="B65" s="55"/>
    </row>
    <row r="66" spans="2:2">
      <c r="B66" s="55"/>
    </row>
    <row r="67" spans="2:2">
      <c r="B67" s="55"/>
    </row>
    <row r="68" spans="2:2">
      <c r="B68" s="55"/>
    </row>
    <row r="69" spans="2:2">
      <c r="B69" s="55"/>
    </row>
    <row r="70" spans="2:2">
      <c r="B70" s="55"/>
    </row>
    <row r="71" spans="2:2">
      <c r="B71" s="55"/>
    </row>
    <row r="72" spans="2:2">
      <c r="B72" s="55"/>
    </row>
    <row r="73" spans="2:2">
      <c r="B73" s="55"/>
    </row>
    <row r="74" spans="2:2">
      <c r="B74" s="55"/>
    </row>
    <row r="75" spans="2:2">
      <c r="B75" s="55"/>
    </row>
    <row r="76" spans="2:2">
      <c r="B76" s="55"/>
    </row>
    <row r="77" spans="2:2">
      <c r="B77" s="55"/>
    </row>
    <row r="78" spans="2:2">
      <c r="B78" s="55"/>
    </row>
    <row r="79" spans="2:2">
      <c r="B79" s="55"/>
    </row>
    <row r="80" spans="2:2">
      <c r="B80" s="55"/>
    </row>
    <row r="81" spans="2:2">
      <c r="B81" s="55"/>
    </row>
    <row r="82" spans="2:2">
      <c r="B82" s="55"/>
    </row>
  </sheetData>
  <mergeCells count="13">
    <mergeCell ref="X2:AD2"/>
    <mergeCell ref="A1:K1"/>
    <mergeCell ref="A2:A3"/>
    <mergeCell ref="B2:B3"/>
    <mergeCell ref="C2:K2"/>
    <mergeCell ref="L2:W2"/>
    <mergeCell ref="BC38:BD38"/>
    <mergeCell ref="AE2:AE3"/>
    <mergeCell ref="AF2:AV2"/>
    <mergeCell ref="AW2:AZ2"/>
    <mergeCell ref="BA2:BB2"/>
    <mergeCell ref="BC2:BC3"/>
    <mergeCell ref="BD2:BD3"/>
  </mergeCells>
  <phoneticPr fontId="9"/>
  <pageMargins left="0.59055118110236227" right="0.39370078740157483" top="0.59055118110236227" bottom="0.39370078740157483" header="0.39370078740157483" footer="0.39370078740157483"/>
  <pageSetup paperSize="8" orientation="landscape" r:id="rId1"/>
  <headerFooter>
    <oddHeader>&amp;R&amp;A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3"/>
  <sheetViews>
    <sheetView view="pageBreakPreview" zoomScale="85" zoomScaleNormal="100" zoomScaleSheetLayoutView="85" workbookViewId="0">
      <pane ySplit="4" topLeftCell="A5" activePane="bottomLeft" state="frozen"/>
      <selection activeCell="R27" sqref="R27"/>
      <selection pane="bottomLeft" activeCell="J1" sqref="J1"/>
    </sheetView>
  </sheetViews>
  <sheetFormatPr defaultRowHeight="13.2"/>
  <cols>
    <col min="1" max="1" width="13.88671875" customWidth="1"/>
    <col min="2" max="2" width="9.21875" customWidth="1"/>
    <col min="3" max="3" width="11" customWidth="1"/>
    <col min="5" max="5" width="19.88671875" customWidth="1"/>
    <col min="6" max="10" width="7.88671875" customWidth="1"/>
    <col min="11" max="11" width="13.6640625" customWidth="1"/>
    <col min="12" max="13" width="7.88671875" customWidth="1"/>
    <col min="14" max="14" width="11.77734375" customWidth="1"/>
    <col min="15" max="16" width="7.88671875" customWidth="1"/>
    <col min="17" max="17" width="13.6640625" customWidth="1"/>
    <col min="19" max="19" width="8.109375" customWidth="1"/>
    <col min="20" max="20" width="13.6640625" customWidth="1"/>
    <col min="21" max="21" width="14.6640625" customWidth="1"/>
    <col min="22" max="22" width="9.109375" customWidth="1"/>
    <col min="25" max="25" width="17.109375" customWidth="1"/>
    <col min="26" max="28" width="8.33203125" customWidth="1"/>
    <col min="31" max="31" width="13.6640625" customWidth="1"/>
    <col min="32" max="33" width="8.6640625" customWidth="1"/>
    <col min="34" max="34" width="13.6640625" customWidth="1"/>
    <col min="35" max="35" width="15.6640625" customWidth="1"/>
    <col min="36" max="36" width="9.6640625" customWidth="1"/>
    <col min="42" max="42" width="10.109375" customWidth="1"/>
    <col min="45" max="45" width="13.6640625" customWidth="1"/>
    <col min="48" max="48" width="11.88671875" customWidth="1"/>
    <col min="49" max="49" width="11" bestFit="1" customWidth="1"/>
    <col min="51" max="51" width="13.6640625" customWidth="1"/>
    <col min="52" max="52" width="14.6640625" customWidth="1"/>
    <col min="53" max="53" width="9.109375" customWidth="1"/>
    <col min="56" max="56" width="16.6640625" customWidth="1"/>
    <col min="62" max="62" width="15.6640625" customWidth="1"/>
    <col min="65" max="65" width="16.6640625" customWidth="1"/>
    <col min="68" max="68" width="11" bestFit="1" customWidth="1"/>
  </cols>
  <sheetData>
    <row r="1" spans="1:68" ht="18" thickBot="1">
      <c r="A1" s="1311" t="s">
        <v>348</v>
      </c>
      <c r="B1" s="1311"/>
      <c r="C1" s="1311"/>
      <c r="D1" s="1311"/>
      <c r="E1" s="40"/>
      <c r="F1" s="40"/>
      <c r="G1" s="40"/>
      <c r="H1" s="40"/>
      <c r="I1" s="40"/>
      <c r="J1" s="40"/>
      <c r="K1" s="705"/>
      <c r="L1" s="40"/>
      <c r="M1" s="40"/>
      <c r="N1" s="40"/>
      <c r="O1" s="40"/>
      <c r="P1" s="40"/>
      <c r="Q1" s="40"/>
      <c r="R1" s="40"/>
      <c r="S1" s="40"/>
      <c r="T1" s="1600" t="s">
        <v>526</v>
      </c>
      <c r="U1" s="1311" t="s">
        <v>348</v>
      </c>
      <c r="V1" s="1311"/>
      <c r="W1" s="1311"/>
      <c r="X1" s="1311"/>
      <c r="Y1" s="40"/>
      <c r="Z1" s="40"/>
      <c r="AA1" s="40"/>
      <c r="AB1" s="40"/>
      <c r="AC1" s="40"/>
      <c r="AD1" s="40"/>
      <c r="AE1" s="40"/>
      <c r="AF1" s="40"/>
      <c r="AG1" s="40"/>
      <c r="AH1" s="1600" t="s">
        <v>526</v>
      </c>
      <c r="AI1" s="1311" t="s">
        <v>348</v>
      </c>
      <c r="AJ1" s="1311"/>
      <c r="AK1" s="1311"/>
      <c r="AL1" s="1311"/>
      <c r="AM1" s="40"/>
      <c r="AN1" s="40"/>
      <c r="AO1" s="40"/>
      <c r="AP1" s="40"/>
      <c r="AQ1" s="40"/>
      <c r="AR1" s="40"/>
      <c r="AS1" s="40"/>
      <c r="AT1" s="40"/>
      <c r="AU1" s="40"/>
      <c r="AV1" s="40"/>
      <c r="AW1" s="40"/>
      <c r="AX1" s="40"/>
      <c r="AY1" s="1600" t="s">
        <v>526</v>
      </c>
      <c r="AZ1" s="40" t="s">
        <v>492</v>
      </c>
      <c r="BA1" s="40"/>
      <c r="BB1" s="40"/>
      <c r="BC1" s="40"/>
      <c r="BD1" s="40"/>
      <c r="BE1" s="40"/>
      <c r="BF1" s="40"/>
      <c r="BG1" s="40"/>
      <c r="BH1" s="40"/>
      <c r="BI1" s="40"/>
      <c r="BJ1" s="40"/>
      <c r="BK1" s="40"/>
      <c r="BL1" s="4"/>
      <c r="BM1" s="41"/>
      <c r="BN1" s="1314"/>
      <c r="BO1" s="1314"/>
      <c r="BP1" s="1600" t="s">
        <v>526</v>
      </c>
    </row>
    <row r="2" spans="1:68" ht="17.399999999999999">
      <c r="A2" s="2056" t="s">
        <v>421</v>
      </c>
      <c r="B2" s="2041" t="s">
        <v>0</v>
      </c>
      <c r="C2" s="2059" t="s">
        <v>211</v>
      </c>
      <c r="D2" s="2060"/>
      <c r="E2" s="2061"/>
      <c r="F2" s="2065" t="s">
        <v>316</v>
      </c>
      <c r="G2" s="2045"/>
      <c r="H2" s="2045"/>
      <c r="I2" s="2045"/>
      <c r="J2" s="2045"/>
      <c r="K2" s="2045"/>
      <c r="L2" s="2045"/>
      <c r="M2" s="2045"/>
      <c r="N2" s="2045"/>
      <c r="O2" s="2045"/>
      <c r="P2" s="2045"/>
      <c r="Q2" s="2045"/>
      <c r="R2" s="2045"/>
      <c r="S2" s="2045"/>
      <c r="T2" s="2046"/>
      <c r="U2" s="2056" t="s">
        <v>421</v>
      </c>
      <c r="V2" s="2041" t="s">
        <v>0</v>
      </c>
      <c r="W2" s="2055" t="s">
        <v>371</v>
      </c>
      <c r="X2" s="2045"/>
      <c r="Y2" s="2045"/>
      <c r="Z2" s="2045"/>
      <c r="AA2" s="2045"/>
      <c r="AB2" s="2045"/>
      <c r="AC2" s="2045"/>
      <c r="AD2" s="2045"/>
      <c r="AE2" s="2045"/>
      <c r="AF2" s="2045"/>
      <c r="AG2" s="2045"/>
      <c r="AH2" s="2046"/>
      <c r="AI2" s="2056" t="s">
        <v>421</v>
      </c>
      <c r="AJ2" s="2041" t="s">
        <v>0</v>
      </c>
      <c r="AK2" s="2055" t="s">
        <v>317</v>
      </c>
      <c r="AL2" s="2045"/>
      <c r="AM2" s="2045"/>
      <c r="AN2" s="2045"/>
      <c r="AO2" s="2045"/>
      <c r="AP2" s="2045"/>
      <c r="AQ2" s="2045"/>
      <c r="AR2" s="2045"/>
      <c r="AS2" s="2045"/>
      <c r="AT2" s="2045"/>
      <c r="AU2" s="2045"/>
      <c r="AV2" s="2045"/>
      <c r="AW2" s="2045"/>
      <c r="AX2" s="2045"/>
      <c r="AY2" s="2046"/>
      <c r="AZ2" s="2056" t="s">
        <v>421</v>
      </c>
      <c r="BA2" s="2041" t="s">
        <v>0</v>
      </c>
      <c r="BB2" s="2044" t="s">
        <v>372</v>
      </c>
      <c r="BC2" s="2045"/>
      <c r="BD2" s="2045"/>
      <c r="BE2" s="2045"/>
      <c r="BF2" s="2045"/>
      <c r="BG2" s="2045"/>
      <c r="BH2" s="2045"/>
      <c r="BI2" s="2045"/>
      <c r="BJ2" s="2045"/>
      <c r="BK2" s="2045"/>
      <c r="BL2" s="2045"/>
      <c r="BM2" s="2046"/>
      <c r="BN2" s="2047" t="s">
        <v>79</v>
      </c>
      <c r="BO2" s="2048"/>
      <c r="BP2" s="2049"/>
    </row>
    <row r="3" spans="1:68" ht="17.399999999999999">
      <c r="A3" s="2057"/>
      <c r="B3" s="2042"/>
      <c r="C3" s="2062"/>
      <c r="D3" s="2063"/>
      <c r="E3" s="2064"/>
      <c r="F3" s="2053" t="s">
        <v>78</v>
      </c>
      <c r="G3" s="2038"/>
      <c r="H3" s="2039"/>
      <c r="I3" s="2037" t="s">
        <v>77</v>
      </c>
      <c r="J3" s="2038"/>
      <c r="K3" s="2039"/>
      <c r="L3" s="2037" t="s">
        <v>76</v>
      </c>
      <c r="M3" s="2038"/>
      <c r="N3" s="2039"/>
      <c r="O3" s="2037" t="s">
        <v>75</v>
      </c>
      <c r="P3" s="2038"/>
      <c r="Q3" s="2039"/>
      <c r="R3" s="2037" t="s">
        <v>74</v>
      </c>
      <c r="S3" s="2038"/>
      <c r="T3" s="2040"/>
      <c r="U3" s="2057"/>
      <c r="V3" s="2042"/>
      <c r="W3" s="2054" t="s">
        <v>73</v>
      </c>
      <c r="X3" s="2038"/>
      <c r="Y3" s="2039"/>
      <c r="Z3" s="2037" t="s">
        <v>72</v>
      </c>
      <c r="AA3" s="2038"/>
      <c r="AB3" s="2039"/>
      <c r="AC3" s="2037" t="s">
        <v>71</v>
      </c>
      <c r="AD3" s="2038"/>
      <c r="AE3" s="2039"/>
      <c r="AF3" s="2037" t="s">
        <v>70</v>
      </c>
      <c r="AG3" s="2038"/>
      <c r="AH3" s="2040"/>
      <c r="AI3" s="2057"/>
      <c r="AJ3" s="2042"/>
      <c r="AK3" s="2054" t="s">
        <v>78</v>
      </c>
      <c r="AL3" s="2038"/>
      <c r="AM3" s="2039"/>
      <c r="AN3" s="2037" t="s">
        <v>77</v>
      </c>
      <c r="AO3" s="2038"/>
      <c r="AP3" s="2039"/>
      <c r="AQ3" s="2037" t="s">
        <v>76</v>
      </c>
      <c r="AR3" s="2038"/>
      <c r="AS3" s="2039"/>
      <c r="AT3" s="2037" t="s">
        <v>75</v>
      </c>
      <c r="AU3" s="2038"/>
      <c r="AV3" s="2039"/>
      <c r="AW3" s="2037" t="s">
        <v>74</v>
      </c>
      <c r="AX3" s="2038"/>
      <c r="AY3" s="2040"/>
      <c r="AZ3" s="2057"/>
      <c r="BA3" s="2042"/>
      <c r="BB3" s="2037" t="s">
        <v>73</v>
      </c>
      <c r="BC3" s="2038"/>
      <c r="BD3" s="2039"/>
      <c r="BE3" s="2037" t="s">
        <v>72</v>
      </c>
      <c r="BF3" s="2038"/>
      <c r="BG3" s="2039"/>
      <c r="BH3" s="2037" t="s">
        <v>71</v>
      </c>
      <c r="BI3" s="2038"/>
      <c r="BJ3" s="2039"/>
      <c r="BK3" s="2037" t="s">
        <v>70</v>
      </c>
      <c r="BL3" s="2038"/>
      <c r="BM3" s="2040"/>
      <c r="BN3" s="2050"/>
      <c r="BO3" s="2051"/>
      <c r="BP3" s="2052"/>
    </row>
    <row r="4" spans="1:68" ht="35.4" thickBot="1">
      <c r="A4" s="2058"/>
      <c r="B4" s="2043"/>
      <c r="C4" s="551" t="s">
        <v>69</v>
      </c>
      <c r="D4" s="542" t="s">
        <v>68</v>
      </c>
      <c r="E4" s="552" t="s">
        <v>67</v>
      </c>
      <c r="F4" s="1297" t="s">
        <v>69</v>
      </c>
      <c r="G4" s="543" t="s">
        <v>68</v>
      </c>
      <c r="H4" s="671" t="s">
        <v>370</v>
      </c>
      <c r="I4" s="672" t="s">
        <v>69</v>
      </c>
      <c r="J4" s="543" t="s">
        <v>68</v>
      </c>
      <c r="K4" s="706" t="s">
        <v>370</v>
      </c>
      <c r="L4" s="550" t="s">
        <v>69</v>
      </c>
      <c r="M4" s="543" t="s">
        <v>68</v>
      </c>
      <c r="N4" s="671" t="s">
        <v>370</v>
      </c>
      <c r="O4" s="672" t="s">
        <v>69</v>
      </c>
      <c r="P4" s="543" t="s">
        <v>68</v>
      </c>
      <c r="Q4" s="543" t="s">
        <v>67</v>
      </c>
      <c r="R4" s="543" t="s">
        <v>69</v>
      </c>
      <c r="S4" s="543" t="s">
        <v>68</v>
      </c>
      <c r="T4" s="548" t="s">
        <v>67</v>
      </c>
      <c r="U4" s="2058"/>
      <c r="V4" s="2043"/>
      <c r="W4" s="547" t="s">
        <v>69</v>
      </c>
      <c r="X4" s="543" t="s">
        <v>68</v>
      </c>
      <c r="Y4" s="543" t="s">
        <v>67</v>
      </c>
      <c r="Z4" s="543" t="s">
        <v>69</v>
      </c>
      <c r="AA4" s="543" t="s">
        <v>68</v>
      </c>
      <c r="AB4" s="545" t="s">
        <v>67</v>
      </c>
      <c r="AC4" s="543" t="s">
        <v>69</v>
      </c>
      <c r="AD4" s="543" t="s">
        <v>68</v>
      </c>
      <c r="AE4" s="543" t="s">
        <v>67</v>
      </c>
      <c r="AF4" s="543" t="s">
        <v>69</v>
      </c>
      <c r="AG4" s="543" t="s">
        <v>68</v>
      </c>
      <c r="AH4" s="548" t="s">
        <v>67</v>
      </c>
      <c r="AI4" s="2058"/>
      <c r="AJ4" s="2043"/>
      <c r="AK4" s="547" t="s">
        <v>69</v>
      </c>
      <c r="AL4" s="543" t="s">
        <v>68</v>
      </c>
      <c r="AM4" s="543" t="s">
        <v>370</v>
      </c>
      <c r="AN4" s="550" t="s">
        <v>69</v>
      </c>
      <c r="AO4" s="543" t="s">
        <v>68</v>
      </c>
      <c r="AP4" s="543" t="s">
        <v>67</v>
      </c>
      <c r="AQ4" s="543" t="s">
        <v>69</v>
      </c>
      <c r="AR4" s="543" t="s">
        <v>68</v>
      </c>
      <c r="AS4" s="543" t="s">
        <v>67</v>
      </c>
      <c r="AT4" s="543" t="s">
        <v>69</v>
      </c>
      <c r="AU4" s="543" t="s">
        <v>68</v>
      </c>
      <c r="AV4" s="543" t="s">
        <v>67</v>
      </c>
      <c r="AW4" s="543" t="s">
        <v>69</v>
      </c>
      <c r="AX4" s="543" t="s">
        <v>68</v>
      </c>
      <c r="AY4" s="548" t="s">
        <v>67</v>
      </c>
      <c r="AZ4" s="2058"/>
      <c r="BA4" s="2043"/>
      <c r="BB4" s="543" t="s">
        <v>69</v>
      </c>
      <c r="BC4" s="543" t="s">
        <v>68</v>
      </c>
      <c r="BD4" s="543" t="s">
        <v>67</v>
      </c>
      <c r="BE4" s="543" t="s">
        <v>69</v>
      </c>
      <c r="BF4" s="543" t="s">
        <v>68</v>
      </c>
      <c r="BG4" s="543" t="s">
        <v>370</v>
      </c>
      <c r="BH4" s="543" t="s">
        <v>69</v>
      </c>
      <c r="BI4" s="543" t="s">
        <v>68</v>
      </c>
      <c r="BJ4" s="545" t="s">
        <v>67</v>
      </c>
      <c r="BK4" s="543" t="s">
        <v>69</v>
      </c>
      <c r="BL4" s="543" t="s">
        <v>68</v>
      </c>
      <c r="BM4" s="548" t="s">
        <v>67</v>
      </c>
      <c r="BN4" s="546" t="s">
        <v>69</v>
      </c>
      <c r="BO4" s="549" t="s">
        <v>68</v>
      </c>
      <c r="BP4" s="544" t="s">
        <v>370</v>
      </c>
    </row>
    <row r="5" spans="1:68" ht="18" thickBot="1">
      <c r="A5" s="2033" t="s">
        <v>40</v>
      </c>
      <c r="B5" s="2034"/>
      <c r="C5" s="1135">
        <f t="shared" ref="C5:T5" si="0">SUM(C6:C8,C13,C16,C20,C22,C27,C34,C40)</f>
        <v>4260</v>
      </c>
      <c r="D5" s="1136">
        <f t="shared" si="0"/>
        <v>3826</v>
      </c>
      <c r="E5" s="1137">
        <f t="shared" si="0"/>
        <v>2970249946</v>
      </c>
      <c r="F5" s="1298">
        <f t="shared" si="0"/>
        <v>0</v>
      </c>
      <c r="G5" s="1136">
        <f t="shared" si="0"/>
        <v>0</v>
      </c>
      <c r="H5" s="1136">
        <f t="shared" si="0"/>
        <v>0</v>
      </c>
      <c r="I5" s="1136">
        <f t="shared" si="0"/>
        <v>5</v>
      </c>
      <c r="J5" s="1136">
        <f t="shared" si="0"/>
        <v>1</v>
      </c>
      <c r="K5" s="1138">
        <f t="shared" si="0"/>
        <v>81527</v>
      </c>
      <c r="L5" s="1136">
        <f t="shared" si="0"/>
        <v>1</v>
      </c>
      <c r="M5" s="1136">
        <f t="shared" si="0"/>
        <v>1</v>
      </c>
      <c r="N5" s="1136">
        <f t="shared" si="0"/>
        <v>103025</v>
      </c>
      <c r="O5" s="1136">
        <f t="shared" si="0"/>
        <v>12</v>
      </c>
      <c r="P5" s="1136">
        <f t="shared" si="0"/>
        <v>11</v>
      </c>
      <c r="Q5" s="1136">
        <f t="shared" si="0"/>
        <v>888574</v>
      </c>
      <c r="R5" s="1136">
        <f t="shared" si="0"/>
        <v>0</v>
      </c>
      <c r="S5" s="1136">
        <f t="shared" si="0"/>
        <v>1</v>
      </c>
      <c r="T5" s="1139">
        <f t="shared" si="0"/>
        <v>50192</v>
      </c>
      <c r="U5" s="2035" t="s">
        <v>40</v>
      </c>
      <c r="V5" s="2036"/>
      <c r="W5" s="1135">
        <f t="shared" ref="W5:AH5" si="1">SUM(W6:W8,W13,W16,W20,W22,W27,W34,W40)</f>
        <v>746</v>
      </c>
      <c r="X5" s="1140">
        <f t="shared" si="1"/>
        <v>713</v>
      </c>
      <c r="Y5" s="1140">
        <f t="shared" si="1"/>
        <v>261559511</v>
      </c>
      <c r="Z5" s="1140">
        <f t="shared" si="1"/>
        <v>0</v>
      </c>
      <c r="AA5" s="1140">
        <f t="shared" si="1"/>
        <v>0</v>
      </c>
      <c r="AB5" s="1140">
        <f t="shared" si="1"/>
        <v>0</v>
      </c>
      <c r="AC5" s="1140">
        <f t="shared" si="1"/>
        <v>3</v>
      </c>
      <c r="AD5" s="1140">
        <f t="shared" si="1"/>
        <v>1</v>
      </c>
      <c r="AE5" s="1140">
        <f t="shared" si="1"/>
        <v>200855</v>
      </c>
      <c r="AF5" s="1140">
        <f t="shared" si="1"/>
        <v>37</v>
      </c>
      <c r="AG5" s="1140">
        <f t="shared" si="1"/>
        <v>13</v>
      </c>
      <c r="AH5" s="1141">
        <f t="shared" si="1"/>
        <v>607497</v>
      </c>
      <c r="AI5" s="2035" t="s">
        <v>40</v>
      </c>
      <c r="AJ5" s="2036"/>
      <c r="AK5" s="1142">
        <f t="shared" ref="AK5:AY5" si="2">SUM(AK6:AK8,AK13,AK16,AK20,AK22,AK27,AK34,AK40)</f>
        <v>0</v>
      </c>
      <c r="AL5" s="1140">
        <f t="shared" si="2"/>
        <v>0</v>
      </c>
      <c r="AM5" s="1140">
        <f t="shared" si="2"/>
        <v>0</v>
      </c>
      <c r="AN5" s="1140">
        <f t="shared" si="2"/>
        <v>3</v>
      </c>
      <c r="AO5" s="1140">
        <f t="shared" si="2"/>
        <v>2</v>
      </c>
      <c r="AP5" s="1369">
        <f t="shared" si="2"/>
        <v>103932</v>
      </c>
      <c r="AQ5" s="1140">
        <f t="shared" si="2"/>
        <v>11</v>
      </c>
      <c r="AR5" s="1140">
        <f t="shared" si="2"/>
        <v>10</v>
      </c>
      <c r="AS5" s="1140">
        <f t="shared" si="2"/>
        <v>273362</v>
      </c>
      <c r="AT5" s="1140">
        <f t="shared" si="2"/>
        <v>1</v>
      </c>
      <c r="AU5" s="1140">
        <f t="shared" si="2"/>
        <v>0</v>
      </c>
      <c r="AV5" s="1140">
        <f>SUM(AV6:AV8,AV13,AV16,AV20,AV22,AV27,AV34,AV40)</f>
        <v>0</v>
      </c>
      <c r="AW5" s="1140">
        <f t="shared" si="2"/>
        <v>4</v>
      </c>
      <c r="AX5" s="1140">
        <f t="shared" si="2"/>
        <v>5</v>
      </c>
      <c r="AY5" s="1141">
        <f t="shared" si="2"/>
        <v>760852</v>
      </c>
      <c r="AZ5" s="2035" t="s">
        <v>40</v>
      </c>
      <c r="BA5" s="2036"/>
      <c r="BB5" s="1140">
        <f t="shared" ref="BB5:BP5" si="3">SUM(BB6:BB8,BB13,BB16,BB20,BB22,BB27,BB34,BB40)</f>
        <v>2916</v>
      </c>
      <c r="BC5" s="1140">
        <f t="shared" si="3"/>
        <v>2590</v>
      </c>
      <c r="BD5" s="1140">
        <f t="shared" si="3"/>
        <v>2514183347</v>
      </c>
      <c r="BE5" s="1140">
        <f t="shared" si="3"/>
        <v>0</v>
      </c>
      <c r="BF5" s="1140">
        <f t="shared" si="3"/>
        <v>0</v>
      </c>
      <c r="BG5" s="1140">
        <f t="shared" si="3"/>
        <v>0</v>
      </c>
      <c r="BH5" s="1140">
        <f t="shared" si="3"/>
        <v>29</v>
      </c>
      <c r="BI5" s="1140">
        <f t="shared" si="3"/>
        <v>22</v>
      </c>
      <c r="BJ5" s="1140">
        <f t="shared" si="3"/>
        <v>5962659</v>
      </c>
      <c r="BK5" s="1140">
        <f t="shared" si="3"/>
        <v>492</v>
      </c>
      <c r="BL5" s="1140">
        <f t="shared" si="3"/>
        <v>456</v>
      </c>
      <c r="BM5" s="1141">
        <f t="shared" si="3"/>
        <v>185474613</v>
      </c>
      <c r="BN5" s="1143">
        <f t="shared" si="3"/>
        <v>0</v>
      </c>
      <c r="BO5" s="1144">
        <f t="shared" si="3"/>
        <v>0</v>
      </c>
      <c r="BP5" s="1145">
        <f t="shared" si="3"/>
        <v>0</v>
      </c>
    </row>
    <row r="6" spans="1:68" ht="18" thickTop="1">
      <c r="A6" s="541"/>
      <c r="B6" s="398" t="s">
        <v>12</v>
      </c>
      <c r="C6" s="1146">
        <f t="shared" ref="C6:E7" si="4">SUM(F6,I6,L6,O6,R6,W6,Z6,AC6,AF6,AK6,AN6,AQ6,AT6,AW6,BB6,BE6,BH6,BK6,BN6)</f>
        <v>250</v>
      </c>
      <c r="D6" s="1147">
        <f t="shared" si="4"/>
        <v>243</v>
      </c>
      <c r="E6" s="1148">
        <f t="shared" si="4"/>
        <v>302226423</v>
      </c>
      <c r="F6" s="1299">
        <v>0</v>
      </c>
      <c r="G6" s="1149">
        <v>0</v>
      </c>
      <c r="H6" s="1149">
        <v>0</v>
      </c>
      <c r="I6" s="1149">
        <v>0</v>
      </c>
      <c r="J6" s="1149">
        <v>0</v>
      </c>
      <c r="K6" s="1149">
        <v>0</v>
      </c>
      <c r="L6" s="1149">
        <v>0</v>
      </c>
      <c r="M6" s="1149">
        <v>0</v>
      </c>
      <c r="N6" s="1149">
        <v>0</v>
      </c>
      <c r="O6" s="1149">
        <v>1</v>
      </c>
      <c r="P6" s="1149">
        <v>1</v>
      </c>
      <c r="Q6" s="1149">
        <v>91080</v>
      </c>
      <c r="R6" s="1149">
        <v>0</v>
      </c>
      <c r="S6" s="1149">
        <v>0</v>
      </c>
      <c r="T6" s="1273">
        <v>0</v>
      </c>
      <c r="U6" s="541"/>
      <c r="V6" s="398" t="s">
        <v>12</v>
      </c>
      <c r="W6" s="1272">
        <v>22</v>
      </c>
      <c r="X6" s="1149">
        <v>31</v>
      </c>
      <c r="Y6" s="1149">
        <v>14746736</v>
      </c>
      <c r="Z6" s="1149">
        <v>0</v>
      </c>
      <c r="AA6" s="1149">
        <v>0</v>
      </c>
      <c r="AB6" s="1149">
        <v>0</v>
      </c>
      <c r="AC6" s="1149">
        <v>0</v>
      </c>
      <c r="AD6" s="1149">
        <v>0</v>
      </c>
      <c r="AE6" s="1149">
        <v>0</v>
      </c>
      <c r="AF6" s="1149">
        <v>1</v>
      </c>
      <c r="AG6" s="1149">
        <v>3</v>
      </c>
      <c r="AH6" s="1273">
        <v>385642</v>
      </c>
      <c r="AI6" s="541"/>
      <c r="AJ6" s="398" t="s">
        <v>12</v>
      </c>
      <c r="AK6" s="1150">
        <v>0</v>
      </c>
      <c r="AL6" s="1151">
        <v>0</v>
      </c>
      <c r="AM6" s="1151">
        <v>0</v>
      </c>
      <c r="AN6" s="1151">
        <v>0</v>
      </c>
      <c r="AO6" s="1151">
        <v>0</v>
      </c>
      <c r="AP6" s="1152">
        <v>0</v>
      </c>
      <c r="AQ6" s="1151">
        <v>0</v>
      </c>
      <c r="AR6" s="1151">
        <v>0</v>
      </c>
      <c r="AS6" s="1151">
        <v>0</v>
      </c>
      <c r="AT6" s="1151">
        <v>0</v>
      </c>
      <c r="AU6" s="1151">
        <v>0</v>
      </c>
      <c r="AV6" s="1151">
        <v>0</v>
      </c>
      <c r="AW6" s="1151">
        <v>0</v>
      </c>
      <c r="AX6" s="1151">
        <v>0</v>
      </c>
      <c r="AY6" s="1153">
        <v>0</v>
      </c>
      <c r="AZ6" s="541"/>
      <c r="BA6" s="398" t="s">
        <v>12</v>
      </c>
      <c r="BB6" s="1154">
        <v>153</v>
      </c>
      <c r="BC6" s="1154">
        <v>135</v>
      </c>
      <c r="BD6" s="1154">
        <v>261528531</v>
      </c>
      <c r="BE6" s="1154">
        <v>0</v>
      </c>
      <c r="BF6" s="1154">
        <v>0</v>
      </c>
      <c r="BG6" s="1154">
        <v>0</v>
      </c>
      <c r="BH6" s="1154">
        <v>3</v>
      </c>
      <c r="BI6" s="1154">
        <v>3</v>
      </c>
      <c r="BJ6" s="1154">
        <v>1138466</v>
      </c>
      <c r="BK6" s="1154">
        <v>70</v>
      </c>
      <c r="BL6" s="1154">
        <v>70</v>
      </c>
      <c r="BM6" s="1155">
        <v>24335968</v>
      </c>
      <c r="BN6" s="1156">
        <v>0</v>
      </c>
      <c r="BO6" s="1157">
        <v>0</v>
      </c>
      <c r="BP6" s="1284">
        <v>0</v>
      </c>
    </row>
    <row r="7" spans="1:68" ht="17.399999999999999">
      <c r="A7" s="539"/>
      <c r="B7" s="112" t="s">
        <v>14</v>
      </c>
      <c r="C7" s="1158">
        <f t="shared" si="4"/>
        <v>276</v>
      </c>
      <c r="D7" s="1159">
        <f t="shared" si="4"/>
        <v>176</v>
      </c>
      <c r="E7" s="1160">
        <f t="shared" si="4"/>
        <v>158108147</v>
      </c>
      <c r="F7" s="1299">
        <v>0</v>
      </c>
      <c r="G7" s="1149">
        <v>0</v>
      </c>
      <c r="H7" s="1149">
        <v>0</v>
      </c>
      <c r="I7" s="1149">
        <v>0</v>
      </c>
      <c r="J7" s="1149">
        <v>0</v>
      </c>
      <c r="K7" s="1149">
        <v>0</v>
      </c>
      <c r="L7" s="1149">
        <v>0</v>
      </c>
      <c r="M7" s="1149">
        <v>0</v>
      </c>
      <c r="N7" s="1149">
        <v>0</v>
      </c>
      <c r="O7" s="1149">
        <v>0</v>
      </c>
      <c r="P7" s="1149">
        <v>0</v>
      </c>
      <c r="Q7" s="1149">
        <v>0</v>
      </c>
      <c r="R7" s="1149">
        <v>0</v>
      </c>
      <c r="S7" s="1149">
        <v>1</v>
      </c>
      <c r="T7" s="1273">
        <v>50192</v>
      </c>
      <c r="U7" s="539"/>
      <c r="V7" s="112" t="s">
        <v>14</v>
      </c>
      <c r="W7" s="1272">
        <v>82</v>
      </c>
      <c r="X7" s="1149">
        <v>26</v>
      </c>
      <c r="Y7" s="1149">
        <v>28703645</v>
      </c>
      <c r="Z7" s="1149">
        <v>0</v>
      </c>
      <c r="AA7" s="1149">
        <v>0</v>
      </c>
      <c r="AB7" s="1149">
        <v>0</v>
      </c>
      <c r="AC7" s="1149">
        <v>1</v>
      </c>
      <c r="AD7" s="1149">
        <v>0</v>
      </c>
      <c r="AE7" s="1149">
        <v>0</v>
      </c>
      <c r="AF7" s="1149">
        <v>14</v>
      </c>
      <c r="AG7" s="1149">
        <v>0</v>
      </c>
      <c r="AH7" s="1273">
        <v>0</v>
      </c>
      <c r="AI7" s="539"/>
      <c r="AJ7" s="112" t="s">
        <v>14</v>
      </c>
      <c r="AK7" s="1161">
        <v>0</v>
      </c>
      <c r="AL7" s="1162">
        <v>0</v>
      </c>
      <c r="AM7" s="1162">
        <v>0</v>
      </c>
      <c r="AN7" s="1162">
        <v>0</v>
      </c>
      <c r="AO7" s="1162">
        <v>0</v>
      </c>
      <c r="AP7" s="1163">
        <v>0</v>
      </c>
      <c r="AQ7" s="1162">
        <v>2</v>
      </c>
      <c r="AR7" s="1162">
        <v>1</v>
      </c>
      <c r="AS7" s="1162">
        <v>20644</v>
      </c>
      <c r="AT7" s="1162">
        <v>0</v>
      </c>
      <c r="AU7" s="1162">
        <v>0</v>
      </c>
      <c r="AV7" s="1162">
        <v>0</v>
      </c>
      <c r="AW7" s="1162">
        <v>0</v>
      </c>
      <c r="AX7" s="1162">
        <v>0</v>
      </c>
      <c r="AY7" s="1164">
        <v>0</v>
      </c>
      <c r="AZ7" s="539"/>
      <c r="BA7" s="112" t="s">
        <v>14</v>
      </c>
      <c r="BB7" s="1165">
        <v>132</v>
      </c>
      <c r="BC7" s="1165">
        <v>107</v>
      </c>
      <c r="BD7" s="1165">
        <v>115093456</v>
      </c>
      <c r="BE7" s="1165">
        <v>0</v>
      </c>
      <c r="BF7" s="1165">
        <v>0</v>
      </c>
      <c r="BG7" s="1165">
        <v>0</v>
      </c>
      <c r="BH7" s="1165">
        <v>5</v>
      </c>
      <c r="BI7" s="1165">
        <v>4</v>
      </c>
      <c r="BJ7" s="1165">
        <v>1187723</v>
      </c>
      <c r="BK7" s="1165">
        <v>40</v>
      </c>
      <c r="BL7" s="1165">
        <v>37</v>
      </c>
      <c r="BM7" s="1166">
        <v>13052487</v>
      </c>
      <c r="BN7" s="1167">
        <v>0</v>
      </c>
      <c r="BO7" s="1168">
        <v>0</v>
      </c>
      <c r="BP7" s="1285">
        <v>0</v>
      </c>
    </row>
    <row r="8" spans="1:68" ht="17.399999999999999">
      <c r="A8" s="2030" t="s">
        <v>422</v>
      </c>
      <c r="B8" s="115" t="s">
        <v>66</v>
      </c>
      <c r="C8" s="1169">
        <f t="shared" ref="C8:T8" si="5">SUM(C9:C12)</f>
        <v>438</v>
      </c>
      <c r="D8" s="1170">
        <f t="shared" si="5"/>
        <v>377</v>
      </c>
      <c r="E8" s="1160">
        <f t="shared" si="5"/>
        <v>474703221</v>
      </c>
      <c r="F8" s="1171">
        <f t="shared" si="5"/>
        <v>0</v>
      </c>
      <c r="G8" s="1172">
        <f t="shared" si="5"/>
        <v>0</v>
      </c>
      <c r="H8" s="1172">
        <f t="shared" si="5"/>
        <v>0</v>
      </c>
      <c r="I8" s="1172">
        <f t="shared" si="5"/>
        <v>4</v>
      </c>
      <c r="J8" s="1172">
        <f t="shared" si="5"/>
        <v>1</v>
      </c>
      <c r="K8" s="1173">
        <f t="shared" si="5"/>
        <v>81527</v>
      </c>
      <c r="L8" s="1172">
        <f t="shared" si="5"/>
        <v>0</v>
      </c>
      <c r="M8" s="1172">
        <f t="shared" si="5"/>
        <v>0</v>
      </c>
      <c r="N8" s="1172">
        <f t="shared" si="5"/>
        <v>0</v>
      </c>
      <c r="O8" s="1172">
        <f t="shared" si="5"/>
        <v>2</v>
      </c>
      <c r="P8" s="1172">
        <f t="shared" si="5"/>
        <v>2</v>
      </c>
      <c r="Q8" s="1172">
        <f t="shared" si="5"/>
        <v>119749</v>
      </c>
      <c r="R8" s="1172">
        <f t="shared" si="5"/>
        <v>0</v>
      </c>
      <c r="S8" s="1172">
        <f t="shared" si="5"/>
        <v>0</v>
      </c>
      <c r="T8" s="1174">
        <f t="shared" si="5"/>
        <v>0</v>
      </c>
      <c r="U8" s="2030" t="s">
        <v>422</v>
      </c>
      <c r="V8" s="115" t="s">
        <v>66</v>
      </c>
      <c r="W8" s="1178">
        <f t="shared" ref="W8:AH8" si="6">SUM(W9:W12)</f>
        <v>85</v>
      </c>
      <c r="X8" s="1175">
        <f t="shared" si="6"/>
        <v>59</v>
      </c>
      <c r="Y8" s="1175">
        <f t="shared" si="6"/>
        <v>25903745</v>
      </c>
      <c r="Z8" s="1176">
        <f t="shared" si="6"/>
        <v>0</v>
      </c>
      <c r="AA8" s="1176">
        <f t="shared" si="6"/>
        <v>0</v>
      </c>
      <c r="AB8" s="1176">
        <f t="shared" si="6"/>
        <v>0</v>
      </c>
      <c r="AC8" s="1176">
        <f t="shared" si="6"/>
        <v>0</v>
      </c>
      <c r="AD8" s="1176">
        <f t="shared" si="6"/>
        <v>0</v>
      </c>
      <c r="AE8" s="1176">
        <f t="shared" si="6"/>
        <v>0</v>
      </c>
      <c r="AF8" s="1175">
        <f t="shared" si="6"/>
        <v>10</v>
      </c>
      <c r="AG8" s="1175">
        <f t="shared" si="6"/>
        <v>4</v>
      </c>
      <c r="AH8" s="1177">
        <f t="shared" si="6"/>
        <v>0</v>
      </c>
      <c r="AI8" s="2030" t="s">
        <v>422</v>
      </c>
      <c r="AJ8" s="115" t="s">
        <v>66</v>
      </c>
      <c r="AK8" s="1178">
        <f t="shared" ref="AK8:AY8" si="7">SUM(AK9:AK12)</f>
        <v>0</v>
      </c>
      <c r="AL8" s="1175">
        <f t="shared" si="7"/>
        <v>0</v>
      </c>
      <c r="AM8" s="1175">
        <f t="shared" si="7"/>
        <v>0</v>
      </c>
      <c r="AN8" s="1175">
        <f t="shared" si="7"/>
        <v>3</v>
      </c>
      <c r="AO8" s="1175">
        <f t="shared" si="7"/>
        <v>1</v>
      </c>
      <c r="AP8" s="1175">
        <f t="shared" si="7"/>
        <v>67969</v>
      </c>
      <c r="AQ8" s="1175">
        <f t="shared" si="7"/>
        <v>2</v>
      </c>
      <c r="AR8" s="1175">
        <f t="shared" si="7"/>
        <v>2</v>
      </c>
      <c r="AS8" s="1175">
        <f t="shared" si="7"/>
        <v>56923</v>
      </c>
      <c r="AT8" s="1175">
        <f t="shared" si="7"/>
        <v>0</v>
      </c>
      <c r="AU8" s="1175">
        <f t="shared" si="7"/>
        <v>0</v>
      </c>
      <c r="AV8" s="1175">
        <f t="shared" si="7"/>
        <v>0</v>
      </c>
      <c r="AW8" s="1175">
        <f t="shared" si="7"/>
        <v>1</v>
      </c>
      <c r="AX8" s="1175">
        <f t="shared" si="7"/>
        <v>1</v>
      </c>
      <c r="AY8" s="1177">
        <f t="shared" si="7"/>
        <v>482666</v>
      </c>
      <c r="AZ8" s="2030" t="s">
        <v>422</v>
      </c>
      <c r="BA8" s="115" t="s">
        <v>66</v>
      </c>
      <c r="BB8" s="1175">
        <f t="shared" ref="BB8:BP8" si="8">SUM(BB9:BB12)</f>
        <v>276</v>
      </c>
      <c r="BC8" s="1175">
        <f t="shared" si="8"/>
        <v>252</v>
      </c>
      <c r="BD8" s="1175">
        <f t="shared" si="8"/>
        <v>421732035</v>
      </c>
      <c r="BE8" s="1175">
        <f t="shared" si="8"/>
        <v>0</v>
      </c>
      <c r="BF8" s="1175">
        <f t="shared" si="8"/>
        <v>0</v>
      </c>
      <c r="BG8" s="1175">
        <f t="shared" si="8"/>
        <v>0</v>
      </c>
      <c r="BH8" s="1175">
        <f t="shared" si="8"/>
        <v>1</v>
      </c>
      <c r="BI8" s="1175">
        <f t="shared" si="8"/>
        <v>1</v>
      </c>
      <c r="BJ8" s="1175">
        <f t="shared" si="8"/>
        <v>502590</v>
      </c>
      <c r="BK8" s="1175">
        <f t="shared" si="8"/>
        <v>54</v>
      </c>
      <c r="BL8" s="1175">
        <f t="shared" si="8"/>
        <v>54</v>
      </c>
      <c r="BM8" s="1177">
        <f t="shared" si="8"/>
        <v>25756017</v>
      </c>
      <c r="BN8" s="1179">
        <f t="shared" si="8"/>
        <v>0</v>
      </c>
      <c r="BO8" s="1180">
        <f t="shared" si="8"/>
        <v>0</v>
      </c>
      <c r="BP8" s="1286">
        <f t="shared" si="8"/>
        <v>0</v>
      </c>
    </row>
    <row r="9" spans="1:68" ht="17.399999999999999">
      <c r="A9" s="2030"/>
      <c r="B9" s="112" t="s">
        <v>10</v>
      </c>
      <c r="C9" s="1158">
        <f t="shared" ref="C9:E12" si="9">SUM(F9,I9,L9,O9,R9,W9,Z9,AC9,AF9,AK9,AN9,AQ9,AT9,AW9,BB9,BE9,BH9,BK9,BN9)</f>
        <v>222</v>
      </c>
      <c r="D9" s="1159">
        <f t="shared" si="9"/>
        <v>211</v>
      </c>
      <c r="E9" s="1181">
        <f>SUM(H9,K9,N9,Q9,T9,Y9,AB9,AE9,AH9,AM9,AP9,AS9,AV9,AY9,BD9,BG9,BJ9,BM9,BP9)</f>
        <v>347288008</v>
      </c>
      <c r="F9" s="1300">
        <v>0</v>
      </c>
      <c r="G9" s="1182">
        <v>0</v>
      </c>
      <c r="H9" s="1182">
        <v>0</v>
      </c>
      <c r="I9" s="1182">
        <v>1</v>
      </c>
      <c r="J9" s="1182">
        <v>0</v>
      </c>
      <c r="K9" s="1183">
        <v>0</v>
      </c>
      <c r="L9" s="1182">
        <v>0</v>
      </c>
      <c r="M9" s="1182">
        <v>0</v>
      </c>
      <c r="N9" s="1182">
        <v>0</v>
      </c>
      <c r="O9" s="1182">
        <v>1</v>
      </c>
      <c r="P9" s="1182">
        <v>1</v>
      </c>
      <c r="Q9" s="1182">
        <v>110670</v>
      </c>
      <c r="R9" s="1182">
        <v>0</v>
      </c>
      <c r="S9" s="1182">
        <v>0</v>
      </c>
      <c r="T9" s="1184">
        <v>0</v>
      </c>
      <c r="U9" s="2030"/>
      <c r="V9" s="112" t="s">
        <v>10</v>
      </c>
      <c r="W9" s="1274">
        <v>17</v>
      </c>
      <c r="X9" s="1185">
        <v>27</v>
      </c>
      <c r="Y9" s="1151">
        <v>22006770</v>
      </c>
      <c r="Z9" s="1151">
        <v>0</v>
      </c>
      <c r="AA9" s="1151">
        <v>0</v>
      </c>
      <c r="AB9" s="1151">
        <v>0</v>
      </c>
      <c r="AC9" s="1151">
        <v>0</v>
      </c>
      <c r="AD9" s="1151">
        <v>0</v>
      </c>
      <c r="AE9" s="1151">
        <v>0</v>
      </c>
      <c r="AF9" s="1151">
        <v>6</v>
      </c>
      <c r="AG9" s="1185">
        <v>0</v>
      </c>
      <c r="AH9" s="1153">
        <v>0</v>
      </c>
      <c r="AI9" s="2030"/>
      <c r="AJ9" s="112" t="s">
        <v>10</v>
      </c>
      <c r="AK9" s="1186">
        <v>0</v>
      </c>
      <c r="AL9" s="1187">
        <v>0</v>
      </c>
      <c r="AM9" s="1187">
        <v>0</v>
      </c>
      <c r="AN9" s="1187">
        <v>0</v>
      </c>
      <c r="AO9" s="1187">
        <v>0</v>
      </c>
      <c r="AP9" s="1188">
        <v>0</v>
      </c>
      <c r="AQ9" s="1189">
        <v>2</v>
      </c>
      <c r="AR9" s="1189">
        <v>2</v>
      </c>
      <c r="AS9" s="1189">
        <v>56923</v>
      </c>
      <c r="AT9" s="1189">
        <v>0</v>
      </c>
      <c r="AU9" s="1189">
        <v>0</v>
      </c>
      <c r="AV9" s="1189">
        <v>0</v>
      </c>
      <c r="AW9" s="1189">
        <v>1</v>
      </c>
      <c r="AX9" s="1189">
        <v>1</v>
      </c>
      <c r="AY9" s="1153">
        <v>482666</v>
      </c>
      <c r="AZ9" s="2030"/>
      <c r="BA9" s="112" t="s">
        <v>10</v>
      </c>
      <c r="BB9" s="1188">
        <v>148</v>
      </c>
      <c r="BC9" s="1185">
        <v>135</v>
      </c>
      <c r="BD9" s="1190">
        <v>301393297</v>
      </c>
      <c r="BE9" s="1189">
        <v>0</v>
      </c>
      <c r="BF9" s="1189">
        <v>0</v>
      </c>
      <c r="BG9" s="1189">
        <v>0</v>
      </c>
      <c r="BH9" s="1189">
        <v>0</v>
      </c>
      <c r="BI9" s="1189">
        <v>0</v>
      </c>
      <c r="BJ9" s="1189">
        <v>0</v>
      </c>
      <c r="BK9" s="1151">
        <v>46</v>
      </c>
      <c r="BL9" s="1185">
        <v>45</v>
      </c>
      <c r="BM9" s="1153">
        <v>23237682</v>
      </c>
      <c r="BN9" s="1191">
        <v>0</v>
      </c>
      <c r="BO9" s="1192">
        <v>0</v>
      </c>
      <c r="BP9" s="1287">
        <v>0</v>
      </c>
    </row>
    <row r="10" spans="1:68" ht="17.399999999999999">
      <c r="A10" s="2030"/>
      <c r="B10" s="113" t="s">
        <v>27</v>
      </c>
      <c r="C10" s="1193">
        <f t="shared" si="9"/>
        <v>124</v>
      </c>
      <c r="D10" s="1194">
        <f t="shared" si="9"/>
        <v>71</v>
      </c>
      <c r="E10" s="1195">
        <f t="shared" si="9"/>
        <v>38459765</v>
      </c>
      <c r="F10" s="1301">
        <v>0</v>
      </c>
      <c r="G10" s="1197">
        <v>0</v>
      </c>
      <c r="H10" s="1197">
        <v>0</v>
      </c>
      <c r="I10" s="1197">
        <v>2</v>
      </c>
      <c r="J10" s="1197">
        <v>0</v>
      </c>
      <c r="K10" s="1198">
        <v>0</v>
      </c>
      <c r="L10" s="1197">
        <v>0</v>
      </c>
      <c r="M10" s="1197">
        <v>0</v>
      </c>
      <c r="N10" s="1197">
        <v>0</v>
      </c>
      <c r="O10" s="1197">
        <v>0</v>
      </c>
      <c r="P10" s="1197">
        <v>0</v>
      </c>
      <c r="Q10" s="1197">
        <v>0</v>
      </c>
      <c r="R10" s="1197">
        <v>0</v>
      </c>
      <c r="S10" s="1197">
        <v>0</v>
      </c>
      <c r="T10" s="1199">
        <v>0</v>
      </c>
      <c r="U10" s="2030"/>
      <c r="V10" s="113" t="s">
        <v>27</v>
      </c>
      <c r="W10" s="1275">
        <v>56</v>
      </c>
      <c r="X10" s="1196">
        <v>14</v>
      </c>
      <c r="Y10" s="1201">
        <v>1148729</v>
      </c>
      <c r="Z10" s="1201">
        <v>0</v>
      </c>
      <c r="AA10" s="1201">
        <v>0</v>
      </c>
      <c r="AB10" s="1201">
        <v>0</v>
      </c>
      <c r="AC10" s="1201">
        <v>0</v>
      </c>
      <c r="AD10" s="1201">
        <v>0</v>
      </c>
      <c r="AE10" s="1201">
        <v>0</v>
      </c>
      <c r="AF10" s="1201">
        <v>4</v>
      </c>
      <c r="AG10" s="1196">
        <v>4</v>
      </c>
      <c r="AH10" s="1199">
        <v>0</v>
      </c>
      <c r="AI10" s="2030"/>
      <c r="AJ10" s="113" t="s">
        <v>27</v>
      </c>
      <c r="AK10" s="1196">
        <v>0</v>
      </c>
      <c r="AL10" s="1197">
        <v>0</v>
      </c>
      <c r="AM10" s="1197">
        <v>0</v>
      </c>
      <c r="AN10" s="1197">
        <v>2</v>
      </c>
      <c r="AO10" s="1197">
        <v>0</v>
      </c>
      <c r="AP10" s="1198">
        <v>0</v>
      </c>
      <c r="AQ10" s="1197">
        <v>0</v>
      </c>
      <c r="AR10" s="1197">
        <v>0</v>
      </c>
      <c r="AS10" s="1197">
        <v>0</v>
      </c>
      <c r="AT10" s="1197">
        <v>0</v>
      </c>
      <c r="AU10" s="1197">
        <v>0</v>
      </c>
      <c r="AV10" s="1197">
        <v>0</v>
      </c>
      <c r="AW10" s="1197">
        <v>0</v>
      </c>
      <c r="AX10" s="1197">
        <v>0</v>
      </c>
      <c r="AY10" s="1199">
        <v>0</v>
      </c>
      <c r="AZ10" s="2030"/>
      <c r="BA10" s="113" t="s">
        <v>27</v>
      </c>
      <c r="BB10" s="1202">
        <v>56</v>
      </c>
      <c r="BC10" s="1196">
        <v>49</v>
      </c>
      <c r="BD10" s="1203">
        <v>36080802</v>
      </c>
      <c r="BE10" s="1197">
        <v>0</v>
      </c>
      <c r="BF10" s="1197">
        <v>0</v>
      </c>
      <c r="BG10" s="1197">
        <v>0</v>
      </c>
      <c r="BH10" s="1197">
        <v>0</v>
      </c>
      <c r="BI10" s="1197">
        <v>0</v>
      </c>
      <c r="BJ10" s="1197">
        <v>0</v>
      </c>
      <c r="BK10" s="1201">
        <v>4</v>
      </c>
      <c r="BL10" s="1196">
        <v>4</v>
      </c>
      <c r="BM10" s="1199">
        <v>1230234</v>
      </c>
      <c r="BN10" s="1204">
        <v>0</v>
      </c>
      <c r="BO10" s="1205">
        <v>0</v>
      </c>
      <c r="BP10" s="1288">
        <v>0</v>
      </c>
    </row>
    <row r="11" spans="1:68" ht="17.399999999999999">
      <c r="A11" s="2030"/>
      <c r="B11" s="113" t="s">
        <v>28</v>
      </c>
      <c r="C11" s="1146">
        <f t="shared" si="9"/>
        <v>43</v>
      </c>
      <c r="D11" s="1147">
        <f t="shared" si="9"/>
        <v>46</v>
      </c>
      <c r="E11" s="1148">
        <f t="shared" si="9"/>
        <v>18613040</v>
      </c>
      <c r="F11" s="1302">
        <v>0</v>
      </c>
      <c r="G11" s="1207">
        <v>0</v>
      </c>
      <c r="H11" s="1207">
        <v>0</v>
      </c>
      <c r="I11" s="1207">
        <v>1</v>
      </c>
      <c r="J11" s="1207">
        <v>1</v>
      </c>
      <c r="K11" s="1208">
        <v>81527</v>
      </c>
      <c r="L11" s="1207">
        <v>0</v>
      </c>
      <c r="M11" s="1207">
        <v>0</v>
      </c>
      <c r="N11" s="1207">
        <v>0</v>
      </c>
      <c r="O11" s="1207">
        <v>0</v>
      </c>
      <c r="P11" s="1207">
        <v>0</v>
      </c>
      <c r="Q11" s="1207">
        <v>0</v>
      </c>
      <c r="R11" s="1207">
        <v>0</v>
      </c>
      <c r="S11" s="1207">
        <v>0</v>
      </c>
      <c r="T11" s="1209">
        <v>0</v>
      </c>
      <c r="U11" s="2030"/>
      <c r="V11" s="113" t="s">
        <v>28</v>
      </c>
      <c r="W11" s="1210">
        <v>1</v>
      </c>
      <c r="X11" s="1211">
        <v>7</v>
      </c>
      <c r="Y11" s="1212">
        <v>2071334</v>
      </c>
      <c r="Z11" s="1212">
        <v>0</v>
      </c>
      <c r="AA11" s="1212">
        <v>0</v>
      </c>
      <c r="AB11" s="1212">
        <v>0</v>
      </c>
      <c r="AC11" s="1212">
        <v>0</v>
      </c>
      <c r="AD11" s="1212">
        <v>0</v>
      </c>
      <c r="AE11" s="1212">
        <v>0</v>
      </c>
      <c r="AF11" s="1212">
        <v>0</v>
      </c>
      <c r="AG11" s="1211">
        <v>0</v>
      </c>
      <c r="AH11" s="1213">
        <v>0</v>
      </c>
      <c r="AI11" s="2030"/>
      <c r="AJ11" s="113" t="s">
        <v>28</v>
      </c>
      <c r="AK11" s="1206">
        <v>0</v>
      </c>
      <c r="AL11" s="1207">
        <v>0</v>
      </c>
      <c r="AM11" s="1207">
        <v>0</v>
      </c>
      <c r="AN11" s="1207">
        <v>1</v>
      </c>
      <c r="AO11" s="1207">
        <v>1</v>
      </c>
      <c r="AP11" s="1208">
        <v>67969</v>
      </c>
      <c r="AQ11" s="1207">
        <v>0</v>
      </c>
      <c r="AR11" s="1207">
        <v>0</v>
      </c>
      <c r="AS11" s="1207">
        <v>0</v>
      </c>
      <c r="AT11" s="1207">
        <v>0</v>
      </c>
      <c r="AU11" s="1207">
        <v>0</v>
      </c>
      <c r="AV11" s="1207">
        <v>0</v>
      </c>
      <c r="AW11" s="1207">
        <v>0</v>
      </c>
      <c r="AX11" s="1207">
        <v>0</v>
      </c>
      <c r="AY11" s="1209">
        <v>0</v>
      </c>
      <c r="AZ11" s="2030"/>
      <c r="BA11" s="113" t="s">
        <v>28</v>
      </c>
      <c r="BB11" s="1210">
        <v>39</v>
      </c>
      <c r="BC11" s="1211">
        <v>35</v>
      </c>
      <c r="BD11" s="1214">
        <v>15860161</v>
      </c>
      <c r="BE11" s="1215">
        <v>0</v>
      </c>
      <c r="BF11" s="1215">
        <v>0</v>
      </c>
      <c r="BG11" s="1215">
        <v>0</v>
      </c>
      <c r="BH11" s="1215">
        <v>0</v>
      </c>
      <c r="BI11" s="1215">
        <v>0</v>
      </c>
      <c r="BJ11" s="1215">
        <v>0</v>
      </c>
      <c r="BK11" s="1212">
        <v>1</v>
      </c>
      <c r="BL11" s="1211">
        <v>2</v>
      </c>
      <c r="BM11" s="1213">
        <v>532049</v>
      </c>
      <c r="BN11" s="1204">
        <v>0</v>
      </c>
      <c r="BO11" s="1205">
        <v>0</v>
      </c>
      <c r="BP11" s="1288">
        <v>0</v>
      </c>
    </row>
    <row r="12" spans="1:68" ht="17.399999999999999">
      <c r="A12" s="2030"/>
      <c r="B12" s="540" t="s">
        <v>26</v>
      </c>
      <c r="C12" s="1216">
        <f t="shared" si="9"/>
        <v>49</v>
      </c>
      <c r="D12" s="1217">
        <f t="shared" si="9"/>
        <v>49</v>
      </c>
      <c r="E12" s="1218">
        <f t="shared" si="9"/>
        <v>70342408</v>
      </c>
      <c r="F12" s="1219">
        <v>0</v>
      </c>
      <c r="G12" s="1220">
        <v>0</v>
      </c>
      <c r="H12" s="1220">
        <v>0</v>
      </c>
      <c r="I12" s="1220">
        <v>0</v>
      </c>
      <c r="J12" s="1220">
        <v>0</v>
      </c>
      <c r="K12" s="1221">
        <v>0</v>
      </c>
      <c r="L12" s="1220">
        <v>0</v>
      </c>
      <c r="M12" s="1220">
        <v>0</v>
      </c>
      <c r="N12" s="1220">
        <v>0</v>
      </c>
      <c r="O12" s="1220">
        <v>1</v>
      </c>
      <c r="P12" s="1220">
        <v>1</v>
      </c>
      <c r="Q12" s="1220">
        <v>9079</v>
      </c>
      <c r="R12" s="1220">
        <v>0</v>
      </c>
      <c r="S12" s="1220">
        <v>0</v>
      </c>
      <c r="T12" s="1222">
        <v>0</v>
      </c>
      <c r="U12" s="2030"/>
      <c r="V12" s="540" t="s">
        <v>26</v>
      </c>
      <c r="W12" s="1223">
        <v>11</v>
      </c>
      <c r="X12" s="1224">
        <v>11</v>
      </c>
      <c r="Y12" s="1224">
        <v>676912</v>
      </c>
      <c r="Z12" s="1220">
        <v>0</v>
      </c>
      <c r="AA12" s="1220">
        <v>0</v>
      </c>
      <c r="AB12" s="1220">
        <v>0</v>
      </c>
      <c r="AC12" s="1220">
        <v>0</v>
      </c>
      <c r="AD12" s="1220">
        <v>0</v>
      </c>
      <c r="AE12" s="1220">
        <v>0</v>
      </c>
      <c r="AF12" s="1224">
        <v>0</v>
      </c>
      <c r="AG12" s="1224">
        <v>0</v>
      </c>
      <c r="AH12" s="1225">
        <v>0</v>
      </c>
      <c r="AI12" s="2030"/>
      <c r="AJ12" s="1226" t="s">
        <v>26</v>
      </c>
      <c r="AK12" s="1227">
        <v>0</v>
      </c>
      <c r="AL12" s="1220">
        <v>0</v>
      </c>
      <c r="AM12" s="1220">
        <v>0</v>
      </c>
      <c r="AN12" s="1220">
        <v>0</v>
      </c>
      <c r="AO12" s="1220">
        <v>0</v>
      </c>
      <c r="AP12" s="1221">
        <v>0</v>
      </c>
      <c r="AQ12" s="1220">
        <v>0</v>
      </c>
      <c r="AR12" s="1220">
        <v>0</v>
      </c>
      <c r="AS12" s="1220">
        <v>0</v>
      </c>
      <c r="AT12" s="1220">
        <v>0</v>
      </c>
      <c r="AU12" s="1220">
        <v>0</v>
      </c>
      <c r="AV12" s="1220">
        <v>0</v>
      </c>
      <c r="AW12" s="1220">
        <v>0</v>
      </c>
      <c r="AX12" s="1220">
        <v>0</v>
      </c>
      <c r="AY12" s="1222">
        <v>0</v>
      </c>
      <c r="AZ12" s="2030"/>
      <c r="BA12" s="540" t="s">
        <v>26</v>
      </c>
      <c r="BB12" s="1228">
        <v>33</v>
      </c>
      <c r="BC12" s="1229">
        <v>33</v>
      </c>
      <c r="BD12" s="1229">
        <v>68397775</v>
      </c>
      <c r="BE12" s="1229">
        <v>0</v>
      </c>
      <c r="BF12" s="1229">
        <v>0</v>
      </c>
      <c r="BG12" s="1229">
        <v>0</v>
      </c>
      <c r="BH12" s="1229">
        <v>1</v>
      </c>
      <c r="BI12" s="1229">
        <v>1</v>
      </c>
      <c r="BJ12" s="1229">
        <v>502590</v>
      </c>
      <c r="BK12" s="1229">
        <v>3</v>
      </c>
      <c r="BL12" s="1229">
        <v>3</v>
      </c>
      <c r="BM12" s="1230">
        <v>756052</v>
      </c>
      <c r="BN12" s="1231">
        <v>0</v>
      </c>
      <c r="BO12" s="1232">
        <v>0</v>
      </c>
      <c r="BP12" s="1289">
        <v>0</v>
      </c>
    </row>
    <row r="13" spans="1:68" ht="17.399999999999999">
      <c r="A13" s="2030" t="s">
        <v>426</v>
      </c>
      <c r="B13" s="115" t="s">
        <v>66</v>
      </c>
      <c r="C13" s="1169">
        <f t="shared" ref="C13:T13" si="10">SUM(C14:C15)</f>
        <v>469</v>
      </c>
      <c r="D13" s="1170">
        <f t="shared" si="10"/>
        <v>440</v>
      </c>
      <c r="E13" s="1160">
        <f t="shared" si="10"/>
        <v>322148552</v>
      </c>
      <c r="F13" s="1303">
        <f t="shared" si="10"/>
        <v>0</v>
      </c>
      <c r="G13" s="1170">
        <f t="shared" si="10"/>
        <v>0</v>
      </c>
      <c r="H13" s="1170">
        <f t="shared" si="10"/>
        <v>0</v>
      </c>
      <c r="I13" s="1170">
        <f t="shared" si="10"/>
        <v>0</v>
      </c>
      <c r="J13" s="1170">
        <f t="shared" si="10"/>
        <v>0</v>
      </c>
      <c r="K13" s="1233">
        <f t="shared" si="10"/>
        <v>0</v>
      </c>
      <c r="L13" s="1170">
        <f t="shared" si="10"/>
        <v>0</v>
      </c>
      <c r="M13" s="1170">
        <f t="shared" si="10"/>
        <v>0</v>
      </c>
      <c r="N13" s="1170">
        <f t="shared" si="10"/>
        <v>0</v>
      </c>
      <c r="O13" s="1170">
        <f t="shared" si="10"/>
        <v>1</v>
      </c>
      <c r="P13" s="1170">
        <f t="shared" si="10"/>
        <v>1</v>
      </c>
      <c r="Q13" s="1170">
        <f t="shared" si="10"/>
        <v>71115</v>
      </c>
      <c r="R13" s="1170">
        <f t="shared" si="10"/>
        <v>0</v>
      </c>
      <c r="S13" s="1170">
        <f t="shared" si="10"/>
        <v>0</v>
      </c>
      <c r="T13" s="1234">
        <f t="shared" si="10"/>
        <v>0</v>
      </c>
      <c r="U13" s="2030" t="s">
        <v>426</v>
      </c>
      <c r="V13" s="115" t="s">
        <v>66</v>
      </c>
      <c r="W13" s="1169">
        <f t="shared" ref="W13:AE13" si="11">SUM(W14:W15)</f>
        <v>69</v>
      </c>
      <c r="X13" s="1170">
        <f t="shared" si="11"/>
        <v>79</v>
      </c>
      <c r="Y13" s="1170">
        <f t="shared" si="11"/>
        <v>37328727</v>
      </c>
      <c r="Z13" s="1170">
        <f t="shared" si="11"/>
        <v>0</v>
      </c>
      <c r="AA13" s="1170">
        <f t="shared" si="11"/>
        <v>0</v>
      </c>
      <c r="AB13" s="1170">
        <f t="shared" si="11"/>
        <v>0</v>
      </c>
      <c r="AC13" s="1170">
        <f t="shared" si="11"/>
        <v>0</v>
      </c>
      <c r="AD13" s="1170">
        <f t="shared" si="11"/>
        <v>0</v>
      </c>
      <c r="AE13" s="1170">
        <f t="shared" si="11"/>
        <v>0</v>
      </c>
      <c r="AF13" s="1170">
        <f>SUM(AF14:AF15)</f>
        <v>4</v>
      </c>
      <c r="AG13" s="1170">
        <f>SUM(AG14:AG15)</f>
        <v>1</v>
      </c>
      <c r="AH13" s="1234">
        <f>SUM(AH14:AH15)</f>
        <v>85536</v>
      </c>
      <c r="AI13" s="2030" t="s">
        <v>426</v>
      </c>
      <c r="AJ13" s="115" t="s">
        <v>66</v>
      </c>
      <c r="AK13" s="1169">
        <f t="shared" ref="AK13:AY13" si="12">SUM(AK14:AK15)</f>
        <v>0</v>
      </c>
      <c r="AL13" s="1170">
        <f t="shared" si="12"/>
        <v>0</v>
      </c>
      <c r="AM13" s="1170">
        <f t="shared" si="12"/>
        <v>0</v>
      </c>
      <c r="AN13" s="1170">
        <f t="shared" si="12"/>
        <v>0</v>
      </c>
      <c r="AO13" s="1170">
        <f t="shared" si="12"/>
        <v>0</v>
      </c>
      <c r="AP13" s="1170">
        <f t="shared" si="12"/>
        <v>0</v>
      </c>
      <c r="AQ13" s="1170">
        <f t="shared" si="12"/>
        <v>0</v>
      </c>
      <c r="AR13" s="1170">
        <f t="shared" si="12"/>
        <v>0</v>
      </c>
      <c r="AS13" s="1170">
        <f t="shared" si="12"/>
        <v>0</v>
      </c>
      <c r="AT13" s="1170">
        <f t="shared" si="12"/>
        <v>0</v>
      </c>
      <c r="AU13" s="1170">
        <f t="shared" si="12"/>
        <v>0</v>
      </c>
      <c r="AV13" s="1170">
        <f t="shared" si="12"/>
        <v>0</v>
      </c>
      <c r="AW13" s="1170">
        <f t="shared" si="12"/>
        <v>2</v>
      </c>
      <c r="AX13" s="1170">
        <f t="shared" si="12"/>
        <v>3</v>
      </c>
      <c r="AY13" s="1234">
        <f t="shared" si="12"/>
        <v>214573</v>
      </c>
      <c r="AZ13" s="2030" t="s">
        <v>426</v>
      </c>
      <c r="BA13" s="115" t="s">
        <v>66</v>
      </c>
      <c r="BB13" s="1175">
        <f t="shared" ref="BB13:BP13" si="13">SUM(BB14:BB15)</f>
        <v>340</v>
      </c>
      <c r="BC13" s="1175">
        <f t="shared" si="13"/>
        <v>312</v>
      </c>
      <c r="BD13" s="1175">
        <f t="shared" si="13"/>
        <v>269828688</v>
      </c>
      <c r="BE13" s="1175">
        <f t="shared" si="13"/>
        <v>0</v>
      </c>
      <c r="BF13" s="1175">
        <f t="shared" si="13"/>
        <v>0</v>
      </c>
      <c r="BG13" s="1175">
        <f t="shared" si="13"/>
        <v>0</v>
      </c>
      <c r="BH13" s="1175">
        <f t="shared" si="13"/>
        <v>0</v>
      </c>
      <c r="BI13" s="1175">
        <f t="shared" si="13"/>
        <v>0</v>
      </c>
      <c r="BJ13" s="1175">
        <f t="shared" si="13"/>
        <v>0</v>
      </c>
      <c r="BK13" s="1175">
        <f t="shared" si="13"/>
        <v>53</v>
      </c>
      <c r="BL13" s="1175">
        <f t="shared" si="13"/>
        <v>44</v>
      </c>
      <c r="BM13" s="1177">
        <f t="shared" si="13"/>
        <v>14619913</v>
      </c>
      <c r="BN13" s="1179">
        <f t="shared" si="13"/>
        <v>0</v>
      </c>
      <c r="BO13" s="1180">
        <f t="shared" si="13"/>
        <v>0</v>
      </c>
      <c r="BP13" s="1286">
        <f t="shared" si="13"/>
        <v>0</v>
      </c>
    </row>
    <row r="14" spans="1:68" ht="17.399999999999999">
      <c r="A14" s="2030"/>
      <c r="B14" s="112" t="s">
        <v>17</v>
      </c>
      <c r="C14" s="1169">
        <f t="shared" ref="C14:E15" si="14">SUM(F14,I14,L14,O14,R14,W14,Z14,AC14,AF14,AK14,AN14,AQ14,AT14,AW14,BB14,BE14,BH14,BK14,BN14)</f>
        <v>248</v>
      </c>
      <c r="D14" s="1170">
        <f t="shared" si="14"/>
        <v>219</v>
      </c>
      <c r="E14" s="1160">
        <f t="shared" si="14"/>
        <v>159445105</v>
      </c>
      <c r="F14" s="1304">
        <v>0</v>
      </c>
      <c r="G14" s="1151">
        <v>0</v>
      </c>
      <c r="H14" s="1151">
        <v>0</v>
      </c>
      <c r="I14" s="1151">
        <v>0</v>
      </c>
      <c r="J14" s="1151">
        <v>0</v>
      </c>
      <c r="K14" s="1152">
        <v>0</v>
      </c>
      <c r="L14" s="1151">
        <v>0</v>
      </c>
      <c r="M14" s="1151">
        <v>0</v>
      </c>
      <c r="N14" s="1151">
        <v>0</v>
      </c>
      <c r="O14" s="1151">
        <v>1</v>
      </c>
      <c r="P14" s="1151">
        <v>1</v>
      </c>
      <c r="Q14" s="1151">
        <v>71115</v>
      </c>
      <c r="R14" s="1151">
        <v>0</v>
      </c>
      <c r="S14" s="1151">
        <v>0</v>
      </c>
      <c r="T14" s="1153">
        <v>0</v>
      </c>
      <c r="U14" s="2030"/>
      <c r="V14" s="112" t="s">
        <v>17</v>
      </c>
      <c r="W14" s="1274">
        <v>28</v>
      </c>
      <c r="X14" s="1150">
        <v>38</v>
      </c>
      <c r="Y14" s="1150">
        <v>12236536</v>
      </c>
      <c r="Z14" s="1150">
        <v>0</v>
      </c>
      <c r="AA14" s="1150">
        <v>0</v>
      </c>
      <c r="AB14" s="1150">
        <v>0</v>
      </c>
      <c r="AC14" s="1150">
        <v>0</v>
      </c>
      <c r="AD14" s="1150">
        <v>0</v>
      </c>
      <c r="AE14" s="1150">
        <v>0</v>
      </c>
      <c r="AF14" s="1150">
        <v>4</v>
      </c>
      <c r="AG14" s="1150">
        <v>1</v>
      </c>
      <c r="AH14" s="1276">
        <v>85536</v>
      </c>
      <c r="AI14" s="2030"/>
      <c r="AJ14" s="112" t="s">
        <v>17</v>
      </c>
      <c r="AK14" s="1150">
        <v>0</v>
      </c>
      <c r="AL14" s="1151">
        <v>0</v>
      </c>
      <c r="AM14" s="1151">
        <v>0</v>
      </c>
      <c r="AN14" s="1151">
        <v>0</v>
      </c>
      <c r="AO14" s="1151">
        <v>0</v>
      </c>
      <c r="AP14" s="1152">
        <v>0</v>
      </c>
      <c r="AQ14" s="1151">
        <v>0</v>
      </c>
      <c r="AR14" s="1151">
        <v>0</v>
      </c>
      <c r="AS14" s="1151">
        <v>0</v>
      </c>
      <c r="AT14" s="1151">
        <v>0</v>
      </c>
      <c r="AU14" s="1151">
        <v>0</v>
      </c>
      <c r="AV14" s="1151">
        <v>0</v>
      </c>
      <c r="AW14" s="1151">
        <v>1</v>
      </c>
      <c r="AX14" s="1151">
        <v>2</v>
      </c>
      <c r="AY14" s="1153">
        <v>103437</v>
      </c>
      <c r="AZ14" s="2030"/>
      <c r="BA14" s="112" t="s">
        <v>17</v>
      </c>
      <c r="BB14" s="1151">
        <v>176</v>
      </c>
      <c r="BC14" s="1151">
        <v>148</v>
      </c>
      <c r="BD14" s="1151">
        <v>137118402</v>
      </c>
      <c r="BE14" s="1151">
        <v>0</v>
      </c>
      <c r="BF14" s="1151">
        <v>0</v>
      </c>
      <c r="BG14" s="1151">
        <v>0</v>
      </c>
      <c r="BH14" s="1151">
        <v>0</v>
      </c>
      <c r="BI14" s="1151">
        <v>0</v>
      </c>
      <c r="BJ14" s="1151">
        <v>0</v>
      </c>
      <c r="BK14" s="1151">
        <v>38</v>
      </c>
      <c r="BL14" s="1151">
        <v>29</v>
      </c>
      <c r="BM14" s="1235">
        <v>9830079</v>
      </c>
      <c r="BN14" s="1236">
        <v>0</v>
      </c>
      <c r="BO14" s="1237">
        <v>0</v>
      </c>
      <c r="BP14" s="1290">
        <v>0</v>
      </c>
    </row>
    <row r="15" spans="1:68" ht="17.399999999999999">
      <c r="A15" s="2030"/>
      <c r="B15" s="540" t="s">
        <v>20</v>
      </c>
      <c r="C15" s="1146">
        <f t="shared" si="14"/>
        <v>221</v>
      </c>
      <c r="D15" s="1147">
        <f t="shared" si="14"/>
        <v>221</v>
      </c>
      <c r="E15" s="1148">
        <f t="shared" si="14"/>
        <v>162703447</v>
      </c>
      <c r="F15" s="1305">
        <v>0</v>
      </c>
      <c r="G15" s="1162">
        <v>0</v>
      </c>
      <c r="H15" s="1162">
        <v>0</v>
      </c>
      <c r="I15" s="1162">
        <v>0</v>
      </c>
      <c r="J15" s="1162">
        <v>0</v>
      </c>
      <c r="K15" s="1163">
        <v>0</v>
      </c>
      <c r="L15" s="1162">
        <v>0</v>
      </c>
      <c r="M15" s="1162">
        <v>0</v>
      </c>
      <c r="N15" s="1162">
        <v>0</v>
      </c>
      <c r="O15" s="1162">
        <v>0</v>
      </c>
      <c r="P15" s="1162">
        <v>0</v>
      </c>
      <c r="Q15" s="1162">
        <v>0</v>
      </c>
      <c r="R15" s="1162">
        <v>0</v>
      </c>
      <c r="S15" s="1162">
        <v>0</v>
      </c>
      <c r="T15" s="1164">
        <v>0</v>
      </c>
      <c r="U15" s="2030"/>
      <c r="V15" s="540" t="s">
        <v>20</v>
      </c>
      <c r="W15" s="1277">
        <v>41</v>
      </c>
      <c r="X15" s="1161">
        <v>41</v>
      </c>
      <c r="Y15" s="1161">
        <v>25092191</v>
      </c>
      <c r="Z15" s="1161">
        <v>0</v>
      </c>
      <c r="AA15" s="1161">
        <v>0</v>
      </c>
      <c r="AB15" s="1161">
        <v>0</v>
      </c>
      <c r="AC15" s="1161">
        <v>0</v>
      </c>
      <c r="AD15" s="1161">
        <v>0</v>
      </c>
      <c r="AE15" s="1161">
        <v>0</v>
      </c>
      <c r="AF15" s="1161">
        <v>0</v>
      </c>
      <c r="AG15" s="1161">
        <v>0</v>
      </c>
      <c r="AH15" s="1278">
        <v>0</v>
      </c>
      <c r="AI15" s="2030"/>
      <c r="AJ15" s="540" t="s">
        <v>20</v>
      </c>
      <c r="AK15" s="1161">
        <v>0</v>
      </c>
      <c r="AL15" s="1162">
        <v>0</v>
      </c>
      <c r="AM15" s="1162">
        <v>0</v>
      </c>
      <c r="AN15" s="1162">
        <v>0</v>
      </c>
      <c r="AO15" s="1162">
        <v>0</v>
      </c>
      <c r="AP15" s="1163">
        <v>0</v>
      </c>
      <c r="AQ15" s="1162">
        <v>0</v>
      </c>
      <c r="AR15" s="1162">
        <v>0</v>
      </c>
      <c r="AS15" s="1162">
        <v>0</v>
      </c>
      <c r="AT15" s="1162">
        <v>0</v>
      </c>
      <c r="AU15" s="1162">
        <v>0</v>
      </c>
      <c r="AV15" s="1162">
        <v>0</v>
      </c>
      <c r="AW15" s="1162">
        <v>1</v>
      </c>
      <c r="AX15" s="1162">
        <v>1</v>
      </c>
      <c r="AY15" s="1164">
        <v>111136</v>
      </c>
      <c r="AZ15" s="2030"/>
      <c r="BA15" s="540" t="s">
        <v>20</v>
      </c>
      <c r="BB15" s="1162">
        <v>164</v>
      </c>
      <c r="BC15" s="1162">
        <v>164</v>
      </c>
      <c r="BD15" s="1162">
        <v>132710286</v>
      </c>
      <c r="BE15" s="1162">
        <v>0</v>
      </c>
      <c r="BF15" s="1162">
        <v>0</v>
      </c>
      <c r="BG15" s="1162">
        <v>0</v>
      </c>
      <c r="BH15" s="1162">
        <v>0</v>
      </c>
      <c r="BI15" s="1162">
        <v>0</v>
      </c>
      <c r="BJ15" s="1162">
        <v>0</v>
      </c>
      <c r="BK15" s="1162">
        <v>15</v>
      </c>
      <c r="BL15" s="1162">
        <v>15</v>
      </c>
      <c r="BM15" s="1238">
        <v>4789834</v>
      </c>
      <c r="BN15" s="1239">
        <v>0</v>
      </c>
      <c r="BO15" s="1240">
        <v>0</v>
      </c>
      <c r="BP15" s="1291">
        <v>0</v>
      </c>
    </row>
    <row r="16" spans="1:68" ht="17.399999999999999">
      <c r="A16" s="2030" t="s">
        <v>423</v>
      </c>
      <c r="B16" s="115" t="s">
        <v>66</v>
      </c>
      <c r="C16" s="1169">
        <f t="shared" ref="C16:T16" si="15">SUM(C17:C19)</f>
        <v>399</v>
      </c>
      <c r="D16" s="1170">
        <f t="shared" si="15"/>
        <v>355</v>
      </c>
      <c r="E16" s="1160">
        <f t="shared" si="15"/>
        <v>126363239</v>
      </c>
      <c r="F16" s="1303">
        <f t="shared" si="15"/>
        <v>0</v>
      </c>
      <c r="G16" s="1170">
        <f t="shared" si="15"/>
        <v>0</v>
      </c>
      <c r="H16" s="1170">
        <f t="shared" si="15"/>
        <v>0</v>
      </c>
      <c r="I16" s="1170">
        <f t="shared" si="15"/>
        <v>0</v>
      </c>
      <c r="J16" s="1170">
        <f t="shared" si="15"/>
        <v>0</v>
      </c>
      <c r="K16" s="1233">
        <f t="shared" si="15"/>
        <v>0</v>
      </c>
      <c r="L16" s="1170">
        <f t="shared" si="15"/>
        <v>0</v>
      </c>
      <c r="M16" s="1170">
        <f t="shared" si="15"/>
        <v>0</v>
      </c>
      <c r="N16" s="1170">
        <f t="shared" si="15"/>
        <v>0</v>
      </c>
      <c r="O16" s="1170">
        <f t="shared" si="15"/>
        <v>1</v>
      </c>
      <c r="P16" s="1170">
        <f t="shared" si="15"/>
        <v>1</v>
      </c>
      <c r="Q16" s="1170">
        <f t="shared" si="15"/>
        <v>91545</v>
      </c>
      <c r="R16" s="1170">
        <f t="shared" si="15"/>
        <v>0</v>
      </c>
      <c r="S16" s="1170">
        <f t="shared" si="15"/>
        <v>0</v>
      </c>
      <c r="T16" s="1234">
        <f t="shared" si="15"/>
        <v>0</v>
      </c>
      <c r="U16" s="2030" t="s">
        <v>423</v>
      </c>
      <c r="V16" s="115" t="s">
        <v>66</v>
      </c>
      <c r="W16" s="1178">
        <f t="shared" ref="W16:AH16" si="16">SUM(W17:W19)</f>
        <v>95</v>
      </c>
      <c r="X16" s="1175">
        <f t="shared" si="16"/>
        <v>71</v>
      </c>
      <c r="Y16" s="1175">
        <f t="shared" si="16"/>
        <v>9201183</v>
      </c>
      <c r="Z16" s="1175">
        <f t="shared" si="16"/>
        <v>0</v>
      </c>
      <c r="AA16" s="1175">
        <f t="shared" si="16"/>
        <v>0</v>
      </c>
      <c r="AB16" s="1175">
        <f t="shared" si="16"/>
        <v>0</v>
      </c>
      <c r="AC16" s="1175">
        <f t="shared" si="16"/>
        <v>0</v>
      </c>
      <c r="AD16" s="1175">
        <f t="shared" si="16"/>
        <v>0</v>
      </c>
      <c r="AE16" s="1175">
        <f t="shared" si="16"/>
        <v>0</v>
      </c>
      <c r="AF16" s="1175">
        <f t="shared" si="16"/>
        <v>5</v>
      </c>
      <c r="AG16" s="1175">
        <f t="shared" si="16"/>
        <v>2</v>
      </c>
      <c r="AH16" s="1177">
        <f t="shared" si="16"/>
        <v>65067</v>
      </c>
      <c r="AI16" s="2030" t="s">
        <v>423</v>
      </c>
      <c r="AJ16" s="115" t="s">
        <v>66</v>
      </c>
      <c r="AK16" s="1178">
        <f t="shared" ref="AK16:AY16" si="17">SUM(AK17:AK19)</f>
        <v>0</v>
      </c>
      <c r="AL16" s="1175">
        <f t="shared" si="17"/>
        <v>0</v>
      </c>
      <c r="AM16" s="1175">
        <f t="shared" si="17"/>
        <v>0</v>
      </c>
      <c r="AN16" s="1175">
        <f t="shared" si="17"/>
        <v>0</v>
      </c>
      <c r="AO16" s="1175">
        <f t="shared" si="17"/>
        <v>0</v>
      </c>
      <c r="AP16" s="1175">
        <f t="shared" si="17"/>
        <v>0</v>
      </c>
      <c r="AQ16" s="1175">
        <f t="shared" si="17"/>
        <v>3</v>
      </c>
      <c r="AR16" s="1175">
        <f t="shared" si="17"/>
        <v>3</v>
      </c>
      <c r="AS16" s="1175">
        <f t="shared" si="17"/>
        <v>146157</v>
      </c>
      <c r="AT16" s="1175">
        <f t="shared" si="17"/>
        <v>1</v>
      </c>
      <c r="AU16" s="1175">
        <f t="shared" si="17"/>
        <v>0</v>
      </c>
      <c r="AV16" s="1175">
        <f t="shared" si="17"/>
        <v>0</v>
      </c>
      <c r="AW16" s="1175">
        <f t="shared" si="17"/>
        <v>0</v>
      </c>
      <c r="AX16" s="1175">
        <f t="shared" si="17"/>
        <v>0</v>
      </c>
      <c r="AY16" s="1177">
        <f t="shared" si="17"/>
        <v>0</v>
      </c>
      <c r="AZ16" s="2030" t="s">
        <v>423</v>
      </c>
      <c r="BA16" s="115" t="s">
        <v>66</v>
      </c>
      <c r="BB16" s="1170">
        <f t="shared" ref="BB16:BP16" si="18">SUM(BB17:BB19)</f>
        <v>252</v>
      </c>
      <c r="BC16" s="1170">
        <f t="shared" si="18"/>
        <v>236</v>
      </c>
      <c r="BD16" s="1170">
        <f t="shared" si="18"/>
        <v>103503571</v>
      </c>
      <c r="BE16" s="1170">
        <f t="shared" si="18"/>
        <v>0</v>
      </c>
      <c r="BF16" s="1170">
        <f t="shared" si="18"/>
        <v>0</v>
      </c>
      <c r="BG16" s="1170">
        <f t="shared" si="18"/>
        <v>0</v>
      </c>
      <c r="BH16" s="1170">
        <f t="shared" si="18"/>
        <v>2</v>
      </c>
      <c r="BI16" s="1170">
        <f t="shared" si="18"/>
        <v>2</v>
      </c>
      <c r="BJ16" s="1170">
        <f t="shared" si="18"/>
        <v>438042</v>
      </c>
      <c r="BK16" s="1170">
        <f t="shared" si="18"/>
        <v>40</v>
      </c>
      <c r="BL16" s="1170">
        <f t="shared" si="18"/>
        <v>40</v>
      </c>
      <c r="BM16" s="1234">
        <f t="shared" si="18"/>
        <v>12917674</v>
      </c>
      <c r="BN16" s="1241">
        <f t="shared" si="18"/>
        <v>0</v>
      </c>
      <c r="BO16" s="1242">
        <f t="shared" si="18"/>
        <v>0</v>
      </c>
      <c r="BP16" s="1292">
        <f t="shared" si="18"/>
        <v>0</v>
      </c>
    </row>
    <row r="17" spans="1:68" ht="17.399999999999999">
      <c r="A17" s="2030"/>
      <c r="B17" s="112" t="s">
        <v>11</v>
      </c>
      <c r="C17" s="1158">
        <f t="shared" ref="C17:E19" si="19">SUM(F17,I17,L17,O17,R17,W17,Z17,AC17,AF17,AK17,AN17,AQ17,AT17,AW17,BB17,BE17,BH17,BK17,BN17)</f>
        <v>258</v>
      </c>
      <c r="D17" s="1159">
        <f t="shared" si="19"/>
        <v>223</v>
      </c>
      <c r="E17" s="1181">
        <f t="shared" si="19"/>
        <v>81427129</v>
      </c>
      <c r="F17" s="1304">
        <v>0</v>
      </c>
      <c r="G17" s="1151">
        <v>0</v>
      </c>
      <c r="H17" s="1151">
        <v>0</v>
      </c>
      <c r="I17" s="1151">
        <v>0</v>
      </c>
      <c r="J17" s="1151">
        <v>0</v>
      </c>
      <c r="K17" s="1152">
        <v>0</v>
      </c>
      <c r="L17" s="1151">
        <v>0</v>
      </c>
      <c r="M17" s="1151">
        <v>0</v>
      </c>
      <c r="N17" s="1151">
        <v>0</v>
      </c>
      <c r="O17" s="1151">
        <v>1</v>
      </c>
      <c r="P17" s="1151">
        <v>1</v>
      </c>
      <c r="Q17" s="1151">
        <v>91545</v>
      </c>
      <c r="R17" s="1151">
        <v>0</v>
      </c>
      <c r="S17" s="1151">
        <v>0</v>
      </c>
      <c r="T17" s="1153">
        <v>0</v>
      </c>
      <c r="U17" s="2030"/>
      <c r="V17" s="112" t="s">
        <v>11</v>
      </c>
      <c r="W17" s="1274">
        <v>67</v>
      </c>
      <c r="X17" s="1150">
        <v>51</v>
      </c>
      <c r="Y17" s="1150">
        <v>8436597</v>
      </c>
      <c r="Z17" s="1150">
        <v>0</v>
      </c>
      <c r="AA17" s="1150">
        <v>0</v>
      </c>
      <c r="AB17" s="1150">
        <v>0</v>
      </c>
      <c r="AC17" s="1150">
        <v>0</v>
      </c>
      <c r="AD17" s="1150">
        <v>0</v>
      </c>
      <c r="AE17" s="1150">
        <v>0</v>
      </c>
      <c r="AF17" s="1150">
        <v>4</v>
      </c>
      <c r="AG17" s="1150">
        <v>2</v>
      </c>
      <c r="AH17" s="1276">
        <v>65067</v>
      </c>
      <c r="AI17" s="2030"/>
      <c r="AJ17" s="112" t="s">
        <v>11</v>
      </c>
      <c r="AK17" s="1150">
        <v>0</v>
      </c>
      <c r="AL17" s="1151">
        <v>0</v>
      </c>
      <c r="AM17" s="1151">
        <v>0</v>
      </c>
      <c r="AN17" s="1151">
        <v>0</v>
      </c>
      <c r="AO17" s="1151">
        <v>0</v>
      </c>
      <c r="AP17" s="1152">
        <v>0</v>
      </c>
      <c r="AQ17" s="1151">
        <v>1</v>
      </c>
      <c r="AR17" s="1151">
        <v>1</v>
      </c>
      <c r="AS17" s="1151">
        <v>19347</v>
      </c>
      <c r="AT17" s="1151">
        <v>1</v>
      </c>
      <c r="AU17" s="1151">
        <v>0</v>
      </c>
      <c r="AV17" s="1151">
        <v>0</v>
      </c>
      <c r="AW17" s="1151">
        <v>0</v>
      </c>
      <c r="AX17" s="1151">
        <v>0</v>
      </c>
      <c r="AY17" s="1153">
        <v>0</v>
      </c>
      <c r="AZ17" s="2030"/>
      <c r="BA17" s="112" t="s">
        <v>11</v>
      </c>
      <c r="BB17" s="1151">
        <v>152</v>
      </c>
      <c r="BC17" s="1151">
        <v>136</v>
      </c>
      <c r="BD17" s="1151">
        <v>62372500</v>
      </c>
      <c r="BE17" s="1151">
        <v>0</v>
      </c>
      <c r="BF17" s="1151">
        <v>0</v>
      </c>
      <c r="BG17" s="1151">
        <v>0</v>
      </c>
      <c r="BH17" s="1151">
        <v>0</v>
      </c>
      <c r="BI17" s="1151">
        <v>0</v>
      </c>
      <c r="BJ17" s="1151">
        <v>0</v>
      </c>
      <c r="BK17" s="1151">
        <v>32</v>
      </c>
      <c r="BL17" s="1151">
        <v>32</v>
      </c>
      <c r="BM17" s="1235">
        <v>10442073</v>
      </c>
      <c r="BN17" s="1236">
        <v>0</v>
      </c>
      <c r="BO17" s="1237">
        <v>0</v>
      </c>
      <c r="BP17" s="1290">
        <v>0</v>
      </c>
    </row>
    <row r="18" spans="1:68" ht="17.399999999999999">
      <c r="A18" s="2030"/>
      <c r="B18" s="113" t="s">
        <v>15</v>
      </c>
      <c r="C18" s="1193">
        <f t="shared" si="19"/>
        <v>79</v>
      </c>
      <c r="D18" s="1194">
        <f t="shared" si="19"/>
        <v>79</v>
      </c>
      <c r="E18" s="1195">
        <f t="shared" si="19"/>
        <v>37594169</v>
      </c>
      <c r="F18" s="1306">
        <v>0</v>
      </c>
      <c r="G18" s="1201">
        <v>0</v>
      </c>
      <c r="H18" s="1201">
        <v>0</v>
      </c>
      <c r="I18" s="1201">
        <v>0</v>
      </c>
      <c r="J18" s="1201">
        <v>0</v>
      </c>
      <c r="K18" s="1243">
        <v>0</v>
      </c>
      <c r="L18" s="1201">
        <v>0</v>
      </c>
      <c r="M18" s="1201">
        <v>0</v>
      </c>
      <c r="N18" s="1201">
        <v>0</v>
      </c>
      <c r="O18" s="1201">
        <v>0</v>
      </c>
      <c r="P18" s="1201">
        <v>0</v>
      </c>
      <c r="Q18" s="1201">
        <v>0</v>
      </c>
      <c r="R18" s="1201">
        <v>0</v>
      </c>
      <c r="S18" s="1201">
        <v>0</v>
      </c>
      <c r="T18" s="1199">
        <v>0</v>
      </c>
      <c r="U18" s="2030"/>
      <c r="V18" s="113" t="s">
        <v>15</v>
      </c>
      <c r="W18" s="1275">
        <v>10</v>
      </c>
      <c r="X18" s="1200">
        <v>10</v>
      </c>
      <c r="Y18" s="1200">
        <v>334150</v>
      </c>
      <c r="Z18" s="1200">
        <v>0</v>
      </c>
      <c r="AA18" s="1200">
        <v>0</v>
      </c>
      <c r="AB18" s="1200">
        <v>0</v>
      </c>
      <c r="AC18" s="1200">
        <v>0</v>
      </c>
      <c r="AD18" s="1200">
        <v>0</v>
      </c>
      <c r="AE18" s="1200">
        <v>0</v>
      </c>
      <c r="AF18" s="1200">
        <v>0</v>
      </c>
      <c r="AG18" s="1200">
        <v>0</v>
      </c>
      <c r="AH18" s="1279">
        <v>0</v>
      </c>
      <c r="AI18" s="2030"/>
      <c r="AJ18" s="113" t="s">
        <v>15</v>
      </c>
      <c r="AK18" s="1200">
        <v>0</v>
      </c>
      <c r="AL18" s="1201">
        <v>0</v>
      </c>
      <c r="AM18" s="1201">
        <v>0</v>
      </c>
      <c r="AN18" s="1201">
        <v>0</v>
      </c>
      <c r="AO18" s="1201">
        <v>0</v>
      </c>
      <c r="AP18" s="1243">
        <v>0</v>
      </c>
      <c r="AQ18" s="1201">
        <v>1</v>
      </c>
      <c r="AR18" s="1201">
        <v>1</v>
      </c>
      <c r="AS18" s="1201">
        <v>83542</v>
      </c>
      <c r="AT18" s="1201">
        <v>0</v>
      </c>
      <c r="AU18" s="1201">
        <v>0</v>
      </c>
      <c r="AV18" s="1201">
        <v>0</v>
      </c>
      <c r="AW18" s="1201">
        <v>0</v>
      </c>
      <c r="AX18" s="1201">
        <v>0</v>
      </c>
      <c r="AY18" s="1199">
        <v>0</v>
      </c>
      <c r="AZ18" s="2030"/>
      <c r="BA18" s="113" t="s">
        <v>15</v>
      </c>
      <c r="BB18" s="1201">
        <v>65</v>
      </c>
      <c r="BC18" s="1201">
        <v>65</v>
      </c>
      <c r="BD18" s="1201">
        <v>36116282</v>
      </c>
      <c r="BE18" s="1201">
        <v>0</v>
      </c>
      <c r="BF18" s="1201">
        <v>0</v>
      </c>
      <c r="BG18" s="1201">
        <v>0</v>
      </c>
      <c r="BH18" s="1201">
        <v>0</v>
      </c>
      <c r="BI18" s="1201">
        <v>0</v>
      </c>
      <c r="BJ18" s="1201">
        <v>0</v>
      </c>
      <c r="BK18" s="1201">
        <v>3</v>
      </c>
      <c r="BL18" s="1201">
        <v>3</v>
      </c>
      <c r="BM18" s="1244">
        <v>1060195</v>
      </c>
      <c r="BN18" s="1245">
        <v>0</v>
      </c>
      <c r="BO18" s="1246">
        <v>0</v>
      </c>
      <c r="BP18" s="1293">
        <v>0</v>
      </c>
    </row>
    <row r="19" spans="1:68" ht="17.399999999999999">
      <c r="A19" s="2030"/>
      <c r="B19" s="540" t="s">
        <v>25</v>
      </c>
      <c r="C19" s="1146">
        <f t="shared" si="19"/>
        <v>62</v>
      </c>
      <c r="D19" s="1147">
        <f t="shared" si="19"/>
        <v>53</v>
      </c>
      <c r="E19" s="1218">
        <f t="shared" si="19"/>
        <v>7341941</v>
      </c>
      <c r="F19" s="1305">
        <v>0</v>
      </c>
      <c r="G19" s="1162">
        <v>0</v>
      </c>
      <c r="H19" s="1162">
        <v>0</v>
      </c>
      <c r="I19" s="1162">
        <v>0</v>
      </c>
      <c r="J19" s="1162">
        <v>0</v>
      </c>
      <c r="K19" s="1163">
        <v>0</v>
      </c>
      <c r="L19" s="1162">
        <v>0</v>
      </c>
      <c r="M19" s="1162">
        <v>0</v>
      </c>
      <c r="N19" s="1162">
        <v>0</v>
      </c>
      <c r="O19" s="1162">
        <v>0</v>
      </c>
      <c r="P19" s="1162">
        <v>0</v>
      </c>
      <c r="Q19" s="1162">
        <v>0</v>
      </c>
      <c r="R19" s="1162">
        <v>0</v>
      </c>
      <c r="S19" s="1162">
        <v>0</v>
      </c>
      <c r="T19" s="1164">
        <v>0</v>
      </c>
      <c r="U19" s="2030"/>
      <c r="V19" s="540" t="s">
        <v>25</v>
      </c>
      <c r="W19" s="1277">
        <v>18</v>
      </c>
      <c r="X19" s="1161">
        <v>10</v>
      </c>
      <c r="Y19" s="1161">
        <v>430436</v>
      </c>
      <c r="Z19" s="1161">
        <v>0</v>
      </c>
      <c r="AA19" s="1161">
        <v>0</v>
      </c>
      <c r="AB19" s="1161">
        <v>0</v>
      </c>
      <c r="AC19" s="1161">
        <v>0</v>
      </c>
      <c r="AD19" s="1161">
        <v>0</v>
      </c>
      <c r="AE19" s="1161">
        <v>0</v>
      </c>
      <c r="AF19" s="1161">
        <v>1</v>
      </c>
      <c r="AG19" s="1161">
        <v>0</v>
      </c>
      <c r="AH19" s="1278">
        <v>0</v>
      </c>
      <c r="AI19" s="2030"/>
      <c r="AJ19" s="540" t="s">
        <v>25</v>
      </c>
      <c r="AK19" s="1161">
        <v>0</v>
      </c>
      <c r="AL19" s="1162">
        <v>0</v>
      </c>
      <c r="AM19" s="1162">
        <v>0</v>
      </c>
      <c r="AN19" s="1162">
        <v>0</v>
      </c>
      <c r="AO19" s="1162">
        <v>0</v>
      </c>
      <c r="AP19" s="1163">
        <v>0</v>
      </c>
      <c r="AQ19" s="1162">
        <v>1</v>
      </c>
      <c r="AR19" s="1162">
        <v>1</v>
      </c>
      <c r="AS19" s="1162">
        <v>43268</v>
      </c>
      <c r="AT19" s="1162">
        <v>0</v>
      </c>
      <c r="AU19" s="1162">
        <v>0</v>
      </c>
      <c r="AV19" s="1162">
        <v>0</v>
      </c>
      <c r="AW19" s="1162">
        <v>0</v>
      </c>
      <c r="AX19" s="1162">
        <v>0</v>
      </c>
      <c r="AY19" s="1164">
        <v>0</v>
      </c>
      <c r="AZ19" s="2030"/>
      <c r="BA19" s="540" t="s">
        <v>25</v>
      </c>
      <c r="BB19" s="1162">
        <v>35</v>
      </c>
      <c r="BC19" s="1162">
        <v>35</v>
      </c>
      <c r="BD19" s="1162">
        <v>5014789</v>
      </c>
      <c r="BE19" s="1162">
        <v>0</v>
      </c>
      <c r="BF19" s="1162">
        <v>0</v>
      </c>
      <c r="BG19" s="1162">
        <v>0</v>
      </c>
      <c r="BH19" s="1162">
        <v>2</v>
      </c>
      <c r="BI19" s="1162">
        <v>2</v>
      </c>
      <c r="BJ19" s="1162">
        <v>438042</v>
      </c>
      <c r="BK19" s="1162">
        <v>5</v>
      </c>
      <c r="BL19" s="1162">
        <v>5</v>
      </c>
      <c r="BM19" s="1238">
        <v>1415406</v>
      </c>
      <c r="BN19" s="1239">
        <v>0</v>
      </c>
      <c r="BO19" s="1240">
        <v>0</v>
      </c>
      <c r="BP19" s="1291">
        <v>0</v>
      </c>
    </row>
    <row r="20" spans="1:68" ht="17.399999999999999">
      <c r="A20" s="2030" t="s">
        <v>425</v>
      </c>
      <c r="B20" s="115" t="s">
        <v>66</v>
      </c>
      <c r="C20" s="1169">
        <f t="shared" ref="C20:T20" si="20">SUM(C21)</f>
        <v>101</v>
      </c>
      <c r="D20" s="1170">
        <f t="shared" si="20"/>
        <v>101</v>
      </c>
      <c r="E20" s="1160">
        <f t="shared" si="20"/>
        <v>61412001</v>
      </c>
      <c r="F20" s="1303">
        <f t="shared" si="20"/>
        <v>0</v>
      </c>
      <c r="G20" s="1170">
        <f t="shared" si="20"/>
        <v>0</v>
      </c>
      <c r="H20" s="1170">
        <f t="shared" si="20"/>
        <v>0</v>
      </c>
      <c r="I20" s="1170">
        <f t="shared" si="20"/>
        <v>0</v>
      </c>
      <c r="J20" s="1170">
        <f t="shared" si="20"/>
        <v>0</v>
      </c>
      <c r="K20" s="1233">
        <f t="shared" si="20"/>
        <v>0</v>
      </c>
      <c r="L20" s="1170">
        <f t="shared" si="20"/>
        <v>0</v>
      </c>
      <c r="M20" s="1170">
        <f t="shared" si="20"/>
        <v>0</v>
      </c>
      <c r="N20" s="1170">
        <f t="shared" si="20"/>
        <v>0</v>
      </c>
      <c r="O20" s="1170">
        <f t="shared" si="20"/>
        <v>2</v>
      </c>
      <c r="P20" s="1170">
        <f t="shared" si="20"/>
        <v>2</v>
      </c>
      <c r="Q20" s="1170">
        <f t="shared" si="20"/>
        <v>315807</v>
      </c>
      <c r="R20" s="1170">
        <f t="shared" si="20"/>
        <v>0</v>
      </c>
      <c r="S20" s="1170">
        <f t="shared" si="20"/>
        <v>0</v>
      </c>
      <c r="T20" s="1234">
        <f t="shared" si="20"/>
        <v>0</v>
      </c>
      <c r="U20" s="2030" t="s">
        <v>425</v>
      </c>
      <c r="V20" s="115" t="s">
        <v>66</v>
      </c>
      <c r="W20" s="1178">
        <f t="shared" ref="W20:AH20" si="21">SUM(W21)</f>
        <v>18</v>
      </c>
      <c r="X20" s="1175">
        <f t="shared" si="21"/>
        <v>18</v>
      </c>
      <c r="Y20" s="1175">
        <f t="shared" si="21"/>
        <v>6994152</v>
      </c>
      <c r="Z20" s="1175">
        <f t="shared" si="21"/>
        <v>0</v>
      </c>
      <c r="AA20" s="1175">
        <f t="shared" si="21"/>
        <v>0</v>
      </c>
      <c r="AB20" s="1175">
        <f t="shared" si="21"/>
        <v>0</v>
      </c>
      <c r="AC20" s="1175">
        <f t="shared" si="21"/>
        <v>0</v>
      </c>
      <c r="AD20" s="1175">
        <f t="shared" si="21"/>
        <v>0</v>
      </c>
      <c r="AE20" s="1175">
        <f t="shared" si="21"/>
        <v>0</v>
      </c>
      <c r="AF20" s="1175">
        <f t="shared" si="21"/>
        <v>0</v>
      </c>
      <c r="AG20" s="1175">
        <f t="shared" si="21"/>
        <v>0</v>
      </c>
      <c r="AH20" s="1177">
        <f t="shared" si="21"/>
        <v>0</v>
      </c>
      <c r="AI20" s="2030" t="s">
        <v>425</v>
      </c>
      <c r="AJ20" s="115" t="s">
        <v>66</v>
      </c>
      <c r="AK20" s="1178">
        <f t="shared" ref="AK20:AY20" si="22">SUM(AK21)</f>
        <v>0</v>
      </c>
      <c r="AL20" s="1175">
        <f t="shared" si="22"/>
        <v>0</v>
      </c>
      <c r="AM20" s="1175">
        <f t="shared" si="22"/>
        <v>0</v>
      </c>
      <c r="AN20" s="1175">
        <f t="shared" si="22"/>
        <v>0</v>
      </c>
      <c r="AO20" s="1175">
        <f t="shared" si="22"/>
        <v>0</v>
      </c>
      <c r="AP20" s="1175">
        <f t="shared" si="22"/>
        <v>0</v>
      </c>
      <c r="AQ20" s="1175">
        <f t="shared" si="22"/>
        <v>0</v>
      </c>
      <c r="AR20" s="1175">
        <f t="shared" si="22"/>
        <v>0</v>
      </c>
      <c r="AS20" s="1175">
        <f t="shared" si="22"/>
        <v>0</v>
      </c>
      <c r="AT20" s="1175">
        <f t="shared" si="22"/>
        <v>0</v>
      </c>
      <c r="AU20" s="1175">
        <f t="shared" si="22"/>
        <v>0</v>
      </c>
      <c r="AV20" s="1175">
        <f t="shared" si="22"/>
        <v>0</v>
      </c>
      <c r="AW20" s="1175">
        <f t="shared" si="22"/>
        <v>0</v>
      </c>
      <c r="AX20" s="1175">
        <f t="shared" si="22"/>
        <v>0</v>
      </c>
      <c r="AY20" s="1177">
        <f t="shared" si="22"/>
        <v>0</v>
      </c>
      <c r="AZ20" s="2030" t="s">
        <v>425</v>
      </c>
      <c r="BA20" s="115" t="s">
        <v>66</v>
      </c>
      <c r="BB20" s="1175">
        <f>SUM(BB21)</f>
        <v>78</v>
      </c>
      <c r="BC20" s="1175">
        <f t="shared" ref="BC20:BP20" si="23">SUM(BC21)</f>
        <v>78</v>
      </c>
      <c r="BD20" s="1175">
        <f t="shared" si="23"/>
        <v>53496370</v>
      </c>
      <c r="BE20" s="1175">
        <f t="shared" si="23"/>
        <v>0</v>
      </c>
      <c r="BF20" s="1175">
        <f t="shared" si="23"/>
        <v>0</v>
      </c>
      <c r="BG20" s="1175">
        <f t="shared" si="23"/>
        <v>0</v>
      </c>
      <c r="BH20" s="1175">
        <f t="shared" si="23"/>
        <v>0</v>
      </c>
      <c r="BI20" s="1175">
        <f t="shared" si="23"/>
        <v>0</v>
      </c>
      <c r="BJ20" s="1175">
        <f t="shared" si="23"/>
        <v>0</v>
      </c>
      <c r="BK20" s="1175">
        <f t="shared" si="23"/>
        <v>3</v>
      </c>
      <c r="BL20" s="1175">
        <f t="shared" si="23"/>
        <v>3</v>
      </c>
      <c r="BM20" s="1177">
        <f t="shared" si="23"/>
        <v>605672</v>
      </c>
      <c r="BN20" s="1179">
        <f t="shared" si="23"/>
        <v>0</v>
      </c>
      <c r="BO20" s="1180">
        <f t="shared" si="23"/>
        <v>0</v>
      </c>
      <c r="BP20" s="1286">
        <f t="shared" si="23"/>
        <v>0</v>
      </c>
    </row>
    <row r="21" spans="1:68" ht="17.399999999999999">
      <c r="A21" s="2030"/>
      <c r="B21" s="116" t="s">
        <v>16</v>
      </c>
      <c r="C21" s="1169">
        <f>SUM(F21,I21,L21,O21,R21,W21,Z21,AC21,AF21,AK21,AN21,AQ21,AT21,AW21,BB21,BE21,BH21,BK21,BN21)</f>
        <v>101</v>
      </c>
      <c r="D21" s="1170">
        <f>SUM(G21,J21,M21,P21,S21,X21,AA21,AD21,AG21,AL21,AO21,AR21,AU21,AX21,BC21,BF21,BI21,BL21,BO21)</f>
        <v>101</v>
      </c>
      <c r="E21" s="1181">
        <f>SUM(H21,K21,N21,Q21,T21,Y21,AB21,AE21,AH21,AM21,AP21,AS21,AV21,AY21,BD21,BG21,BJ21,BM21,BP21)</f>
        <v>61412001</v>
      </c>
      <c r="F21" s="1307">
        <v>0</v>
      </c>
      <c r="G21" s="1165">
        <v>0</v>
      </c>
      <c r="H21" s="1165">
        <v>0</v>
      </c>
      <c r="I21" s="1165">
        <v>0</v>
      </c>
      <c r="J21" s="1165">
        <v>0</v>
      </c>
      <c r="K21" s="1248">
        <v>0</v>
      </c>
      <c r="L21" s="1165">
        <v>0</v>
      </c>
      <c r="M21" s="1165">
        <v>0</v>
      </c>
      <c r="N21" s="1165">
        <v>0</v>
      </c>
      <c r="O21" s="1165">
        <v>2</v>
      </c>
      <c r="P21" s="1165">
        <v>2</v>
      </c>
      <c r="Q21" s="1165">
        <v>315807</v>
      </c>
      <c r="R21" s="1165">
        <v>0</v>
      </c>
      <c r="S21" s="1165">
        <v>0</v>
      </c>
      <c r="T21" s="1249">
        <v>0</v>
      </c>
      <c r="U21" s="2030"/>
      <c r="V21" s="116" t="s">
        <v>16</v>
      </c>
      <c r="W21" s="1280">
        <v>18</v>
      </c>
      <c r="X21" s="1247">
        <v>18</v>
      </c>
      <c r="Y21" s="1247">
        <v>6994152</v>
      </c>
      <c r="Z21" s="1247">
        <v>0</v>
      </c>
      <c r="AA21" s="1247">
        <v>0</v>
      </c>
      <c r="AB21" s="1247">
        <v>0</v>
      </c>
      <c r="AC21" s="1247">
        <v>0</v>
      </c>
      <c r="AD21" s="1247">
        <v>0</v>
      </c>
      <c r="AE21" s="1247">
        <v>0</v>
      </c>
      <c r="AF21" s="1247">
        <v>0</v>
      </c>
      <c r="AG21" s="1247">
        <v>0</v>
      </c>
      <c r="AH21" s="1281">
        <v>0</v>
      </c>
      <c r="AI21" s="2030"/>
      <c r="AJ21" s="116" t="s">
        <v>16</v>
      </c>
      <c r="AK21" s="1247">
        <v>0</v>
      </c>
      <c r="AL21" s="1165">
        <v>0</v>
      </c>
      <c r="AM21" s="1165">
        <v>0</v>
      </c>
      <c r="AN21" s="1165">
        <v>0</v>
      </c>
      <c r="AO21" s="1165">
        <v>0</v>
      </c>
      <c r="AP21" s="1248">
        <v>0</v>
      </c>
      <c r="AQ21" s="1165">
        <v>0</v>
      </c>
      <c r="AR21" s="1165">
        <v>0</v>
      </c>
      <c r="AS21" s="1165">
        <v>0</v>
      </c>
      <c r="AT21" s="1165">
        <v>0</v>
      </c>
      <c r="AU21" s="1165">
        <v>0</v>
      </c>
      <c r="AV21" s="1165">
        <v>0</v>
      </c>
      <c r="AW21" s="1165">
        <v>0</v>
      </c>
      <c r="AX21" s="1165">
        <v>0</v>
      </c>
      <c r="AY21" s="1249">
        <v>0</v>
      </c>
      <c r="AZ21" s="2030"/>
      <c r="BA21" s="116" t="s">
        <v>16</v>
      </c>
      <c r="BB21" s="1165">
        <v>78</v>
      </c>
      <c r="BC21" s="1165">
        <v>78</v>
      </c>
      <c r="BD21" s="1165">
        <v>53496370</v>
      </c>
      <c r="BE21" s="1165">
        <v>0</v>
      </c>
      <c r="BF21" s="1165">
        <v>0</v>
      </c>
      <c r="BG21" s="1165">
        <v>0</v>
      </c>
      <c r="BH21" s="1165">
        <v>0</v>
      </c>
      <c r="BI21" s="1165">
        <v>0</v>
      </c>
      <c r="BJ21" s="1165">
        <v>0</v>
      </c>
      <c r="BK21" s="1165">
        <v>3</v>
      </c>
      <c r="BL21" s="1165">
        <v>3</v>
      </c>
      <c r="BM21" s="1166">
        <v>605672</v>
      </c>
      <c r="BN21" s="1167">
        <v>0</v>
      </c>
      <c r="BO21" s="1168">
        <v>0</v>
      </c>
      <c r="BP21" s="1285">
        <v>0</v>
      </c>
    </row>
    <row r="22" spans="1:68" ht="17.399999999999999">
      <c r="A22" s="2032" t="s">
        <v>424</v>
      </c>
      <c r="B22" s="115" t="s">
        <v>66</v>
      </c>
      <c r="C22" s="1169">
        <f t="shared" ref="C22:T22" si="24">SUM(C23:C26)</f>
        <v>695</v>
      </c>
      <c r="D22" s="1170">
        <f t="shared" si="24"/>
        <v>346</v>
      </c>
      <c r="E22" s="1160">
        <f t="shared" si="24"/>
        <v>322957688</v>
      </c>
      <c r="F22" s="1303">
        <f t="shared" si="24"/>
        <v>0</v>
      </c>
      <c r="G22" s="1170">
        <f t="shared" si="24"/>
        <v>0</v>
      </c>
      <c r="H22" s="1170">
        <f t="shared" si="24"/>
        <v>0</v>
      </c>
      <c r="I22" s="1170">
        <f t="shared" si="24"/>
        <v>0</v>
      </c>
      <c r="J22" s="1170">
        <f t="shared" si="24"/>
        <v>0</v>
      </c>
      <c r="K22" s="1233">
        <f t="shared" si="24"/>
        <v>0</v>
      </c>
      <c r="L22" s="1170">
        <f t="shared" si="24"/>
        <v>0</v>
      </c>
      <c r="M22" s="1170">
        <f t="shared" si="24"/>
        <v>0</v>
      </c>
      <c r="N22" s="1170">
        <f t="shared" si="24"/>
        <v>0</v>
      </c>
      <c r="O22" s="1170">
        <f t="shared" si="24"/>
        <v>0</v>
      </c>
      <c r="P22" s="1170">
        <f t="shared" si="24"/>
        <v>0</v>
      </c>
      <c r="Q22" s="1170">
        <f>SUM(Q23:Q26)</f>
        <v>0</v>
      </c>
      <c r="R22" s="1170">
        <f t="shared" si="24"/>
        <v>0</v>
      </c>
      <c r="S22" s="1170">
        <f t="shared" si="24"/>
        <v>0</v>
      </c>
      <c r="T22" s="1234">
        <f t="shared" si="24"/>
        <v>0</v>
      </c>
      <c r="U22" s="2032" t="s">
        <v>424</v>
      </c>
      <c r="V22" s="115" t="s">
        <v>66</v>
      </c>
      <c r="W22" s="1178">
        <f t="shared" ref="W22:AH22" si="25">SUM(W23:W26)</f>
        <v>114</v>
      </c>
      <c r="X22" s="1175">
        <f t="shared" si="25"/>
        <v>58</v>
      </c>
      <c r="Y22" s="1175">
        <f t="shared" si="25"/>
        <v>27932759</v>
      </c>
      <c r="Z22" s="1175">
        <f t="shared" si="25"/>
        <v>0</v>
      </c>
      <c r="AA22" s="1175">
        <f t="shared" si="25"/>
        <v>0</v>
      </c>
      <c r="AB22" s="1175">
        <f t="shared" si="25"/>
        <v>0</v>
      </c>
      <c r="AC22" s="1175">
        <f t="shared" si="25"/>
        <v>1</v>
      </c>
      <c r="AD22" s="1175">
        <f t="shared" si="25"/>
        <v>1</v>
      </c>
      <c r="AE22" s="1175">
        <f t="shared" si="25"/>
        <v>200855</v>
      </c>
      <c r="AF22" s="1175">
        <f t="shared" si="25"/>
        <v>0</v>
      </c>
      <c r="AG22" s="1175">
        <f t="shared" si="25"/>
        <v>0</v>
      </c>
      <c r="AH22" s="1177">
        <f t="shared" si="25"/>
        <v>0</v>
      </c>
      <c r="AI22" s="2032" t="s">
        <v>424</v>
      </c>
      <c r="AJ22" s="115" t="s">
        <v>66</v>
      </c>
      <c r="AK22" s="1178">
        <f t="shared" ref="AK22:AY22" si="26">SUM(AK23:AK26)</f>
        <v>0</v>
      </c>
      <c r="AL22" s="1175">
        <f t="shared" si="26"/>
        <v>0</v>
      </c>
      <c r="AM22" s="1175">
        <f t="shared" si="26"/>
        <v>0</v>
      </c>
      <c r="AN22" s="1175">
        <f t="shared" si="26"/>
        <v>0</v>
      </c>
      <c r="AO22" s="1175">
        <f t="shared" si="26"/>
        <v>0</v>
      </c>
      <c r="AP22" s="1175">
        <f t="shared" si="26"/>
        <v>0</v>
      </c>
      <c r="AQ22" s="1175">
        <f t="shared" si="26"/>
        <v>1</v>
      </c>
      <c r="AR22" s="1175">
        <f t="shared" si="26"/>
        <v>1</v>
      </c>
      <c r="AS22" s="1175">
        <f t="shared" si="26"/>
        <v>15642</v>
      </c>
      <c r="AT22" s="1175">
        <f t="shared" si="26"/>
        <v>0</v>
      </c>
      <c r="AU22" s="1175">
        <f t="shared" si="26"/>
        <v>0</v>
      </c>
      <c r="AV22" s="1175">
        <f t="shared" si="26"/>
        <v>0</v>
      </c>
      <c r="AW22" s="1175">
        <f t="shared" si="26"/>
        <v>1</v>
      </c>
      <c r="AX22" s="1175">
        <f t="shared" si="26"/>
        <v>1</v>
      </c>
      <c r="AY22" s="1177">
        <f t="shared" si="26"/>
        <v>63613</v>
      </c>
      <c r="AZ22" s="2032" t="s">
        <v>424</v>
      </c>
      <c r="BA22" s="115" t="s">
        <v>66</v>
      </c>
      <c r="BB22" s="1175">
        <f t="shared" ref="BB22:BP22" si="27">SUM(BB23:BB26)</f>
        <v>508</v>
      </c>
      <c r="BC22" s="1175">
        <f t="shared" si="27"/>
        <v>248</v>
      </c>
      <c r="BD22" s="1175">
        <f t="shared" si="27"/>
        <v>276262973</v>
      </c>
      <c r="BE22" s="1175">
        <f t="shared" si="27"/>
        <v>0</v>
      </c>
      <c r="BF22" s="1175">
        <f t="shared" si="27"/>
        <v>0</v>
      </c>
      <c r="BG22" s="1175">
        <f t="shared" si="27"/>
        <v>0</v>
      </c>
      <c r="BH22" s="1175">
        <f t="shared" si="27"/>
        <v>11</v>
      </c>
      <c r="BI22" s="1175">
        <f t="shared" si="27"/>
        <v>6</v>
      </c>
      <c r="BJ22" s="1175">
        <f t="shared" si="27"/>
        <v>1080299</v>
      </c>
      <c r="BK22" s="1175">
        <f t="shared" si="27"/>
        <v>59</v>
      </c>
      <c r="BL22" s="1175">
        <f t="shared" si="27"/>
        <v>31</v>
      </c>
      <c r="BM22" s="1177">
        <f t="shared" si="27"/>
        <v>17401547</v>
      </c>
      <c r="BN22" s="1179">
        <f t="shared" si="27"/>
        <v>0</v>
      </c>
      <c r="BO22" s="1180">
        <f t="shared" si="27"/>
        <v>0</v>
      </c>
      <c r="BP22" s="1286">
        <f t="shared" si="27"/>
        <v>0</v>
      </c>
    </row>
    <row r="23" spans="1:68" ht="17.399999999999999">
      <c r="A23" s="2032"/>
      <c r="B23" s="112" t="s">
        <v>13</v>
      </c>
      <c r="C23" s="1158">
        <f t="shared" ref="C23:E26" si="28">SUM(F23,I23,L23,O23,R23,W23,Z23,AC23,AF23,AK23,AN23,AQ23,AT23,AW23,BB23,BE23,BH23,BK23,BN23)</f>
        <v>280</v>
      </c>
      <c r="D23" s="1159">
        <f t="shared" si="28"/>
        <v>280</v>
      </c>
      <c r="E23" s="1181">
        <f t="shared" si="28"/>
        <v>221528941</v>
      </c>
      <c r="F23" s="1304">
        <v>0</v>
      </c>
      <c r="G23" s="1151">
        <v>0</v>
      </c>
      <c r="H23" s="1151">
        <v>0</v>
      </c>
      <c r="I23" s="1151">
        <v>0</v>
      </c>
      <c r="J23" s="1151">
        <v>0</v>
      </c>
      <c r="K23" s="1152">
        <v>0</v>
      </c>
      <c r="L23" s="1151">
        <v>0</v>
      </c>
      <c r="M23" s="1151">
        <v>0</v>
      </c>
      <c r="N23" s="1151">
        <v>0</v>
      </c>
      <c r="O23" s="1151">
        <v>0</v>
      </c>
      <c r="P23" s="1151">
        <v>0</v>
      </c>
      <c r="Q23" s="1151">
        <v>0</v>
      </c>
      <c r="R23" s="1151">
        <v>0</v>
      </c>
      <c r="S23" s="1151">
        <v>0</v>
      </c>
      <c r="T23" s="1153">
        <v>0</v>
      </c>
      <c r="U23" s="2032"/>
      <c r="V23" s="112" t="s">
        <v>13</v>
      </c>
      <c r="W23" s="1274">
        <v>43</v>
      </c>
      <c r="X23" s="1150">
        <v>43</v>
      </c>
      <c r="Y23" s="1150">
        <v>6675549</v>
      </c>
      <c r="Z23" s="1150">
        <v>0</v>
      </c>
      <c r="AA23" s="1150">
        <v>0</v>
      </c>
      <c r="AB23" s="1150">
        <v>0</v>
      </c>
      <c r="AC23" s="1150">
        <v>1</v>
      </c>
      <c r="AD23" s="1150">
        <v>1</v>
      </c>
      <c r="AE23" s="1150">
        <v>200855</v>
      </c>
      <c r="AF23" s="1150">
        <v>0</v>
      </c>
      <c r="AG23" s="1150">
        <v>0</v>
      </c>
      <c r="AH23" s="1276">
        <v>0</v>
      </c>
      <c r="AI23" s="2032"/>
      <c r="AJ23" s="112" t="s">
        <v>13</v>
      </c>
      <c r="AK23" s="1150">
        <v>0</v>
      </c>
      <c r="AL23" s="1151">
        <v>0</v>
      </c>
      <c r="AM23" s="1151">
        <v>0</v>
      </c>
      <c r="AN23" s="1151">
        <v>0</v>
      </c>
      <c r="AO23" s="1151">
        <v>0</v>
      </c>
      <c r="AP23" s="1152">
        <v>0</v>
      </c>
      <c r="AQ23" s="1151">
        <v>1</v>
      </c>
      <c r="AR23" s="1151">
        <v>1</v>
      </c>
      <c r="AS23" s="1151">
        <v>15642</v>
      </c>
      <c r="AT23" s="1151">
        <v>0</v>
      </c>
      <c r="AU23" s="1151">
        <v>0</v>
      </c>
      <c r="AV23" s="1151">
        <v>0</v>
      </c>
      <c r="AW23" s="1151">
        <v>1</v>
      </c>
      <c r="AX23" s="1151">
        <v>1</v>
      </c>
      <c r="AY23" s="1153">
        <v>63613</v>
      </c>
      <c r="AZ23" s="2032"/>
      <c r="BA23" s="112" t="s">
        <v>13</v>
      </c>
      <c r="BB23" s="1151">
        <v>207</v>
      </c>
      <c r="BC23" s="1151">
        <v>207</v>
      </c>
      <c r="BD23" s="1151">
        <v>200713202</v>
      </c>
      <c r="BE23" s="1151">
        <v>0</v>
      </c>
      <c r="BF23" s="1151">
        <v>0</v>
      </c>
      <c r="BG23" s="1151">
        <v>0</v>
      </c>
      <c r="BH23" s="1151">
        <v>4</v>
      </c>
      <c r="BI23" s="1151">
        <v>4</v>
      </c>
      <c r="BJ23" s="1151">
        <v>821105</v>
      </c>
      <c r="BK23" s="1151">
        <v>23</v>
      </c>
      <c r="BL23" s="1151">
        <v>23</v>
      </c>
      <c r="BM23" s="1189">
        <v>13038975</v>
      </c>
      <c r="BN23" s="1236">
        <v>0</v>
      </c>
      <c r="BO23" s="1237">
        <v>0</v>
      </c>
      <c r="BP23" s="1290">
        <v>0</v>
      </c>
    </row>
    <row r="24" spans="1:68" ht="17.399999999999999">
      <c r="A24" s="2032"/>
      <c r="B24" s="113" t="s">
        <v>34</v>
      </c>
      <c r="C24" s="1193">
        <f t="shared" si="28"/>
        <v>14</v>
      </c>
      <c r="D24" s="1194">
        <f t="shared" si="28"/>
        <v>12</v>
      </c>
      <c r="E24" s="1195">
        <f t="shared" si="28"/>
        <v>24358983</v>
      </c>
      <c r="F24" s="1306">
        <v>0</v>
      </c>
      <c r="G24" s="1201">
        <v>0</v>
      </c>
      <c r="H24" s="1201">
        <v>0</v>
      </c>
      <c r="I24" s="1201">
        <v>0</v>
      </c>
      <c r="J24" s="1201">
        <v>0</v>
      </c>
      <c r="K24" s="1243">
        <v>0</v>
      </c>
      <c r="L24" s="1201">
        <v>0</v>
      </c>
      <c r="M24" s="1201">
        <v>0</v>
      </c>
      <c r="N24" s="1201">
        <v>0</v>
      </c>
      <c r="O24" s="1201">
        <v>0</v>
      </c>
      <c r="P24" s="1201">
        <v>0</v>
      </c>
      <c r="Q24" s="1201">
        <v>0</v>
      </c>
      <c r="R24" s="1201">
        <v>0</v>
      </c>
      <c r="S24" s="1201">
        <v>0</v>
      </c>
      <c r="T24" s="1199">
        <v>0</v>
      </c>
      <c r="U24" s="2032"/>
      <c r="V24" s="113" t="s">
        <v>34</v>
      </c>
      <c r="W24" s="1275">
        <v>2</v>
      </c>
      <c r="X24" s="1200">
        <v>2</v>
      </c>
      <c r="Y24" s="1200">
        <v>27400</v>
      </c>
      <c r="Z24" s="1200">
        <v>0</v>
      </c>
      <c r="AA24" s="1200">
        <v>0</v>
      </c>
      <c r="AB24" s="1200">
        <v>0</v>
      </c>
      <c r="AC24" s="1200">
        <v>0</v>
      </c>
      <c r="AD24" s="1200">
        <v>0</v>
      </c>
      <c r="AE24" s="1200">
        <v>0</v>
      </c>
      <c r="AF24" s="1200">
        <v>0</v>
      </c>
      <c r="AG24" s="1200">
        <v>0</v>
      </c>
      <c r="AH24" s="1279">
        <v>0</v>
      </c>
      <c r="AI24" s="2032"/>
      <c r="AJ24" s="113" t="s">
        <v>34</v>
      </c>
      <c r="AK24" s="1200">
        <v>0</v>
      </c>
      <c r="AL24" s="1201">
        <v>0</v>
      </c>
      <c r="AM24" s="1201">
        <v>0</v>
      </c>
      <c r="AN24" s="1201">
        <v>0</v>
      </c>
      <c r="AO24" s="1201">
        <v>0</v>
      </c>
      <c r="AP24" s="1243">
        <v>0</v>
      </c>
      <c r="AQ24" s="1201">
        <v>0</v>
      </c>
      <c r="AR24" s="1201">
        <v>0</v>
      </c>
      <c r="AS24" s="1201">
        <v>0</v>
      </c>
      <c r="AT24" s="1201">
        <v>0</v>
      </c>
      <c r="AU24" s="1201">
        <v>0</v>
      </c>
      <c r="AV24" s="1201">
        <v>0</v>
      </c>
      <c r="AW24" s="1201">
        <v>0</v>
      </c>
      <c r="AX24" s="1201">
        <v>0</v>
      </c>
      <c r="AY24" s="1199">
        <v>0</v>
      </c>
      <c r="AZ24" s="2032"/>
      <c r="BA24" s="113" t="s">
        <v>34</v>
      </c>
      <c r="BB24" s="1201">
        <v>8</v>
      </c>
      <c r="BC24" s="1201">
        <v>7</v>
      </c>
      <c r="BD24" s="1201">
        <v>23609256</v>
      </c>
      <c r="BE24" s="1201">
        <v>0</v>
      </c>
      <c r="BF24" s="1201">
        <v>0</v>
      </c>
      <c r="BG24" s="1201">
        <v>0</v>
      </c>
      <c r="BH24" s="1201">
        <v>1</v>
      </c>
      <c r="BI24" s="1201">
        <v>1</v>
      </c>
      <c r="BJ24" s="1201">
        <v>27016</v>
      </c>
      <c r="BK24" s="1201">
        <v>3</v>
      </c>
      <c r="BL24" s="1201">
        <v>2</v>
      </c>
      <c r="BM24" s="1197">
        <v>695311</v>
      </c>
      <c r="BN24" s="1245">
        <v>0</v>
      </c>
      <c r="BO24" s="1246">
        <v>0</v>
      </c>
      <c r="BP24" s="1293">
        <v>0</v>
      </c>
    </row>
    <row r="25" spans="1:68" ht="17.399999999999999">
      <c r="A25" s="2032"/>
      <c r="B25" s="113" t="s">
        <v>35</v>
      </c>
      <c r="C25" s="1193">
        <f t="shared" si="28"/>
        <v>8</v>
      </c>
      <c r="D25" s="1194">
        <f t="shared" si="28"/>
        <v>8</v>
      </c>
      <c r="E25" s="1195">
        <f t="shared" si="28"/>
        <v>12292165</v>
      </c>
      <c r="F25" s="1306">
        <v>0</v>
      </c>
      <c r="G25" s="1201">
        <v>0</v>
      </c>
      <c r="H25" s="1201">
        <v>0</v>
      </c>
      <c r="I25" s="1201">
        <v>0</v>
      </c>
      <c r="J25" s="1201">
        <v>0</v>
      </c>
      <c r="K25" s="1243">
        <v>0</v>
      </c>
      <c r="L25" s="1201">
        <v>0</v>
      </c>
      <c r="M25" s="1201">
        <v>0</v>
      </c>
      <c r="N25" s="1201">
        <v>0</v>
      </c>
      <c r="O25" s="1201">
        <v>0</v>
      </c>
      <c r="P25" s="1201">
        <v>0</v>
      </c>
      <c r="Q25" s="1201">
        <v>0</v>
      </c>
      <c r="R25" s="1201">
        <v>0</v>
      </c>
      <c r="S25" s="1201">
        <v>0</v>
      </c>
      <c r="T25" s="1199">
        <v>0</v>
      </c>
      <c r="U25" s="2032"/>
      <c r="V25" s="113" t="s">
        <v>35</v>
      </c>
      <c r="W25" s="1275">
        <v>1</v>
      </c>
      <c r="X25" s="1200">
        <v>1</v>
      </c>
      <c r="Y25" s="1200">
        <v>3213250</v>
      </c>
      <c r="Z25" s="1200">
        <v>0</v>
      </c>
      <c r="AA25" s="1200">
        <v>0</v>
      </c>
      <c r="AB25" s="1200">
        <v>0</v>
      </c>
      <c r="AC25" s="1200">
        <v>0</v>
      </c>
      <c r="AD25" s="1200">
        <v>0</v>
      </c>
      <c r="AE25" s="1200">
        <v>0</v>
      </c>
      <c r="AF25" s="1200">
        <v>0</v>
      </c>
      <c r="AG25" s="1200">
        <v>0</v>
      </c>
      <c r="AH25" s="1279">
        <v>0</v>
      </c>
      <c r="AI25" s="2032"/>
      <c r="AJ25" s="113" t="s">
        <v>35</v>
      </c>
      <c r="AK25" s="1200">
        <v>0</v>
      </c>
      <c r="AL25" s="1201">
        <v>0</v>
      </c>
      <c r="AM25" s="1201">
        <v>0</v>
      </c>
      <c r="AN25" s="1201">
        <v>0</v>
      </c>
      <c r="AO25" s="1201">
        <v>0</v>
      </c>
      <c r="AP25" s="1243">
        <v>0</v>
      </c>
      <c r="AQ25" s="1201">
        <v>0</v>
      </c>
      <c r="AR25" s="1201">
        <v>0</v>
      </c>
      <c r="AS25" s="1201">
        <v>0</v>
      </c>
      <c r="AT25" s="1201">
        <v>0</v>
      </c>
      <c r="AU25" s="1201">
        <v>0</v>
      </c>
      <c r="AV25" s="1201">
        <v>0</v>
      </c>
      <c r="AW25" s="1201">
        <v>0</v>
      </c>
      <c r="AX25" s="1201">
        <v>0</v>
      </c>
      <c r="AY25" s="1199">
        <v>0</v>
      </c>
      <c r="AZ25" s="2032"/>
      <c r="BA25" s="113" t="s">
        <v>35</v>
      </c>
      <c r="BB25" s="1201">
        <v>5</v>
      </c>
      <c r="BC25" s="1201">
        <v>5</v>
      </c>
      <c r="BD25" s="1201">
        <v>8449104</v>
      </c>
      <c r="BE25" s="1201">
        <v>0</v>
      </c>
      <c r="BF25" s="1201">
        <v>0</v>
      </c>
      <c r="BG25" s="1201">
        <v>0</v>
      </c>
      <c r="BH25" s="1201">
        <v>0</v>
      </c>
      <c r="BI25" s="1201">
        <v>0</v>
      </c>
      <c r="BJ25" s="1201">
        <v>0</v>
      </c>
      <c r="BK25" s="1201">
        <v>2</v>
      </c>
      <c r="BL25" s="1201">
        <v>2</v>
      </c>
      <c r="BM25" s="1197">
        <v>629811</v>
      </c>
      <c r="BN25" s="1245">
        <v>0</v>
      </c>
      <c r="BO25" s="1246">
        <v>0</v>
      </c>
      <c r="BP25" s="1293">
        <v>0</v>
      </c>
    </row>
    <row r="26" spans="1:68" ht="17.399999999999999">
      <c r="A26" s="2032"/>
      <c r="B26" s="540" t="s">
        <v>36</v>
      </c>
      <c r="C26" s="1146">
        <f t="shared" si="28"/>
        <v>393</v>
      </c>
      <c r="D26" s="1147">
        <f t="shared" si="28"/>
        <v>46</v>
      </c>
      <c r="E26" s="1148">
        <f t="shared" si="28"/>
        <v>64777599</v>
      </c>
      <c r="F26" s="1305">
        <v>0</v>
      </c>
      <c r="G26" s="1162">
        <v>0</v>
      </c>
      <c r="H26" s="1162">
        <v>0</v>
      </c>
      <c r="I26" s="1162">
        <v>0</v>
      </c>
      <c r="J26" s="1162">
        <v>0</v>
      </c>
      <c r="K26" s="1163">
        <v>0</v>
      </c>
      <c r="L26" s="1162">
        <v>0</v>
      </c>
      <c r="M26" s="1162">
        <v>0</v>
      </c>
      <c r="N26" s="1162">
        <v>0</v>
      </c>
      <c r="O26" s="1162">
        <v>0</v>
      </c>
      <c r="P26" s="1162">
        <v>0</v>
      </c>
      <c r="Q26" s="1162">
        <v>0</v>
      </c>
      <c r="R26" s="1162">
        <v>0</v>
      </c>
      <c r="S26" s="1162">
        <v>0</v>
      </c>
      <c r="T26" s="1164">
        <v>0</v>
      </c>
      <c r="U26" s="2032"/>
      <c r="V26" s="540" t="s">
        <v>36</v>
      </c>
      <c r="W26" s="1277">
        <v>68</v>
      </c>
      <c r="X26" s="1161">
        <v>12</v>
      </c>
      <c r="Y26" s="1161">
        <v>18016560</v>
      </c>
      <c r="Z26" s="1161">
        <v>0</v>
      </c>
      <c r="AA26" s="1161">
        <v>0</v>
      </c>
      <c r="AB26" s="1161">
        <v>0</v>
      </c>
      <c r="AC26" s="1161">
        <v>0</v>
      </c>
      <c r="AD26" s="1161">
        <v>0</v>
      </c>
      <c r="AE26" s="1161">
        <v>0</v>
      </c>
      <c r="AF26" s="1161">
        <v>0</v>
      </c>
      <c r="AG26" s="1161">
        <v>0</v>
      </c>
      <c r="AH26" s="1278">
        <v>0</v>
      </c>
      <c r="AI26" s="2032"/>
      <c r="AJ26" s="540" t="s">
        <v>36</v>
      </c>
      <c r="AK26" s="1161">
        <v>0</v>
      </c>
      <c r="AL26" s="1162">
        <v>0</v>
      </c>
      <c r="AM26" s="1162">
        <v>0</v>
      </c>
      <c r="AN26" s="1162">
        <v>0</v>
      </c>
      <c r="AO26" s="1162">
        <v>0</v>
      </c>
      <c r="AP26" s="1163">
        <v>0</v>
      </c>
      <c r="AQ26" s="1162">
        <v>0</v>
      </c>
      <c r="AR26" s="1162">
        <v>0</v>
      </c>
      <c r="AS26" s="1162">
        <v>0</v>
      </c>
      <c r="AT26" s="1162">
        <v>0</v>
      </c>
      <c r="AU26" s="1162">
        <v>0</v>
      </c>
      <c r="AV26" s="1162">
        <v>0</v>
      </c>
      <c r="AW26" s="1162">
        <v>0</v>
      </c>
      <c r="AX26" s="1162">
        <v>0</v>
      </c>
      <c r="AY26" s="1164">
        <v>0</v>
      </c>
      <c r="AZ26" s="2032"/>
      <c r="BA26" s="540" t="s">
        <v>36</v>
      </c>
      <c r="BB26" s="1162">
        <v>288</v>
      </c>
      <c r="BC26" s="1162">
        <v>29</v>
      </c>
      <c r="BD26" s="1162">
        <v>43491411</v>
      </c>
      <c r="BE26" s="1162">
        <v>0</v>
      </c>
      <c r="BF26" s="1162">
        <v>0</v>
      </c>
      <c r="BG26" s="1162">
        <v>0</v>
      </c>
      <c r="BH26" s="1162">
        <v>6</v>
      </c>
      <c r="BI26" s="1162">
        <v>1</v>
      </c>
      <c r="BJ26" s="1162">
        <v>232178</v>
      </c>
      <c r="BK26" s="1162">
        <v>31</v>
      </c>
      <c r="BL26" s="1162">
        <v>4</v>
      </c>
      <c r="BM26" s="1250">
        <v>3037450</v>
      </c>
      <c r="BN26" s="1239">
        <v>0</v>
      </c>
      <c r="BO26" s="1240">
        <v>0</v>
      </c>
      <c r="BP26" s="1291">
        <v>0</v>
      </c>
    </row>
    <row r="27" spans="1:68" ht="17.399999999999999">
      <c r="A27" s="2032" t="s">
        <v>429</v>
      </c>
      <c r="B27" s="115" t="s">
        <v>66</v>
      </c>
      <c r="C27" s="1178">
        <f t="shared" ref="C27:T27" si="29">SUM(C28:C33)</f>
        <v>191</v>
      </c>
      <c r="D27" s="1175">
        <f t="shared" si="29"/>
        <v>171</v>
      </c>
      <c r="E27" s="1251">
        <f t="shared" si="29"/>
        <v>79219427</v>
      </c>
      <c r="F27" s="1308">
        <f t="shared" si="29"/>
        <v>0</v>
      </c>
      <c r="G27" s="1175">
        <f t="shared" si="29"/>
        <v>0</v>
      </c>
      <c r="H27" s="1175">
        <f t="shared" si="29"/>
        <v>0</v>
      </c>
      <c r="I27" s="1175">
        <f t="shared" si="29"/>
        <v>1</v>
      </c>
      <c r="J27" s="1175">
        <f t="shared" si="29"/>
        <v>0</v>
      </c>
      <c r="K27" s="1252">
        <f t="shared" si="29"/>
        <v>0</v>
      </c>
      <c r="L27" s="1175">
        <f t="shared" si="29"/>
        <v>1</v>
      </c>
      <c r="M27" s="1175">
        <f t="shared" si="29"/>
        <v>1</v>
      </c>
      <c r="N27" s="1175">
        <f t="shared" si="29"/>
        <v>103025</v>
      </c>
      <c r="O27" s="1175">
        <f t="shared" si="29"/>
        <v>0</v>
      </c>
      <c r="P27" s="1175">
        <f t="shared" si="29"/>
        <v>0</v>
      </c>
      <c r="Q27" s="1175">
        <f t="shared" si="29"/>
        <v>0</v>
      </c>
      <c r="R27" s="1175">
        <f t="shared" si="29"/>
        <v>0</v>
      </c>
      <c r="S27" s="1175">
        <f t="shared" si="29"/>
        <v>0</v>
      </c>
      <c r="T27" s="1177">
        <f t="shared" si="29"/>
        <v>0</v>
      </c>
      <c r="U27" s="2032" t="s">
        <v>429</v>
      </c>
      <c r="V27" s="115" t="s">
        <v>66</v>
      </c>
      <c r="W27" s="1178">
        <f t="shared" ref="W27:AH27" si="30">SUM(W28:W33)</f>
        <v>43</v>
      </c>
      <c r="X27" s="1175">
        <f t="shared" si="30"/>
        <v>29</v>
      </c>
      <c r="Y27" s="1175">
        <f t="shared" si="30"/>
        <v>10128739</v>
      </c>
      <c r="Z27" s="1175">
        <f t="shared" si="30"/>
        <v>0</v>
      </c>
      <c r="AA27" s="1175">
        <f t="shared" si="30"/>
        <v>0</v>
      </c>
      <c r="AB27" s="1175">
        <f t="shared" si="30"/>
        <v>0</v>
      </c>
      <c r="AC27" s="1175">
        <f t="shared" si="30"/>
        <v>1</v>
      </c>
      <c r="AD27" s="1175">
        <f t="shared" si="30"/>
        <v>0</v>
      </c>
      <c r="AE27" s="1175">
        <f t="shared" si="30"/>
        <v>0</v>
      </c>
      <c r="AF27" s="1175">
        <f t="shared" si="30"/>
        <v>0</v>
      </c>
      <c r="AG27" s="1175">
        <f t="shared" si="30"/>
        <v>0</v>
      </c>
      <c r="AH27" s="1177">
        <f t="shared" si="30"/>
        <v>0</v>
      </c>
      <c r="AI27" s="2032" t="s">
        <v>429</v>
      </c>
      <c r="AJ27" s="115" t="s">
        <v>66</v>
      </c>
      <c r="AK27" s="1178">
        <f t="shared" ref="AK27:AY27" si="31">SUM(AK28:AK33)</f>
        <v>0</v>
      </c>
      <c r="AL27" s="1175">
        <f t="shared" si="31"/>
        <v>0</v>
      </c>
      <c r="AM27" s="1175">
        <f t="shared" si="31"/>
        <v>0</v>
      </c>
      <c r="AN27" s="1175">
        <f t="shared" si="31"/>
        <v>0</v>
      </c>
      <c r="AO27" s="1175">
        <f t="shared" si="31"/>
        <v>1</v>
      </c>
      <c r="AP27" s="1175">
        <f t="shared" si="31"/>
        <v>35963</v>
      </c>
      <c r="AQ27" s="1175">
        <f t="shared" si="31"/>
        <v>1</v>
      </c>
      <c r="AR27" s="1175">
        <f t="shared" si="31"/>
        <v>1</v>
      </c>
      <c r="AS27" s="1175">
        <f t="shared" si="31"/>
        <v>23740</v>
      </c>
      <c r="AT27" s="1175">
        <f t="shared" si="31"/>
        <v>0</v>
      </c>
      <c r="AU27" s="1175">
        <f t="shared" si="31"/>
        <v>0</v>
      </c>
      <c r="AV27" s="1175">
        <f t="shared" si="31"/>
        <v>0</v>
      </c>
      <c r="AW27" s="1175">
        <f t="shared" si="31"/>
        <v>0</v>
      </c>
      <c r="AX27" s="1175">
        <f t="shared" si="31"/>
        <v>0</v>
      </c>
      <c r="AY27" s="1177">
        <f t="shared" si="31"/>
        <v>0</v>
      </c>
      <c r="AZ27" s="2032" t="s">
        <v>429</v>
      </c>
      <c r="BA27" s="115" t="s">
        <v>66</v>
      </c>
      <c r="BB27" s="1253">
        <f t="shared" ref="BB27:BP27" si="32">SUM(BB28:BB33)</f>
        <v>133</v>
      </c>
      <c r="BC27" s="1254">
        <f t="shared" si="32"/>
        <v>128</v>
      </c>
      <c r="BD27" s="1254">
        <f t="shared" si="32"/>
        <v>63290281</v>
      </c>
      <c r="BE27" s="1254">
        <f t="shared" si="32"/>
        <v>0</v>
      </c>
      <c r="BF27" s="1254">
        <f t="shared" si="32"/>
        <v>0</v>
      </c>
      <c r="BG27" s="1254">
        <f t="shared" si="32"/>
        <v>0</v>
      </c>
      <c r="BH27" s="1254">
        <f t="shared" si="32"/>
        <v>3</v>
      </c>
      <c r="BI27" s="1254">
        <f t="shared" si="32"/>
        <v>3</v>
      </c>
      <c r="BJ27" s="1254">
        <f t="shared" si="32"/>
        <v>1006654</v>
      </c>
      <c r="BK27" s="1254">
        <f t="shared" si="32"/>
        <v>8</v>
      </c>
      <c r="BL27" s="1254">
        <f t="shared" si="32"/>
        <v>8</v>
      </c>
      <c r="BM27" s="1255">
        <f t="shared" si="32"/>
        <v>4631025</v>
      </c>
      <c r="BN27" s="1256">
        <f t="shared" si="32"/>
        <v>0</v>
      </c>
      <c r="BO27" s="1257">
        <f t="shared" si="32"/>
        <v>0</v>
      </c>
      <c r="BP27" s="1294">
        <f t="shared" si="32"/>
        <v>0</v>
      </c>
    </row>
    <row r="28" spans="1:68" ht="17.399999999999999">
      <c r="A28" s="2032"/>
      <c r="B28" s="112" t="s">
        <v>23</v>
      </c>
      <c r="C28" s="1158">
        <f t="shared" ref="C28:E33" si="33">SUM(F28,I28,L28,O28,R28,W28,Z28,AC28,AF28,AK28,AN28,AQ28,AT28,AW28,BB28,BE28,BH28,BK28,BN28)</f>
        <v>83</v>
      </c>
      <c r="D28" s="1159">
        <f t="shared" si="33"/>
        <v>55</v>
      </c>
      <c r="E28" s="1181">
        <f t="shared" si="33"/>
        <v>29588029</v>
      </c>
      <c r="F28" s="1304">
        <v>0</v>
      </c>
      <c r="G28" s="1151">
        <v>0</v>
      </c>
      <c r="H28" s="1151">
        <v>0</v>
      </c>
      <c r="I28" s="1151">
        <v>0</v>
      </c>
      <c r="J28" s="1151">
        <v>0</v>
      </c>
      <c r="K28" s="1152">
        <v>0</v>
      </c>
      <c r="L28" s="1151">
        <v>0</v>
      </c>
      <c r="M28" s="1151">
        <v>0</v>
      </c>
      <c r="N28" s="1151">
        <v>0</v>
      </c>
      <c r="O28" s="1151">
        <v>0</v>
      </c>
      <c r="P28" s="1151">
        <v>0</v>
      </c>
      <c r="Q28" s="1151">
        <v>0</v>
      </c>
      <c r="R28" s="1151">
        <v>0</v>
      </c>
      <c r="S28" s="1151">
        <v>0</v>
      </c>
      <c r="T28" s="1153">
        <v>0</v>
      </c>
      <c r="U28" s="2032"/>
      <c r="V28" s="112" t="s">
        <v>23</v>
      </c>
      <c r="W28" s="1274">
        <v>30</v>
      </c>
      <c r="X28" s="1150">
        <v>11</v>
      </c>
      <c r="Y28" s="1150">
        <v>2463940</v>
      </c>
      <c r="Z28" s="1150">
        <v>0</v>
      </c>
      <c r="AA28" s="1150">
        <v>0</v>
      </c>
      <c r="AB28" s="1150">
        <v>0</v>
      </c>
      <c r="AC28" s="1150">
        <v>1</v>
      </c>
      <c r="AD28" s="1150">
        <v>0</v>
      </c>
      <c r="AE28" s="1150">
        <v>0</v>
      </c>
      <c r="AF28" s="1150">
        <v>0</v>
      </c>
      <c r="AG28" s="1150">
        <v>0</v>
      </c>
      <c r="AH28" s="1276">
        <v>0</v>
      </c>
      <c r="AI28" s="2032"/>
      <c r="AJ28" s="112" t="s">
        <v>23</v>
      </c>
      <c r="AK28" s="1150">
        <v>0</v>
      </c>
      <c r="AL28" s="1151">
        <v>0</v>
      </c>
      <c r="AM28" s="1151">
        <v>0</v>
      </c>
      <c r="AN28" s="1151">
        <v>0</v>
      </c>
      <c r="AO28" s="1151">
        <v>0</v>
      </c>
      <c r="AP28" s="1152">
        <v>0</v>
      </c>
      <c r="AQ28" s="1151">
        <v>0</v>
      </c>
      <c r="AR28" s="1151">
        <v>0</v>
      </c>
      <c r="AS28" s="1151">
        <v>0</v>
      </c>
      <c r="AT28" s="1151">
        <v>0</v>
      </c>
      <c r="AU28" s="1151">
        <v>0</v>
      </c>
      <c r="AV28" s="1151">
        <v>0</v>
      </c>
      <c r="AW28" s="1151">
        <v>0</v>
      </c>
      <c r="AX28" s="1151">
        <v>0</v>
      </c>
      <c r="AY28" s="1153">
        <v>0</v>
      </c>
      <c r="AZ28" s="2032"/>
      <c r="BA28" s="112" t="s">
        <v>23</v>
      </c>
      <c r="BB28" s="1258">
        <v>47</v>
      </c>
      <c r="BC28" s="1258">
        <v>39</v>
      </c>
      <c r="BD28" s="1258">
        <v>25295284</v>
      </c>
      <c r="BE28" s="1258">
        <v>0</v>
      </c>
      <c r="BF28" s="1258">
        <v>0</v>
      </c>
      <c r="BG28" s="1258">
        <v>0</v>
      </c>
      <c r="BH28" s="1258">
        <v>1</v>
      </c>
      <c r="BI28" s="1258">
        <v>1</v>
      </c>
      <c r="BJ28" s="1258">
        <v>416980</v>
      </c>
      <c r="BK28" s="1258">
        <v>4</v>
      </c>
      <c r="BL28" s="1258">
        <v>4</v>
      </c>
      <c r="BM28" s="1182">
        <v>1411825</v>
      </c>
      <c r="BN28" s="1259">
        <v>0</v>
      </c>
      <c r="BO28" s="1260">
        <v>0</v>
      </c>
      <c r="BP28" s="1295">
        <v>0</v>
      </c>
    </row>
    <row r="29" spans="1:68" ht="17.399999999999999">
      <c r="A29" s="2032"/>
      <c r="B29" s="113" t="s">
        <v>29</v>
      </c>
      <c r="C29" s="1193">
        <f t="shared" si="33"/>
        <v>16</v>
      </c>
      <c r="D29" s="1194">
        <f t="shared" si="33"/>
        <v>20</v>
      </c>
      <c r="E29" s="1195">
        <f t="shared" si="33"/>
        <v>1782822</v>
      </c>
      <c r="F29" s="1306">
        <v>0</v>
      </c>
      <c r="G29" s="1201">
        <v>0</v>
      </c>
      <c r="H29" s="1201">
        <v>0</v>
      </c>
      <c r="I29" s="1201">
        <v>1</v>
      </c>
      <c r="J29" s="1201">
        <v>0</v>
      </c>
      <c r="K29" s="1243">
        <v>0</v>
      </c>
      <c r="L29" s="1201">
        <v>0</v>
      </c>
      <c r="M29" s="1201">
        <v>0</v>
      </c>
      <c r="N29" s="1201">
        <v>0</v>
      </c>
      <c r="O29" s="1201">
        <v>0</v>
      </c>
      <c r="P29" s="1201">
        <v>0</v>
      </c>
      <c r="Q29" s="1201">
        <v>0</v>
      </c>
      <c r="R29" s="1201">
        <v>0</v>
      </c>
      <c r="S29" s="1201">
        <v>0</v>
      </c>
      <c r="T29" s="1199">
        <v>0</v>
      </c>
      <c r="U29" s="2032"/>
      <c r="V29" s="113" t="s">
        <v>29</v>
      </c>
      <c r="W29" s="1275">
        <v>1</v>
      </c>
      <c r="X29" s="1200">
        <v>5</v>
      </c>
      <c r="Y29" s="1200">
        <v>92718</v>
      </c>
      <c r="Z29" s="1200">
        <v>0</v>
      </c>
      <c r="AA29" s="1200">
        <v>0</v>
      </c>
      <c r="AB29" s="1200">
        <v>0</v>
      </c>
      <c r="AC29" s="1200">
        <v>0</v>
      </c>
      <c r="AD29" s="1200">
        <v>0</v>
      </c>
      <c r="AE29" s="1200">
        <v>0</v>
      </c>
      <c r="AF29" s="1200">
        <v>0</v>
      </c>
      <c r="AG29" s="1200">
        <v>0</v>
      </c>
      <c r="AH29" s="1279">
        <v>0</v>
      </c>
      <c r="AI29" s="2032"/>
      <c r="AJ29" s="113" t="s">
        <v>29</v>
      </c>
      <c r="AK29" s="1200">
        <v>0</v>
      </c>
      <c r="AL29" s="1201">
        <v>0</v>
      </c>
      <c r="AM29" s="1201">
        <v>0</v>
      </c>
      <c r="AN29" s="1201">
        <v>0</v>
      </c>
      <c r="AO29" s="1201">
        <v>1</v>
      </c>
      <c r="AP29" s="1243">
        <v>35963</v>
      </c>
      <c r="AQ29" s="1201">
        <v>0</v>
      </c>
      <c r="AR29" s="1201">
        <v>0</v>
      </c>
      <c r="AS29" s="1201">
        <v>0</v>
      </c>
      <c r="AT29" s="1201">
        <v>0</v>
      </c>
      <c r="AU29" s="1201">
        <v>0</v>
      </c>
      <c r="AV29" s="1201">
        <v>0</v>
      </c>
      <c r="AW29" s="1201">
        <v>0</v>
      </c>
      <c r="AX29" s="1201">
        <v>0</v>
      </c>
      <c r="AY29" s="1199">
        <v>0</v>
      </c>
      <c r="AZ29" s="2032"/>
      <c r="BA29" s="113" t="s">
        <v>29</v>
      </c>
      <c r="BB29" s="1201">
        <v>14</v>
      </c>
      <c r="BC29" s="1201">
        <v>14</v>
      </c>
      <c r="BD29" s="1201">
        <v>1654141</v>
      </c>
      <c r="BE29" s="1201">
        <v>0</v>
      </c>
      <c r="BF29" s="1201">
        <v>0</v>
      </c>
      <c r="BG29" s="1201">
        <v>0</v>
      </c>
      <c r="BH29" s="1201">
        <v>0</v>
      </c>
      <c r="BI29" s="1201">
        <v>0</v>
      </c>
      <c r="BJ29" s="1201">
        <v>0</v>
      </c>
      <c r="BK29" s="1201">
        <v>0</v>
      </c>
      <c r="BL29" s="1201">
        <v>0</v>
      </c>
      <c r="BM29" s="1197">
        <v>0</v>
      </c>
      <c r="BN29" s="1245">
        <v>0</v>
      </c>
      <c r="BO29" s="1246">
        <v>0</v>
      </c>
      <c r="BP29" s="1293">
        <v>0</v>
      </c>
    </row>
    <row r="30" spans="1:68" ht="17.399999999999999">
      <c r="A30" s="2032"/>
      <c r="B30" s="113" t="s">
        <v>30</v>
      </c>
      <c r="C30" s="1193">
        <f t="shared" si="33"/>
        <v>27</v>
      </c>
      <c r="D30" s="1194">
        <f t="shared" si="33"/>
        <v>30</v>
      </c>
      <c r="E30" s="1195">
        <f t="shared" si="33"/>
        <v>12384354</v>
      </c>
      <c r="F30" s="1306">
        <v>0</v>
      </c>
      <c r="G30" s="1201">
        <v>0</v>
      </c>
      <c r="H30" s="1201">
        <v>0</v>
      </c>
      <c r="I30" s="1201">
        <v>0</v>
      </c>
      <c r="J30" s="1201">
        <v>0</v>
      </c>
      <c r="K30" s="1243">
        <v>0</v>
      </c>
      <c r="L30" s="1201">
        <v>0</v>
      </c>
      <c r="M30" s="1201">
        <v>0</v>
      </c>
      <c r="N30" s="1201">
        <v>0</v>
      </c>
      <c r="O30" s="1201">
        <v>0</v>
      </c>
      <c r="P30" s="1201">
        <v>0</v>
      </c>
      <c r="Q30" s="1201">
        <v>0</v>
      </c>
      <c r="R30" s="1201">
        <v>0</v>
      </c>
      <c r="S30" s="1201">
        <v>0</v>
      </c>
      <c r="T30" s="1199">
        <v>0</v>
      </c>
      <c r="U30" s="2032"/>
      <c r="V30" s="113" t="s">
        <v>30</v>
      </c>
      <c r="W30" s="1275">
        <v>4</v>
      </c>
      <c r="X30" s="1200">
        <v>5</v>
      </c>
      <c r="Y30" s="1200">
        <v>4984390</v>
      </c>
      <c r="Z30" s="1200">
        <v>0</v>
      </c>
      <c r="AA30" s="1200">
        <v>0</v>
      </c>
      <c r="AB30" s="1200">
        <v>0</v>
      </c>
      <c r="AC30" s="1200">
        <v>0</v>
      </c>
      <c r="AD30" s="1200">
        <v>0</v>
      </c>
      <c r="AE30" s="1200">
        <v>0</v>
      </c>
      <c r="AF30" s="1200">
        <v>0</v>
      </c>
      <c r="AG30" s="1200">
        <v>0</v>
      </c>
      <c r="AH30" s="1279">
        <v>0</v>
      </c>
      <c r="AI30" s="2032"/>
      <c r="AJ30" s="113" t="s">
        <v>30</v>
      </c>
      <c r="AK30" s="1200">
        <v>0</v>
      </c>
      <c r="AL30" s="1201">
        <v>0</v>
      </c>
      <c r="AM30" s="1201">
        <v>0</v>
      </c>
      <c r="AN30" s="1201">
        <v>0</v>
      </c>
      <c r="AO30" s="1201">
        <v>0</v>
      </c>
      <c r="AP30" s="1243">
        <v>0</v>
      </c>
      <c r="AQ30" s="1201">
        <v>0</v>
      </c>
      <c r="AR30" s="1201">
        <v>0</v>
      </c>
      <c r="AS30" s="1201">
        <v>0</v>
      </c>
      <c r="AT30" s="1201">
        <v>0</v>
      </c>
      <c r="AU30" s="1201">
        <v>0</v>
      </c>
      <c r="AV30" s="1201">
        <v>0</v>
      </c>
      <c r="AW30" s="1201">
        <v>0</v>
      </c>
      <c r="AX30" s="1201">
        <v>0</v>
      </c>
      <c r="AY30" s="1199">
        <v>0</v>
      </c>
      <c r="AZ30" s="2032"/>
      <c r="BA30" s="113" t="s">
        <v>30</v>
      </c>
      <c r="BB30" s="1201">
        <v>20</v>
      </c>
      <c r="BC30" s="1201">
        <v>22</v>
      </c>
      <c r="BD30" s="1201">
        <v>6726114</v>
      </c>
      <c r="BE30" s="1201">
        <v>0</v>
      </c>
      <c r="BF30" s="1201">
        <v>0</v>
      </c>
      <c r="BG30" s="1201">
        <v>0</v>
      </c>
      <c r="BH30" s="1201">
        <v>2</v>
      </c>
      <c r="BI30" s="1201">
        <v>2</v>
      </c>
      <c r="BJ30" s="1201">
        <v>589674</v>
      </c>
      <c r="BK30" s="1201">
        <v>1</v>
      </c>
      <c r="BL30" s="1201">
        <v>1</v>
      </c>
      <c r="BM30" s="1197">
        <v>84176</v>
      </c>
      <c r="BN30" s="1245">
        <v>0</v>
      </c>
      <c r="BO30" s="1246">
        <v>0</v>
      </c>
      <c r="BP30" s="1293">
        <v>0</v>
      </c>
    </row>
    <row r="31" spans="1:68" ht="17.399999999999999">
      <c r="A31" s="2032"/>
      <c r="B31" s="113" t="s">
        <v>31</v>
      </c>
      <c r="C31" s="1193">
        <f t="shared" si="33"/>
        <v>10</v>
      </c>
      <c r="D31" s="1194">
        <f t="shared" si="33"/>
        <v>11</v>
      </c>
      <c r="E31" s="1195">
        <f t="shared" si="33"/>
        <v>16211277</v>
      </c>
      <c r="F31" s="1306">
        <v>0</v>
      </c>
      <c r="G31" s="1201">
        <v>0</v>
      </c>
      <c r="H31" s="1201">
        <v>0</v>
      </c>
      <c r="I31" s="1201">
        <v>0</v>
      </c>
      <c r="J31" s="1201">
        <v>0</v>
      </c>
      <c r="K31" s="1243">
        <v>0</v>
      </c>
      <c r="L31" s="1201">
        <v>0</v>
      </c>
      <c r="M31" s="1201">
        <v>0</v>
      </c>
      <c r="N31" s="1201">
        <v>0</v>
      </c>
      <c r="O31" s="1201">
        <v>0</v>
      </c>
      <c r="P31" s="1201">
        <v>0</v>
      </c>
      <c r="Q31" s="1201">
        <v>0</v>
      </c>
      <c r="R31" s="1201">
        <v>0</v>
      </c>
      <c r="S31" s="1201">
        <v>0</v>
      </c>
      <c r="T31" s="1199">
        <v>0</v>
      </c>
      <c r="U31" s="2032"/>
      <c r="V31" s="113" t="s">
        <v>31</v>
      </c>
      <c r="W31" s="1275">
        <v>2</v>
      </c>
      <c r="X31" s="1200">
        <v>2</v>
      </c>
      <c r="Y31" s="1200">
        <v>2490530</v>
      </c>
      <c r="Z31" s="1200">
        <v>0</v>
      </c>
      <c r="AA31" s="1200">
        <v>0</v>
      </c>
      <c r="AB31" s="1200">
        <v>0</v>
      </c>
      <c r="AC31" s="1200">
        <v>0</v>
      </c>
      <c r="AD31" s="1200">
        <v>0</v>
      </c>
      <c r="AE31" s="1200">
        <v>0</v>
      </c>
      <c r="AF31" s="1200">
        <v>0</v>
      </c>
      <c r="AG31" s="1200">
        <v>0</v>
      </c>
      <c r="AH31" s="1279">
        <v>0</v>
      </c>
      <c r="AI31" s="2032"/>
      <c r="AJ31" s="113" t="s">
        <v>31</v>
      </c>
      <c r="AK31" s="1200">
        <v>0</v>
      </c>
      <c r="AL31" s="1201">
        <v>0</v>
      </c>
      <c r="AM31" s="1201">
        <v>0</v>
      </c>
      <c r="AN31" s="1201">
        <v>0</v>
      </c>
      <c r="AO31" s="1201">
        <v>0</v>
      </c>
      <c r="AP31" s="1243">
        <v>0</v>
      </c>
      <c r="AQ31" s="1201">
        <v>0</v>
      </c>
      <c r="AR31" s="1201">
        <v>0</v>
      </c>
      <c r="AS31" s="1201">
        <v>0</v>
      </c>
      <c r="AT31" s="1201">
        <v>0</v>
      </c>
      <c r="AU31" s="1201">
        <v>0</v>
      </c>
      <c r="AV31" s="1201">
        <v>0</v>
      </c>
      <c r="AW31" s="1201">
        <v>0</v>
      </c>
      <c r="AX31" s="1201">
        <v>0</v>
      </c>
      <c r="AY31" s="1199">
        <v>0</v>
      </c>
      <c r="AZ31" s="2032"/>
      <c r="BA31" s="113" t="s">
        <v>31</v>
      </c>
      <c r="BB31" s="1201">
        <v>7</v>
      </c>
      <c r="BC31" s="1201">
        <v>8</v>
      </c>
      <c r="BD31" s="1201">
        <v>13441667</v>
      </c>
      <c r="BE31" s="1201">
        <v>0</v>
      </c>
      <c r="BF31" s="1201">
        <v>0</v>
      </c>
      <c r="BG31" s="1201">
        <v>0</v>
      </c>
      <c r="BH31" s="1201">
        <v>0</v>
      </c>
      <c r="BI31" s="1201">
        <v>0</v>
      </c>
      <c r="BJ31" s="1201">
        <v>0</v>
      </c>
      <c r="BK31" s="1201">
        <v>1</v>
      </c>
      <c r="BL31" s="1201">
        <v>1</v>
      </c>
      <c r="BM31" s="1197">
        <v>279080</v>
      </c>
      <c r="BN31" s="1245">
        <v>0</v>
      </c>
      <c r="BO31" s="1246">
        <v>0</v>
      </c>
      <c r="BP31" s="1293">
        <v>0</v>
      </c>
    </row>
    <row r="32" spans="1:68" ht="17.399999999999999">
      <c r="A32" s="2032"/>
      <c r="B32" s="113" t="s">
        <v>32</v>
      </c>
      <c r="C32" s="1193">
        <f t="shared" si="33"/>
        <v>28</v>
      </c>
      <c r="D32" s="1194">
        <f t="shared" si="33"/>
        <v>28</v>
      </c>
      <c r="E32" s="1195">
        <f t="shared" si="33"/>
        <v>2346619</v>
      </c>
      <c r="F32" s="1306">
        <v>0</v>
      </c>
      <c r="G32" s="1201">
        <v>0</v>
      </c>
      <c r="H32" s="1201">
        <v>0</v>
      </c>
      <c r="I32" s="1201">
        <v>0</v>
      </c>
      <c r="J32" s="1201">
        <v>0</v>
      </c>
      <c r="K32" s="1243">
        <v>0</v>
      </c>
      <c r="L32" s="1201">
        <v>1</v>
      </c>
      <c r="M32" s="1201">
        <v>1</v>
      </c>
      <c r="N32" s="1201">
        <v>103025</v>
      </c>
      <c r="O32" s="1201">
        <v>0</v>
      </c>
      <c r="P32" s="1201">
        <v>0</v>
      </c>
      <c r="Q32" s="1201">
        <v>0</v>
      </c>
      <c r="R32" s="1201">
        <v>0</v>
      </c>
      <c r="S32" s="1201">
        <v>0</v>
      </c>
      <c r="T32" s="1199">
        <v>0</v>
      </c>
      <c r="U32" s="2032"/>
      <c r="V32" s="113" t="s">
        <v>32</v>
      </c>
      <c r="W32" s="1275">
        <v>3</v>
      </c>
      <c r="X32" s="1200">
        <v>3</v>
      </c>
      <c r="Y32" s="1200">
        <v>18621</v>
      </c>
      <c r="Z32" s="1200">
        <v>0</v>
      </c>
      <c r="AA32" s="1200">
        <v>0</v>
      </c>
      <c r="AB32" s="1200">
        <v>0</v>
      </c>
      <c r="AC32" s="1200">
        <v>0</v>
      </c>
      <c r="AD32" s="1200">
        <v>0</v>
      </c>
      <c r="AE32" s="1200">
        <v>0</v>
      </c>
      <c r="AF32" s="1200">
        <v>0</v>
      </c>
      <c r="AG32" s="1200">
        <v>0</v>
      </c>
      <c r="AH32" s="1279">
        <v>0</v>
      </c>
      <c r="AI32" s="2032"/>
      <c r="AJ32" s="113" t="s">
        <v>32</v>
      </c>
      <c r="AK32" s="1200">
        <v>0</v>
      </c>
      <c r="AL32" s="1201">
        <v>0</v>
      </c>
      <c r="AM32" s="1201">
        <v>0</v>
      </c>
      <c r="AN32" s="1201">
        <v>0</v>
      </c>
      <c r="AO32" s="1201">
        <v>0</v>
      </c>
      <c r="AP32" s="1243">
        <v>0</v>
      </c>
      <c r="AQ32" s="1201">
        <v>1</v>
      </c>
      <c r="AR32" s="1201">
        <v>1</v>
      </c>
      <c r="AS32" s="1201">
        <v>23740</v>
      </c>
      <c r="AT32" s="1201">
        <v>0</v>
      </c>
      <c r="AU32" s="1201">
        <v>0</v>
      </c>
      <c r="AV32" s="1201">
        <v>0</v>
      </c>
      <c r="AW32" s="1201">
        <v>0</v>
      </c>
      <c r="AX32" s="1201">
        <v>0</v>
      </c>
      <c r="AY32" s="1199">
        <v>0</v>
      </c>
      <c r="AZ32" s="2032"/>
      <c r="BA32" s="113" t="s">
        <v>32</v>
      </c>
      <c r="BB32" s="1201">
        <v>23</v>
      </c>
      <c r="BC32" s="1201">
        <v>23</v>
      </c>
      <c r="BD32" s="1201">
        <v>2201233</v>
      </c>
      <c r="BE32" s="1201">
        <v>0</v>
      </c>
      <c r="BF32" s="1201">
        <v>0</v>
      </c>
      <c r="BG32" s="1201">
        <v>0</v>
      </c>
      <c r="BH32" s="1201">
        <v>0</v>
      </c>
      <c r="BI32" s="1201">
        <v>0</v>
      </c>
      <c r="BJ32" s="1201">
        <v>0</v>
      </c>
      <c r="BK32" s="1201">
        <v>0</v>
      </c>
      <c r="BL32" s="1201">
        <v>0</v>
      </c>
      <c r="BM32" s="1197">
        <v>0</v>
      </c>
      <c r="BN32" s="1245">
        <v>0</v>
      </c>
      <c r="BO32" s="1246">
        <v>0</v>
      </c>
      <c r="BP32" s="1293">
        <v>0</v>
      </c>
    </row>
    <row r="33" spans="1:68" ht="17.399999999999999">
      <c r="A33" s="2032"/>
      <c r="B33" s="540" t="s">
        <v>33</v>
      </c>
      <c r="C33" s="1146">
        <f t="shared" si="33"/>
        <v>27</v>
      </c>
      <c r="D33" s="1147">
        <f t="shared" si="33"/>
        <v>27</v>
      </c>
      <c r="E33" s="1148">
        <f t="shared" si="33"/>
        <v>16906326</v>
      </c>
      <c r="F33" s="1305">
        <v>0</v>
      </c>
      <c r="G33" s="1162">
        <v>0</v>
      </c>
      <c r="H33" s="1162">
        <v>0</v>
      </c>
      <c r="I33" s="1162">
        <v>0</v>
      </c>
      <c r="J33" s="1162">
        <v>0</v>
      </c>
      <c r="K33" s="1163">
        <v>0</v>
      </c>
      <c r="L33" s="1162">
        <v>0</v>
      </c>
      <c r="M33" s="1162">
        <v>0</v>
      </c>
      <c r="N33" s="1162">
        <v>0</v>
      </c>
      <c r="O33" s="1162">
        <v>0</v>
      </c>
      <c r="P33" s="1162">
        <v>0</v>
      </c>
      <c r="Q33" s="1162">
        <v>0</v>
      </c>
      <c r="R33" s="1162">
        <v>0</v>
      </c>
      <c r="S33" s="1162">
        <v>0</v>
      </c>
      <c r="T33" s="1164">
        <v>0</v>
      </c>
      <c r="U33" s="2032"/>
      <c r="V33" s="540" t="s">
        <v>33</v>
      </c>
      <c r="W33" s="1277">
        <v>3</v>
      </c>
      <c r="X33" s="1161">
        <v>3</v>
      </c>
      <c r="Y33" s="1161">
        <v>78540</v>
      </c>
      <c r="Z33" s="1161">
        <v>0</v>
      </c>
      <c r="AA33" s="1161">
        <v>0</v>
      </c>
      <c r="AB33" s="1161">
        <v>0</v>
      </c>
      <c r="AC33" s="1161">
        <v>0</v>
      </c>
      <c r="AD33" s="1161">
        <v>0</v>
      </c>
      <c r="AE33" s="1161">
        <v>0</v>
      </c>
      <c r="AF33" s="1161">
        <v>0</v>
      </c>
      <c r="AG33" s="1161">
        <v>0</v>
      </c>
      <c r="AH33" s="1278">
        <v>0</v>
      </c>
      <c r="AI33" s="2032"/>
      <c r="AJ33" s="540" t="s">
        <v>33</v>
      </c>
      <c r="AK33" s="1161">
        <v>0</v>
      </c>
      <c r="AL33" s="1162">
        <v>0</v>
      </c>
      <c r="AM33" s="1162">
        <v>0</v>
      </c>
      <c r="AN33" s="1162">
        <v>0</v>
      </c>
      <c r="AO33" s="1162">
        <v>0</v>
      </c>
      <c r="AP33" s="1163">
        <v>0</v>
      </c>
      <c r="AQ33" s="1162">
        <v>0</v>
      </c>
      <c r="AR33" s="1162">
        <v>0</v>
      </c>
      <c r="AS33" s="1162">
        <v>0</v>
      </c>
      <c r="AT33" s="1162">
        <v>0</v>
      </c>
      <c r="AU33" s="1162">
        <v>0</v>
      </c>
      <c r="AV33" s="1162">
        <v>0</v>
      </c>
      <c r="AW33" s="1162">
        <v>0</v>
      </c>
      <c r="AX33" s="1162">
        <v>0</v>
      </c>
      <c r="AY33" s="1164">
        <v>0</v>
      </c>
      <c r="AZ33" s="2032"/>
      <c r="BA33" s="540" t="s">
        <v>33</v>
      </c>
      <c r="BB33" s="1162">
        <v>22</v>
      </c>
      <c r="BC33" s="1162">
        <v>22</v>
      </c>
      <c r="BD33" s="1162">
        <v>13971842</v>
      </c>
      <c r="BE33" s="1162">
        <v>0</v>
      </c>
      <c r="BF33" s="1162">
        <v>0</v>
      </c>
      <c r="BG33" s="1162">
        <v>0</v>
      </c>
      <c r="BH33" s="1162">
        <v>0</v>
      </c>
      <c r="BI33" s="1162">
        <v>0</v>
      </c>
      <c r="BJ33" s="1162">
        <v>0</v>
      </c>
      <c r="BK33" s="1162">
        <v>2</v>
      </c>
      <c r="BL33" s="1162">
        <v>2</v>
      </c>
      <c r="BM33" s="1250">
        <v>2855944</v>
      </c>
      <c r="BN33" s="1239">
        <v>0</v>
      </c>
      <c r="BO33" s="1240">
        <v>0</v>
      </c>
      <c r="BP33" s="1291">
        <v>0</v>
      </c>
    </row>
    <row r="34" spans="1:68" ht="17.399999999999999">
      <c r="A34" s="2030" t="s">
        <v>428</v>
      </c>
      <c r="B34" s="115" t="s">
        <v>66</v>
      </c>
      <c r="C34" s="1178">
        <f t="shared" ref="C34:T34" si="34">SUM(C35:C39)</f>
        <v>963</v>
      </c>
      <c r="D34" s="1175">
        <f t="shared" si="34"/>
        <v>1056</v>
      </c>
      <c r="E34" s="1251">
        <f t="shared" si="34"/>
        <v>619615506</v>
      </c>
      <c r="F34" s="1308">
        <f t="shared" si="34"/>
        <v>0</v>
      </c>
      <c r="G34" s="1175">
        <f t="shared" si="34"/>
        <v>0</v>
      </c>
      <c r="H34" s="1175">
        <f t="shared" si="34"/>
        <v>0</v>
      </c>
      <c r="I34" s="1175">
        <f t="shared" si="34"/>
        <v>0</v>
      </c>
      <c r="J34" s="1175">
        <f t="shared" si="34"/>
        <v>0</v>
      </c>
      <c r="K34" s="1252">
        <f t="shared" si="34"/>
        <v>0</v>
      </c>
      <c r="L34" s="1175">
        <f t="shared" si="34"/>
        <v>0</v>
      </c>
      <c r="M34" s="1175">
        <f t="shared" si="34"/>
        <v>0</v>
      </c>
      <c r="N34" s="1175">
        <f t="shared" si="34"/>
        <v>0</v>
      </c>
      <c r="O34" s="1175">
        <f t="shared" si="34"/>
        <v>5</v>
      </c>
      <c r="P34" s="1175">
        <f t="shared" si="34"/>
        <v>4</v>
      </c>
      <c r="Q34" s="1175">
        <f t="shared" si="34"/>
        <v>199278</v>
      </c>
      <c r="R34" s="1175">
        <f t="shared" si="34"/>
        <v>0</v>
      </c>
      <c r="S34" s="1175">
        <f t="shared" si="34"/>
        <v>0</v>
      </c>
      <c r="T34" s="1177">
        <f t="shared" si="34"/>
        <v>0</v>
      </c>
      <c r="U34" s="2030" t="s">
        <v>428</v>
      </c>
      <c r="V34" s="115" t="s">
        <v>66</v>
      </c>
      <c r="W34" s="1169">
        <f t="shared" ref="W34:AH34" si="35">SUM(W35:W39)</f>
        <v>174</v>
      </c>
      <c r="X34" s="1170">
        <f t="shared" si="35"/>
        <v>233</v>
      </c>
      <c r="Y34" s="1170">
        <f t="shared" si="35"/>
        <v>59700055</v>
      </c>
      <c r="Z34" s="1170">
        <f t="shared" si="35"/>
        <v>0</v>
      </c>
      <c r="AA34" s="1170">
        <f t="shared" si="35"/>
        <v>0</v>
      </c>
      <c r="AB34" s="1170">
        <f t="shared" si="35"/>
        <v>0</v>
      </c>
      <c r="AC34" s="1170">
        <f t="shared" si="35"/>
        <v>0</v>
      </c>
      <c r="AD34" s="1170">
        <f t="shared" si="35"/>
        <v>0</v>
      </c>
      <c r="AE34" s="1170">
        <f t="shared" si="35"/>
        <v>0</v>
      </c>
      <c r="AF34" s="1170">
        <f t="shared" si="35"/>
        <v>3</v>
      </c>
      <c r="AG34" s="1170">
        <f t="shared" si="35"/>
        <v>2</v>
      </c>
      <c r="AH34" s="1234">
        <f t="shared" si="35"/>
        <v>154394</v>
      </c>
      <c r="AI34" s="2030" t="s">
        <v>428</v>
      </c>
      <c r="AJ34" s="115" t="s">
        <v>66</v>
      </c>
      <c r="AK34" s="1178">
        <f t="shared" ref="AK34:AY34" si="36">SUM(AK35:AK39)</f>
        <v>0</v>
      </c>
      <c r="AL34" s="1175">
        <f t="shared" si="36"/>
        <v>0</v>
      </c>
      <c r="AM34" s="1175">
        <f t="shared" si="36"/>
        <v>0</v>
      </c>
      <c r="AN34" s="1175">
        <f t="shared" si="36"/>
        <v>0</v>
      </c>
      <c r="AO34" s="1175">
        <f t="shared" si="36"/>
        <v>0</v>
      </c>
      <c r="AP34" s="1175">
        <f t="shared" si="36"/>
        <v>0</v>
      </c>
      <c r="AQ34" s="1175">
        <f t="shared" si="36"/>
        <v>0</v>
      </c>
      <c r="AR34" s="1175">
        <f t="shared" si="36"/>
        <v>0</v>
      </c>
      <c r="AS34" s="1175">
        <f t="shared" si="36"/>
        <v>0</v>
      </c>
      <c r="AT34" s="1175">
        <f t="shared" si="36"/>
        <v>0</v>
      </c>
      <c r="AU34" s="1175">
        <f t="shared" si="36"/>
        <v>0</v>
      </c>
      <c r="AV34" s="1175">
        <f t="shared" si="36"/>
        <v>0</v>
      </c>
      <c r="AW34" s="1175">
        <f t="shared" si="36"/>
        <v>0</v>
      </c>
      <c r="AX34" s="1175">
        <f t="shared" si="36"/>
        <v>0</v>
      </c>
      <c r="AY34" s="1177">
        <f t="shared" si="36"/>
        <v>0</v>
      </c>
      <c r="AZ34" s="2030" t="s">
        <v>428</v>
      </c>
      <c r="BA34" s="115" t="s">
        <v>66</v>
      </c>
      <c r="BB34" s="1175">
        <f t="shared" ref="BB34:BP34" si="37">SUM(BB35:BB39)</f>
        <v>696</v>
      </c>
      <c r="BC34" s="1175">
        <f t="shared" si="37"/>
        <v>729</v>
      </c>
      <c r="BD34" s="1175">
        <f t="shared" si="37"/>
        <v>530798712</v>
      </c>
      <c r="BE34" s="1175">
        <f t="shared" si="37"/>
        <v>0</v>
      </c>
      <c r="BF34" s="1175">
        <f t="shared" si="37"/>
        <v>0</v>
      </c>
      <c r="BG34" s="1175">
        <f t="shared" si="37"/>
        <v>0</v>
      </c>
      <c r="BH34" s="1175">
        <f t="shared" si="37"/>
        <v>3</v>
      </c>
      <c r="BI34" s="1175">
        <f t="shared" si="37"/>
        <v>3</v>
      </c>
      <c r="BJ34" s="1175">
        <f t="shared" si="37"/>
        <v>608885</v>
      </c>
      <c r="BK34" s="1175">
        <f t="shared" si="37"/>
        <v>82</v>
      </c>
      <c r="BL34" s="1175">
        <f t="shared" si="37"/>
        <v>85</v>
      </c>
      <c r="BM34" s="1177">
        <f t="shared" si="37"/>
        <v>28154182</v>
      </c>
      <c r="BN34" s="1179">
        <f t="shared" si="37"/>
        <v>0</v>
      </c>
      <c r="BO34" s="1180">
        <f t="shared" si="37"/>
        <v>0</v>
      </c>
      <c r="BP34" s="1286">
        <f t="shared" si="37"/>
        <v>0</v>
      </c>
    </row>
    <row r="35" spans="1:68" ht="17.399999999999999">
      <c r="A35" s="2030"/>
      <c r="B35" s="112" t="s">
        <v>18</v>
      </c>
      <c r="C35" s="1158">
        <f t="shared" ref="C35:E39" si="38">SUM(F35,I35,L35,O35,R35,W35,Z35,AC35,AF35,AK35,AN35,AQ35,AT35,AW35,BB35,BE35,BH35,BK35,BN35)</f>
        <v>484</v>
      </c>
      <c r="D35" s="1159">
        <f t="shared" si="38"/>
        <v>555</v>
      </c>
      <c r="E35" s="1181">
        <f t="shared" si="38"/>
        <v>267804130</v>
      </c>
      <c r="F35" s="1304">
        <v>0</v>
      </c>
      <c r="G35" s="1151">
        <v>0</v>
      </c>
      <c r="H35" s="1151">
        <v>0</v>
      </c>
      <c r="I35" s="1151">
        <v>0</v>
      </c>
      <c r="J35" s="1151">
        <v>0</v>
      </c>
      <c r="K35" s="1152">
        <v>0</v>
      </c>
      <c r="L35" s="1151">
        <v>0</v>
      </c>
      <c r="M35" s="1151">
        <v>0</v>
      </c>
      <c r="N35" s="1151">
        <v>0</v>
      </c>
      <c r="O35" s="1151">
        <v>0</v>
      </c>
      <c r="P35" s="1151">
        <v>0</v>
      </c>
      <c r="Q35" s="1151">
        <v>0</v>
      </c>
      <c r="R35" s="1151">
        <v>0</v>
      </c>
      <c r="S35" s="1151">
        <v>0</v>
      </c>
      <c r="T35" s="1153">
        <v>0</v>
      </c>
      <c r="U35" s="2030"/>
      <c r="V35" s="112" t="s">
        <v>18</v>
      </c>
      <c r="W35" s="1274">
        <v>128</v>
      </c>
      <c r="X35" s="1150">
        <v>141</v>
      </c>
      <c r="Y35" s="1150">
        <v>28252231</v>
      </c>
      <c r="Z35" s="1150">
        <v>0</v>
      </c>
      <c r="AA35" s="1150">
        <v>0</v>
      </c>
      <c r="AB35" s="1150">
        <v>0</v>
      </c>
      <c r="AC35" s="1150">
        <v>0</v>
      </c>
      <c r="AD35" s="1150">
        <v>0</v>
      </c>
      <c r="AE35" s="1150">
        <v>0</v>
      </c>
      <c r="AF35" s="1150">
        <v>2</v>
      </c>
      <c r="AG35" s="1150">
        <v>2</v>
      </c>
      <c r="AH35" s="1276">
        <v>154394</v>
      </c>
      <c r="AI35" s="2030"/>
      <c r="AJ35" s="112" t="s">
        <v>18</v>
      </c>
      <c r="AK35" s="1150">
        <v>0</v>
      </c>
      <c r="AL35" s="1151">
        <v>0</v>
      </c>
      <c r="AM35" s="1151">
        <v>0</v>
      </c>
      <c r="AN35" s="1151">
        <v>0</v>
      </c>
      <c r="AO35" s="1151">
        <v>0</v>
      </c>
      <c r="AP35" s="1152">
        <v>0</v>
      </c>
      <c r="AQ35" s="1151">
        <v>0</v>
      </c>
      <c r="AR35" s="1151">
        <v>0</v>
      </c>
      <c r="AS35" s="1151">
        <v>0</v>
      </c>
      <c r="AT35" s="1151">
        <v>0</v>
      </c>
      <c r="AU35" s="1151">
        <v>0</v>
      </c>
      <c r="AV35" s="1151">
        <v>0</v>
      </c>
      <c r="AW35" s="1151">
        <v>0</v>
      </c>
      <c r="AX35" s="1151">
        <v>0</v>
      </c>
      <c r="AY35" s="1153">
        <v>0</v>
      </c>
      <c r="AZ35" s="2030"/>
      <c r="BA35" s="112" t="s">
        <v>18</v>
      </c>
      <c r="BB35" s="1151">
        <v>328</v>
      </c>
      <c r="BC35" s="1151">
        <v>384</v>
      </c>
      <c r="BD35" s="1151">
        <v>227273606</v>
      </c>
      <c r="BE35" s="1151">
        <v>0</v>
      </c>
      <c r="BF35" s="1151">
        <v>0</v>
      </c>
      <c r="BG35" s="1151">
        <v>0</v>
      </c>
      <c r="BH35" s="1151">
        <v>0</v>
      </c>
      <c r="BI35" s="1151">
        <v>0</v>
      </c>
      <c r="BJ35" s="1151">
        <v>0</v>
      </c>
      <c r="BK35" s="1151">
        <v>26</v>
      </c>
      <c r="BL35" s="1151">
        <v>28</v>
      </c>
      <c r="BM35" s="1189">
        <v>12123899</v>
      </c>
      <c r="BN35" s="1236">
        <v>0</v>
      </c>
      <c r="BO35" s="1237">
        <v>0</v>
      </c>
      <c r="BP35" s="1290">
        <v>0</v>
      </c>
    </row>
    <row r="36" spans="1:68" ht="17.399999999999999">
      <c r="A36" s="2030"/>
      <c r="B36" s="113" t="s">
        <v>21</v>
      </c>
      <c r="C36" s="1193">
        <f t="shared" si="38"/>
        <v>150</v>
      </c>
      <c r="D36" s="1194">
        <f t="shared" si="38"/>
        <v>189</v>
      </c>
      <c r="E36" s="1195">
        <f t="shared" si="38"/>
        <v>117388919</v>
      </c>
      <c r="F36" s="1306">
        <v>0</v>
      </c>
      <c r="G36" s="1201">
        <v>0</v>
      </c>
      <c r="H36" s="1201">
        <v>0</v>
      </c>
      <c r="I36" s="1201">
        <v>0</v>
      </c>
      <c r="J36" s="1201">
        <v>0</v>
      </c>
      <c r="K36" s="1243">
        <v>0</v>
      </c>
      <c r="L36" s="1201">
        <v>0</v>
      </c>
      <c r="M36" s="1201">
        <v>0</v>
      </c>
      <c r="N36" s="1201">
        <v>0</v>
      </c>
      <c r="O36" s="1201">
        <v>1</v>
      </c>
      <c r="P36" s="1201">
        <v>1</v>
      </c>
      <c r="Q36" s="1201">
        <v>23282</v>
      </c>
      <c r="R36" s="1201">
        <v>0</v>
      </c>
      <c r="S36" s="1201">
        <v>0</v>
      </c>
      <c r="T36" s="1199">
        <v>0</v>
      </c>
      <c r="U36" s="2030"/>
      <c r="V36" s="113" t="s">
        <v>21</v>
      </c>
      <c r="W36" s="1275">
        <v>8</v>
      </c>
      <c r="X36" s="1200">
        <v>40</v>
      </c>
      <c r="Y36" s="1200">
        <v>11017158</v>
      </c>
      <c r="Z36" s="1200">
        <v>0</v>
      </c>
      <c r="AA36" s="1200">
        <v>0</v>
      </c>
      <c r="AB36" s="1200">
        <v>0</v>
      </c>
      <c r="AC36" s="1200">
        <v>0</v>
      </c>
      <c r="AD36" s="1200">
        <v>0</v>
      </c>
      <c r="AE36" s="1200">
        <v>0</v>
      </c>
      <c r="AF36" s="1200">
        <v>1</v>
      </c>
      <c r="AG36" s="1200">
        <v>0</v>
      </c>
      <c r="AH36" s="1279">
        <v>0</v>
      </c>
      <c r="AI36" s="2030"/>
      <c r="AJ36" s="113" t="s">
        <v>21</v>
      </c>
      <c r="AK36" s="1200">
        <v>0</v>
      </c>
      <c r="AL36" s="1201">
        <v>0</v>
      </c>
      <c r="AM36" s="1201">
        <v>0</v>
      </c>
      <c r="AN36" s="1201">
        <v>0</v>
      </c>
      <c r="AO36" s="1201">
        <v>0</v>
      </c>
      <c r="AP36" s="1243">
        <v>0</v>
      </c>
      <c r="AQ36" s="1201">
        <v>0</v>
      </c>
      <c r="AR36" s="1201">
        <v>0</v>
      </c>
      <c r="AS36" s="1201">
        <v>0</v>
      </c>
      <c r="AT36" s="1201">
        <v>0</v>
      </c>
      <c r="AU36" s="1201">
        <v>0</v>
      </c>
      <c r="AV36" s="1201">
        <v>0</v>
      </c>
      <c r="AW36" s="1201">
        <v>0</v>
      </c>
      <c r="AX36" s="1201">
        <v>0</v>
      </c>
      <c r="AY36" s="1199">
        <v>0</v>
      </c>
      <c r="AZ36" s="2030"/>
      <c r="BA36" s="113" t="s">
        <v>21</v>
      </c>
      <c r="BB36" s="1201">
        <v>125</v>
      </c>
      <c r="BC36" s="1201">
        <v>130</v>
      </c>
      <c r="BD36" s="1201">
        <v>101760214</v>
      </c>
      <c r="BE36" s="1201">
        <v>0</v>
      </c>
      <c r="BF36" s="1201">
        <v>0</v>
      </c>
      <c r="BG36" s="1201">
        <v>0</v>
      </c>
      <c r="BH36" s="1201">
        <v>1</v>
      </c>
      <c r="BI36" s="1201">
        <v>1</v>
      </c>
      <c r="BJ36" s="1201">
        <v>110869</v>
      </c>
      <c r="BK36" s="1201">
        <v>14</v>
      </c>
      <c r="BL36" s="1201">
        <v>17</v>
      </c>
      <c r="BM36" s="1197">
        <v>4477396</v>
      </c>
      <c r="BN36" s="1245">
        <v>0</v>
      </c>
      <c r="BO36" s="1246">
        <v>0</v>
      </c>
      <c r="BP36" s="1293">
        <v>0</v>
      </c>
    </row>
    <row r="37" spans="1:68" ht="17.399999999999999">
      <c r="A37" s="2030"/>
      <c r="B37" s="113" t="s">
        <v>22</v>
      </c>
      <c r="C37" s="1193">
        <f t="shared" si="38"/>
        <v>218</v>
      </c>
      <c r="D37" s="1194">
        <f t="shared" si="38"/>
        <v>201</v>
      </c>
      <c r="E37" s="1195">
        <f t="shared" si="38"/>
        <v>199304014</v>
      </c>
      <c r="F37" s="1306">
        <v>0</v>
      </c>
      <c r="G37" s="1201">
        <v>0</v>
      </c>
      <c r="H37" s="1201">
        <v>0</v>
      </c>
      <c r="I37" s="1201">
        <v>0</v>
      </c>
      <c r="J37" s="1201">
        <v>0</v>
      </c>
      <c r="K37" s="1243">
        <v>0</v>
      </c>
      <c r="L37" s="1201">
        <v>0</v>
      </c>
      <c r="M37" s="1201">
        <v>0</v>
      </c>
      <c r="N37" s="1201">
        <v>0</v>
      </c>
      <c r="O37" s="1201">
        <v>4</v>
      </c>
      <c r="P37" s="1201">
        <v>3</v>
      </c>
      <c r="Q37" s="1201">
        <v>175996</v>
      </c>
      <c r="R37" s="1201">
        <v>0</v>
      </c>
      <c r="S37" s="1201">
        <v>0</v>
      </c>
      <c r="T37" s="1199">
        <v>0</v>
      </c>
      <c r="U37" s="2030"/>
      <c r="V37" s="113" t="s">
        <v>22</v>
      </c>
      <c r="W37" s="1275">
        <v>17</v>
      </c>
      <c r="X37" s="1200">
        <v>31</v>
      </c>
      <c r="Y37" s="1200">
        <v>17642580</v>
      </c>
      <c r="Z37" s="1200">
        <v>0</v>
      </c>
      <c r="AA37" s="1200">
        <v>0</v>
      </c>
      <c r="AB37" s="1200">
        <v>0</v>
      </c>
      <c r="AC37" s="1200">
        <v>0</v>
      </c>
      <c r="AD37" s="1200">
        <v>0</v>
      </c>
      <c r="AE37" s="1200">
        <v>0</v>
      </c>
      <c r="AF37" s="1200">
        <v>0</v>
      </c>
      <c r="AG37" s="1200">
        <v>0</v>
      </c>
      <c r="AH37" s="1279">
        <v>0</v>
      </c>
      <c r="AI37" s="2030"/>
      <c r="AJ37" s="113" t="s">
        <v>22</v>
      </c>
      <c r="AK37" s="1200">
        <v>0</v>
      </c>
      <c r="AL37" s="1201">
        <v>0</v>
      </c>
      <c r="AM37" s="1201">
        <v>0</v>
      </c>
      <c r="AN37" s="1201">
        <v>0</v>
      </c>
      <c r="AO37" s="1201">
        <v>0</v>
      </c>
      <c r="AP37" s="1243">
        <v>0</v>
      </c>
      <c r="AQ37" s="1201">
        <v>0</v>
      </c>
      <c r="AR37" s="1201">
        <v>0</v>
      </c>
      <c r="AS37" s="1201">
        <v>0</v>
      </c>
      <c r="AT37" s="1201">
        <v>0</v>
      </c>
      <c r="AU37" s="1201">
        <v>0</v>
      </c>
      <c r="AV37" s="1201">
        <v>0</v>
      </c>
      <c r="AW37" s="1201">
        <v>0</v>
      </c>
      <c r="AX37" s="1201">
        <v>0</v>
      </c>
      <c r="AY37" s="1199">
        <v>0</v>
      </c>
      <c r="AZ37" s="2030"/>
      <c r="BA37" s="113" t="s">
        <v>22</v>
      </c>
      <c r="BB37" s="1201">
        <v>164</v>
      </c>
      <c r="BC37" s="1201">
        <v>136</v>
      </c>
      <c r="BD37" s="1201">
        <v>172317372</v>
      </c>
      <c r="BE37" s="1201">
        <v>0</v>
      </c>
      <c r="BF37" s="1201">
        <v>0</v>
      </c>
      <c r="BG37" s="1201">
        <v>0</v>
      </c>
      <c r="BH37" s="1201">
        <v>1</v>
      </c>
      <c r="BI37" s="1201">
        <v>1</v>
      </c>
      <c r="BJ37" s="1201">
        <v>224372</v>
      </c>
      <c r="BK37" s="1201">
        <v>32</v>
      </c>
      <c r="BL37" s="1201">
        <v>30</v>
      </c>
      <c r="BM37" s="1197">
        <v>8943694</v>
      </c>
      <c r="BN37" s="1245">
        <v>0</v>
      </c>
      <c r="BO37" s="1246">
        <v>0</v>
      </c>
      <c r="BP37" s="1293">
        <v>0</v>
      </c>
    </row>
    <row r="38" spans="1:68" ht="17.399999999999999">
      <c r="A38" s="2030"/>
      <c r="B38" s="113" t="s">
        <v>37</v>
      </c>
      <c r="C38" s="1193">
        <f t="shared" si="38"/>
        <v>107</v>
      </c>
      <c r="D38" s="1194">
        <f t="shared" si="38"/>
        <v>107</v>
      </c>
      <c r="E38" s="1195">
        <f t="shared" si="38"/>
        <v>34529122</v>
      </c>
      <c r="F38" s="1306">
        <v>0</v>
      </c>
      <c r="G38" s="1201">
        <v>0</v>
      </c>
      <c r="H38" s="1201">
        <v>0</v>
      </c>
      <c r="I38" s="1201">
        <v>0</v>
      </c>
      <c r="J38" s="1201">
        <v>0</v>
      </c>
      <c r="K38" s="1243">
        <v>0</v>
      </c>
      <c r="L38" s="1201">
        <v>0</v>
      </c>
      <c r="M38" s="1201">
        <v>0</v>
      </c>
      <c r="N38" s="1201">
        <v>0</v>
      </c>
      <c r="O38" s="1201">
        <v>0</v>
      </c>
      <c r="P38" s="1201">
        <v>0</v>
      </c>
      <c r="Q38" s="1201">
        <v>0</v>
      </c>
      <c r="R38" s="1201">
        <v>0</v>
      </c>
      <c r="S38" s="1201">
        <v>0</v>
      </c>
      <c r="T38" s="1199">
        <v>0</v>
      </c>
      <c r="U38" s="2030"/>
      <c r="V38" s="113" t="s">
        <v>37</v>
      </c>
      <c r="W38" s="1275">
        <v>20</v>
      </c>
      <c r="X38" s="1200">
        <v>20</v>
      </c>
      <c r="Y38" s="1200">
        <v>2751046</v>
      </c>
      <c r="Z38" s="1200">
        <v>0</v>
      </c>
      <c r="AA38" s="1200">
        <v>0</v>
      </c>
      <c r="AB38" s="1200">
        <v>0</v>
      </c>
      <c r="AC38" s="1200">
        <v>0</v>
      </c>
      <c r="AD38" s="1200">
        <v>0</v>
      </c>
      <c r="AE38" s="1200">
        <v>0</v>
      </c>
      <c r="AF38" s="1200">
        <v>0</v>
      </c>
      <c r="AG38" s="1200">
        <v>0</v>
      </c>
      <c r="AH38" s="1279">
        <v>0</v>
      </c>
      <c r="AI38" s="2030"/>
      <c r="AJ38" s="113" t="s">
        <v>37</v>
      </c>
      <c r="AK38" s="1200">
        <v>0</v>
      </c>
      <c r="AL38" s="1201">
        <v>0</v>
      </c>
      <c r="AM38" s="1201">
        <v>0</v>
      </c>
      <c r="AN38" s="1201">
        <v>0</v>
      </c>
      <c r="AO38" s="1201">
        <v>0</v>
      </c>
      <c r="AP38" s="1243">
        <v>0</v>
      </c>
      <c r="AQ38" s="1201">
        <v>0</v>
      </c>
      <c r="AR38" s="1201">
        <v>0</v>
      </c>
      <c r="AS38" s="1201">
        <v>0</v>
      </c>
      <c r="AT38" s="1201">
        <v>0</v>
      </c>
      <c r="AU38" s="1201">
        <v>0</v>
      </c>
      <c r="AV38" s="1201">
        <v>0</v>
      </c>
      <c r="AW38" s="1201">
        <v>0</v>
      </c>
      <c r="AX38" s="1201">
        <v>0</v>
      </c>
      <c r="AY38" s="1199">
        <v>0</v>
      </c>
      <c r="AZ38" s="2030"/>
      <c r="BA38" s="113" t="s">
        <v>37</v>
      </c>
      <c r="BB38" s="1201">
        <v>76</v>
      </c>
      <c r="BC38" s="1201">
        <v>76</v>
      </c>
      <c r="BD38" s="1201">
        <v>28895239</v>
      </c>
      <c r="BE38" s="1201">
        <v>0</v>
      </c>
      <c r="BF38" s="1201">
        <v>0</v>
      </c>
      <c r="BG38" s="1201">
        <v>0</v>
      </c>
      <c r="BH38" s="1201">
        <v>1</v>
      </c>
      <c r="BI38" s="1201">
        <v>1</v>
      </c>
      <c r="BJ38" s="1201">
        <v>273644</v>
      </c>
      <c r="BK38" s="1201">
        <v>10</v>
      </c>
      <c r="BL38" s="1201">
        <v>10</v>
      </c>
      <c r="BM38" s="1197">
        <v>2609193</v>
      </c>
      <c r="BN38" s="1245">
        <v>0</v>
      </c>
      <c r="BO38" s="1246">
        <v>0</v>
      </c>
      <c r="BP38" s="1293">
        <v>0</v>
      </c>
    </row>
    <row r="39" spans="1:68" ht="17.399999999999999">
      <c r="A39" s="2030"/>
      <c r="B39" s="540" t="s">
        <v>38</v>
      </c>
      <c r="C39" s="1146">
        <f t="shared" si="38"/>
        <v>4</v>
      </c>
      <c r="D39" s="1147">
        <f t="shared" si="38"/>
        <v>4</v>
      </c>
      <c r="E39" s="1148">
        <f t="shared" si="38"/>
        <v>589321</v>
      </c>
      <c r="F39" s="1305">
        <v>0</v>
      </c>
      <c r="G39" s="1162">
        <v>0</v>
      </c>
      <c r="H39" s="1162">
        <v>0</v>
      </c>
      <c r="I39" s="1162">
        <v>0</v>
      </c>
      <c r="J39" s="1162">
        <v>0</v>
      </c>
      <c r="K39" s="1163">
        <v>0</v>
      </c>
      <c r="L39" s="1162">
        <v>0</v>
      </c>
      <c r="M39" s="1162">
        <v>0</v>
      </c>
      <c r="N39" s="1162">
        <v>0</v>
      </c>
      <c r="O39" s="1162">
        <v>0</v>
      </c>
      <c r="P39" s="1162">
        <v>0</v>
      </c>
      <c r="Q39" s="1162">
        <v>0</v>
      </c>
      <c r="R39" s="1162">
        <v>0</v>
      </c>
      <c r="S39" s="1162">
        <v>0</v>
      </c>
      <c r="T39" s="1164">
        <v>0</v>
      </c>
      <c r="U39" s="2030"/>
      <c r="V39" s="540" t="s">
        <v>38</v>
      </c>
      <c r="W39" s="1277">
        <v>1</v>
      </c>
      <c r="X39" s="1161">
        <v>1</v>
      </c>
      <c r="Y39" s="1161">
        <v>37040</v>
      </c>
      <c r="Z39" s="1161">
        <v>0</v>
      </c>
      <c r="AA39" s="1161">
        <v>0</v>
      </c>
      <c r="AB39" s="1161">
        <v>0</v>
      </c>
      <c r="AC39" s="1161">
        <v>0</v>
      </c>
      <c r="AD39" s="1161">
        <v>0</v>
      </c>
      <c r="AE39" s="1161">
        <v>0</v>
      </c>
      <c r="AF39" s="1161">
        <v>0</v>
      </c>
      <c r="AG39" s="1161">
        <v>0</v>
      </c>
      <c r="AH39" s="1278">
        <v>0</v>
      </c>
      <c r="AI39" s="2030"/>
      <c r="AJ39" s="540" t="s">
        <v>38</v>
      </c>
      <c r="AK39" s="1161">
        <v>0</v>
      </c>
      <c r="AL39" s="1162">
        <v>0</v>
      </c>
      <c r="AM39" s="1162">
        <v>0</v>
      </c>
      <c r="AN39" s="1162">
        <v>0</v>
      </c>
      <c r="AO39" s="1162">
        <v>0</v>
      </c>
      <c r="AP39" s="1163">
        <v>0</v>
      </c>
      <c r="AQ39" s="1162">
        <v>0</v>
      </c>
      <c r="AR39" s="1162">
        <v>0</v>
      </c>
      <c r="AS39" s="1162">
        <v>0</v>
      </c>
      <c r="AT39" s="1162">
        <v>0</v>
      </c>
      <c r="AU39" s="1162">
        <v>0</v>
      </c>
      <c r="AV39" s="1162">
        <v>0</v>
      </c>
      <c r="AW39" s="1162">
        <v>0</v>
      </c>
      <c r="AX39" s="1162">
        <v>0</v>
      </c>
      <c r="AY39" s="1164">
        <v>0</v>
      </c>
      <c r="AZ39" s="2030"/>
      <c r="BA39" s="540" t="s">
        <v>38</v>
      </c>
      <c r="BB39" s="1162">
        <v>3</v>
      </c>
      <c r="BC39" s="1162">
        <v>3</v>
      </c>
      <c r="BD39" s="1162">
        <v>552281</v>
      </c>
      <c r="BE39" s="1162">
        <v>0</v>
      </c>
      <c r="BF39" s="1162">
        <v>0</v>
      </c>
      <c r="BG39" s="1162">
        <v>0</v>
      </c>
      <c r="BH39" s="1162">
        <v>0</v>
      </c>
      <c r="BI39" s="1162">
        <v>0</v>
      </c>
      <c r="BJ39" s="1162">
        <v>0</v>
      </c>
      <c r="BK39" s="1162">
        <v>0</v>
      </c>
      <c r="BL39" s="1162">
        <v>0</v>
      </c>
      <c r="BM39" s="1250">
        <v>0</v>
      </c>
      <c r="BN39" s="1239">
        <v>0</v>
      </c>
      <c r="BO39" s="1240">
        <v>0</v>
      </c>
      <c r="BP39" s="1291">
        <v>0</v>
      </c>
    </row>
    <row r="40" spans="1:68" ht="17.399999999999999">
      <c r="A40" s="2030" t="s">
        <v>427</v>
      </c>
      <c r="B40" s="115" t="s">
        <v>66</v>
      </c>
      <c r="C40" s="1169">
        <f t="shared" ref="C40:T40" si="39">SUM(C41:C42)</f>
        <v>478</v>
      </c>
      <c r="D40" s="1170">
        <f t="shared" si="39"/>
        <v>561</v>
      </c>
      <c r="E40" s="1160">
        <f t="shared" si="39"/>
        <v>503495742</v>
      </c>
      <c r="F40" s="1303">
        <f t="shared" si="39"/>
        <v>0</v>
      </c>
      <c r="G40" s="1170">
        <f t="shared" si="39"/>
        <v>0</v>
      </c>
      <c r="H40" s="1170">
        <f t="shared" si="39"/>
        <v>0</v>
      </c>
      <c r="I40" s="1170">
        <f t="shared" si="39"/>
        <v>0</v>
      </c>
      <c r="J40" s="1170">
        <f t="shared" si="39"/>
        <v>0</v>
      </c>
      <c r="K40" s="1233">
        <f t="shared" si="39"/>
        <v>0</v>
      </c>
      <c r="L40" s="1170">
        <f t="shared" si="39"/>
        <v>0</v>
      </c>
      <c r="M40" s="1170">
        <f t="shared" si="39"/>
        <v>0</v>
      </c>
      <c r="N40" s="1170">
        <f t="shared" si="39"/>
        <v>0</v>
      </c>
      <c r="O40" s="1170">
        <f t="shared" si="39"/>
        <v>0</v>
      </c>
      <c r="P40" s="1170">
        <f t="shared" si="39"/>
        <v>0</v>
      </c>
      <c r="Q40" s="1170">
        <f t="shared" si="39"/>
        <v>0</v>
      </c>
      <c r="R40" s="1170">
        <f t="shared" si="39"/>
        <v>0</v>
      </c>
      <c r="S40" s="1170">
        <f t="shared" si="39"/>
        <v>0</v>
      </c>
      <c r="T40" s="1234">
        <f t="shared" si="39"/>
        <v>0</v>
      </c>
      <c r="U40" s="2030" t="s">
        <v>427</v>
      </c>
      <c r="V40" s="115" t="s">
        <v>66</v>
      </c>
      <c r="W40" s="1169">
        <f t="shared" ref="W40:AH40" si="40">SUM(W41:W42)</f>
        <v>44</v>
      </c>
      <c r="X40" s="1170">
        <f t="shared" si="40"/>
        <v>109</v>
      </c>
      <c r="Y40" s="1170">
        <f t="shared" si="40"/>
        <v>40919770</v>
      </c>
      <c r="Z40" s="1170">
        <f t="shared" si="40"/>
        <v>0</v>
      </c>
      <c r="AA40" s="1170">
        <f t="shared" si="40"/>
        <v>0</v>
      </c>
      <c r="AB40" s="1170">
        <f t="shared" si="40"/>
        <v>0</v>
      </c>
      <c r="AC40" s="1170">
        <f t="shared" si="40"/>
        <v>0</v>
      </c>
      <c r="AD40" s="1170">
        <f t="shared" si="40"/>
        <v>0</v>
      </c>
      <c r="AE40" s="1170">
        <f t="shared" si="40"/>
        <v>0</v>
      </c>
      <c r="AF40" s="1170">
        <f t="shared" si="40"/>
        <v>0</v>
      </c>
      <c r="AG40" s="1170">
        <f t="shared" si="40"/>
        <v>1</v>
      </c>
      <c r="AH40" s="1234">
        <f t="shared" si="40"/>
        <v>-83142</v>
      </c>
      <c r="AI40" s="2030" t="s">
        <v>427</v>
      </c>
      <c r="AJ40" s="115" t="s">
        <v>66</v>
      </c>
      <c r="AK40" s="1178">
        <f t="shared" ref="AK40:AY40" si="41">SUM(AK41:AK42)</f>
        <v>0</v>
      </c>
      <c r="AL40" s="1175">
        <f t="shared" si="41"/>
        <v>0</v>
      </c>
      <c r="AM40" s="1175">
        <f t="shared" si="41"/>
        <v>0</v>
      </c>
      <c r="AN40" s="1175">
        <f t="shared" si="41"/>
        <v>0</v>
      </c>
      <c r="AO40" s="1175">
        <f t="shared" si="41"/>
        <v>0</v>
      </c>
      <c r="AP40" s="1175">
        <f t="shared" si="41"/>
        <v>0</v>
      </c>
      <c r="AQ40" s="1175">
        <f t="shared" si="41"/>
        <v>2</v>
      </c>
      <c r="AR40" s="1175">
        <f t="shared" si="41"/>
        <v>2</v>
      </c>
      <c r="AS40" s="1175">
        <f t="shared" si="41"/>
        <v>10256</v>
      </c>
      <c r="AT40" s="1175">
        <f t="shared" si="41"/>
        <v>0</v>
      </c>
      <c r="AU40" s="1175">
        <f t="shared" si="41"/>
        <v>0</v>
      </c>
      <c r="AV40" s="1175">
        <f t="shared" si="41"/>
        <v>0</v>
      </c>
      <c r="AW40" s="1175">
        <f t="shared" si="41"/>
        <v>0</v>
      </c>
      <c r="AX40" s="1175">
        <f t="shared" si="41"/>
        <v>0</v>
      </c>
      <c r="AY40" s="1177">
        <f t="shared" si="41"/>
        <v>0</v>
      </c>
      <c r="AZ40" s="2030" t="s">
        <v>427</v>
      </c>
      <c r="BA40" s="115" t="s">
        <v>66</v>
      </c>
      <c r="BB40" s="1175">
        <f t="shared" ref="BB40:BP40" si="42">SUM(BB41:BB42)</f>
        <v>348</v>
      </c>
      <c r="BC40" s="1175">
        <f t="shared" si="42"/>
        <v>365</v>
      </c>
      <c r="BD40" s="1175">
        <f t="shared" si="42"/>
        <v>418648730</v>
      </c>
      <c r="BE40" s="1175">
        <f t="shared" si="42"/>
        <v>0</v>
      </c>
      <c r="BF40" s="1175">
        <f t="shared" si="42"/>
        <v>0</v>
      </c>
      <c r="BG40" s="1175">
        <f t="shared" si="42"/>
        <v>0</v>
      </c>
      <c r="BH40" s="1175">
        <f t="shared" si="42"/>
        <v>1</v>
      </c>
      <c r="BI40" s="1175">
        <f t="shared" si="42"/>
        <v>0</v>
      </c>
      <c r="BJ40" s="1175">
        <f t="shared" si="42"/>
        <v>0</v>
      </c>
      <c r="BK40" s="1175">
        <f t="shared" si="42"/>
        <v>83</v>
      </c>
      <c r="BL40" s="1175">
        <f t="shared" si="42"/>
        <v>84</v>
      </c>
      <c r="BM40" s="1177">
        <f t="shared" si="42"/>
        <v>44000128</v>
      </c>
      <c r="BN40" s="1179">
        <f t="shared" si="42"/>
        <v>0</v>
      </c>
      <c r="BO40" s="1180">
        <f t="shared" si="42"/>
        <v>0</v>
      </c>
      <c r="BP40" s="1286">
        <f t="shared" si="42"/>
        <v>0</v>
      </c>
    </row>
    <row r="41" spans="1:68" ht="17.399999999999999">
      <c r="A41" s="2030"/>
      <c r="B41" s="112" t="s">
        <v>19</v>
      </c>
      <c r="C41" s="1158">
        <f t="shared" ref="C41:E42" si="43">SUM(F41,I41,L41,O41,R41,W41,Z41,AC41,AF41,AK41,AN41,AQ41,AT41,AW41,BB41,BE41,BH41,BK41,BN41)</f>
        <v>346</v>
      </c>
      <c r="D41" s="1159">
        <f t="shared" si="43"/>
        <v>431</v>
      </c>
      <c r="E41" s="1160">
        <f t="shared" si="43"/>
        <v>418182446</v>
      </c>
      <c r="F41" s="1304">
        <v>0</v>
      </c>
      <c r="G41" s="1151">
        <v>0</v>
      </c>
      <c r="H41" s="1151">
        <v>0</v>
      </c>
      <c r="I41" s="1151">
        <v>0</v>
      </c>
      <c r="J41" s="1151">
        <v>0</v>
      </c>
      <c r="K41" s="1152">
        <v>0</v>
      </c>
      <c r="L41" s="1151">
        <v>0</v>
      </c>
      <c r="M41" s="1151">
        <v>0</v>
      </c>
      <c r="N41" s="1151">
        <v>0</v>
      </c>
      <c r="O41" s="1151">
        <v>0</v>
      </c>
      <c r="P41" s="1151">
        <v>0</v>
      </c>
      <c r="Q41" s="1151">
        <v>0</v>
      </c>
      <c r="R41" s="1151">
        <v>0</v>
      </c>
      <c r="S41" s="1151">
        <v>0</v>
      </c>
      <c r="T41" s="1153">
        <v>0</v>
      </c>
      <c r="U41" s="2030"/>
      <c r="V41" s="112" t="s">
        <v>19</v>
      </c>
      <c r="W41" s="1274">
        <v>20</v>
      </c>
      <c r="X41" s="1150">
        <v>92</v>
      </c>
      <c r="Y41" s="1150">
        <v>40513065</v>
      </c>
      <c r="Z41" s="1150">
        <v>0</v>
      </c>
      <c r="AA41" s="1150">
        <v>0</v>
      </c>
      <c r="AB41" s="1150">
        <v>0</v>
      </c>
      <c r="AC41" s="1150">
        <v>0</v>
      </c>
      <c r="AD41" s="1150">
        <v>0</v>
      </c>
      <c r="AE41" s="1150">
        <v>0</v>
      </c>
      <c r="AF41" s="1150">
        <v>0</v>
      </c>
      <c r="AG41" s="1150">
        <v>0</v>
      </c>
      <c r="AH41" s="1276">
        <v>0</v>
      </c>
      <c r="AI41" s="2030"/>
      <c r="AJ41" s="112" t="s">
        <v>19</v>
      </c>
      <c r="AK41" s="1150">
        <v>0</v>
      </c>
      <c r="AL41" s="1151">
        <v>0</v>
      </c>
      <c r="AM41" s="1151">
        <v>0</v>
      </c>
      <c r="AN41" s="1151">
        <v>0</v>
      </c>
      <c r="AO41" s="1151">
        <v>0</v>
      </c>
      <c r="AP41" s="1152">
        <v>0</v>
      </c>
      <c r="AQ41" s="1151">
        <v>1</v>
      </c>
      <c r="AR41" s="1151">
        <v>1</v>
      </c>
      <c r="AS41" s="1151">
        <v>4066</v>
      </c>
      <c r="AT41" s="1151">
        <v>0</v>
      </c>
      <c r="AU41" s="1151">
        <v>0</v>
      </c>
      <c r="AV41" s="1151">
        <v>0</v>
      </c>
      <c r="AW41" s="1151">
        <v>0</v>
      </c>
      <c r="AX41" s="1151">
        <v>0</v>
      </c>
      <c r="AY41" s="1153">
        <v>0</v>
      </c>
      <c r="AZ41" s="2030"/>
      <c r="BA41" s="112" t="s">
        <v>19</v>
      </c>
      <c r="BB41" s="1151">
        <v>252</v>
      </c>
      <c r="BC41" s="1151">
        <v>265</v>
      </c>
      <c r="BD41" s="1151">
        <v>336620434</v>
      </c>
      <c r="BE41" s="1151">
        <v>0</v>
      </c>
      <c r="BF41" s="1151">
        <v>0</v>
      </c>
      <c r="BG41" s="1151">
        <v>0</v>
      </c>
      <c r="BH41" s="1151">
        <v>1</v>
      </c>
      <c r="BI41" s="1151">
        <v>0</v>
      </c>
      <c r="BJ41" s="1151">
        <v>0</v>
      </c>
      <c r="BK41" s="1151">
        <v>72</v>
      </c>
      <c r="BL41" s="1151">
        <v>73</v>
      </c>
      <c r="BM41" s="1189">
        <v>41044881</v>
      </c>
      <c r="BN41" s="1236">
        <v>0</v>
      </c>
      <c r="BO41" s="1237">
        <v>0</v>
      </c>
      <c r="BP41" s="1290">
        <v>0</v>
      </c>
    </row>
    <row r="42" spans="1:68" ht="18" thickBot="1">
      <c r="A42" s="2031"/>
      <c r="B42" s="430" t="s">
        <v>24</v>
      </c>
      <c r="C42" s="1261">
        <f>SUM(F42,I42,L42,O42,R42,W42,Z42,AC42,AF42,AK42,AN42,AQ42,AT42,AW42,BB42,BE42,BH42,BK42,BN42)</f>
        <v>132</v>
      </c>
      <c r="D42" s="1262">
        <f t="shared" si="43"/>
        <v>130</v>
      </c>
      <c r="E42" s="1263">
        <f t="shared" si="43"/>
        <v>85313296</v>
      </c>
      <c r="F42" s="1309">
        <v>0</v>
      </c>
      <c r="G42" s="1265">
        <v>0</v>
      </c>
      <c r="H42" s="1265">
        <v>0</v>
      </c>
      <c r="I42" s="1265">
        <v>0</v>
      </c>
      <c r="J42" s="1265">
        <v>0</v>
      </c>
      <c r="K42" s="1266">
        <v>0</v>
      </c>
      <c r="L42" s="1265">
        <v>0</v>
      </c>
      <c r="M42" s="1265">
        <v>0</v>
      </c>
      <c r="N42" s="1265">
        <v>0</v>
      </c>
      <c r="O42" s="1265">
        <v>0</v>
      </c>
      <c r="P42" s="1265">
        <v>0</v>
      </c>
      <c r="Q42" s="1265">
        <v>0</v>
      </c>
      <c r="R42" s="1265">
        <v>0</v>
      </c>
      <c r="S42" s="1265">
        <v>0</v>
      </c>
      <c r="T42" s="1267">
        <v>0</v>
      </c>
      <c r="U42" s="2031"/>
      <c r="V42" s="430" t="s">
        <v>24</v>
      </c>
      <c r="W42" s="1282">
        <v>24</v>
      </c>
      <c r="X42" s="1264">
        <v>17</v>
      </c>
      <c r="Y42" s="1264">
        <v>406705</v>
      </c>
      <c r="Z42" s="1264">
        <v>0</v>
      </c>
      <c r="AA42" s="1264">
        <v>0</v>
      </c>
      <c r="AB42" s="1264">
        <v>0</v>
      </c>
      <c r="AC42" s="1264">
        <v>0</v>
      </c>
      <c r="AD42" s="1264">
        <v>0</v>
      </c>
      <c r="AE42" s="1264">
        <v>0</v>
      </c>
      <c r="AF42" s="1264">
        <v>0</v>
      </c>
      <c r="AG42" s="1264">
        <v>1</v>
      </c>
      <c r="AH42" s="1283">
        <v>-83142</v>
      </c>
      <c r="AI42" s="2031"/>
      <c r="AJ42" s="430" t="s">
        <v>24</v>
      </c>
      <c r="AK42" s="1264">
        <v>0</v>
      </c>
      <c r="AL42" s="1265">
        <v>0</v>
      </c>
      <c r="AM42" s="1265">
        <v>0</v>
      </c>
      <c r="AN42" s="1265">
        <v>0</v>
      </c>
      <c r="AO42" s="1265">
        <v>0</v>
      </c>
      <c r="AP42" s="1266">
        <v>0</v>
      </c>
      <c r="AQ42" s="1265">
        <v>1</v>
      </c>
      <c r="AR42" s="1265">
        <v>1</v>
      </c>
      <c r="AS42" s="1265">
        <v>6190</v>
      </c>
      <c r="AT42" s="1265">
        <v>0</v>
      </c>
      <c r="AU42" s="1265">
        <v>0</v>
      </c>
      <c r="AV42" s="1265">
        <v>0</v>
      </c>
      <c r="AW42" s="1265">
        <v>0</v>
      </c>
      <c r="AX42" s="1265">
        <v>0</v>
      </c>
      <c r="AY42" s="1267">
        <v>0</v>
      </c>
      <c r="AZ42" s="2031"/>
      <c r="BA42" s="430" t="s">
        <v>24</v>
      </c>
      <c r="BB42" s="1265">
        <v>96</v>
      </c>
      <c r="BC42" s="1265">
        <v>100</v>
      </c>
      <c r="BD42" s="1265">
        <v>82028296</v>
      </c>
      <c r="BE42" s="1265">
        <v>0</v>
      </c>
      <c r="BF42" s="1265">
        <v>0</v>
      </c>
      <c r="BG42" s="1265">
        <v>0</v>
      </c>
      <c r="BH42" s="1265">
        <v>0</v>
      </c>
      <c r="BI42" s="1265">
        <v>0</v>
      </c>
      <c r="BJ42" s="1265">
        <v>0</v>
      </c>
      <c r="BK42" s="1265">
        <v>11</v>
      </c>
      <c r="BL42" s="1265">
        <v>11</v>
      </c>
      <c r="BM42" s="1268">
        <v>2955247</v>
      </c>
      <c r="BN42" s="1269">
        <v>0</v>
      </c>
      <c r="BO42" s="1270">
        <v>0</v>
      </c>
      <c r="BP42" s="1296">
        <v>0</v>
      </c>
    </row>
    <row r="43" spans="1:68" ht="17.399999999999999">
      <c r="A43" s="44" t="s">
        <v>291</v>
      </c>
      <c r="B43" s="44"/>
      <c r="C43" s="44"/>
      <c r="D43" s="44"/>
      <c r="E43" s="1271"/>
      <c r="F43" s="44"/>
      <c r="G43" s="44"/>
      <c r="H43" s="44"/>
      <c r="I43" s="44"/>
      <c r="J43" s="44"/>
      <c r="K43" s="707"/>
      <c r="L43" s="44"/>
      <c r="M43" s="44"/>
      <c r="N43" s="44"/>
      <c r="O43" s="44"/>
      <c r="P43" s="44"/>
      <c r="Q43" s="44"/>
      <c r="R43" s="44"/>
      <c r="S43" s="44"/>
      <c r="T43" s="44"/>
      <c r="U43" s="44" t="s">
        <v>291</v>
      </c>
      <c r="V43" s="44"/>
      <c r="W43" s="44"/>
      <c r="X43" s="44"/>
      <c r="Y43" s="44"/>
      <c r="Z43" s="44"/>
      <c r="AA43" s="44"/>
      <c r="AB43" s="44"/>
      <c r="AC43" s="44"/>
      <c r="AD43" s="44"/>
      <c r="AE43" s="44"/>
      <c r="AF43" s="44"/>
      <c r="AG43" s="44"/>
      <c r="AH43" s="44"/>
      <c r="AI43" s="44" t="s">
        <v>291</v>
      </c>
      <c r="AJ43" s="44"/>
      <c r="AK43" s="44"/>
      <c r="AL43" s="44"/>
      <c r="AM43" s="44"/>
      <c r="AN43" s="44"/>
      <c r="AO43" s="44"/>
      <c r="AP43" s="44"/>
      <c r="AQ43" s="44"/>
      <c r="AR43" s="44"/>
      <c r="AS43" s="44"/>
      <c r="AT43" s="44"/>
      <c r="AU43" s="44"/>
      <c r="AV43" s="44"/>
      <c r="AW43" s="44"/>
      <c r="AX43" s="44"/>
      <c r="AY43" s="44"/>
      <c r="AZ43" s="44" t="s">
        <v>291</v>
      </c>
      <c r="BA43" s="44"/>
      <c r="BB43" s="44"/>
      <c r="BC43" s="44"/>
      <c r="BD43" s="44"/>
      <c r="BE43" s="44"/>
      <c r="BF43" s="44"/>
      <c r="BG43" s="44"/>
      <c r="BH43" s="44"/>
      <c r="BI43" s="44"/>
      <c r="BJ43" s="44"/>
      <c r="BK43" s="44"/>
      <c r="BL43" s="44"/>
      <c r="BM43" s="44"/>
      <c r="BN43" s="43"/>
      <c r="BO43" s="43"/>
      <c r="BP43" s="1310"/>
    </row>
  </sheetData>
  <mergeCells count="68">
    <mergeCell ref="AF3:AH3"/>
    <mergeCell ref="AK3:AM3"/>
    <mergeCell ref="AN3:AP3"/>
    <mergeCell ref="AQ3:AS3"/>
    <mergeCell ref="A2:A4"/>
    <mergeCell ref="B2:B4"/>
    <mergeCell ref="C2:E3"/>
    <mergeCell ref="F2:T2"/>
    <mergeCell ref="U2:U4"/>
    <mergeCell ref="V2:V4"/>
    <mergeCell ref="BK3:BM3"/>
    <mergeCell ref="BB2:BM2"/>
    <mergeCell ref="BN2:BP3"/>
    <mergeCell ref="F3:H3"/>
    <mergeCell ref="I3:K3"/>
    <mergeCell ref="L3:N3"/>
    <mergeCell ref="O3:Q3"/>
    <mergeCell ref="R3:T3"/>
    <mergeCell ref="W3:Y3"/>
    <mergeCell ref="Z3:AB3"/>
    <mergeCell ref="AC3:AE3"/>
    <mergeCell ref="W2:AH2"/>
    <mergeCell ref="AI2:AI4"/>
    <mergeCell ref="AJ2:AJ4"/>
    <mergeCell ref="AK2:AY2"/>
    <mergeCell ref="AZ2:AZ4"/>
    <mergeCell ref="AT3:AV3"/>
    <mergeCell ref="AW3:AY3"/>
    <mergeCell ref="BB3:BD3"/>
    <mergeCell ref="BE3:BG3"/>
    <mergeCell ref="BH3:BJ3"/>
    <mergeCell ref="BA2:BA4"/>
    <mergeCell ref="A5:B5"/>
    <mergeCell ref="U5:V5"/>
    <mergeCell ref="AI5:AJ5"/>
    <mergeCell ref="AZ5:BA5"/>
    <mergeCell ref="A8:A12"/>
    <mergeCell ref="U8:U12"/>
    <mergeCell ref="AI8:AI12"/>
    <mergeCell ref="AZ8:AZ12"/>
    <mergeCell ref="A13:A15"/>
    <mergeCell ref="U13:U15"/>
    <mergeCell ref="AI13:AI15"/>
    <mergeCell ref="AZ13:AZ15"/>
    <mergeCell ref="A16:A19"/>
    <mergeCell ref="U16:U19"/>
    <mergeCell ref="AI16:AI19"/>
    <mergeCell ref="AZ16:AZ19"/>
    <mergeCell ref="A20:A21"/>
    <mergeCell ref="U20:U21"/>
    <mergeCell ref="AI20:AI21"/>
    <mergeCell ref="AZ20:AZ21"/>
    <mergeCell ref="A22:A26"/>
    <mergeCell ref="U22:U26"/>
    <mergeCell ref="AI22:AI26"/>
    <mergeCell ref="AZ22:AZ26"/>
    <mergeCell ref="A40:A42"/>
    <mergeCell ref="U40:U42"/>
    <mergeCell ref="AI40:AI42"/>
    <mergeCell ref="AZ40:AZ42"/>
    <mergeCell ref="A27:A33"/>
    <mergeCell ref="U27:U33"/>
    <mergeCell ref="AI27:AI33"/>
    <mergeCell ref="AZ27:AZ33"/>
    <mergeCell ref="A34:A39"/>
    <mergeCell ref="U34:U39"/>
    <mergeCell ref="AI34:AI39"/>
    <mergeCell ref="AZ34:AZ39"/>
  </mergeCells>
  <phoneticPr fontId="9"/>
  <pageMargins left="0.9055118110236221" right="0.31496062992125984" top="0.74803149606299213" bottom="0.35433070866141736" header="0.31496062992125984" footer="0.31496062992125984"/>
  <pageSetup paperSize="8" scale="98" orientation="landscape" r:id="rId1"/>
  <colBreaks count="3" manualBreakCount="3">
    <brk id="20" max="1048575" man="1"/>
    <brk id="34" max="1048575" man="1"/>
    <brk id="51"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view="pageBreakPreview" zoomScale="70" zoomScaleNormal="100" zoomScaleSheetLayoutView="70" workbookViewId="0">
      <selection activeCell="A2" sqref="A2:J2"/>
    </sheetView>
  </sheetViews>
  <sheetFormatPr defaultRowHeight="13.2"/>
  <cols>
    <col min="1" max="1" width="15.6640625" customWidth="1"/>
    <col min="2" max="2" width="22.21875" customWidth="1"/>
    <col min="3" max="3" width="15.6640625" customWidth="1"/>
    <col min="4" max="4" width="21.109375" customWidth="1"/>
    <col min="5" max="5" width="15.44140625" customWidth="1"/>
    <col min="6" max="6" width="20.6640625" customWidth="1"/>
    <col min="7" max="7" width="17.33203125" customWidth="1"/>
    <col min="8" max="8" width="20.33203125" customWidth="1"/>
    <col min="9" max="9" width="18" customWidth="1"/>
    <col min="10" max="10" width="20.77734375" customWidth="1"/>
    <col min="11" max="11" width="15.6640625" customWidth="1"/>
    <col min="12" max="12" width="22.21875" customWidth="1"/>
    <col min="13" max="13" width="15.6640625" customWidth="1"/>
    <col min="14" max="14" width="21.109375" customWidth="1"/>
    <col min="15" max="15" width="15.44140625" customWidth="1"/>
    <col min="16" max="16" width="20.6640625" customWidth="1"/>
    <col min="17" max="17" width="17.33203125" customWidth="1"/>
    <col min="18" max="18" width="20.33203125" customWidth="1"/>
    <col min="19" max="19" width="18" customWidth="1"/>
    <col min="20" max="20" width="20.77734375" customWidth="1"/>
    <col min="21" max="21" width="13.6640625" hidden="1" customWidth="1"/>
    <col min="22" max="22" width="21" hidden="1" customWidth="1"/>
    <col min="23" max="23" width="15.6640625" hidden="1" customWidth="1"/>
    <col min="24" max="24" width="20.6640625" hidden="1" customWidth="1"/>
    <col min="25" max="25" width="15.6640625" hidden="1" customWidth="1"/>
    <col min="26" max="26" width="20.6640625" hidden="1" customWidth="1"/>
    <col min="27" max="27" width="15.6640625" hidden="1" customWidth="1"/>
    <col min="28" max="28" width="20.6640625" hidden="1" customWidth="1"/>
    <col min="29" max="29" width="15.6640625" hidden="1" customWidth="1"/>
    <col min="30" max="30" width="20.6640625" hidden="1" customWidth="1"/>
  </cols>
  <sheetData>
    <row r="1" spans="1:30" ht="18" thickBot="1">
      <c r="A1" s="505" t="s">
        <v>345</v>
      </c>
      <c r="B1" s="3"/>
      <c r="C1" s="3"/>
      <c r="D1" s="138"/>
      <c r="E1" s="505"/>
      <c r="F1" s="505"/>
      <c r="G1" s="3"/>
      <c r="H1" s="3"/>
      <c r="I1" s="3"/>
      <c r="J1" s="3"/>
      <c r="K1" s="505" t="s">
        <v>345</v>
      </c>
      <c r="L1" s="3"/>
      <c r="M1" s="3"/>
      <c r="N1" s="138"/>
      <c r="O1" s="505"/>
      <c r="P1" s="505"/>
      <c r="Q1" s="3"/>
      <c r="R1" s="3"/>
      <c r="S1" s="3"/>
      <c r="T1" s="3"/>
      <c r="U1" s="505" t="s">
        <v>345</v>
      </c>
      <c r="V1" s="3"/>
      <c r="W1" s="3"/>
      <c r="X1" s="3"/>
      <c r="Y1" s="3"/>
      <c r="Z1" s="3"/>
      <c r="AA1" s="734"/>
      <c r="AB1" s="734"/>
      <c r="AC1" s="3"/>
      <c r="AD1" s="3"/>
    </row>
    <row r="2" spans="1:30" ht="27" customHeight="1" thickBot="1">
      <c r="A2" s="2080" t="s">
        <v>525</v>
      </c>
      <c r="B2" s="2081"/>
      <c r="C2" s="2081"/>
      <c r="D2" s="2081"/>
      <c r="E2" s="2081"/>
      <c r="F2" s="2081"/>
      <c r="G2" s="2081"/>
      <c r="H2" s="2081"/>
      <c r="I2" s="2081"/>
      <c r="J2" s="2082"/>
      <c r="K2" s="2080" t="s">
        <v>501</v>
      </c>
      <c r="L2" s="2081"/>
      <c r="M2" s="2081"/>
      <c r="N2" s="2081"/>
      <c r="O2" s="2081"/>
      <c r="P2" s="2081"/>
      <c r="Q2" s="2081"/>
      <c r="R2" s="2081"/>
      <c r="S2" s="2081"/>
      <c r="T2" s="2082"/>
      <c r="U2" s="2080" t="s">
        <v>486</v>
      </c>
      <c r="V2" s="2081"/>
      <c r="W2" s="2081"/>
      <c r="X2" s="2081"/>
      <c r="Y2" s="2081"/>
      <c r="Z2" s="2081"/>
      <c r="AA2" s="2081"/>
      <c r="AB2" s="2081"/>
      <c r="AC2" s="2081"/>
      <c r="AD2" s="2082"/>
    </row>
    <row r="3" spans="1:30" ht="32.25" customHeight="1">
      <c r="A3" s="2083" t="s">
        <v>369</v>
      </c>
      <c r="B3" s="2086" t="s">
        <v>479</v>
      </c>
      <c r="C3" s="2087" t="s">
        <v>480</v>
      </c>
      <c r="D3" s="2087"/>
      <c r="E3" s="2087"/>
      <c r="F3" s="2087"/>
      <c r="G3" s="2087"/>
      <c r="H3" s="2087"/>
      <c r="I3" s="2087"/>
      <c r="J3" s="2088"/>
      <c r="K3" s="2083" t="s">
        <v>369</v>
      </c>
      <c r="L3" s="2086" t="s">
        <v>479</v>
      </c>
      <c r="M3" s="2087" t="s">
        <v>480</v>
      </c>
      <c r="N3" s="2087"/>
      <c r="O3" s="2087"/>
      <c r="P3" s="2087"/>
      <c r="Q3" s="2087"/>
      <c r="R3" s="2087"/>
      <c r="S3" s="2087"/>
      <c r="T3" s="2088"/>
      <c r="U3" s="2089" t="s">
        <v>369</v>
      </c>
      <c r="V3" s="2068" t="s">
        <v>479</v>
      </c>
      <c r="W3" s="2070" t="s">
        <v>480</v>
      </c>
      <c r="X3" s="2071"/>
      <c r="Y3" s="2071"/>
      <c r="Z3" s="2071"/>
      <c r="AA3" s="2071"/>
      <c r="AB3" s="2071"/>
      <c r="AC3" s="2071"/>
      <c r="AD3" s="2072"/>
    </row>
    <row r="4" spans="1:30" ht="27.75" customHeight="1">
      <c r="A4" s="2084"/>
      <c r="B4" s="2068"/>
      <c r="C4" s="2073" t="s">
        <v>126</v>
      </c>
      <c r="D4" s="2074"/>
      <c r="E4" s="2076" t="s">
        <v>314</v>
      </c>
      <c r="F4" s="2077"/>
      <c r="G4" s="2078" t="s">
        <v>312</v>
      </c>
      <c r="H4" s="2079"/>
      <c r="I4" s="2066" t="s">
        <v>313</v>
      </c>
      <c r="J4" s="2067"/>
      <c r="K4" s="2084"/>
      <c r="L4" s="2068"/>
      <c r="M4" s="2073" t="s">
        <v>126</v>
      </c>
      <c r="N4" s="2074"/>
      <c r="O4" s="2076" t="s">
        <v>314</v>
      </c>
      <c r="P4" s="2077"/>
      <c r="Q4" s="2078" t="s">
        <v>312</v>
      </c>
      <c r="R4" s="2079"/>
      <c r="S4" s="2066" t="s">
        <v>313</v>
      </c>
      <c r="T4" s="2067"/>
      <c r="U4" s="2089"/>
      <c r="V4" s="2068"/>
      <c r="W4" s="2075" t="s">
        <v>126</v>
      </c>
      <c r="X4" s="2074"/>
      <c r="Y4" s="2076" t="s">
        <v>314</v>
      </c>
      <c r="Z4" s="2077"/>
      <c r="AA4" s="2078" t="s">
        <v>312</v>
      </c>
      <c r="AB4" s="2079"/>
      <c r="AC4" s="2066" t="s">
        <v>313</v>
      </c>
      <c r="AD4" s="2067"/>
    </row>
    <row r="5" spans="1:30" ht="25.5" customHeight="1" thickBot="1">
      <c r="A5" s="2085"/>
      <c r="B5" s="2069"/>
      <c r="C5" s="516" t="s">
        <v>65</v>
      </c>
      <c r="D5" s="517" t="s">
        <v>315</v>
      </c>
      <c r="E5" s="516" t="s">
        <v>65</v>
      </c>
      <c r="F5" s="158" t="s">
        <v>315</v>
      </c>
      <c r="G5" s="159" t="s">
        <v>65</v>
      </c>
      <c r="H5" s="160" t="s">
        <v>315</v>
      </c>
      <c r="I5" s="159" t="s">
        <v>65</v>
      </c>
      <c r="J5" s="161" t="s">
        <v>315</v>
      </c>
      <c r="K5" s="2085"/>
      <c r="L5" s="2069"/>
      <c r="M5" s="516" t="s">
        <v>65</v>
      </c>
      <c r="N5" s="517" t="s">
        <v>315</v>
      </c>
      <c r="O5" s="516" t="s">
        <v>65</v>
      </c>
      <c r="P5" s="158" t="s">
        <v>315</v>
      </c>
      <c r="Q5" s="159" t="s">
        <v>65</v>
      </c>
      <c r="R5" s="160" t="s">
        <v>315</v>
      </c>
      <c r="S5" s="159" t="s">
        <v>65</v>
      </c>
      <c r="T5" s="161" t="s">
        <v>315</v>
      </c>
      <c r="U5" s="2090"/>
      <c r="V5" s="2069"/>
      <c r="W5" s="157" t="s">
        <v>65</v>
      </c>
      <c r="X5" s="517" t="s">
        <v>315</v>
      </c>
      <c r="Y5" s="524" t="s">
        <v>65</v>
      </c>
      <c r="Z5" s="158" t="s">
        <v>315</v>
      </c>
      <c r="AA5" s="516" t="s">
        <v>65</v>
      </c>
      <c r="AB5" s="158" t="s">
        <v>315</v>
      </c>
      <c r="AC5" s="159" t="s">
        <v>65</v>
      </c>
      <c r="AD5" s="161" t="s">
        <v>315</v>
      </c>
    </row>
    <row r="6" spans="1:30" ht="28.5" customHeight="1" thickBot="1">
      <c r="A6" s="1376" t="s">
        <v>493</v>
      </c>
      <c r="B6" s="1377">
        <f>SUM(B7:B39)</f>
        <v>4720568</v>
      </c>
      <c r="C6" s="529">
        <f t="shared" ref="C6:J6" si="0">SUM(C7:C39)</f>
        <v>2792715</v>
      </c>
      <c r="D6" s="527">
        <f t="shared" si="0"/>
        <v>16065360778.28953</v>
      </c>
      <c r="E6" s="529">
        <f t="shared" si="0"/>
        <v>694252</v>
      </c>
      <c r="F6" s="528">
        <f t="shared" si="0"/>
        <v>2475032931.4318113</v>
      </c>
      <c r="G6" s="529">
        <f t="shared" si="0"/>
        <v>1240888</v>
      </c>
      <c r="H6" s="531">
        <f t="shared" si="0"/>
        <v>7940820717.8100214</v>
      </c>
      <c r="I6" s="532">
        <f t="shared" si="0"/>
        <v>857575</v>
      </c>
      <c r="J6" s="530">
        <f t="shared" si="0"/>
        <v>5649507129.047698</v>
      </c>
      <c r="K6" s="1376" t="s">
        <v>493</v>
      </c>
      <c r="L6" s="1377">
        <f>SUM(L7:L39)</f>
        <v>4782382000</v>
      </c>
      <c r="M6" s="529">
        <f t="shared" ref="M6:T6" si="1">SUM(M7:M39)</f>
        <v>2792640.98</v>
      </c>
      <c r="N6" s="527">
        <f t="shared" si="1"/>
        <v>16290304614.620001</v>
      </c>
      <c r="O6" s="529">
        <f t="shared" si="1"/>
        <v>709925.97</v>
      </c>
      <c r="P6" s="528">
        <f t="shared" si="1"/>
        <v>2394849958.71</v>
      </c>
      <c r="Q6" s="529">
        <f t="shared" si="1"/>
        <v>1247375.1800000002</v>
      </c>
      <c r="R6" s="531">
        <f t="shared" si="1"/>
        <v>8152601885.21</v>
      </c>
      <c r="S6" s="532">
        <f t="shared" si="1"/>
        <v>835339.83</v>
      </c>
      <c r="T6" s="530">
        <f t="shared" si="1"/>
        <v>5742852770.6999998</v>
      </c>
      <c r="U6" s="525" t="s">
        <v>493</v>
      </c>
      <c r="V6" s="735">
        <f>SUM(V7:V39)</f>
        <v>4644923000</v>
      </c>
      <c r="W6" s="526">
        <f t="shared" ref="W6:AD6" si="2">SUM(W7:W39)</f>
        <v>2741461</v>
      </c>
      <c r="X6" s="527">
        <f>SUM(X7:X39)</f>
        <v>15963956527</v>
      </c>
      <c r="Y6" s="529">
        <f>SUM(Y7:Y39)</f>
        <v>722314</v>
      </c>
      <c r="Z6" s="528">
        <f t="shared" si="2"/>
        <v>2485247057</v>
      </c>
      <c r="AA6" s="529">
        <f t="shared" si="2"/>
        <v>1227643</v>
      </c>
      <c r="AB6" s="531">
        <f t="shared" si="2"/>
        <v>7993681106</v>
      </c>
      <c r="AC6" s="532">
        <f t="shared" si="2"/>
        <v>791504</v>
      </c>
      <c r="AD6" s="530">
        <f t="shared" si="2"/>
        <v>5485028364</v>
      </c>
    </row>
    <row r="7" spans="1:30" ht="18" thickTop="1">
      <c r="A7" s="1370" t="s">
        <v>5</v>
      </c>
      <c r="B7" s="149">
        <v>1557934</v>
      </c>
      <c r="C7" s="1373">
        <f>SUM(E7,G7,I7)</f>
        <v>1148463</v>
      </c>
      <c r="D7" s="519">
        <f>SUM(F7,H7,J7)</f>
        <v>6775591508.666666</v>
      </c>
      <c r="E7" s="153">
        <v>284428</v>
      </c>
      <c r="F7" s="152">
        <v>1113502665.6666665</v>
      </c>
      <c r="G7" s="153">
        <v>492819</v>
      </c>
      <c r="H7" s="154">
        <v>3266829081</v>
      </c>
      <c r="I7" s="155">
        <v>371216</v>
      </c>
      <c r="J7" s="156">
        <v>2395259762</v>
      </c>
      <c r="K7" s="1370" t="s">
        <v>5</v>
      </c>
      <c r="L7" s="149">
        <v>1553860000</v>
      </c>
      <c r="M7" s="1373">
        <f>SUM(O7,Q7,S7)</f>
        <v>1147688</v>
      </c>
      <c r="N7" s="519">
        <f>SUM(P7,R7,T7)</f>
        <v>6828543019</v>
      </c>
      <c r="O7" s="153">
        <v>294854</v>
      </c>
      <c r="P7" s="152">
        <v>985272987</v>
      </c>
      <c r="Q7" s="153">
        <v>492675</v>
      </c>
      <c r="R7" s="154">
        <v>3319337267</v>
      </c>
      <c r="S7" s="155">
        <v>360159</v>
      </c>
      <c r="T7" s="156">
        <v>2523932765</v>
      </c>
      <c r="U7" s="149" t="s">
        <v>5</v>
      </c>
      <c r="V7" s="736">
        <v>1499113000</v>
      </c>
      <c r="W7" s="518">
        <f>SUM(Y7,AA7,AC7)</f>
        <v>1116284</v>
      </c>
      <c r="X7" s="519">
        <f>SUM(Z7,AB7,AD7)</f>
        <v>6621217488</v>
      </c>
      <c r="Y7" s="153">
        <v>302545</v>
      </c>
      <c r="Z7" s="152">
        <v>1007898755</v>
      </c>
      <c r="AA7" s="153">
        <v>475409</v>
      </c>
      <c r="AB7" s="154">
        <v>3213551809</v>
      </c>
      <c r="AC7" s="155">
        <v>338330</v>
      </c>
      <c r="AD7" s="156">
        <v>2399766924</v>
      </c>
    </row>
    <row r="8" spans="1:30" ht="17.399999999999999">
      <c r="A8" s="1371" t="s">
        <v>6</v>
      </c>
      <c r="B8" s="150">
        <v>501677</v>
      </c>
      <c r="C8" s="1374">
        <f t="shared" ref="C8:D39" si="3">SUM(E8,G8,I8)</f>
        <v>341905</v>
      </c>
      <c r="D8" s="521">
        <f t="shared" si="3"/>
        <v>1968479676</v>
      </c>
      <c r="E8" s="141">
        <v>74765</v>
      </c>
      <c r="F8" s="139">
        <v>255664301</v>
      </c>
      <c r="G8" s="141">
        <v>155170</v>
      </c>
      <c r="H8" s="142">
        <v>1013104512</v>
      </c>
      <c r="I8" s="145">
        <v>111970</v>
      </c>
      <c r="J8" s="147">
        <v>699710863</v>
      </c>
      <c r="K8" s="1371" t="s">
        <v>6</v>
      </c>
      <c r="L8" s="150">
        <v>512628000</v>
      </c>
      <c r="M8" s="1374">
        <f t="shared" ref="M8:N39" si="4">SUM(O8,Q8,S8)</f>
        <v>340672</v>
      </c>
      <c r="N8" s="521">
        <f t="shared" si="4"/>
        <v>2048468786</v>
      </c>
      <c r="O8" s="141">
        <v>70761</v>
      </c>
      <c r="P8" s="139">
        <v>245399946</v>
      </c>
      <c r="Q8" s="141">
        <v>158276</v>
      </c>
      <c r="R8" s="142">
        <v>1077096007</v>
      </c>
      <c r="S8" s="145">
        <v>111635</v>
      </c>
      <c r="T8" s="147">
        <v>725972833</v>
      </c>
      <c r="U8" s="150" t="s">
        <v>6</v>
      </c>
      <c r="V8" s="737">
        <v>511080000</v>
      </c>
      <c r="W8" s="520">
        <f t="shared" ref="W8:X39" si="5">SUM(Y8,AA8,AC8)</f>
        <v>343253</v>
      </c>
      <c r="X8" s="521">
        <f t="shared" si="5"/>
        <v>2054475936</v>
      </c>
      <c r="Y8" s="141">
        <v>80156</v>
      </c>
      <c r="Z8" s="139">
        <v>284492010</v>
      </c>
      <c r="AA8" s="141">
        <v>156154</v>
      </c>
      <c r="AB8" s="142">
        <v>1062294640</v>
      </c>
      <c r="AC8" s="145">
        <v>106943</v>
      </c>
      <c r="AD8" s="147">
        <v>707689286</v>
      </c>
    </row>
    <row r="9" spans="1:30" ht="17.399999999999999">
      <c r="A9" s="1371" t="s">
        <v>8</v>
      </c>
      <c r="B9" s="150">
        <v>340545</v>
      </c>
      <c r="C9" s="1374">
        <f t="shared" si="3"/>
        <v>219621</v>
      </c>
      <c r="D9" s="521">
        <f t="shared" si="3"/>
        <v>1250892080</v>
      </c>
      <c r="E9" s="141">
        <v>52186</v>
      </c>
      <c r="F9" s="139">
        <v>181002773</v>
      </c>
      <c r="G9" s="141">
        <v>99269</v>
      </c>
      <c r="H9" s="142">
        <v>608873991</v>
      </c>
      <c r="I9" s="145">
        <v>68166</v>
      </c>
      <c r="J9" s="147">
        <v>461015316</v>
      </c>
      <c r="K9" s="1371" t="s">
        <v>8</v>
      </c>
      <c r="L9" s="150">
        <v>342139000</v>
      </c>
      <c r="M9" s="1374">
        <f t="shared" si="4"/>
        <v>216919</v>
      </c>
      <c r="N9" s="521">
        <f t="shared" si="4"/>
        <v>1264531018</v>
      </c>
      <c r="O9" s="141">
        <v>53186</v>
      </c>
      <c r="P9" s="139">
        <v>189250118</v>
      </c>
      <c r="Q9" s="141">
        <v>99395</v>
      </c>
      <c r="R9" s="142">
        <v>619280039</v>
      </c>
      <c r="S9" s="145">
        <v>64338</v>
      </c>
      <c r="T9" s="147">
        <v>456000861</v>
      </c>
      <c r="U9" s="150" t="s">
        <v>8</v>
      </c>
      <c r="V9" s="737">
        <v>328095000</v>
      </c>
      <c r="W9" s="520">
        <f t="shared" si="5"/>
        <v>209660</v>
      </c>
      <c r="X9" s="521">
        <f t="shared" si="5"/>
        <v>1227977361</v>
      </c>
      <c r="Y9" s="141">
        <v>52638</v>
      </c>
      <c r="Z9" s="139">
        <v>182948250</v>
      </c>
      <c r="AA9" s="141">
        <v>96870</v>
      </c>
      <c r="AB9" s="142">
        <v>621532100</v>
      </c>
      <c r="AC9" s="145">
        <v>60152</v>
      </c>
      <c r="AD9" s="147">
        <v>423497011</v>
      </c>
    </row>
    <row r="10" spans="1:30" ht="17.399999999999999">
      <c r="A10" s="1371" t="s">
        <v>7</v>
      </c>
      <c r="B10" s="150">
        <v>234560</v>
      </c>
      <c r="C10" s="1374">
        <f t="shared" si="3"/>
        <v>175419</v>
      </c>
      <c r="D10" s="521">
        <f t="shared" si="3"/>
        <v>876210584</v>
      </c>
      <c r="E10" s="141">
        <v>55249</v>
      </c>
      <c r="F10" s="139">
        <v>167932867</v>
      </c>
      <c r="G10" s="141">
        <v>77963</v>
      </c>
      <c r="H10" s="142">
        <v>435207002</v>
      </c>
      <c r="I10" s="145">
        <v>42207</v>
      </c>
      <c r="J10" s="147">
        <v>273070715</v>
      </c>
      <c r="K10" s="1371" t="s">
        <v>7</v>
      </c>
      <c r="L10" s="150">
        <v>241503000</v>
      </c>
      <c r="M10" s="1374">
        <f t="shared" si="4"/>
        <v>179725</v>
      </c>
      <c r="N10" s="521">
        <f t="shared" si="4"/>
        <v>901156194</v>
      </c>
      <c r="O10" s="141">
        <v>57969</v>
      </c>
      <c r="P10" s="139">
        <v>171094351</v>
      </c>
      <c r="Q10" s="141">
        <v>79706</v>
      </c>
      <c r="R10" s="142">
        <v>453080723</v>
      </c>
      <c r="S10" s="145">
        <v>42050</v>
      </c>
      <c r="T10" s="147">
        <v>276981120</v>
      </c>
      <c r="U10" s="150" t="s">
        <v>7</v>
      </c>
      <c r="V10" s="737">
        <v>242475000</v>
      </c>
      <c r="W10" s="520">
        <f t="shared" si="5"/>
        <v>178163</v>
      </c>
      <c r="X10" s="521">
        <f t="shared" si="5"/>
        <v>913539045</v>
      </c>
      <c r="Y10" s="141">
        <v>48068</v>
      </c>
      <c r="Z10" s="139">
        <v>176935707</v>
      </c>
      <c r="AA10" s="141">
        <v>88794</v>
      </c>
      <c r="AB10" s="142">
        <v>463076583</v>
      </c>
      <c r="AC10" s="145">
        <v>41301</v>
      </c>
      <c r="AD10" s="147">
        <v>273526755</v>
      </c>
    </row>
    <row r="11" spans="1:30" ht="17.399999999999999">
      <c r="A11" s="1371" t="s">
        <v>10</v>
      </c>
      <c r="B11" s="150">
        <v>235561</v>
      </c>
      <c r="C11" s="1374">
        <f t="shared" si="3"/>
        <v>93065</v>
      </c>
      <c r="D11" s="521">
        <f t="shared" si="3"/>
        <v>523801528</v>
      </c>
      <c r="E11" s="141">
        <v>20571</v>
      </c>
      <c r="F11" s="139">
        <v>63817839</v>
      </c>
      <c r="G11" s="141">
        <v>46658</v>
      </c>
      <c r="H11" s="142">
        <v>290771583</v>
      </c>
      <c r="I11" s="145">
        <v>25836</v>
      </c>
      <c r="J11" s="147">
        <v>169212106</v>
      </c>
      <c r="K11" s="1371" t="s">
        <v>10</v>
      </c>
      <c r="L11" s="150">
        <v>232953000</v>
      </c>
      <c r="M11" s="1374">
        <f t="shared" si="4"/>
        <v>92583</v>
      </c>
      <c r="N11" s="521">
        <f t="shared" si="4"/>
        <v>520883707</v>
      </c>
      <c r="O11" s="141">
        <v>21327</v>
      </c>
      <c r="P11" s="139">
        <v>68594287</v>
      </c>
      <c r="Q11" s="141">
        <v>46263</v>
      </c>
      <c r="R11" s="142">
        <v>290684837</v>
      </c>
      <c r="S11" s="145">
        <v>24993</v>
      </c>
      <c r="T11" s="147">
        <v>161604583</v>
      </c>
      <c r="U11" s="150" t="s">
        <v>10</v>
      </c>
      <c r="V11" s="737">
        <v>227874000</v>
      </c>
      <c r="W11" s="520">
        <f t="shared" si="5"/>
        <v>90734</v>
      </c>
      <c r="X11" s="521">
        <f t="shared" si="5"/>
        <v>514482220</v>
      </c>
      <c r="Y11" s="141">
        <v>21902</v>
      </c>
      <c r="Z11" s="139">
        <v>73552446</v>
      </c>
      <c r="AA11" s="141">
        <v>44932</v>
      </c>
      <c r="AB11" s="142">
        <v>284974016</v>
      </c>
      <c r="AC11" s="145">
        <v>23900</v>
      </c>
      <c r="AD11" s="147">
        <v>155955758</v>
      </c>
    </row>
    <row r="12" spans="1:30" ht="17.399999999999999">
      <c r="A12" s="1371" t="s">
        <v>11</v>
      </c>
      <c r="B12" s="150">
        <v>112164</v>
      </c>
      <c r="C12" s="1374">
        <f t="shared" si="3"/>
        <v>57334</v>
      </c>
      <c r="D12" s="521">
        <f t="shared" si="3"/>
        <v>314522228</v>
      </c>
      <c r="E12" s="141">
        <v>18121</v>
      </c>
      <c r="F12" s="139">
        <v>63020235</v>
      </c>
      <c r="G12" s="141">
        <v>21275</v>
      </c>
      <c r="H12" s="142">
        <v>133778728</v>
      </c>
      <c r="I12" s="145">
        <v>17938</v>
      </c>
      <c r="J12" s="147">
        <v>117723265</v>
      </c>
      <c r="K12" s="1371" t="s">
        <v>11</v>
      </c>
      <c r="L12" s="150">
        <v>116265000</v>
      </c>
      <c r="M12" s="1374">
        <f t="shared" si="4"/>
        <v>52614</v>
      </c>
      <c r="N12" s="521">
        <f t="shared" si="4"/>
        <v>287274773</v>
      </c>
      <c r="O12" s="141">
        <v>16840</v>
      </c>
      <c r="P12" s="139">
        <v>57360719</v>
      </c>
      <c r="Q12" s="141">
        <v>19193</v>
      </c>
      <c r="R12" s="142">
        <v>120785559</v>
      </c>
      <c r="S12" s="145">
        <v>16581</v>
      </c>
      <c r="T12" s="147">
        <v>109128495</v>
      </c>
      <c r="U12" s="150" t="s">
        <v>11</v>
      </c>
      <c r="V12" s="737">
        <v>116814000</v>
      </c>
      <c r="W12" s="520">
        <f t="shared" si="5"/>
        <v>53623</v>
      </c>
      <c r="X12" s="521">
        <f t="shared" si="5"/>
        <v>295264613</v>
      </c>
      <c r="Y12" s="141">
        <v>18490</v>
      </c>
      <c r="Z12" s="139">
        <v>67709674</v>
      </c>
      <c r="AA12" s="141">
        <v>19061</v>
      </c>
      <c r="AB12" s="142">
        <v>120405709</v>
      </c>
      <c r="AC12" s="145">
        <v>16072</v>
      </c>
      <c r="AD12" s="147">
        <v>107149230</v>
      </c>
    </row>
    <row r="13" spans="1:30" ht="17.399999999999999">
      <c r="A13" s="1371" t="s">
        <v>12</v>
      </c>
      <c r="B13" s="150">
        <v>304009</v>
      </c>
      <c r="C13" s="1374">
        <f t="shared" si="3"/>
        <v>137045</v>
      </c>
      <c r="D13" s="521">
        <f t="shared" si="3"/>
        <v>761594550</v>
      </c>
      <c r="E13" s="141">
        <v>34443</v>
      </c>
      <c r="F13" s="139">
        <v>109024431</v>
      </c>
      <c r="G13" s="141">
        <v>58654</v>
      </c>
      <c r="H13" s="142">
        <v>364442734</v>
      </c>
      <c r="I13" s="145">
        <v>43948</v>
      </c>
      <c r="J13" s="147">
        <v>288127385</v>
      </c>
      <c r="K13" s="1371" t="s">
        <v>12</v>
      </c>
      <c r="L13" s="150">
        <v>298684000</v>
      </c>
      <c r="M13" s="1374">
        <f t="shared" si="4"/>
        <v>136665</v>
      </c>
      <c r="N13" s="521">
        <f t="shared" si="4"/>
        <v>756995771</v>
      </c>
      <c r="O13" s="141">
        <v>36194</v>
      </c>
      <c r="P13" s="139">
        <v>113464749</v>
      </c>
      <c r="Q13" s="141">
        <v>58141</v>
      </c>
      <c r="R13" s="142">
        <v>357794172</v>
      </c>
      <c r="S13" s="145">
        <v>42330</v>
      </c>
      <c r="T13" s="147">
        <v>285736850</v>
      </c>
      <c r="U13" s="150" t="s">
        <v>12</v>
      </c>
      <c r="V13" s="737">
        <v>279641000</v>
      </c>
      <c r="W13" s="520">
        <f t="shared" si="5"/>
        <v>133939</v>
      </c>
      <c r="X13" s="521">
        <f t="shared" si="5"/>
        <v>738331736</v>
      </c>
      <c r="Y13" s="141">
        <v>37210</v>
      </c>
      <c r="Z13" s="139">
        <v>122757043</v>
      </c>
      <c r="AA13" s="141">
        <v>56808</v>
      </c>
      <c r="AB13" s="142">
        <v>355735446</v>
      </c>
      <c r="AC13" s="145">
        <v>39921</v>
      </c>
      <c r="AD13" s="147">
        <v>259839247</v>
      </c>
    </row>
    <row r="14" spans="1:30" ht="17.399999999999999">
      <c r="A14" s="1371" t="s">
        <v>13</v>
      </c>
      <c r="B14" s="1380">
        <v>155735</v>
      </c>
      <c r="C14" s="1374">
        <f t="shared" si="3"/>
        <v>69094</v>
      </c>
      <c r="D14" s="521">
        <f t="shared" si="3"/>
        <v>397963704</v>
      </c>
      <c r="E14" s="141">
        <v>16970</v>
      </c>
      <c r="F14" s="139">
        <v>61774638</v>
      </c>
      <c r="G14" s="1381">
        <v>32554</v>
      </c>
      <c r="H14" s="1382">
        <v>204537152</v>
      </c>
      <c r="I14" s="145">
        <v>19570</v>
      </c>
      <c r="J14" s="147">
        <v>131651914</v>
      </c>
      <c r="K14" s="1371" t="s">
        <v>13</v>
      </c>
      <c r="L14" s="1380">
        <v>160918000</v>
      </c>
      <c r="M14" s="1374">
        <f t="shared" si="4"/>
        <v>69944</v>
      </c>
      <c r="N14" s="521">
        <f t="shared" si="4"/>
        <v>415049918</v>
      </c>
      <c r="O14" s="141">
        <v>17880</v>
      </c>
      <c r="P14" s="139">
        <v>66833645</v>
      </c>
      <c r="Q14" s="1381">
        <v>32912</v>
      </c>
      <c r="R14" s="1382">
        <v>216390863</v>
      </c>
      <c r="S14" s="145">
        <v>19152</v>
      </c>
      <c r="T14" s="147">
        <v>131825410</v>
      </c>
      <c r="U14" s="150" t="s">
        <v>13</v>
      </c>
      <c r="V14" s="737">
        <v>159119000</v>
      </c>
      <c r="W14" s="520">
        <f t="shared" si="5"/>
        <v>70421</v>
      </c>
      <c r="X14" s="521">
        <f t="shared" si="5"/>
        <v>410320208</v>
      </c>
      <c r="Y14" s="141">
        <v>18493</v>
      </c>
      <c r="Z14" s="139">
        <v>69803714</v>
      </c>
      <c r="AA14" s="141">
        <v>32960</v>
      </c>
      <c r="AB14" s="142">
        <v>212116813</v>
      </c>
      <c r="AC14" s="145">
        <v>18968</v>
      </c>
      <c r="AD14" s="147">
        <v>128399681</v>
      </c>
    </row>
    <row r="15" spans="1:30" ht="17.399999999999999">
      <c r="A15" s="1371" t="s">
        <v>14</v>
      </c>
      <c r="B15" s="150">
        <v>171402</v>
      </c>
      <c r="C15" s="1374">
        <f t="shared" si="3"/>
        <v>69058</v>
      </c>
      <c r="D15" s="521">
        <f t="shared" si="3"/>
        <v>408906460.62286341</v>
      </c>
      <c r="E15" s="141">
        <v>16746</v>
      </c>
      <c r="F15" s="139">
        <v>58237716.765144497</v>
      </c>
      <c r="G15" s="141">
        <v>31362</v>
      </c>
      <c r="H15" s="142">
        <v>202788860.81002134</v>
      </c>
      <c r="I15" s="145">
        <v>20950</v>
      </c>
      <c r="J15" s="147">
        <v>147879883.0476976</v>
      </c>
      <c r="K15" s="1371" t="s">
        <v>14</v>
      </c>
      <c r="L15" s="150">
        <v>181960000</v>
      </c>
      <c r="M15" s="1374">
        <f t="shared" si="4"/>
        <v>67259.98000000001</v>
      </c>
      <c r="N15" s="521">
        <f t="shared" si="4"/>
        <v>423515040.62</v>
      </c>
      <c r="O15" s="141">
        <v>15965.970000000001</v>
      </c>
      <c r="P15" s="139">
        <v>57194054.710000001</v>
      </c>
      <c r="Q15" s="141">
        <v>31149.18</v>
      </c>
      <c r="R15" s="142">
        <v>221912486.21000001</v>
      </c>
      <c r="S15" s="145">
        <v>20144.830000000002</v>
      </c>
      <c r="T15" s="147">
        <v>144408499.69999999</v>
      </c>
      <c r="U15" s="150" t="s">
        <v>14</v>
      </c>
      <c r="V15" s="737">
        <v>173081000</v>
      </c>
      <c r="W15" s="520">
        <f t="shared" si="5"/>
        <v>67982</v>
      </c>
      <c r="X15" s="521">
        <f t="shared" si="5"/>
        <v>412443642</v>
      </c>
      <c r="Y15" s="141">
        <v>17666</v>
      </c>
      <c r="Z15" s="139">
        <v>64187612</v>
      </c>
      <c r="AA15" s="141">
        <v>31346</v>
      </c>
      <c r="AB15" s="142">
        <v>210080173</v>
      </c>
      <c r="AC15" s="145">
        <v>18970</v>
      </c>
      <c r="AD15" s="147">
        <v>138175857</v>
      </c>
    </row>
    <row r="16" spans="1:30" ht="17.399999999999999">
      <c r="A16" s="1371" t="s">
        <v>15</v>
      </c>
      <c r="B16" s="150">
        <v>38588</v>
      </c>
      <c r="C16" s="1374">
        <f t="shared" si="3"/>
        <v>20612</v>
      </c>
      <c r="D16" s="521">
        <f t="shared" si="3"/>
        <v>112284207</v>
      </c>
      <c r="E16" s="141">
        <v>6685</v>
      </c>
      <c r="F16" s="139">
        <v>21415637</v>
      </c>
      <c r="G16" s="141">
        <v>8509</v>
      </c>
      <c r="H16" s="142">
        <v>58417504</v>
      </c>
      <c r="I16" s="145">
        <v>5418</v>
      </c>
      <c r="J16" s="147">
        <v>32451066</v>
      </c>
      <c r="K16" s="1371" t="s">
        <v>15</v>
      </c>
      <c r="L16" s="150">
        <v>45268000</v>
      </c>
      <c r="M16" s="1374">
        <f t="shared" si="4"/>
        <v>21104</v>
      </c>
      <c r="N16" s="521">
        <f t="shared" si="4"/>
        <v>124448572</v>
      </c>
      <c r="O16" s="141">
        <v>6956</v>
      </c>
      <c r="P16" s="139">
        <v>21906161</v>
      </c>
      <c r="Q16" s="141">
        <v>8998</v>
      </c>
      <c r="R16" s="142">
        <v>71216608</v>
      </c>
      <c r="S16" s="145">
        <v>5150</v>
      </c>
      <c r="T16" s="147">
        <v>31325803</v>
      </c>
      <c r="U16" s="150" t="s">
        <v>15</v>
      </c>
      <c r="V16" s="737">
        <v>45039000</v>
      </c>
      <c r="W16" s="520">
        <f t="shared" si="5"/>
        <v>20828</v>
      </c>
      <c r="X16" s="521">
        <f t="shared" si="5"/>
        <v>113740955</v>
      </c>
      <c r="Y16" s="141">
        <v>7179</v>
      </c>
      <c r="Z16" s="139">
        <v>24692225</v>
      </c>
      <c r="AA16" s="141">
        <v>8643</v>
      </c>
      <c r="AB16" s="142">
        <v>56534694</v>
      </c>
      <c r="AC16" s="145">
        <v>5006</v>
      </c>
      <c r="AD16" s="147">
        <v>32514036</v>
      </c>
    </row>
    <row r="17" spans="1:30" ht="17.399999999999999">
      <c r="A17" s="1371" t="s">
        <v>16</v>
      </c>
      <c r="B17" s="150">
        <v>41266</v>
      </c>
      <c r="C17" s="1374">
        <f t="shared" si="3"/>
        <v>19964</v>
      </c>
      <c r="D17" s="521">
        <f t="shared" si="3"/>
        <v>106411301</v>
      </c>
      <c r="E17" s="141">
        <v>6282</v>
      </c>
      <c r="F17" s="139">
        <v>21982714</v>
      </c>
      <c r="G17" s="141">
        <v>8988</v>
      </c>
      <c r="H17" s="142">
        <v>55189632</v>
      </c>
      <c r="I17" s="145">
        <v>4694</v>
      </c>
      <c r="J17" s="147">
        <v>29238955</v>
      </c>
      <c r="K17" s="1371" t="s">
        <v>16</v>
      </c>
      <c r="L17" s="150">
        <v>43280000</v>
      </c>
      <c r="M17" s="1374">
        <f t="shared" si="4"/>
        <v>20533</v>
      </c>
      <c r="N17" s="521">
        <f t="shared" si="4"/>
        <v>111485418</v>
      </c>
      <c r="O17" s="141">
        <v>6922</v>
      </c>
      <c r="P17" s="139">
        <v>24610289</v>
      </c>
      <c r="Q17" s="141">
        <v>8629</v>
      </c>
      <c r="R17" s="142">
        <v>54669602</v>
      </c>
      <c r="S17" s="145">
        <v>4982</v>
      </c>
      <c r="T17" s="147">
        <v>32205527</v>
      </c>
      <c r="U17" s="150" t="s">
        <v>16</v>
      </c>
      <c r="V17" s="737">
        <v>42655000</v>
      </c>
      <c r="W17" s="520">
        <f t="shared" si="5"/>
        <v>20333</v>
      </c>
      <c r="X17" s="521">
        <f t="shared" si="5"/>
        <v>107874802</v>
      </c>
      <c r="Y17" s="141">
        <v>7466</v>
      </c>
      <c r="Z17" s="139">
        <v>26716764</v>
      </c>
      <c r="AA17" s="141">
        <v>7944</v>
      </c>
      <c r="AB17" s="142">
        <v>46043997</v>
      </c>
      <c r="AC17" s="145">
        <v>4923</v>
      </c>
      <c r="AD17" s="147">
        <v>35114041</v>
      </c>
    </row>
    <row r="18" spans="1:30" ht="17.399999999999999">
      <c r="A18" s="1371" t="s">
        <v>17</v>
      </c>
      <c r="B18" s="150">
        <v>118449</v>
      </c>
      <c r="C18" s="1374">
        <f t="shared" si="3"/>
        <v>56914</v>
      </c>
      <c r="D18" s="521">
        <f t="shared" si="3"/>
        <v>308386496</v>
      </c>
      <c r="E18" s="141">
        <v>13489</v>
      </c>
      <c r="F18" s="139">
        <v>47018470</v>
      </c>
      <c r="G18" s="141">
        <v>27341</v>
      </c>
      <c r="H18" s="142">
        <v>158328207</v>
      </c>
      <c r="I18" s="145">
        <v>16084</v>
      </c>
      <c r="J18" s="147">
        <v>103039819</v>
      </c>
      <c r="K18" s="1371" t="s">
        <v>17</v>
      </c>
      <c r="L18" s="150">
        <v>124491000</v>
      </c>
      <c r="M18" s="1374">
        <f t="shared" si="4"/>
        <v>57045</v>
      </c>
      <c r="N18" s="521">
        <f t="shared" si="4"/>
        <v>315271805</v>
      </c>
      <c r="O18" s="141">
        <v>13811</v>
      </c>
      <c r="P18" s="139">
        <v>50419096</v>
      </c>
      <c r="Q18" s="141">
        <v>27236</v>
      </c>
      <c r="R18" s="142">
        <v>162200830</v>
      </c>
      <c r="S18" s="145">
        <v>15998</v>
      </c>
      <c r="T18" s="147">
        <v>102651879</v>
      </c>
      <c r="U18" s="150" t="s">
        <v>17</v>
      </c>
      <c r="V18" s="737">
        <v>125544000</v>
      </c>
      <c r="W18" s="520">
        <f t="shared" si="5"/>
        <v>57194</v>
      </c>
      <c r="X18" s="521">
        <f t="shared" si="5"/>
        <v>318584606</v>
      </c>
      <c r="Y18" s="141">
        <v>15048</v>
      </c>
      <c r="Z18" s="139">
        <v>54641810</v>
      </c>
      <c r="AA18" s="141">
        <v>26997</v>
      </c>
      <c r="AB18" s="142">
        <v>164642015</v>
      </c>
      <c r="AC18" s="145">
        <v>15149</v>
      </c>
      <c r="AD18" s="147">
        <v>99300781</v>
      </c>
    </row>
    <row r="19" spans="1:30" ht="17.399999999999999">
      <c r="A19" s="1371" t="s">
        <v>18</v>
      </c>
      <c r="B19" s="150">
        <v>154124</v>
      </c>
      <c r="C19" s="1374">
        <f t="shared" si="3"/>
        <v>69111</v>
      </c>
      <c r="D19" s="521">
        <f t="shared" si="3"/>
        <v>408230617</v>
      </c>
      <c r="E19" s="141">
        <v>17246</v>
      </c>
      <c r="F19" s="139">
        <v>54585444</v>
      </c>
      <c r="G19" s="141">
        <v>34370</v>
      </c>
      <c r="H19" s="142">
        <v>212609599</v>
      </c>
      <c r="I19" s="145">
        <v>17495</v>
      </c>
      <c r="J19" s="147">
        <v>141035574</v>
      </c>
      <c r="K19" s="1371" t="s">
        <v>18</v>
      </c>
      <c r="L19" s="150">
        <v>166660000</v>
      </c>
      <c r="M19" s="1374">
        <f t="shared" si="4"/>
        <v>72281</v>
      </c>
      <c r="N19" s="521">
        <f t="shared" si="4"/>
        <v>416877023</v>
      </c>
      <c r="O19" s="141">
        <v>19460</v>
      </c>
      <c r="P19" s="139">
        <v>74566926</v>
      </c>
      <c r="Q19" s="141">
        <v>35528</v>
      </c>
      <c r="R19" s="142">
        <v>223442387</v>
      </c>
      <c r="S19" s="145">
        <v>17293</v>
      </c>
      <c r="T19" s="147">
        <v>118867710</v>
      </c>
      <c r="U19" s="150" t="s">
        <v>187</v>
      </c>
      <c r="V19" s="737">
        <v>158554000</v>
      </c>
      <c r="W19" s="520">
        <f t="shared" si="5"/>
        <v>69658</v>
      </c>
      <c r="X19" s="521">
        <f t="shared" si="5"/>
        <v>396749318</v>
      </c>
      <c r="Y19" s="141">
        <v>17061</v>
      </c>
      <c r="Z19" s="139">
        <v>56534262</v>
      </c>
      <c r="AA19" s="141">
        <v>35933</v>
      </c>
      <c r="AB19" s="142">
        <v>224541179</v>
      </c>
      <c r="AC19" s="145">
        <v>16664</v>
      </c>
      <c r="AD19" s="147">
        <v>115673877</v>
      </c>
    </row>
    <row r="20" spans="1:30" ht="17.399999999999999">
      <c r="A20" s="1371" t="s">
        <v>19</v>
      </c>
      <c r="B20" s="150">
        <v>177879</v>
      </c>
      <c r="C20" s="1374">
        <f t="shared" si="3"/>
        <v>73424</v>
      </c>
      <c r="D20" s="521">
        <f t="shared" si="3"/>
        <v>424521228</v>
      </c>
      <c r="E20" s="141">
        <v>16407</v>
      </c>
      <c r="F20" s="139">
        <v>47282350</v>
      </c>
      <c r="G20" s="141">
        <v>33645</v>
      </c>
      <c r="H20" s="142">
        <v>220282489</v>
      </c>
      <c r="I20" s="145">
        <v>23372</v>
      </c>
      <c r="J20" s="147">
        <v>156956389</v>
      </c>
      <c r="K20" s="1371" t="s">
        <v>19</v>
      </c>
      <c r="L20" s="150">
        <v>181413000</v>
      </c>
      <c r="M20" s="1374">
        <f t="shared" si="4"/>
        <v>73220</v>
      </c>
      <c r="N20" s="521">
        <f t="shared" si="4"/>
        <v>429732943</v>
      </c>
      <c r="O20" s="141">
        <v>16378</v>
      </c>
      <c r="P20" s="139">
        <v>57441375</v>
      </c>
      <c r="Q20" s="141">
        <v>34126</v>
      </c>
      <c r="R20" s="142">
        <v>228664308</v>
      </c>
      <c r="S20" s="145">
        <v>22716</v>
      </c>
      <c r="T20" s="147">
        <v>143627260</v>
      </c>
      <c r="U20" s="150" t="s">
        <v>19</v>
      </c>
      <c r="V20" s="737">
        <v>178353000</v>
      </c>
      <c r="W20" s="520">
        <f t="shared" si="5"/>
        <v>71405</v>
      </c>
      <c r="X20" s="521">
        <f t="shared" si="5"/>
        <v>427207679</v>
      </c>
      <c r="Y20" s="141">
        <v>16239</v>
      </c>
      <c r="Z20" s="139">
        <v>55407228</v>
      </c>
      <c r="AA20" s="141">
        <v>33353</v>
      </c>
      <c r="AB20" s="142">
        <v>233364398</v>
      </c>
      <c r="AC20" s="145">
        <v>21813</v>
      </c>
      <c r="AD20" s="147">
        <v>138436053</v>
      </c>
    </row>
    <row r="21" spans="1:30" ht="17.399999999999999">
      <c r="A21" s="1371" t="s">
        <v>20</v>
      </c>
      <c r="B21" s="150">
        <v>71499</v>
      </c>
      <c r="C21" s="1374">
        <f t="shared" si="3"/>
        <v>31693</v>
      </c>
      <c r="D21" s="521">
        <f t="shared" si="3"/>
        <v>182752052</v>
      </c>
      <c r="E21" s="141">
        <v>7118</v>
      </c>
      <c r="F21" s="139">
        <v>24535145</v>
      </c>
      <c r="G21" s="141">
        <v>15055</v>
      </c>
      <c r="H21" s="142">
        <v>91218072</v>
      </c>
      <c r="I21" s="145">
        <v>9520</v>
      </c>
      <c r="J21" s="147">
        <v>66998835</v>
      </c>
      <c r="K21" s="1371" t="s">
        <v>20</v>
      </c>
      <c r="L21" s="150">
        <v>74033000</v>
      </c>
      <c r="M21" s="1374">
        <f t="shared" si="4"/>
        <v>32970</v>
      </c>
      <c r="N21" s="521">
        <f t="shared" si="4"/>
        <v>192998137</v>
      </c>
      <c r="O21" s="141">
        <v>7365</v>
      </c>
      <c r="P21" s="139">
        <v>27062229</v>
      </c>
      <c r="Q21" s="141">
        <v>16142</v>
      </c>
      <c r="R21" s="142">
        <v>95704279</v>
      </c>
      <c r="S21" s="145">
        <v>9463</v>
      </c>
      <c r="T21" s="147">
        <v>70231629</v>
      </c>
      <c r="U21" s="150" t="s">
        <v>20</v>
      </c>
      <c r="V21" s="737">
        <v>75478000</v>
      </c>
      <c r="W21" s="520">
        <f t="shared" si="5"/>
        <v>32441</v>
      </c>
      <c r="X21" s="521">
        <f t="shared" si="5"/>
        <v>196111679</v>
      </c>
      <c r="Y21" s="141">
        <v>7598</v>
      </c>
      <c r="Z21" s="139">
        <v>25390509</v>
      </c>
      <c r="AA21" s="141">
        <v>15709</v>
      </c>
      <c r="AB21" s="142">
        <v>96593085</v>
      </c>
      <c r="AC21" s="145">
        <v>9134</v>
      </c>
      <c r="AD21" s="147">
        <v>74128085</v>
      </c>
    </row>
    <row r="22" spans="1:30" ht="17.399999999999999">
      <c r="A22" s="1371" t="s">
        <v>21</v>
      </c>
      <c r="B22" s="150">
        <v>96987</v>
      </c>
      <c r="C22" s="1374">
        <f t="shared" si="3"/>
        <v>36701</v>
      </c>
      <c r="D22" s="521">
        <f t="shared" si="3"/>
        <v>234256360</v>
      </c>
      <c r="E22" s="141">
        <v>7732</v>
      </c>
      <c r="F22" s="139">
        <v>27607688</v>
      </c>
      <c r="G22" s="141">
        <v>17614</v>
      </c>
      <c r="H22" s="142">
        <v>120075385</v>
      </c>
      <c r="I22" s="145">
        <v>11355</v>
      </c>
      <c r="J22" s="147">
        <v>86573287</v>
      </c>
      <c r="K22" s="1371" t="s">
        <v>21</v>
      </c>
      <c r="L22" s="150">
        <v>89425000</v>
      </c>
      <c r="M22" s="1374">
        <f t="shared" si="4"/>
        <v>35750</v>
      </c>
      <c r="N22" s="521">
        <f t="shared" si="4"/>
        <v>215751370</v>
      </c>
      <c r="O22" s="141">
        <v>7873</v>
      </c>
      <c r="P22" s="139">
        <v>27240436</v>
      </c>
      <c r="Q22" s="141">
        <v>17208</v>
      </c>
      <c r="R22" s="142">
        <v>111830631</v>
      </c>
      <c r="S22" s="145">
        <v>10669</v>
      </c>
      <c r="T22" s="147">
        <v>76680303</v>
      </c>
      <c r="U22" s="150" t="s">
        <v>21</v>
      </c>
      <c r="V22" s="737">
        <v>87770000</v>
      </c>
      <c r="W22" s="520">
        <f t="shared" si="5"/>
        <v>34760</v>
      </c>
      <c r="X22" s="521">
        <f t="shared" si="5"/>
        <v>217372375</v>
      </c>
      <c r="Y22" s="141">
        <v>7681</v>
      </c>
      <c r="Z22" s="139">
        <v>30419671</v>
      </c>
      <c r="AA22" s="141">
        <v>17131</v>
      </c>
      <c r="AB22" s="142">
        <v>113730238</v>
      </c>
      <c r="AC22" s="145">
        <v>9948</v>
      </c>
      <c r="AD22" s="147">
        <v>73222466</v>
      </c>
    </row>
    <row r="23" spans="1:30" ht="17.399999999999999">
      <c r="A23" s="1371" t="s">
        <v>22</v>
      </c>
      <c r="B23" s="150">
        <v>85508</v>
      </c>
      <c r="C23" s="1374">
        <f t="shared" si="3"/>
        <v>33048</v>
      </c>
      <c r="D23" s="521">
        <f t="shared" si="3"/>
        <v>209756839</v>
      </c>
      <c r="E23" s="141">
        <v>8148</v>
      </c>
      <c r="F23" s="139">
        <v>30041274</v>
      </c>
      <c r="G23" s="141">
        <v>14404</v>
      </c>
      <c r="H23" s="142">
        <v>99127625</v>
      </c>
      <c r="I23" s="145">
        <v>10496</v>
      </c>
      <c r="J23" s="147">
        <v>80587940</v>
      </c>
      <c r="K23" s="1371" t="s">
        <v>22</v>
      </c>
      <c r="L23" s="150">
        <v>89268000</v>
      </c>
      <c r="M23" s="1374">
        <f t="shared" si="4"/>
        <v>35016</v>
      </c>
      <c r="N23" s="521">
        <f t="shared" si="4"/>
        <v>222949541</v>
      </c>
      <c r="O23" s="141">
        <v>8870</v>
      </c>
      <c r="P23" s="139">
        <v>29684782</v>
      </c>
      <c r="Q23" s="141">
        <v>15537</v>
      </c>
      <c r="R23" s="142">
        <v>113719418</v>
      </c>
      <c r="S23" s="145">
        <v>10609</v>
      </c>
      <c r="T23" s="147">
        <v>79545341</v>
      </c>
      <c r="U23" s="150" t="s">
        <v>22</v>
      </c>
      <c r="V23" s="737">
        <v>86819000</v>
      </c>
      <c r="W23" s="520">
        <f t="shared" si="5"/>
        <v>36262</v>
      </c>
      <c r="X23" s="521">
        <f t="shared" si="5"/>
        <v>220058864</v>
      </c>
      <c r="Y23" s="141">
        <v>9721</v>
      </c>
      <c r="Z23" s="139">
        <v>32380915</v>
      </c>
      <c r="AA23" s="141">
        <v>16545</v>
      </c>
      <c r="AB23" s="142">
        <v>114929862</v>
      </c>
      <c r="AC23" s="145">
        <v>9996</v>
      </c>
      <c r="AD23" s="147">
        <v>72748087</v>
      </c>
    </row>
    <row r="24" spans="1:30" ht="17.399999999999999">
      <c r="A24" s="1371" t="s">
        <v>23</v>
      </c>
      <c r="B24" s="150">
        <v>35131</v>
      </c>
      <c r="C24" s="1374">
        <f t="shared" si="3"/>
        <v>13610</v>
      </c>
      <c r="D24" s="521">
        <f t="shared" si="3"/>
        <v>78736673</v>
      </c>
      <c r="E24" s="141">
        <v>2582</v>
      </c>
      <c r="F24" s="139">
        <v>9464574</v>
      </c>
      <c r="G24" s="141">
        <v>6949</v>
      </c>
      <c r="H24" s="142">
        <v>40942791</v>
      </c>
      <c r="I24" s="145">
        <v>4079</v>
      </c>
      <c r="J24" s="147">
        <v>28329308</v>
      </c>
      <c r="K24" s="1371" t="s">
        <v>23</v>
      </c>
      <c r="L24" s="150">
        <v>31219000</v>
      </c>
      <c r="M24" s="1374">
        <f t="shared" si="4"/>
        <v>12456</v>
      </c>
      <c r="N24" s="521">
        <f t="shared" si="4"/>
        <v>72966111</v>
      </c>
      <c r="O24" s="141">
        <v>2314</v>
      </c>
      <c r="P24" s="139">
        <v>10410423</v>
      </c>
      <c r="Q24" s="141">
        <v>6142</v>
      </c>
      <c r="R24" s="142">
        <v>36792873</v>
      </c>
      <c r="S24" s="145">
        <v>4000</v>
      </c>
      <c r="T24" s="147">
        <v>25762815</v>
      </c>
      <c r="U24" s="150" t="s">
        <v>23</v>
      </c>
      <c r="V24" s="737">
        <v>29693000</v>
      </c>
      <c r="W24" s="520">
        <f t="shared" si="5"/>
        <v>12684</v>
      </c>
      <c r="X24" s="521">
        <f t="shared" si="5"/>
        <v>73064111</v>
      </c>
      <c r="Y24" s="141">
        <v>2304</v>
      </c>
      <c r="Z24" s="139">
        <v>9969658</v>
      </c>
      <c r="AA24" s="141">
        <v>6496</v>
      </c>
      <c r="AB24" s="142">
        <v>38508236</v>
      </c>
      <c r="AC24" s="145">
        <v>3884</v>
      </c>
      <c r="AD24" s="147">
        <v>24586217</v>
      </c>
    </row>
    <row r="25" spans="1:30" ht="17.399999999999999">
      <c r="A25" s="1371" t="s">
        <v>24</v>
      </c>
      <c r="B25" s="150">
        <v>54088</v>
      </c>
      <c r="C25" s="1374">
        <f t="shared" si="3"/>
        <v>25353</v>
      </c>
      <c r="D25" s="521">
        <f t="shared" si="3"/>
        <v>148818541</v>
      </c>
      <c r="E25" s="141">
        <v>6429</v>
      </c>
      <c r="F25" s="139">
        <v>18349599</v>
      </c>
      <c r="G25" s="141">
        <v>11465</v>
      </c>
      <c r="H25" s="142">
        <v>76875721</v>
      </c>
      <c r="I25" s="145">
        <v>7459</v>
      </c>
      <c r="J25" s="147">
        <v>53593221</v>
      </c>
      <c r="K25" s="1371" t="s">
        <v>24</v>
      </c>
      <c r="L25" s="150">
        <v>57211000</v>
      </c>
      <c r="M25" s="1374">
        <f t="shared" si="4"/>
        <v>25687</v>
      </c>
      <c r="N25" s="521">
        <f t="shared" si="4"/>
        <v>153551888</v>
      </c>
      <c r="O25" s="141">
        <v>6242</v>
      </c>
      <c r="P25" s="139">
        <v>18919756</v>
      </c>
      <c r="Q25" s="141">
        <v>11825</v>
      </c>
      <c r="R25" s="142">
        <v>78454755</v>
      </c>
      <c r="S25" s="145">
        <v>7620</v>
      </c>
      <c r="T25" s="147">
        <v>56177377</v>
      </c>
      <c r="U25" s="150" t="s">
        <v>24</v>
      </c>
      <c r="V25" s="737">
        <v>54785000</v>
      </c>
      <c r="W25" s="520">
        <f t="shared" si="5"/>
        <v>25017</v>
      </c>
      <c r="X25" s="521">
        <f t="shared" si="5"/>
        <v>147382561</v>
      </c>
      <c r="Y25" s="141">
        <v>6682</v>
      </c>
      <c r="Z25" s="139">
        <v>20128055</v>
      </c>
      <c r="AA25" s="141">
        <v>11796</v>
      </c>
      <c r="AB25" s="142">
        <v>79966761</v>
      </c>
      <c r="AC25" s="145">
        <v>6539</v>
      </c>
      <c r="AD25" s="147">
        <v>47287745</v>
      </c>
    </row>
    <row r="26" spans="1:30" ht="17.399999999999999">
      <c r="A26" s="1371" t="s">
        <v>25</v>
      </c>
      <c r="B26" s="150">
        <v>23436</v>
      </c>
      <c r="C26" s="1374">
        <f t="shared" si="3"/>
        <v>10363</v>
      </c>
      <c r="D26" s="521">
        <f t="shared" si="3"/>
        <v>59250716</v>
      </c>
      <c r="E26" s="141">
        <v>3669</v>
      </c>
      <c r="F26" s="139">
        <v>11379886</v>
      </c>
      <c r="G26" s="141">
        <v>4545</v>
      </c>
      <c r="H26" s="142">
        <v>30378528</v>
      </c>
      <c r="I26" s="145">
        <v>2149</v>
      </c>
      <c r="J26" s="147">
        <v>17492302</v>
      </c>
      <c r="K26" s="1371" t="s">
        <v>25</v>
      </c>
      <c r="L26" s="150">
        <v>23362000</v>
      </c>
      <c r="M26" s="1374">
        <f t="shared" si="4"/>
        <v>10498</v>
      </c>
      <c r="N26" s="521">
        <f t="shared" si="4"/>
        <v>59074011</v>
      </c>
      <c r="O26" s="141">
        <v>3699</v>
      </c>
      <c r="P26" s="139">
        <v>13715832</v>
      </c>
      <c r="Q26" s="141">
        <v>4671</v>
      </c>
      <c r="R26" s="142">
        <v>26953037</v>
      </c>
      <c r="S26" s="145">
        <v>2128</v>
      </c>
      <c r="T26" s="147">
        <v>18405142</v>
      </c>
      <c r="U26" s="150" t="s">
        <v>25</v>
      </c>
      <c r="V26" s="737">
        <v>21062000</v>
      </c>
      <c r="W26" s="520">
        <f t="shared" si="5"/>
        <v>9639</v>
      </c>
      <c r="X26" s="521">
        <f t="shared" si="5"/>
        <v>54010726</v>
      </c>
      <c r="Y26" s="141">
        <v>3368</v>
      </c>
      <c r="Z26" s="139">
        <v>12140992</v>
      </c>
      <c r="AA26" s="141">
        <v>4099</v>
      </c>
      <c r="AB26" s="142">
        <v>24462922</v>
      </c>
      <c r="AC26" s="145">
        <v>2172</v>
      </c>
      <c r="AD26" s="147">
        <v>17406812</v>
      </c>
    </row>
    <row r="27" spans="1:30" ht="17.399999999999999">
      <c r="A27" s="1371" t="s">
        <v>26</v>
      </c>
      <c r="B27" s="150">
        <v>40266</v>
      </c>
      <c r="C27" s="1374">
        <f t="shared" si="3"/>
        <v>15349</v>
      </c>
      <c r="D27" s="521">
        <f t="shared" si="3"/>
        <v>98397095</v>
      </c>
      <c r="E27" s="141">
        <v>3193</v>
      </c>
      <c r="F27" s="139">
        <v>11805693</v>
      </c>
      <c r="G27" s="141">
        <v>6335</v>
      </c>
      <c r="H27" s="142">
        <v>43559119</v>
      </c>
      <c r="I27" s="145">
        <v>5821</v>
      </c>
      <c r="J27" s="147">
        <v>43032283</v>
      </c>
      <c r="K27" s="1371" t="s">
        <v>26</v>
      </c>
      <c r="L27" s="150">
        <v>40303000</v>
      </c>
      <c r="M27" s="1374">
        <f t="shared" si="4"/>
        <v>15873</v>
      </c>
      <c r="N27" s="521">
        <f t="shared" si="4"/>
        <v>97688110</v>
      </c>
      <c r="O27" s="141">
        <v>3735</v>
      </c>
      <c r="P27" s="139">
        <v>13197500</v>
      </c>
      <c r="Q27" s="141">
        <v>6510</v>
      </c>
      <c r="R27" s="142">
        <v>42704374</v>
      </c>
      <c r="S27" s="145">
        <v>5628</v>
      </c>
      <c r="T27" s="147">
        <v>41786236</v>
      </c>
      <c r="U27" s="150" t="s">
        <v>26</v>
      </c>
      <c r="V27" s="737">
        <v>42017000</v>
      </c>
      <c r="W27" s="520">
        <f t="shared" si="5"/>
        <v>16407</v>
      </c>
      <c r="X27" s="521">
        <f t="shared" si="5"/>
        <v>101362370</v>
      </c>
      <c r="Y27" s="141">
        <v>4013</v>
      </c>
      <c r="Z27" s="139">
        <v>14428058</v>
      </c>
      <c r="AA27" s="141">
        <v>6961</v>
      </c>
      <c r="AB27" s="142">
        <v>45894518</v>
      </c>
      <c r="AC27" s="145">
        <v>5433</v>
      </c>
      <c r="AD27" s="147">
        <v>41039794</v>
      </c>
    </row>
    <row r="28" spans="1:30" ht="17.399999999999999">
      <c r="A28" s="1371" t="s">
        <v>27</v>
      </c>
      <c r="B28" s="150">
        <v>21709</v>
      </c>
      <c r="C28" s="1374">
        <f t="shared" si="3"/>
        <v>11598</v>
      </c>
      <c r="D28" s="521">
        <f t="shared" si="3"/>
        <v>54499530</v>
      </c>
      <c r="E28" s="141">
        <v>3859</v>
      </c>
      <c r="F28" s="139">
        <v>12411737</v>
      </c>
      <c r="G28" s="141">
        <v>5366</v>
      </c>
      <c r="H28" s="142">
        <v>28905095</v>
      </c>
      <c r="I28" s="145">
        <v>2373</v>
      </c>
      <c r="J28" s="147">
        <v>13182698</v>
      </c>
      <c r="K28" s="1371" t="s">
        <v>27</v>
      </c>
      <c r="L28" s="150">
        <v>23653000</v>
      </c>
      <c r="M28" s="1374">
        <f t="shared" si="4"/>
        <v>12453</v>
      </c>
      <c r="N28" s="521">
        <f t="shared" si="4"/>
        <v>59420058</v>
      </c>
      <c r="O28" s="141">
        <v>4032</v>
      </c>
      <c r="P28" s="139">
        <v>14144041</v>
      </c>
      <c r="Q28" s="141">
        <v>5840</v>
      </c>
      <c r="R28" s="142">
        <v>32040335</v>
      </c>
      <c r="S28" s="145">
        <v>2581</v>
      </c>
      <c r="T28" s="147">
        <v>13235682</v>
      </c>
      <c r="U28" s="150" t="s">
        <v>27</v>
      </c>
      <c r="V28" s="737">
        <v>20155000</v>
      </c>
      <c r="W28" s="520">
        <f t="shared" si="5"/>
        <v>11010</v>
      </c>
      <c r="X28" s="521">
        <f t="shared" si="5"/>
        <v>50637101</v>
      </c>
      <c r="Y28" s="141">
        <v>3557</v>
      </c>
      <c r="Z28" s="139">
        <v>11941070</v>
      </c>
      <c r="AA28" s="141">
        <v>4584</v>
      </c>
      <c r="AB28" s="142">
        <v>23830876</v>
      </c>
      <c r="AC28" s="145">
        <v>2869</v>
      </c>
      <c r="AD28" s="147">
        <v>14865155</v>
      </c>
    </row>
    <row r="29" spans="1:30" ht="17.399999999999999">
      <c r="A29" s="1371" t="s">
        <v>28</v>
      </c>
      <c r="B29" s="150">
        <v>20059</v>
      </c>
      <c r="C29" s="1374">
        <f t="shared" si="3"/>
        <v>9364</v>
      </c>
      <c r="D29" s="521">
        <f t="shared" si="3"/>
        <v>49386588</v>
      </c>
      <c r="E29" s="141">
        <v>2247</v>
      </c>
      <c r="F29" s="139">
        <v>7249131</v>
      </c>
      <c r="G29" s="141">
        <v>4752</v>
      </c>
      <c r="H29" s="142">
        <v>25923265</v>
      </c>
      <c r="I29" s="145">
        <v>2365</v>
      </c>
      <c r="J29" s="147">
        <v>16214192</v>
      </c>
      <c r="K29" s="1371" t="s">
        <v>28</v>
      </c>
      <c r="L29" s="150">
        <v>20003000</v>
      </c>
      <c r="M29" s="1374">
        <f t="shared" si="4"/>
        <v>9450</v>
      </c>
      <c r="N29" s="521">
        <f t="shared" si="4"/>
        <v>51909198</v>
      </c>
      <c r="O29" s="141">
        <v>2550</v>
      </c>
      <c r="P29" s="139">
        <v>7452645</v>
      </c>
      <c r="Q29" s="141">
        <v>4654</v>
      </c>
      <c r="R29" s="142">
        <v>28988063</v>
      </c>
      <c r="S29" s="145">
        <v>2246</v>
      </c>
      <c r="T29" s="147">
        <v>15468490</v>
      </c>
      <c r="U29" s="150" t="s">
        <v>28</v>
      </c>
      <c r="V29" s="737">
        <v>21362000</v>
      </c>
      <c r="W29" s="520">
        <f t="shared" si="5"/>
        <v>9309</v>
      </c>
      <c r="X29" s="521">
        <f t="shared" si="5"/>
        <v>54997193</v>
      </c>
      <c r="Y29" s="141">
        <v>2829</v>
      </c>
      <c r="Z29" s="139">
        <v>11073032</v>
      </c>
      <c r="AA29" s="141">
        <v>4467</v>
      </c>
      <c r="AB29" s="142">
        <v>29344427</v>
      </c>
      <c r="AC29" s="145">
        <v>2013</v>
      </c>
      <c r="AD29" s="147">
        <v>14579734</v>
      </c>
    </row>
    <row r="30" spans="1:30" ht="17.399999999999999">
      <c r="A30" s="1371" t="s">
        <v>29</v>
      </c>
      <c r="B30" s="150">
        <v>6225</v>
      </c>
      <c r="C30" s="1374">
        <f t="shared" si="3"/>
        <v>3326</v>
      </c>
      <c r="D30" s="521">
        <f t="shared" si="3"/>
        <v>15871807</v>
      </c>
      <c r="E30" s="141">
        <v>944</v>
      </c>
      <c r="F30" s="139">
        <v>3038500</v>
      </c>
      <c r="G30" s="141">
        <v>1793</v>
      </c>
      <c r="H30" s="142">
        <v>8716468</v>
      </c>
      <c r="I30" s="145">
        <v>589</v>
      </c>
      <c r="J30" s="147">
        <v>4116839</v>
      </c>
      <c r="K30" s="1371" t="s">
        <v>29</v>
      </c>
      <c r="L30" s="150">
        <v>6365000</v>
      </c>
      <c r="M30" s="1374">
        <f t="shared" si="4"/>
        <v>3373</v>
      </c>
      <c r="N30" s="521">
        <f t="shared" si="4"/>
        <v>17228886</v>
      </c>
      <c r="O30" s="141">
        <v>967</v>
      </c>
      <c r="P30" s="139">
        <v>2697577</v>
      </c>
      <c r="Q30" s="141">
        <v>1858</v>
      </c>
      <c r="R30" s="142">
        <v>10147972</v>
      </c>
      <c r="S30" s="145">
        <v>548</v>
      </c>
      <c r="T30" s="147">
        <v>4383337</v>
      </c>
      <c r="U30" s="150" t="s">
        <v>29</v>
      </c>
      <c r="V30" s="737">
        <v>6326000</v>
      </c>
      <c r="W30" s="520">
        <f t="shared" si="5"/>
        <v>3696</v>
      </c>
      <c r="X30" s="521">
        <f t="shared" si="5"/>
        <v>17728728</v>
      </c>
      <c r="Y30" s="141">
        <v>1297</v>
      </c>
      <c r="Z30" s="139">
        <v>4992820</v>
      </c>
      <c r="AA30" s="141">
        <v>1869</v>
      </c>
      <c r="AB30" s="142">
        <v>9204713</v>
      </c>
      <c r="AC30" s="145">
        <v>530</v>
      </c>
      <c r="AD30" s="147">
        <v>3531195</v>
      </c>
    </row>
    <row r="31" spans="1:30" ht="17.399999999999999">
      <c r="A31" s="1371" t="s">
        <v>30</v>
      </c>
      <c r="B31" s="150">
        <v>12652</v>
      </c>
      <c r="C31" s="1374">
        <f t="shared" si="3"/>
        <v>4844</v>
      </c>
      <c r="D31" s="521">
        <f t="shared" si="3"/>
        <v>30071212</v>
      </c>
      <c r="E31" s="141">
        <v>1490</v>
      </c>
      <c r="F31" s="139">
        <v>5158928</v>
      </c>
      <c r="G31" s="141">
        <v>1941</v>
      </c>
      <c r="H31" s="142">
        <v>10468739</v>
      </c>
      <c r="I31" s="145">
        <v>1413</v>
      </c>
      <c r="J31" s="147">
        <v>14443545</v>
      </c>
      <c r="K31" s="1371" t="s">
        <v>30</v>
      </c>
      <c r="L31" s="150">
        <v>12549000</v>
      </c>
      <c r="M31" s="1374">
        <f t="shared" si="4"/>
        <v>4809</v>
      </c>
      <c r="N31" s="521">
        <f t="shared" si="4"/>
        <v>30438257</v>
      </c>
      <c r="O31" s="141">
        <v>1419</v>
      </c>
      <c r="P31" s="139">
        <v>4573257</v>
      </c>
      <c r="Q31" s="141">
        <v>2012</v>
      </c>
      <c r="R31" s="142">
        <v>12288932</v>
      </c>
      <c r="S31" s="145">
        <v>1378</v>
      </c>
      <c r="T31" s="147">
        <v>13576068</v>
      </c>
      <c r="U31" s="150" t="s">
        <v>30</v>
      </c>
      <c r="V31" s="737">
        <v>13235000</v>
      </c>
      <c r="W31" s="520">
        <f t="shared" si="5"/>
        <v>4892</v>
      </c>
      <c r="X31" s="521">
        <f t="shared" si="5"/>
        <v>33059502</v>
      </c>
      <c r="Y31" s="141">
        <v>1601</v>
      </c>
      <c r="Z31" s="139">
        <v>5659231</v>
      </c>
      <c r="AA31" s="141">
        <v>2008</v>
      </c>
      <c r="AB31" s="142">
        <v>14614348</v>
      </c>
      <c r="AC31" s="145">
        <v>1283</v>
      </c>
      <c r="AD31" s="147">
        <v>12785923</v>
      </c>
    </row>
    <row r="32" spans="1:30" ht="17.399999999999999">
      <c r="A32" s="1371" t="s">
        <v>31</v>
      </c>
      <c r="B32" s="150">
        <v>6667</v>
      </c>
      <c r="C32" s="1374">
        <f t="shared" si="3"/>
        <v>3403</v>
      </c>
      <c r="D32" s="521">
        <f t="shared" si="3"/>
        <v>18086224</v>
      </c>
      <c r="E32" s="141">
        <v>953</v>
      </c>
      <c r="F32" s="139">
        <v>4580090</v>
      </c>
      <c r="G32" s="141">
        <v>1624</v>
      </c>
      <c r="H32" s="142">
        <v>8046966</v>
      </c>
      <c r="I32" s="145">
        <v>826</v>
      </c>
      <c r="J32" s="147">
        <v>5459168</v>
      </c>
      <c r="K32" s="1371" t="s">
        <v>31</v>
      </c>
      <c r="L32" s="150">
        <v>7806000</v>
      </c>
      <c r="M32" s="1374">
        <f t="shared" si="4"/>
        <v>3833</v>
      </c>
      <c r="N32" s="521">
        <f t="shared" si="4"/>
        <v>21366697</v>
      </c>
      <c r="O32" s="141">
        <v>1058</v>
      </c>
      <c r="P32" s="139">
        <v>3959991</v>
      </c>
      <c r="Q32" s="141">
        <v>1849</v>
      </c>
      <c r="R32" s="142">
        <v>11315448</v>
      </c>
      <c r="S32" s="145">
        <v>926</v>
      </c>
      <c r="T32" s="147">
        <v>6091258</v>
      </c>
      <c r="U32" s="150" t="s">
        <v>31</v>
      </c>
      <c r="V32" s="737">
        <v>6110000</v>
      </c>
      <c r="W32" s="520">
        <f t="shared" si="5"/>
        <v>3473</v>
      </c>
      <c r="X32" s="521">
        <f t="shared" si="5"/>
        <v>18993520</v>
      </c>
      <c r="Y32" s="141">
        <v>1039</v>
      </c>
      <c r="Z32" s="139">
        <v>3669593</v>
      </c>
      <c r="AA32" s="141">
        <v>1640</v>
      </c>
      <c r="AB32" s="142">
        <v>10659947</v>
      </c>
      <c r="AC32" s="145">
        <v>794</v>
      </c>
      <c r="AD32" s="147">
        <v>4663980</v>
      </c>
    </row>
    <row r="33" spans="1:30" ht="17.399999999999999">
      <c r="A33" s="1371" t="s">
        <v>32</v>
      </c>
      <c r="B33" s="150">
        <v>10367</v>
      </c>
      <c r="C33" s="1374">
        <f t="shared" si="3"/>
        <v>4974</v>
      </c>
      <c r="D33" s="521">
        <f t="shared" si="3"/>
        <v>24817104</v>
      </c>
      <c r="E33" s="141">
        <v>1886</v>
      </c>
      <c r="F33" s="139">
        <v>5743891</v>
      </c>
      <c r="G33" s="141">
        <v>2419</v>
      </c>
      <c r="H33" s="142">
        <v>13497218</v>
      </c>
      <c r="I33" s="145">
        <v>669</v>
      </c>
      <c r="J33" s="147">
        <v>5575995</v>
      </c>
      <c r="K33" s="1371" t="s">
        <v>32</v>
      </c>
      <c r="L33" s="150">
        <v>10701000</v>
      </c>
      <c r="M33" s="1374">
        <f t="shared" si="4"/>
        <v>4712</v>
      </c>
      <c r="N33" s="521">
        <f t="shared" si="4"/>
        <v>25656124</v>
      </c>
      <c r="O33" s="141">
        <v>1925</v>
      </c>
      <c r="P33" s="139">
        <v>7131599</v>
      </c>
      <c r="Q33" s="141">
        <v>2145</v>
      </c>
      <c r="R33" s="142">
        <v>12723302</v>
      </c>
      <c r="S33" s="145">
        <v>642</v>
      </c>
      <c r="T33" s="147">
        <v>5801223</v>
      </c>
      <c r="U33" s="150" t="s">
        <v>32</v>
      </c>
      <c r="V33" s="737">
        <v>11279000</v>
      </c>
      <c r="W33" s="520">
        <f t="shared" si="5"/>
        <v>4806</v>
      </c>
      <c r="X33" s="521">
        <f t="shared" si="5"/>
        <v>26860466</v>
      </c>
      <c r="Y33" s="141">
        <v>1764</v>
      </c>
      <c r="Z33" s="139">
        <v>6330278</v>
      </c>
      <c r="AA33" s="141">
        <v>2291</v>
      </c>
      <c r="AB33" s="142">
        <v>13978549</v>
      </c>
      <c r="AC33" s="145">
        <v>751</v>
      </c>
      <c r="AD33" s="147">
        <v>6551639</v>
      </c>
    </row>
    <row r="34" spans="1:30" ht="17.399999999999999">
      <c r="A34" s="1371" t="s">
        <v>33</v>
      </c>
      <c r="B34" s="150">
        <v>12512</v>
      </c>
      <c r="C34" s="1374">
        <f t="shared" si="3"/>
        <v>4915</v>
      </c>
      <c r="D34" s="521">
        <f t="shared" si="3"/>
        <v>32104102</v>
      </c>
      <c r="E34" s="141">
        <v>874</v>
      </c>
      <c r="F34" s="139">
        <v>3630965</v>
      </c>
      <c r="G34" s="141">
        <v>2221</v>
      </c>
      <c r="H34" s="142">
        <v>15492636</v>
      </c>
      <c r="I34" s="145">
        <v>1820</v>
      </c>
      <c r="J34" s="147">
        <v>12980501</v>
      </c>
      <c r="K34" s="1371" t="s">
        <v>33</v>
      </c>
      <c r="L34" s="150">
        <v>15364000</v>
      </c>
      <c r="M34" s="1374">
        <f t="shared" si="4"/>
        <v>4963</v>
      </c>
      <c r="N34" s="521">
        <f t="shared" si="4"/>
        <v>33345578</v>
      </c>
      <c r="O34" s="141">
        <v>955</v>
      </c>
      <c r="P34" s="139">
        <v>3400645</v>
      </c>
      <c r="Q34" s="141">
        <v>2446</v>
      </c>
      <c r="R34" s="142">
        <v>17376098</v>
      </c>
      <c r="S34" s="145">
        <v>1562</v>
      </c>
      <c r="T34" s="147">
        <v>12568835</v>
      </c>
      <c r="U34" s="150" t="s">
        <v>33</v>
      </c>
      <c r="V34" s="737">
        <v>14994000</v>
      </c>
      <c r="W34" s="520">
        <f t="shared" si="5"/>
        <v>5016</v>
      </c>
      <c r="X34" s="521">
        <f t="shared" si="5"/>
        <v>32947112</v>
      </c>
      <c r="Y34" s="141">
        <v>891</v>
      </c>
      <c r="Z34" s="139">
        <v>3103585</v>
      </c>
      <c r="AA34" s="141">
        <v>2562</v>
      </c>
      <c r="AB34" s="142">
        <v>19056222</v>
      </c>
      <c r="AC34" s="145">
        <v>1563</v>
      </c>
      <c r="AD34" s="147">
        <v>10787305</v>
      </c>
    </row>
    <row r="35" spans="1:30" ht="17.399999999999999">
      <c r="A35" s="1371" t="s">
        <v>34</v>
      </c>
      <c r="B35" s="150">
        <v>7515</v>
      </c>
      <c r="C35" s="1374">
        <f t="shared" si="3"/>
        <v>3542</v>
      </c>
      <c r="D35" s="521">
        <f t="shared" si="3"/>
        <v>16670944</v>
      </c>
      <c r="E35" s="141">
        <v>1106</v>
      </c>
      <c r="F35" s="139">
        <v>2662425</v>
      </c>
      <c r="G35" s="141">
        <v>1738</v>
      </c>
      <c r="H35" s="142">
        <v>8585067</v>
      </c>
      <c r="I35" s="145">
        <v>698</v>
      </c>
      <c r="J35" s="147">
        <v>5423452</v>
      </c>
      <c r="K35" s="1371" t="s">
        <v>34</v>
      </c>
      <c r="L35" s="150">
        <v>8105000</v>
      </c>
      <c r="M35" s="1374">
        <f t="shared" si="4"/>
        <v>3716</v>
      </c>
      <c r="N35" s="521">
        <f t="shared" si="4"/>
        <v>18355870</v>
      </c>
      <c r="O35" s="141">
        <v>1059</v>
      </c>
      <c r="P35" s="139">
        <v>3559565</v>
      </c>
      <c r="Q35" s="141">
        <v>1891</v>
      </c>
      <c r="R35" s="142">
        <v>9073571</v>
      </c>
      <c r="S35" s="145">
        <v>766</v>
      </c>
      <c r="T35" s="147">
        <v>5722734</v>
      </c>
      <c r="U35" s="150" t="s">
        <v>34</v>
      </c>
      <c r="V35" s="737">
        <v>8939000</v>
      </c>
      <c r="W35" s="520">
        <f t="shared" si="5"/>
        <v>3908</v>
      </c>
      <c r="X35" s="521">
        <f t="shared" si="5"/>
        <v>20326039</v>
      </c>
      <c r="Y35" s="141">
        <v>1110</v>
      </c>
      <c r="Z35" s="139">
        <v>3560497</v>
      </c>
      <c r="AA35" s="141">
        <v>2000</v>
      </c>
      <c r="AB35" s="142">
        <v>10745974</v>
      </c>
      <c r="AC35" s="145">
        <v>798</v>
      </c>
      <c r="AD35" s="147">
        <v>6019568</v>
      </c>
    </row>
    <row r="36" spans="1:30" ht="17.399999999999999">
      <c r="A36" s="1371" t="s">
        <v>35</v>
      </c>
      <c r="B36" s="150">
        <v>8901</v>
      </c>
      <c r="C36" s="1374">
        <f t="shared" si="3"/>
        <v>3798</v>
      </c>
      <c r="D36" s="521">
        <f t="shared" si="3"/>
        <v>21347657</v>
      </c>
      <c r="E36" s="141">
        <v>1596</v>
      </c>
      <c r="F36" s="139">
        <v>6175474</v>
      </c>
      <c r="G36" s="141">
        <v>1535</v>
      </c>
      <c r="H36" s="142">
        <v>11488793</v>
      </c>
      <c r="I36" s="145">
        <v>667</v>
      </c>
      <c r="J36" s="147">
        <v>3683390</v>
      </c>
      <c r="K36" s="1371" t="s">
        <v>35</v>
      </c>
      <c r="L36" s="150">
        <v>6116000</v>
      </c>
      <c r="M36" s="1374">
        <f t="shared" si="4"/>
        <v>2838</v>
      </c>
      <c r="N36" s="521">
        <f t="shared" si="4"/>
        <v>16311368</v>
      </c>
      <c r="O36" s="141">
        <v>833</v>
      </c>
      <c r="P36" s="139">
        <v>2854985</v>
      </c>
      <c r="Q36" s="141">
        <v>1398</v>
      </c>
      <c r="R36" s="142">
        <v>10097604</v>
      </c>
      <c r="S36" s="145">
        <v>607</v>
      </c>
      <c r="T36" s="147">
        <v>3358779</v>
      </c>
      <c r="U36" s="150" t="s">
        <v>35</v>
      </c>
      <c r="V36" s="737">
        <v>6187000</v>
      </c>
      <c r="W36" s="520">
        <f t="shared" si="5"/>
        <v>2712</v>
      </c>
      <c r="X36" s="521">
        <f t="shared" si="5"/>
        <v>14886691</v>
      </c>
      <c r="Y36" s="141">
        <v>779</v>
      </c>
      <c r="Z36" s="139">
        <v>1688452</v>
      </c>
      <c r="AA36" s="141">
        <v>1380</v>
      </c>
      <c r="AB36" s="142">
        <v>9827781</v>
      </c>
      <c r="AC36" s="145">
        <v>553</v>
      </c>
      <c r="AD36" s="147">
        <v>3370458</v>
      </c>
    </row>
    <row r="37" spans="1:30" ht="17.399999999999999">
      <c r="A37" s="1371" t="s">
        <v>36</v>
      </c>
      <c r="B37" s="150">
        <v>18568</v>
      </c>
      <c r="C37" s="1374">
        <f t="shared" si="3"/>
        <v>8310</v>
      </c>
      <c r="D37" s="521">
        <f t="shared" si="3"/>
        <v>44000785</v>
      </c>
      <c r="E37" s="141">
        <v>2331</v>
      </c>
      <c r="F37" s="139">
        <v>7750050</v>
      </c>
      <c r="G37" s="141">
        <v>3927</v>
      </c>
      <c r="H37" s="142">
        <v>22820037</v>
      </c>
      <c r="I37" s="145">
        <v>2052</v>
      </c>
      <c r="J37" s="147">
        <v>13430698</v>
      </c>
      <c r="K37" s="1371" t="s">
        <v>36</v>
      </c>
      <c r="L37" s="150">
        <v>19850000</v>
      </c>
      <c r="M37" s="1374">
        <f t="shared" si="4"/>
        <v>7865</v>
      </c>
      <c r="N37" s="521">
        <f t="shared" si="4"/>
        <v>46132734</v>
      </c>
      <c r="O37" s="141">
        <v>1932</v>
      </c>
      <c r="P37" s="139">
        <v>6844665</v>
      </c>
      <c r="Q37" s="141">
        <v>3912</v>
      </c>
      <c r="R37" s="142">
        <v>23725907</v>
      </c>
      <c r="S37" s="145">
        <v>2021</v>
      </c>
      <c r="T37" s="147">
        <v>15562162</v>
      </c>
      <c r="U37" s="150" t="s">
        <v>36</v>
      </c>
      <c r="V37" s="737">
        <v>17732000</v>
      </c>
      <c r="W37" s="520">
        <f t="shared" si="5"/>
        <v>8374</v>
      </c>
      <c r="X37" s="521">
        <f t="shared" si="5"/>
        <v>45988504</v>
      </c>
      <c r="Y37" s="141">
        <v>2327</v>
      </c>
      <c r="Z37" s="139">
        <v>8430742</v>
      </c>
      <c r="AA37" s="141">
        <v>4114</v>
      </c>
      <c r="AB37" s="142">
        <v>23325857</v>
      </c>
      <c r="AC37" s="145">
        <v>1933</v>
      </c>
      <c r="AD37" s="147">
        <v>14231905</v>
      </c>
    </row>
    <row r="38" spans="1:30" ht="17.399999999999999">
      <c r="A38" s="1371" t="s">
        <v>37</v>
      </c>
      <c r="B38" s="150">
        <v>41242</v>
      </c>
      <c r="C38" s="1374">
        <f t="shared" si="3"/>
        <v>16232</v>
      </c>
      <c r="D38" s="521">
        <f t="shared" si="3"/>
        <v>101427461</v>
      </c>
      <c r="E38" s="141">
        <v>4202</v>
      </c>
      <c r="F38" s="139">
        <v>15982179</v>
      </c>
      <c r="G38" s="141">
        <v>7908</v>
      </c>
      <c r="H38" s="142">
        <v>55038400</v>
      </c>
      <c r="I38" s="145">
        <v>4122</v>
      </c>
      <c r="J38" s="147">
        <v>30406882</v>
      </c>
      <c r="K38" s="1371" t="s">
        <v>37</v>
      </c>
      <c r="L38" s="150">
        <v>42310000</v>
      </c>
      <c r="M38" s="1374">
        <f t="shared" si="4"/>
        <v>17026</v>
      </c>
      <c r="N38" s="521">
        <f t="shared" si="4"/>
        <v>104842269</v>
      </c>
      <c r="O38" s="141">
        <v>4350</v>
      </c>
      <c r="P38" s="139">
        <v>14053965</v>
      </c>
      <c r="Q38" s="141">
        <v>8457</v>
      </c>
      <c r="R38" s="142">
        <v>57811512</v>
      </c>
      <c r="S38" s="145">
        <v>4219</v>
      </c>
      <c r="T38" s="147">
        <v>32976792</v>
      </c>
      <c r="U38" s="150" t="s">
        <v>37</v>
      </c>
      <c r="V38" s="737">
        <v>31104000</v>
      </c>
      <c r="W38" s="520">
        <f t="shared" si="5"/>
        <v>12721</v>
      </c>
      <c r="X38" s="521">
        <f t="shared" si="5"/>
        <v>80019747</v>
      </c>
      <c r="Y38" s="141">
        <v>3353</v>
      </c>
      <c r="Z38" s="139">
        <v>10803322</v>
      </c>
      <c r="AA38" s="141">
        <v>6369</v>
      </c>
      <c r="AB38" s="142">
        <v>43950960</v>
      </c>
      <c r="AC38" s="145">
        <v>2999</v>
      </c>
      <c r="AD38" s="147">
        <v>25265465</v>
      </c>
    </row>
    <row r="39" spans="1:30" ht="18" thickBot="1">
      <c r="A39" s="1372" t="s">
        <v>38</v>
      </c>
      <c r="B39" s="151">
        <v>3343</v>
      </c>
      <c r="C39" s="1375">
        <f t="shared" si="3"/>
        <v>1263</v>
      </c>
      <c r="D39" s="523">
        <f t="shared" si="3"/>
        <v>7312920</v>
      </c>
      <c r="E39" s="143">
        <v>305</v>
      </c>
      <c r="F39" s="140">
        <v>1203621</v>
      </c>
      <c r="G39" s="143">
        <v>720</v>
      </c>
      <c r="H39" s="144">
        <v>4499718</v>
      </c>
      <c r="I39" s="146">
        <v>238</v>
      </c>
      <c r="J39" s="148">
        <v>1609581</v>
      </c>
      <c r="K39" s="1372" t="s">
        <v>38</v>
      </c>
      <c r="L39" s="151">
        <v>2717000</v>
      </c>
      <c r="M39" s="1375">
        <f t="shared" si="4"/>
        <v>1100</v>
      </c>
      <c r="N39" s="523">
        <f t="shared" si="4"/>
        <v>6084420</v>
      </c>
      <c r="O39" s="143">
        <v>244</v>
      </c>
      <c r="P39" s="140">
        <v>537362</v>
      </c>
      <c r="Q39" s="143">
        <v>651</v>
      </c>
      <c r="R39" s="144">
        <v>4298086</v>
      </c>
      <c r="S39" s="146">
        <v>205</v>
      </c>
      <c r="T39" s="148">
        <v>1248972</v>
      </c>
      <c r="U39" s="151" t="s">
        <v>38</v>
      </c>
      <c r="V39" s="738">
        <v>2439000</v>
      </c>
      <c r="W39" s="522">
        <f t="shared" si="5"/>
        <v>857</v>
      </c>
      <c r="X39" s="523">
        <f t="shared" si="5"/>
        <v>5939629</v>
      </c>
      <c r="Y39" s="143">
        <v>239</v>
      </c>
      <c r="Z39" s="140">
        <v>859077</v>
      </c>
      <c r="AA39" s="143">
        <v>418</v>
      </c>
      <c r="AB39" s="144">
        <v>2162258</v>
      </c>
      <c r="AC39" s="146">
        <v>200</v>
      </c>
      <c r="AD39" s="148">
        <v>2918294</v>
      </c>
    </row>
    <row r="40" spans="1:30" ht="17.399999999999999">
      <c r="A40" s="503" t="s">
        <v>293</v>
      </c>
      <c r="B40" s="504"/>
      <c r="C40" s="503"/>
      <c r="D40" s="503"/>
      <c r="E40" s="503"/>
      <c r="F40" s="503"/>
      <c r="G40" s="503"/>
      <c r="H40" s="503"/>
      <c r="I40" s="503"/>
      <c r="J40" s="503"/>
      <c r="K40" s="503" t="s">
        <v>293</v>
      </c>
      <c r="L40" s="504"/>
      <c r="M40" s="503"/>
      <c r="N40" s="503"/>
      <c r="O40" s="503"/>
      <c r="P40" s="503"/>
      <c r="Q40" s="503"/>
      <c r="R40" s="503"/>
      <c r="S40" s="503"/>
      <c r="T40" s="503"/>
      <c r="U40" s="503" t="s">
        <v>293</v>
      </c>
      <c r="V40" s="503"/>
      <c r="W40" s="503"/>
      <c r="X40" s="503"/>
      <c r="Y40" s="503"/>
      <c r="Z40" s="503"/>
      <c r="AA40" s="503"/>
      <c r="AB40" s="503"/>
      <c r="AC40" s="503"/>
      <c r="AD40" s="503"/>
    </row>
    <row r="41" spans="1:30" ht="17.399999999999999">
      <c r="A41" s="504" t="s">
        <v>481</v>
      </c>
      <c r="B41" s="504"/>
      <c r="C41" s="504"/>
      <c r="D41" s="504"/>
      <c r="E41" s="504"/>
      <c r="F41" s="504"/>
      <c r="G41" s="504"/>
      <c r="H41" s="504"/>
      <c r="I41" s="504"/>
      <c r="J41" s="504"/>
      <c r="K41" s="504" t="s">
        <v>481</v>
      </c>
      <c r="L41" s="504"/>
      <c r="M41" s="504"/>
      <c r="N41" s="504"/>
      <c r="O41" s="504"/>
      <c r="P41" s="504"/>
      <c r="Q41" s="504"/>
      <c r="R41" s="504"/>
      <c r="S41" s="504"/>
      <c r="T41" s="504"/>
      <c r="U41" s="504" t="s">
        <v>481</v>
      </c>
      <c r="V41" s="504"/>
      <c r="W41" s="504"/>
      <c r="X41" s="504"/>
      <c r="Y41" s="504"/>
      <c r="Z41" s="504"/>
      <c r="AA41" s="504"/>
      <c r="AB41" s="504"/>
      <c r="AC41" s="504"/>
      <c r="AD41" s="504"/>
    </row>
  </sheetData>
  <mergeCells count="24">
    <mergeCell ref="U2:AD2"/>
    <mergeCell ref="A3:A5"/>
    <mergeCell ref="B3:B5"/>
    <mergeCell ref="C3:J3"/>
    <mergeCell ref="K3:K5"/>
    <mergeCell ref="L3:L5"/>
    <mergeCell ref="M3:T3"/>
    <mergeCell ref="U3:U5"/>
    <mergeCell ref="O4:P4"/>
    <mergeCell ref="Q4:R4"/>
    <mergeCell ref="S4:T4"/>
    <mergeCell ref="A2:J2"/>
    <mergeCell ref="K2:T2"/>
    <mergeCell ref="C4:D4"/>
    <mergeCell ref="E4:F4"/>
    <mergeCell ref="G4:H4"/>
    <mergeCell ref="AC4:AD4"/>
    <mergeCell ref="V3:V5"/>
    <mergeCell ref="W3:AD3"/>
    <mergeCell ref="I4:J4"/>
    <mergeCell ref="M4:N4"/>
    <mergeCell ref="W4:X4"/>
    <mergeCell ref="Y4:Z4"/>
    <mergeCell ref="AA4:AB4"/>
  </mergeCells>
  <phoneticPr fontId="9"/>
  <pageMargins left="1.1023622047244095" right="0.31496062992125984" top="0.59055118110236227" bottom="0.35433070866141736" header="0.31496062992125984" footer="0.31496062992125984"/>
  <pageSetup paperSize="8" scale="90" orientation="landscape" r:id="rId1"/>
  <colBreaks count="2" manualBreakCount="2">
    <brk id="10" max="1048575" man="1"/>
    <brk id="2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E39"/>
  <sheetViews>
    <sheetView view="pageBreakPreview" zoomScaleNormal="100" zoomScaleSheetLayoutView="100" workbookViewId="0">
      <selection activeCell="P11" sqref="P11"/>
    </sheetView>
  </sheetViews>
  <sheetFormatPr defaultRowHeight="13.2"/>
  <cols>
    <col min="1" max="1" width="14.44140625" customWidth="1"/>
    <col min="2" max="2" width="13.6640625" customWidth="1"/>
    <col min="3" max="5" width="14.109375" customWidth="1"/>
  </cols>
  <sheetData>
    <row r="1" spans="1:5" ht="17.399999999999999">
      <c r="A1" s="2091" t="s">
        <v>347</v>
      </c>
      <c r="B1" s="2091"/>
      <c r="C1" s="2091"/>
      <c r="D1" s="2091"/>
      <c r="E1" s="2091"/>
    </row>
    <row r="2" spans="1:5" ht="18" thickBot="1">
      <c r="A2" s="1839" t="s">
        <v>524</v>
      </c>
      <c r="B2" s="1839"/>
      <c r="C2" s="1839"/>
      <c r="D2" s="1839"/>
      <c r="E2" s="1839"/>
    </row>
    <row r="3" spans="1:5" ht="18" thickBot="1">
      <c r="A3" s="514" t="s">
        <v>64</v>
      </c>
      <c r="B3" s="279" t="s">
        <v>60</v>
      </c>
      <c r="C3" s="277" t="s">
        <v>63</v>
      </c>
      <c r="D3" s="137" t="s">
        <v>62</v>
      </c>
      <c r="E3" s="284" t="s">
        <v>61</v>
      </c>
    </row>
    <row r="4" spans="1:5" ht="18" thickBot="1">
      <c r="A4" s="515" t="s">
        <v>40</v>
      </c>
      <c r="B4" s="280">
        <f>SUM(B5:B8)</f>
        <v>107828</v>
      </c>
      <c r="C4" s="278">
        <f>SUM(C5:C8)</f>
        <v>10380</v>
      </c>
      <c r="D4" s="278">
        <f>SUM(D5:D8)</f>
        <v>63952</v>
      </c>
      <c r="E4" s="285">
        <f>SUM(E5:E8)</f>
        <v>33496</v>
      </c>
    </row>
    <row r="5" spans="1:5" ht="18" thickTop="1">
      <c r="A5" s="533" t="s">
        <v>5</v>
      </c>
      <c r="B5" s="281">
        <f>SUM(C5:E5)</f>
        <v>46975</v>
      </c>
      <c r="C5" s="814">
        <v>4424</v>
      </c>
      <c r="D5" s="815">
        <v>26963</v>
      </c>
      <c r="E5" s="816">
        <v>15588</v>
      </c>
    </row>
    <row r="6" spans="1:5" ht="17.399999999999999">
      <c r="A6" s="534" t="s">
        <v>6</v>
      </c>
      <c r="B6" s="281">
        <f t="shared" ref="B6:B7" si="0">SUM(C6:E6)</f>
        <v>16212</v>
      </c>
      <c r="C6" s="817">
        <v>1035</v>
      </c>
      <c r="D6" s="818">
        <v>8979</v>
      </c>
      <c r="E6" s="819">
        <v>6198</v>
      </c>
    </row>
    <row r="7" spans="1:5" ht="18" thickBot="1">
      <c r="A7" s="535" t="s">
        <v>59</v>
      </c>
      <c r="B7" s="281">
        <f t="shared" si="0"/>
        <v>10670</v>
      </c>
      <c r="C7" s="820">
        <v>1474</v>
      </c>
      <c r="D7" s="821">
        <v>6677</v>
      </c>
      <c r="E7" s="822">
        <v>2519</v>
      </c>
    </row>
    <row r="8" spans="1:5" ht="35.4" thickBot="1">
      <c r="A8" s="515" t="s">
        <v>43</v>
      </c>
      <c r="B8" s="280">
        <f>SUM(B9:B38)</f>
        <v>33971</v>
      </c>
      <c r="C8" s="823">
        <f t="shared" ref="C8:E8" si="1">SUM(C9:C38)</f>
        <v>3447</v>
      </c>
      <c r="D8" s="276">
        <f t="shared" si="1"/>
        <v>21333</v>
      </c>
      <c r="E8" s="824">
        <f t="shared" si="1"/>
        <v>9191</v>
      </c>
    </row>
    <row r="9" spans="1:5" ht="18" thickTop="1">
      <c r="A9" s="536" t="s">
        <v>7</v>
      </c>
      <c r="B9" s="282">
        <f>SUM(C9:E9)</f>
        <v>4638</v>
      </c>
      <c r="C9" s="825">
        <v>473</v>
      </c>
      <c r="D9" s="826">
        <v>2850</v>
      </c>
      <c r="E9" s="827">
        <v>1315</v>
      </c>
    </row>
    <row r="10" spans="1:5" ht="17.399999999999999">
      <c r="A10" s="537" t="s">
        <v>58</v>
      </c>
      <c r="B10" s="281">
        <f>SUM(C10:E10)</f>
        <v>2809</v>
      </c>
      <c r="C10" s="817">
        <v>354</v>
      </c>
      <c r="D10" s="818">
        <v>1762</v>
      </c>
      <c r="E10" s="819">
        <v>693</v>
      </c>
    </row>
    <row r="11" spans="1:5" ht="17.399999999999999">
      <c r="A11" s="537" t="s">
        <v>57</v>
      </c>
      <c r="B11" s="281">
        <f t="shared" ref="B11:B37" si="2">SUM(C11:E11)</f>
        <v>1791</v>
      </c>
      <c r="C11" s="817">
        <v>198</v>
      </c>
      <c r="D11" s="818">
        <v>1192</v>
      </c>
      <c r="E11" s="819">
        <v>401</v>
      </c>
    </row>
    <row r="12" spans="1:5" ht="17.399999999999999">
      <c r="A12" s="537" t="s">
        <v>56</v>
      </c>
      <c r="B12" s="281">
        <f t="shared" si="2"/>
        <v>4872</v>
      </c>
      <c r="C12" s="817">
        <v>422</v>
      </c>
      <c r="D12" s="818">
        <v>3152</v>
      </c>
      <c r="E12" s="819">
        <v>1298</v>
      </c>
    </row>
    <row r="13" spans="1:5" ht="17.399999999999999">
      <c r="A13" s="537" t="s">
        <v>55</v>
      </c>
      <c r="B13" s="281">
        <f t="shared" si="2"/>
        <v>1702</v>
      </c>
      <c r="C13" s="817">
        <v>144</v>
      </c>
      <c r="D13" s="818">
        <v>985</v>
      </c>
      <c r="E13" s="819">
        <v>573</v>
      </c>
    </row>
    <row r="14" spans="1:5" ht="17.399999999999999">
      <c r="A14" s="537" t="s">
        <v>54</v>
      </c>
      <c r="B14" s="281">
        <f t="shared" si="2"/>
        <v>2194</v>
      </c>
      <c r="C14" s="817">
        <v>219</v>
      </c>
      <c r="D14" s="818">
        <v>1322</v>
      </c>
      <c r="E14" s="819">
        <v>653</v>
      </c>
    </row>
    <row r="15" spans="1:5" ht="17.399999999999999">
      <c r="A15" s="537" t="s">
        <v>53</v>
      </c>
      <c r="B15" s="281">
        <f t="shared" si="2"/>
        <v>548</v>
      </c>
      <c r="C15" s="817">
        <v>52</v>
      </c>
      <c r="D15" s="818">
        <v>356</v>
      </c>
      <c r="E15" s="819">
        <v>140</v>
      </c>
    </row>
    <row r="16" spans="1:5" ht="17.399999999999999">
      <c r="A16" s="537" t="s">
        <v>52</v>
      </c>
      <c r="B16" s="281">
        <f t="shared" si="2"/>
        <v>480</v>
      </c>
      <c r="C16" s="817">
        <v>89</v>
      </c>
      <c r="D16" s="818">
        <v>304</v>
      </c>
      <c r="E16" s="819">
        <v>87</v>
      </c>
    </row>
    <row r="17" spans="1:5" ht="17.399999999999999">
      <c r="A17" s="537" t="s">
        <v>51</v>
      </c>
      <c r="B17" s="281">
        <f t="shared" si="2"/>
        <v>1890</v>
      </c>
      <c r="C17" s="817">
        <v>216</v>
      </c>
      <c r="D17" s="818">
        <v>1149</v>
      </c>
      <c r="E17" s="819">
        <v>525</v>
      </c>
    </row>
    <row r="18" spans="1:5" ht="17.399999999999999">
      <c r="A18" s="537" t="s">
        <v>50</v>
      </c>
      <c r="B18" s="281">
        <f t="shared" si="2"/>
        <v>2456</v>
      </c>
      <c r="C18" s="817">
        <v>287</v>
      </c>
      <c r="D18" s="818">
        <v>1589</v>
      </c>
      <c r="E18" s="819">
        <v>580</v>
      </c>
    </row>
    <row r="19" spans="1:5" ht="17.399999999999999">
      <c r="A19" s="537" t="s">
        <v>49</v>
      </c>
      <c r="B19" s="281">
        <f t="shared" si="2"/>
        <v>2432</v>
      </c>
      <c r="C19" s="817">
        <v>180</v>
      </c>
      <c r="D19" s="818">
        <v>1408</v>
      </c>
      <c r="E19" s="819">
        <v>844</v>
      </c>
    </row>
    <row r="20" spans="1:5" ht="17.399999999999999">
      <c r="A20" s="537" t="s">
        <v>48</v>
      </c>
      <c r="B20" s="281">
        <f t="shared" si="2"/>
        <v>1112</v>
      </c>
      <c r="C20" s="817">
        <v>123</v>
      </c>
      <c r="D20" s="818">
        <v>753</v>
      </c>
      <c r="E20" s="819">
        <v>236</v>
      </c>
    </row>
    <row r="21" spans="1:5" ht="17.399999999999999">
      <c r="A21" s="537" t="s">
        <v>47</v>
      </c>
      <c r="B21" s="281">
        <f t="shared" si="2"/>
        <v>1527</v>
      </c>
      <c r="C21" s="817">
        <v>142</v>
      </c>
      <c r="D21" s="818">
        <v>1039</v>
      </c>
      <c r="E21" s="819">
        <v>346</v>
      </c>
    </row>
    <row r="22" spans="1:5" ht="17.399999999999999">
      <c r="A22" s="537" t="s">
        <v>46</v>
      </c>
      <c r="B22" s="281">
        <f t="shared" si="2"/>
        <v>1683</v>
      </c>
      <c r="C22" s="817">
        <v>127</v>
      </c>
      <c r="D22" s="818">
        <v>1062</v>
      </c>
      <c r="E22" s="819">
        <v>494</v>
      </c>
    </row>
    <row r="23" spans="1:5" ht="17.399999999999999">
      <c r="A23" s="537" t="s">
        <v>45</v>
      </c>
      <c r="B23" s="281">
        <f t="shared" si="2"/>
        <v>320</v>
      </c>
      <c r="C23" s="817">
        <v>37</v>
      </c>
      <c r="D23" s="818">
        <v>178</v>
      </c>
      <c r="E23" s="819">
        <v>105</v>
      </c>
    </row>
    <row r="24" spans="1:5" ht="17.399999999999999">
      <c r="A24" s="537" t="s">
        <v>44</v>
      </c>
      <c r="B24" s="281">
        <f t="shared" si="2"/>
        <v>805</v>
      </c>
      <c r="C24" s="817">
        <v>85</v>
      </c>
      <c r="D24" s="818">
        <v>525</v>
      </c>
      <c r="E24" s="819">
        <v>195</v>
      </c>
    </row>
    <row r="25" spans="1:5" ht="17.399999999999999">
      <c r="A25" s="537" t="s">
        <v>25</v>
      </c>
      <c r="B25" s="281">
        <f t="shared" si="2"/>
        <v>276</v>
      </c>
      <c r="C25" s="817">
        <v>33</v>
      </c>
      <c r="D25" s="818">
        <v>165</v>
      </c>
      <c r="E25" s="819">
        <v>78</v>
      </c>
    </row>
    <row r="26" spans="1:5" ht="17.399999999999999">
      <c r="A26" s="537" t="s">
        <v>26</v>
      </c>
      <c r="B26" s="281">
        <f t="shared" si="2"/>
        <v>518</v>
      </c>
      <c r="C26" s="817">
        <v>46</v>
      </c>
      <c r="D26" s="818">
        <v>332</v>
      </c>
      <c r="E26" s="819">
        <v>140</v>
      </c>
    </row>
    <row r="27" spans="1:5" ht="17.399999999999999">
      <c r="A27" s="537" t="s">
        <v>27</v>
      </c>
      <c r="B27" s="281">
        <f t="shared" si="2"/>
        <v>313</v>
      </c>
      <c r="C27" s="817">
        <v>33</v>
      </c>
      <c r="D27" s="818">
        <v>217</v>
      </c>
      <c r="E27" s="819">
        <v>63</v>
      </c>
    </row>
    <row r="28" spans="1:5" ht="17.399999999999999">
      <c r="A28" s="537" t="s">
        <v>28</v>
      </c>
      <c r="B28" s="281">
        <f t="shared" si="2"/>
        <v>273</v>
      </c>
      <c r="C28" s="817">
        <v>26</v>
      </c>
      <c r="D28" s="818">
        <v>177</v>
      </c>
      <c r="E28" s="819">
        <v>70</v>
      </c>
    </row>
    <row r="29" spans="1:5" ht="17.399999999999999">
      <c r="A29" s="537" t="s">
        <v>29</v>
      </c>
      <c r="B29" s="281">
        <f t="shared" si="2"/>
        <v>78</v>
      </c>
      <c r="C29" s="817">
        <v>4</v>
      </c>
      <c r="D29" s="818">
        <v>52</v>
      </c>
      <c r="E29" s="819">
        <v>22</v>
      </c>
    </row>
    <row r="30" spans="1:5" ht="17.399999999999999">
      <c r="A30" s="537" t="s">
        <v>30</v>
      </c>
      <c r="B30" s="281">
        <f t="shared" si="2"/>
        <v>147</v>
      </c>
      <c r="C30" s="817">
        <v>15</v>
      </c>
      <c r="D30" s="818">
        <v>95</v>
      </c>
      <c r="E30" s="819">
        <v>37</v>
      </c>
    </row>
    <row r="31" spans="1:5" ht="17.399999999999999">
      <c r="A31" s="537" t="s">
        <v>31</v>
      </c>
      <c r="B31" s="281">
        <f t="shared" si="2"/>
        <v>87</v>
      </c>
      <c r="C31" s="817">
        <v>5</v>
      </c>
      <c r="D31" s="818">
        <v>57</v>
      </c>
      <c r="E31" s="819">
        <v>25</v>
      </c>
    </row>
    <row r="32" spans="1:5" ht="17.399999999999999">
      <c r="A32" s="537" t="s">
        <v>32</v>
      </c>
      <c r="B32" s="281">
        <f t="shared" si="2"/>
        <v>75</v>
      </c>
      <c r="C32" s="817">
        <v>7</v>
      </c>
      <c r="D32" s="818">
        <v>51</v>
      </c>
      <c r="E32" s="819">
        <v>17</v>
      </c>
    </row>
    <row r="33" spans="1:5" ht="17.399999999999999">
      <c r="A33" s="537" t="s">
        <v>33</v>
      </c>
      <c r="B33" s="281">
        <f t="shared" si="2"/>
        <v>131</v>
      </c>
      <c r="C33" s="817">
        <v>6</v>
      </c>
      <c r="D33" s="818">
        <v>73</v>
      </c>
      <c r="E33" s="819">
        <v>52</v>
      </c>
    </row>
    <row r="34" spans="1:5" ht="17.399999999999999">
      <c r="A34" s="537" t="s">
        <v>34</v>
      </c>
      <c r="B34" s="281">
        <f t="shared" si="2"/>
        <v>55</v>
      </c>
      <c r="C34" s="817">
        <v>8</v>
      </c>
      <c r="D34" s="818">
        <v>28</v>
      </c>
      <c r="E34" s="819">
        <v>19</v>
      </c>
    </row>
    <row r="35" spans="1:5" ht="17.399999999999999">
      <c r="A35" s="537" t="s">
        <v>35</v>
      </c>
      <c r="B35" s="281">
        <f t="shared" si="2"/>
        <v>53</v>
      </c>
      <c r="C35" s="817">
        <v>4</v>
      </c>
      <c r="D35" s="818">
        <v>34</v>
      </c>
      <c r="E35" s="819">
        <v>15</v>
      </c>
    </row>
    <row r="36" spans="1:5" ht="17.399999999999999">
      <c r="A36" s="537" t="s">
        <v>36</v>
      </c>
      <c r="B36" s="281">
        <f t="shared" si="2"/>
        <v>214</v>
      </c>
      <c r="C36" s="817">
        <v>21</v>
      </c>
      <c r="D36" s="818">
        <v>133</v>
      </c>
      <c r="E36" s="819">
        <v>60</v>
      </c>
    </row>
    <row r="37" spans="1:5" ht="17.399999999999999">
      <c r="A37" s="537" t="s">
        <v>37</v>
      </c>
      <c r="B37" s="281">
        <f t="shared" si="2"/>
        <v>425</v>
      </c>
      <c r="C37" s="817">
        <v>62</v>
      </c>
      <c r="D37" s="818">
        <v>264</v>
      </c>
      <c r="E37" s="819">
        <v>99</v>
      </c>
    </row>
    <row r="38" spans="1:5" ht="18" thickBot="1">
      <c r="A38" s="538" t="s">
        <v>38</v>
      </c>
      <c r="B38" s="283">
        <f>SUM(C38:E38)</f>
        <v>67</v>
      </c>
      <c r="C38" s="828">
        <v>29</v>
      </c>
      <c r="D38" s="829">
        <v>29</v>
      </c>
      <c r="E38" s="830">
        <v>9</v>
      </c>
    </row>
    <row r="39" spans="1:5" ht="17.399999999999999">
      <c r="A39" s="1322" t="s">
        <v>291</v>
      </c>
      <c r="B39" s="1322"/>
      <c r="C39" s="1322"/>
      <c r="D39" s="1322"/>
      <c r="E39" s="1322"/>
    </row>
  </sheetData>
  <mergeCells count="2">
    <mergeCell ref="A1:E1"/>
    <mergeCell ref="A2:E2"/>
  </mergeCells>
  <phoneticPr fontId="9"/>
  <pageMargins left="0.9842519685039370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3"/>
  <dimension ref="A1:M44"/>
  <sheetViews>
    <sheetView showGridLines="0" view="pageBreakPreview" zoomScaleNormal="85" zoomScaleSheetLayoutView="100" workbookViewId="0">
      <selection activeCell="L8" sqref="L8"/>
    </sheetView>
  </sheetViews>
  <sheetFormatPr defaultColWidth="16.88671875" defaultRowHeight="17.399999999999999"/>
  <cols>
    <col min="1" max="1" width="12.88671875" style="51" customWidth="1"/>
    <col min="2" max="3" width="8.6640625" style="51" customWidth="1"/>
    <col min="4" max="5" width="8.6640625" style="52" customWidth="1"/>
    <col min="6" max="7" width="9" style="51" customWidth="1"/>
    <col min="8" max="8" width="10" style="51" bestFit="1" customWidth="1"/>
    <col min="9" max="9" width="9.6640625" style="51" bestFit="1" customWidth="1"/>
    <col min="10" max="10" width="6.109375" style="51" bestFit="1" customWidth="1"/>
    <col min="11" max="16384" width="16.88671875" style="51"/>
  </cols>
  <sheetData>
    <row r="1" spans="1:13" ht="18" thickBot="1">
      <c r="A1" s="1654" t="s">
        <v>326</v>
      </c>
      <c r="B1" s="1654"/>
      <c r="C1" s="1654"/>
      <c r="D1" s="50"/>
      <c r="E1" s="50"/>
      <c r="F1" s="49"/>
      <c r="G1" s="1655" t="s">
        <v>547</v>
      </c>
      <c r="H1" s="1655"/>
      <c r="I1" s="1655"/>
      <c r="J1" s="1655"/>
      <c r="K1" s="49"/>
    </row>
    <row r="2" spans="1:13" ht="18" customHeight="1">
      <c r="A2" s="1656" t="s">
        <v>0</v>
      </c>
      <c r="B2" s="1658" t="s">
        <v>440</v>
      </c>
      <c r="C2" s="1660" t="s">
        <v>459</v>
      </c>
      <c r="D2" s="1660" t="s">
        <v>482</v>
      </c>
      <c r="E2" s="1665" t="s">
        <v>499</v>
      </c>
      <c r="F2" s="1662" t="s">
        <v>539</v>
      </c>
      <c r="G2" s="1663"/>
      <c r="H2" s="1663"/>
      <c r="I2" s="1663"/>
      <c r="J2" s="1664"/>
    </row>
    <row r="3" spans="1:13" ht="18" customHeight="1" thickBot="1">
      <c r="A3" s="1657"/>
      <c r="B3" s="1659"/>
      <c r="C3" s="1661"/>
      <c r="D3" s="1661"/>
      <c r="E3" s="1666"/>
      <c r="F3" s="1449" t="s">
        <v>290</v>
      </c>
      <c r="G3" s="103" t="s">
        <v>289</v>
      </c>
      <c r="H3" s="103" t="s">
        <v>288</v>
      </c>
      <c r="I3" s="297" t="s">
        <v>287</v>
      </c>
      <c r="J3" s="305" t="s">
        <v>4</v>
      </c>
    </row>
    <row r="4" spans="1:13" ht="18" customHeight="1" thickBot="1">
      <c r="A4" s="294" t="s">
        <v>40</v>
      </c>
      <c r="B4" s="318">
        <f t="shared" ref="B4:I4" si="0">SUM(B5,B10)</f>
        <v>3448</v>
      </c>
      <c r="C4" s="319">
        <f t="shared" si="0"/>
        <v>3483</v>
      </c>
      <c r="D4" s="319">
        <f t="shared" si="0"/>
        <v>3586</v>
      </c>
      <c r="E4" s="1450">
        <f t="shared" ref="E4" si="1">SUM(E5,E10)</f>
        <v>3583</v>
      </c>
      <c r="F4" s="1444">
        <f t="shared" si="0"/>
        <v>214</v>
      </c>
      <c r="G4" s="320">
        <f>SUM(G5,G10)</f>
        <v>832</v>
      </c>
      <c r="H4" s="320">
        <f>SUM(H5,H10)</f>
        <v>281</v>
      </c>
      <c r="I4" s="321">
        <f t="shared" si="0"/>
        <v>2344</v>
      </c>
      <c r="J4" s="308">
        <f>SUM(F4:I4)</f>
        <v>3671</v>
      </c>
    </row>
    <row r="5" spans="1:13" ht="36" customHeight="1" thickTop="1" thickBot="1">
      <c r="A5" s="323" t="s">
        <v>488</v>
      </c>
      <c r="B5" s="324">
        <f t="shared" ref="B5:I5" si="2">SUM(B6:B9)</f>
        <v>2564</v>
      </c>
      <c r="C5" s="325">
        <f t="shared" si="2"/>
        <v>2597</v>
      </c>
      <c r="D5" s="325">
        <f t="shared" si="2"/>
        <v>2673</v>
      </c>
      <c r="E5" s="1451">
        <f t="shared" ref="E5" si="3">SUM(E6:E9)</f>
        <v>2662</v>
      </c>
      <c r="F5" s="1445">
        <f t="shared" si="2"/>
        <v>161</v>
      </c>
      <c r="G5" s="326">
        <f t="shared" si="2"/>
        <v>622</v>
      </c>
      <c r="H5" s="326">
        <f t="shared" si="2"/>
        <v>201</v>
      </c>
      <c r="I5" s="327">
        <f t="shared" si="2"/>
        <v>1766</v>
      </c>
      <c r="J5" s="328">
        <f>SUM(F5:I5)</f>
        <v>2750</v>
      </c>
    </row>
    <row r="6" spans="1:13" ht="18" customHeight="1" thickTop="1">
      <c r="A6" s="102" t="s">
        <v>5</v>
      </c>
      <c r="B6" s="310">
        <v>1383</v>
      </c>
      <c r="C6" s="310">
        <v>1425</v>
      </c>
      <c r="D6" s="310">
        <v>1454</v>
      </c>
      <c r="E6" s="1452">
        <v>1445</v>
      </c>
      <c r="F6" s="1446">
        <v>107</v>
      </c>
      <c r="G6" s="104">
        <v>385</v>
      </c>
      <c r="H6" s="104">
        <v>119</v>
      </c>
      <c r="I6" s="298">
        <v>890</v>
      </c>
      <c r="J6" s="307">
        <f t="shared" ref="J6:J41" si="4">SUM(F6:I6)</f>
        <v>1501</v>
      </c>
    </row>
    <row r="7" spans="1:13" ht="18" customHeight="1">
      <c r="A7" s="99" t="s">
        <v>6</v>
      </c>
      <c r="B7" s="311">
        <v>788</v>
      </c>
      <c r="C7" s="311">
        <v>774</v>
      </c>
      <c r="D7" s="311">
        <v>818</v>
      </c>
      <c r="E7" s="1453">
        <v>829</v>
      </c>
      <c r="F7" s="1447">
        <v>37</v>
      </c>
      <c r="G7" s="105">
        <v>156</v>
      </c>
      <c r="H7" s="105">
        <v>53</v>
      </c>
      <c r="I7" s="299">
        <v>593</v>
      </c>
      <c r="J7" s="306">
        <f t="shared" si="4"/>
        <v>839</v>
      </c>
    </row>
    <row r="8" spans="1:13" ht="18" customHeight="1">
      <c r="A8" s="100" t="s">
        <v>8</v>
      </c>
      <c r="B8" s="311">
        <v>237</v>
      </c>
      <c r="C8" s="311">
        <v>244</v>
      </c>
      <c r="D8" s="311">
        <v>247</v>
      </c>
      <c r="E8" s="1453">
        <v>231</v>
      </c>
      <c r="F8" s="1448">
        <v>9</v>
      </c>
      <c r="G8" s="106">
        <v>52</v>
      </c>
      <c r="H8" s="106">
        <v>16</v>
      </c>
      <c r="I8" s="300">
        <v>174</v>
      </c>
      <c r="J8" s="306">
        <f t="shared" si="4"/>
        <v>251</v>
      </c>
    </row>
    <row r="9" spans="1:13" ht="18" customHeight="1" thickBot="1">
      <c r="A9" s="100" t="s">
        <v>7</v>
      </c>
      <c r="B9" s="312">
        <v>156</v>
      </c>
      <c r="C9" s="312">
        <v>154</v>
      </c>
      <c r="D9" s="312">
        <v>154</v>
      </c>
      <c r="E9" s="1454">
        <v>157</v>
      </c>
      <c r="F9" s="1448">
        <v>8</v>
      </c>
      <c r="G9" s="106">
        <v>29</v>
      </c>
      <c r="H9" s="106">
        <v>13</v>
      </c>
      <c r="I9" s="300">
        <v>109</v>
      </c>
      <c r="J9" s="306">
        <f t="shared" si="4"/>
        <v>159</v>
      </c>
      <c r="M9" s="1323"/>
    </row>
    <row r="10" spans="1:13" ht="36" customHeight="1" thickBot="1">
      <c r="A10" s="322" t="s">
        <v>367</v>
      </c>
      <c r="B10" s="318">
        <f t="shared" ref="B10:I10" si="5">SUM(B11,B27)</f>
        <v>884</v>
      </c>
      <c r="C10" s="319">
        <f t="shared" si="5"/>
        <v>886</v>
      </c>
      <c r="D10" s="319">
        <f t="shared" si="5"/>
        <v>913</v>
      </c>
      <c r="E10" s="1450">
        <f t="shared" ref="E10" si="6">SUM(E11,E27)</f>
        <v>921</v>
      </c>
      <c r="F10" s="1444">
        <f t="shared" si="5"/>
        <v>53</v>
      </c>
      <c r="G10" s="320">
        <f t="shared" si="5"/>
        <v>210</v>
      </c>
      <c r="H10" s="320">
        <f t="shared" si="5"/>
        <v>80</v>
      </c>
      <c r="I10" s="321">
        <f t="shared" si="5"/>
        <v>578</v>
      </c>
      <c r="J10" s="308">
        <f>SUM(F10:I10)</f>
        <v>921</v>
      </c>
    </row>
    <row r="11" spans="1:13" ht="37.5" customHeight="1" thickTop="1" thickBot="1">
      <c r="A11" s="317" t="s">
        <v>489</v>
      </c>
      <c r="B11" s="318">
        <f t="shared" ref="B11:I11" si="7">SUM(B12:B26)</f>
        <v>787</v>
      </c>
      <c r="C11" s="319">
        <f t="shared" si="7"/>
        <v>787</v>
      </c>
      <c r="D11" s="319">
        <f t="shared" si="7"/>
        <v>816</v>
      </c>
      <c r="E11" s="1450">
        <f t="shared" ref="E11" si="8">SUM(E12:E26)</f>
        <v>823</v>
      </c>
      <c r="F11" s="1444">
        <f t="shared" si="7"/>
        <v>50</v>
      </c>
      <c r="G11" s="320">
        <f t="shared" si="7"/>
        <v>194</v>
      </c>
      <c r="H11" s="320">
        <f t="shared" si="7"/>
        <v>74</v>
      </c>
      <c r="I11" s="321">
        <f t="shared" si="7"/>
        <v>504</v>
      </c>
      <c r="J11" s="308">
        <f>SUM(F11:I11)</f>
        <v>822</v>
      </c>
    </row>
    <row r="12" spans="1:13" s="52" customFormat="1" ht="18" customHeight="1" thickTop="1">
      <c r="A12" s="315" t="s">
        <v>10</v>
      </c>
      <c r="B12" s="316">
        <v>76</v>
      </c>
      <c r="C12" s="316">
        <v>78</v>
      </c>
      <c r="D12" s="316">
        <v>75</v>
      </c>
      <c r="E12" s="1455">
        <v>94</v>
      </c>
      <c r="F12" s="1446">
        <v>7</v>
      </c>
      <c r="G12" s="104">
        <v>17</v>
      </c>
      <c r="H12" s="104">
        <v>11</v>
      </c>
      <c r="I12" s="298">
        <v>54</v>
      </c>
      <c r="J12" s="307">
        <f t="shared" si="4"/>
        <v>89</v>
      </c>
    </row>
    <row r="13" spans="1:13" ht="18" customHeight="1">
      <c r="A13" s="100" t="s">
        <v>11</v>
      </c>
      <c r="B13" s="312">
        <v>47</v>
      </c>
      <c r="C13" s="312">
        <v>45</v>
      </c>
      <c r="D13" s="312">
        <v>50</v>
      </c>
      <c r="E13" s="1454">
        <v>50</v>
      </c>
      <c r="F13" s="1448">
        <v>3</v>
      </c>
      <c r="G13" s="106">
        <v>11</v>
      </c>
      <c r="H13" s="106">
        <v>5</v>
      </c>
      <c r="I13" s="299">
        <v>32</v>
      </c>
      <c r="J13" s="306">
        <f t="shared" si="4"/>
        <v>51</v>
      </c>
    </row>
    <row r="14" spans="1:13" ht="18" customHeight="1">
      <c r="A14" s="100" t="s">
        <v>12</v>
      </c>
      <c r="B14" s="312">
        <v>134</v>
      </c>
      <c r="C14" s="312">
        <v>134</v>
      </c>
      <c r="D14" s="312">
        <v>139</v>
      </c>
      <c r="E14" s="1454">
        <v>135</v>
      </c>
      <c r="F14" s="1448">
        <v>13</v>
      </c>
      <c r="G14" s="106">
        <v>38</v>
      </c>
      <c r="H14" s="106">
        <v>12</v>
      </c>
      <c r="I14" s="299">
        <v>67</v>
      </c>
      <c r="J14" s="306">
        <f t="shared" si="4"/>
        <v>130</v>
      </c>
    </row>
    <row r="15" spans="1:13" ht="18" customHeight="1">
      <c r="A15" s="100" t="s">
        <v>13</v>
      </c>
      <c r="B15" s="312">
        <v>77</v>
      </c>
      <c r="C15" s="312">
        <v>77</v>
      </c>
      <c r="D15" s="312">
        <v>79</v>
      </c>
      <c r="E15" s="1454">
        <v>80</v>
      </c>
      <c r="F15" s="1448">
        <v>4</v>
      </c>
      <c r="G15" s="106">
        <v>14</v>
      </c>
      <c r="H15" s="106">
        <v>4</v>
      </c>
      <c r="I15" s="299">
        <v>27</v>
      </c>
      <c r="J15" s="306">
        <f t="shared" si="4"/>
        <v>49</v>
      </c>
    </row>
    <row r="16" spans="1:13" ht="18" customHeight="1">
      <c r="A16" s="100" t="s">
        <v>14</v>
      </c>
      <c r="B16" s="312">
        <v>79</v>
      </c>
      <c r="C16" s="312">
        <v>80</v>
      </c>
      <c r="D16" s="312">
        <v>93</v>
      </c>
      <c r="E16" s="1454">
        <v>94</v>
      </c>
      <c r="F16" s="1448">
        <v>8</v>
      </c>
      <c r="G16" s="106">
        <v>25</v>
      </c>
      <c r="H16" s="106">
        <v>6</v>
      </c>
      <c r="I16" s="299">
        <v>55</v>
      </c>
      <c r="J16" s="306">
        <f t="shared" si="4"/>
        <v>94</v>
      </c>
    </row>
    <row r="17" spans="1:10" ht="18" customHeight="1">
      <c r="A17" s="100" t="s">
        <v>15</v>
      </c>
      <c r="B17" s="312">
        <v>18</v>
      </c>
      <c r="C17" s="312">
        <v>18</v>
      </c>
      <c r="D17" s="312">
        <v>18</v>
      </c>
      <c r="E17" s="1454">
        <v>18</v>
      </c>
      <c r="F17" s="1448">
        <v>0</v>
      </c>
      <c r="G17" s="106">
        <v>3</v>
      </c>
      <c r="H17" s="107">
        <v>3</v>
      </c>
      <c r="I17" s="299">
        <v>12</v>
      </c>
      <c r="J17" s="306">
        <f t="shared" si="4"/>
        <v>18</v>
      </c>
    </row>
    <row r="18" spans="1:10" ht="18" customHeight="1">
      <c r="A18" s="100" t="s">
        <v>16</v>
      </c>
      <c r="B18" s="312">
        <v>13</v>
      </c>
      <c r="C18" s="312">
        <v>14</v>
      </c>
      <c r="D18" s="312">
        <v>14</v>
      </c>
      <c r="E18" s="1454">
        <v>15</v>
      </c>
      <c r="F18" s="1448">
        <v>0</v>
      </c>
      <c r="G18" s="106">
        <v>0</v>
      </c>
      <c r="H18" s="106">
        <v>1</v>
      </c>
      <c r="I18" s="299">
        <v>14</v>
      </c>
      <c r="J18" s="306">
        <f t="shared" si="4"/>
        <v>15</v>
      </c>
    </row>
    <row r="19" spans="1:10" ht="18" customHeight="1">
      <c r="A19" s="100" t="s">
        <v>17</v>
      </c>
      <c r="B19" s="312">
        <v>41</v>
      </c>
      <c r="C19" s="312">
        <v>41</v>
      </c>
      <c r="D19" s="312">
        <v>42</v>
      </c>
      <c r="E19" s="1454">
        <v>39</v>
      </c>
      <c r="F19" s="1448">
        <v>1</v>
      </c>
      <c r="G19" s="106">
        <v>14</v>
      </c>
      <c r="H19" s="106">
        <v>4</v>
      </c>
      <c r="I19" s="299">
        <v>31</v>
      </c>
      <c r="J19" s="306">
        <f t="shared" si="4"/>
        <v>50</v>
      </c>
    </row>
    <row r="20" spans="1:10" ht="18" customHeight="1">
      <c r="A20" s="100" t="s">
        <v>18</v>
      </c>
      <c r="B20" s="312">
        <v>73</v>
      </c>
      <c r="C20" s="312">
        <v>74</v>
      </c>
      <c r="D20" s="312">
        <v>75</v>
      </c>
      <c r="E20" s="1454">
        <v>76</v>
      </c>
      <c r="F20" s="1448">
        <v>2</v>
      </c>
      <c r="G20" s="106">
        <v>22</v>
      </c>
      <c r="H20" s="106">
        <v>4</v>
      </c>
      <c r="I20" s="299">
        <v>46</v>
      </c>
      <c r="J20" s="306">
        <f t="shared" si="4"/>
        <v>74</v>
      </c>
    </row>
    <row r="21" spans="1:10" ht="18" customHeight="1">
      <c r="A21" s="100" t="s">
        <v>19</v>
      </c>
      <c r="B21" s="311">
        <v>63</v>
      </c>
      <c r="C21" s="311">
        <v>67</v>
      </c>
      <c r="D21" s="311">
        <v>68</v>
      </c>
      <c r="E21" s="1453">
        <v>67</v>
      </c>
      <c r="F21" s="1448">
        <v>5</v>
      </c>
      <c r="G21" s="106">
        <v>15</v>
      </c>
      <c r="H21" s="106">
        <v>7</v>
      </c>
      <c r="I21" s="299">
        <v>41</v>
      </c>
      <c r="J21" s="306">
        <f t="shared" si="4"/>
        <v>68</v>
      </c>
    </row>
    <row r="22" spans="1:10" ht="18" customHeight="1">
      <c r="A22" s="100" t="s">
        <v>20</v>
      </c>
      <c r="B22" s="312">
        <v>37</v>
      </c>
      <c r="C22" s="312">
        <v>40</v>
      </c>
      <c r="D22" s="312">
        <v>40</v>
      </c>
      <c r="E22" s="1454">
        <v>41</v>
      </c>
      <c r="F22" s="1448">
        <v>3</v>
      </c>
      <c r="G22" s="106">
        <v>10</v>
      </c>
      <c r="H22" s="106">
        <v>3</v>
      </c>
      <c r="I22" s="299">
        <v>23</v>
      </c>
      <c r="J22" s="306">
        <f t="shared" si="4"/>
        <v>39</v>
      </c>
    </row>
    <row r="23" spans="1:10" s="52" customFormat="1" ht="18" customHeight="1">
      <c r="A23" s="101" t="s">
        <v>21</v>
      </c>
      <c r="B23" s="311">
        <v>42</v>
      </c>
      <c r="C23" s="311">
        <v>43</v>
      </c>
      <c r="D23" s="311">
        <v>40</v>
      </c>
      <c r="E23" s="1453">
        <v>42</v>
      </c>
      <c r="F23" s="1447">
        <v>2</v>
      </c>
      <c r="G23" s="105">
        <v>9</v>
      </c>
      <c r="H23" s="105">
        <v>6</v>
      </c>
      <c r="I23" s="299">
        <v>44</v>
      </c>
      <c r="J23" s="306">
        <f t="shared" si="4"/>
        <v>61</v>
      </c>
    </row>
    <row r="24" spans="1:10" ht="18" customHeight="1">
      <c r="A24" s="100" t="s">
        <v>22</v>
      </c>
      <c r="B24" s="312">
        <v>43</v>
      </c>
      <c r="C24" s="312">
        <v>31</v>
      </c>
      <c r="D24" s="312">
        <v>41</v>
      </c>
      <c r="E24" s="1454">
        <v>31</v>
      </c>
      <c r="F24" s="1448">
        <v>2</v>
      </c>
      <c r="G24" s="106">
        <v>5</v>
      </c>
      <c r="H24" s="106">
        <v>2</v>
      </c>
      <c r="I24" s="299">
        <v>35</v>
      </c>
      <c r="J24" s="306">
        <f t="shared" si="4"/>
        <v>44</v>
      </c>
    </row>
    <row r="25" spans="1:10" ht="18" customHeight="1">
      <c r="A25" s="100" t="s">
        <v>23</v>
      </c>
      <c r="B25" s="312">
        <v>11</v>
      </c>
      <c r="C25" s="312">
        <v>9</v>
      </c>
      <c r="D25" s="312">
        <v>8</v>
      </c>
      <c r="E25" s="1454">
        <v>8</v>
      </c>
      <c r="F25" s="1448">
        <v>0</v>
      </c>
      <c r="G25" s="106">
        <v>2</v>
      </c>
      <c r="H25" s="106">
        <v>1</v>
      </c>
      <c r="I25" s="299">
        <v>4</v>
      </c>
      <c r="J25" s="306">
        <f t="shared" si="4"/>
        <v>7</v>
      </c>
    </row>
    <row r="26" spans="1:10" ht="18" customHeight="1" thickBot="1">
      <c r="A26" s="100" t="s">
        <v>24</v>
      </c>
      <c r="B26" s="312">
        <v>33</v>
      </c>
      <c r="C26" s="312">
        <v>36</v>
      </c>
      <c r="D26" s="312">
        <v>34</v>
      </c>
      <c r="E26" s="1454">
        <v>33</v>
      </c>
      <c r="F26" s="1448">
        <v>0</v>
      </c>
      <c r="G26" s="106">
        <v>9</v>
      </c>
      <c r="H26" s="106">
        <v>5</v>
      </c>
      <c r="I26" s="299">
        <v>19</v>
      </c>
      <c r="J26" s="306">
        <f t="shared" si="4"/>
        <v>33</v>
      </c>
    </row>
    <row r="27" spans="1:10" ht="18" customHeight="1" thickBot="1">
      <c r="A27" s="294" t="s">
        <v>39</v>
      </c>
      <c r="B27" s="295">
        <f t="shared" ref="B27:I27" si="9">SUM(B28:B41)</f>
        <v>97</v>
      </c>
      <c r="C27" s="313">
        <f t="shared" si="9"/>
        <v>99</v>
      </c>
      <c r="D27" s="313">
        <f t="shared" si="9"/>
        <v>97</v>
      </c>
      <c r="E27" s="1459">
        <f t="shared" ref="E27" si="10">SUM(E28:E41)</f>
        <v>98</v>
      </c>
      <c r="F27" s="1456">
        <f t="shared" si="9"/>
        <v>3</v>
      </c>
      <c r="G27" s="296">
        <f t="shared" si="9"/>
        <v>16</v>
      </c>
      <c r="H27" s="296">
        <f t="shared" si="9"/>
        <v>6</v>
      </c>
      <c r="I27" s="301">
        <f t="shared" si="9"/>
        <v>74</v>
      </c>
      <c r="J27" s="308">
        <f>SUM(F27:I27)</f>
        <v>99</v>
      </c>
    </row>
    <row r="28" spans="1:10" ht="18" customHeight="1" thickTop="1">
      <c r="A28" s="292" t="s">
        <v>25</v>
      </c>
      <c r="B28" s="310">
        <v>4</v>
      </c>
      <c r="C28" s="310">
        <v>4</v>
      </c>
      <c r="D28" s="310">
        <v>4</v>
      </c>
      <c r="E28" s="1452">
        <v>4</v>
      </c>
      <c r="F28" s="1457">
        <v>1</v>
      </c>
      <c r="G28" s="293">
        <v>0</v>
      </c>
      <c r="H28" s="293">
        <v>1</v>
      </c>
      <c r="I28" s="302">
        <v>3</v>
      </c>
      <c r="J28" s="307">
        <f t="shared" si="4"/>
        <v>5</v>
      </c>
    </row>
    <row r="29" spans="1:10" ht="18" customHeight="1">
      <c r="A29" s="100" t="s">
        <v>26</v>
      </c>
      <c r="B29" s="312">
        <v>22</v>
      </c>
      <c r="C29" s="312">
        <v>24</v>
      </c>
      <c r="D29" s="312">
        <v>23</v>
      </c>
      <c r="E29" s="1454">
        <v>25</v>
      </c>
      <c r="F29" s="1458">
        <v>1</v>
      </c>
      <c r="G29" s="107">
        <v>6</v>
      </c>
      <c r="H29" s="107">
        <v>1</v>
      </c>
      <c r="I29" s="303">
        <v>16</v>
      </c>
      <c r="J29" s="306">
        <f t="shared" si="4"/>
        <v>24</v>
      </c>
    </row>
    <row r="30" spans="1:10" ht="18" customHeight="1">
      <c r="A30" s="100" t="s">
        <v>27</v>
      </c>
      <c r="B30" s="312">
        <v>9</v>
      </c>
      <c r="C30" s="312">
        <v>9</v>
      </c>
      <c r="D30" s="312">
        <v>8</v>
      </c>
      <c r="E30" s="1454">
        <v>10</v>
      </c>
      <c r="F30" s="1458">
        <v>0</v>
      </c>
      <c r="G30" s="107">
        <v>2</v>
      </c>
      <c r="H30" s="107">
        <v>0</v>
      </c>
      <c r="I30" s="303">
        <v>8</v>
      </c>
      <c r="J30" s="306">
        <f t="shared" si="4"/>
        <v>10</v>
      </c>
    </row>
    <row r="31" spans="1:10" ht="18" customHeight="1">
      <c r="A31" s="100" t="s">
        <v>28</v>
      </c>
      <c r="B31" s="312">
        <v>11</v>
      </c>
      <c r="C31" s="312">
        <v>11</v>
      </c>
      <c r="D31" s="312">
        <v>12</v>
      </c>
      <c r="E31" s="1454">
        <v>12</v>
      </c>
      <c r="F31" s="1458">
        <v>0</v>
      </c>
      <c r="G31" s="107">
        <v>1</v>
      </c>
      <c r="H31" s="107">
        <v>1</v>
      </c>
      <c r="I31" s="303">
        <v>9</v>
      </c>
      <c r="J31" s="306">
        <f t="shared" si="4"/>
        <v>11</v>
      </c>
    </row>
    <row r="32" spans="1:10" ht="18" customHeight="1">
      <c r="A32" s="100" t="s">
        <v>29</v>
      </c>
      <c r="B32" s="312">
        <v>3</v>
      </c>
      <c r="C32" s="312">
        <v>3</v>
      </c>
      <c r="D32" s="312">
        <v>3</v>
      </c>
      <c r="E32" s="1454">
        <v>2</v>
      </c>
      <c r="F32" s="1458">
        <v>0</v>
      </c>
      <c r="G32" s="107">
        <v>0</v>
      </c>
      <c r="H32" s="107">
        <v>0</v>
      </c>
      <c r="I32" s="303">
        <v>2</v>
      </c>
      <c r="J32" s="306">
        <f t="shared" si="4"/>
        <v>2</v>
      </c>
    </row>
    <row r="33" spans="1:10" ht="18" customHeight="1">
      <c r="A33" s="100" t="s">
        <v>30</v>
      </c>
      <c r="B33" s="312">
        <v>5</v>
      </c>
      <c r="C33" s="312">
        <v>5</v>
      </c>
      <c r="D33" s="312">
        <v>5</v>
      </c>
      <c r="E33" s="1454">
        <v>5</v>
      </c>
      <c r="F33" s="1458">
        <v>0</v>
      </c>
      <c r="G33" s="107">
        <v>1</v>
      </c>
      <c r="H33" s="107">
        <v>1</v>
      </c>
      <c r="I33" s="303">
        <v>4</v>
      </c>
      <c r="J33" s="306">
        <f t="shared" si="4"/>
        <v>6</v>
      </c>
    </row>
    <row r="34" spans="1:10" ht="18" customHeight="1">
      <c r="A34" s="100" t="s">
        <v>31</v>
      </c>
      <c r="B34" s="312">
        <v>3</v>
      </c>
      <c r="C34" s="312">
        <v>3</v>
      </c>
      <c r="D34" s="312">
        <v>2</v>
      </c>
      <c r="E34" s="1454">
        <v>2</v>
      </c>
      <c r="F34" s="1458">
        <v>0</v>
      </c>
      <c r="G34" s="107">
        <v>0</v>
      </c>
      <c r="H34" s="107">
        <v>0</v>
      </c>
      <c r="I34" s="303">
        <v>2</v>
      </c>
      <c r="J34" s="306">
        <f t="shared" si="4"/>
        <v>2</v>
      </c>
    </row>
    <row r="35" spans="1:10" ht="18" customHeight="1">
      <c r="A35" s="100" t="s">
        <v>32</v>
      </c>
      <c r="B35" s="312">
        <v>8</v>
      </c>
      <c r="C35" s="312">
        <v>7</v>
      </c>
      <c r="D35" s="312">
        <v>7</v>
      </c>
      <c r="E35" s="1454">
        <v>6</v>
      </c>
      <c r="F35" s="1458">
        <v>0</v>
      </c>
      <c r="G35" s="107">
        <v>1</v>
      </c>
      <c r="H35" s="107">
        <v>0</v>
      </c>
      <c r="I35" s="303">
        <v>5</v>
      </c>
      <c r="J35" s="306">
        <f t="shared" si="4"/>
        <v>6</v>
      </c>
    </row>
    <row r="36" spans="1:10" ht="18" customHeight="1">
      <c r="A36" s="100" t="s">
        <v>33</v>
      </c>
      <c r="B36" s="312">
        <v>4</v>
      </c>
      <c r="C36" s="312">
        <v>5</v>
      </c>
      <c r="D36" s="312">
        <v>5</v>
      </c>
      <c r="E36" s="1454">
        <v>4</v>
      </c>
      <c r="F36" s="1458">
        <v>0</v>
      </c>
      <c r="G36" s="107">
        <v>0</v>
      </c>
      <c r="H36" s="107">
        <v>1</v>
      </c>
      <c r="I36" s="303">
        <v>3</v>
      </c>
      <c r="J36" s="306">
        <f t="shared" si="4"/>
        <v>4</v>
      </c>
    </row>
    <row r="37" spans="1:10" ht="18" customHeight="1">
      <c r="A37" s="100" t="s">
        <v>34</v>
      </c>
      <c r="B37" s="312">
        <v>1</v>
      </c>
      <c r="C37" s="312">
        <v>1</v>
      </c>
      <c r="D37" s="312">
        <v>1</v>
      </c>
      <c r="E37" s="1454">
        <v>1</v>
      </c>
      <c r="F37" s="1458">
        <v>0</v>
      </c>
      <c r="G37" s="107">
        <v>1</v>
      </c>
      <c r="H37" s="107">
        <v>0</v>
      </c>
      <c r="I37" s="303">
        <v>0</v>
      </c>
      <c r="J37" s="306">
        <f t="shared" si="4"/>
        <v>1</v>
      </c>
    </row>
    <row r="38" spans="1:10" ht="18" customHeight="1">
      <c r="A38" s="100" t="s">
        <v>35</v>
      </c>
      <c r="B38" s="312">
        <v>5</v>
      </c>
      <c r="C38" s="312">
        <v>5</v>
      </c>
      <c r="D38" s="312">
        <v>5</v>
      </c>
      <c r="E38" s="1454">
        <v>5</v>
      </c>
      <c r="F38" s="1458">
        <v>0</v>
      </c>
      <c r="G38" s="107">
        <v>0</v>
      </c>
      <c r="H38" s="107">
        <v>1</v>
      </c>
      <c r="I38" s="303">
        <v>5</v>
      </c>
      <c r="J38" s="306">
        <f t="shared" si="4"/>
        <v>6</v>
      </c>
    </row>
    <row r="39" spans="1:10" ht="18" customHeight="1">
      <c r="A39" s="100" t="s">
        <v>36</v>
      </c>
      <c r="B39" s="312">
        <v>9</v>
      </c>
      <c r="C39" s="312">
        <v>9</v>
      </c>
      <c r="D39" s="312">
        <v>9</v>
      </c>
      <c r="E39" s="1454">
        <v>8</v>
      </c>
      <c r="F39" s="1458">
        <v>0</v>
      </c>
      <c r="G39" s="107">
        <v>2</v>
      </c>
      <c r="H39" s="107">
        <v>0</v>
      </c>
      <c r="I39" s="303">
        <v>6</v>
      </c>
      <c r="J39" s="306">
        <f t="shared" si="4"/>
        <v>8</v>
      </c>
    </row>
    <row r="40" spans="1:10" ht="18" customHeight="1">
      <c r="A40" s="100" t="s">
        <v>37</v>
      </c>
      <c r="B40" s="312">
        <v>13</v>
      </c>
      <c r="C40" s="312">
        <v>13</v>
      </c>
      <c r="D40" s="312">
        <v>13</v>
      </c>
      <c r="E40" s="1454">
        <v>13</v>
      </c>
      <c r="F40" s="1458">
        <v>1</v>
      </c>
      <c r="G40" s="107">
        <v>2</v>
      </c>
      <c r="H40" s="107">
        <v>0</v>
      </c>
      <c r="I40" s="303">
        <v>10</v>
      </c>
      <c r="J40" s="306">
        <f t="shared" si="4"/>
        <v>13</v>
      </c>
    </row>
    <row r="41" spans="1:10" ht="18" customHeight="1" thickBot="1">
      <c r="A41" s="286" t="s">
        <v>38</v>
      </c>
      <c r="B41" s="314">
        <v>0</v>
      </c>
      <c r="C41" s="314">
        <v>0</v>
      </c>
      <c r="D41" s="314">
        <v>0</v>
      </c>
      <c r="E41" s="1461">
        <v>1</v>
      </c>
      <c r="F41" s="1460">
        <v>0</v>
      </c>
      <c r="G41" s="287">
        <v>0</v>
      </c>
      <c r="H41" s="287">
        <v>0</v>
      </c>
      <c r="I41" s="304">
        <v>1</v>
      </c>
      <c r="J41" s="309">
        <f t="shared" si="4"/>
        <v>1</v>
      </c>
    </row>
    <row r="42" spans="1:10">
      <c r="A42" s="71" t="s">
        <v>291</v>
      </c>
    </row>
    <row r="44" spans="1:10" s="53" customFormat="1">
      <c r="D44" s="54"/>
      <c r="E44" s="54"/>
    </row>
  </sheetData>
  <mergeCells count="8">
    <mergeCell ref="A1:C1"/>
    <mergeCell ref="G1:J1"/>
    <mergeCell ref="A2:A3"/>
    <mergeCell ref="B2:B3"/>
    <mergeCell ref="C2:C3"/>
    <mergeCell ref="D2:D3"/>
    <mergeCell ref="F2:J2"/>
    <mergeCell ref="E2:E3"/>
  </mergeCells>
  <phoneticPr fontId="9"/>
  <pageMargins left="0.59055118110236227" right="0.39370078740157483" top="0.59055118110236227" bottom="0.39370078740157483" header="0.39370078740157483" footer="0.39370078740157483"/>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47"/>
  <sheetViews>
    <sheetView view="pageBreakPreview" zoomScaleNormal="100" zoomScaleSheetLayoutView="100" workbookViewId="0">
      <selection activeCell="G2" sqref="G2:H2"/>
    </sheetView>
  </sheetViews>
  <sheetFormatPr defaultRowHeight="13.2"/>
  <cols>
    <col min="1" max="1" width="9.109375" customWidth="1"/>
    <col min="3" max="3" width="10.6640625" customWidth="1"/>
    <col min="4" max="4" width="9.109375" bestFit="1" customWidth="1"/>
    <col min="5" max="5" width="10.6640625" customWidth="1"/>
    <col min="6" max="6" width="9.109375" bestFit="1" customWidth="1"/>
    <col min="7" max="7" width="10.6640625" customWidth="1"/>
    <col min="8" max="8" width="9.109375" bestFit="1" customWidth="1"/>
    <col min="9" max="9" width="10.6640625" customWidth="1"/>
    <col min="10" max="10" width="8.88671875" bestFit="1" customWidth="1"/>
    <col min="11" max="11" width="10.6640625" customWidth="1"/>
    <col min="12" max="12" width="8.88671875" bestFit="1" customWidth="1"/>
    <col min="13" max="13" width="10.6640625" customWidth="1"/>
    <col min="14" max="14" width="8.88671875" bestFit="1" customWidth="1"/>
    <col min="15" max="15" width="10.6640625" customWidth="1"/>
    <col min="16" max="16" width="8.88671875" bestFit="1" customWidth="1"/>
  </cols>
  <sheetData>
    <row r="1" spans="1:16" ht="18" thickBot="1">
      <c r="A1" s="740" t="s">
        <v>355</v>
      </c>
      <c r="B1" s="740"/>
      <c r="C1" s="740"/>
      <c r="D1" s="740"/>
      <c r="E1" s="48"/>
      <c r="F1" s="48"/>
      <c r="G1" s="48"/>
      <c r="H1" s="48"/>
      <c r="I1" s="48"/>
      <c r="J1" s="48"/>
      <c r="K1" s="1668" t="s">
        <v>547</v>
      </c>
      <c r="L1" s="1668"/>
      <c r="M1" s="1668"/>
      <c r="N1" s="1668"/>
      <c r="O1" s="1668"/>
      <c r="P1" s="1668"/>
    </row>
    <row r="2" spans="1:16" ht="70.2" thickBot="1">
      <c r="A2" s="1324" t="s">
        <v>503</v>
      </c>
      <c r="B2" s="109" t="s">
        <v>0</v>
      </c>
      <c r="C2" s="1669" t="s">
        <v>360</v>
      </c>
      <c r="D2" s="1670"/>
      <c r="E2" s="1671" t="s">
        <v>361</v>
      </c>
      <c r="F2" s="1670"/>
      <c r="G2" s="1671" t="s">
        <v>362</v>
      </c>
      <c r="H2" s="1670"/>
      <c r="I2" s="1671" t="s">
        <v>363</v>
      </c>
      <c r="J2" s="1670"/>
      <c r="K2" s="1671" t="s">
        <v>364</v>
      </c>
      <c r="L2" s="1670"/>
      <c r="M2" s="1671" t="s">
        <v>365</v>
      </c>
      <c r="N2" s="1670"/>
      <c r="O2" s="1671" t="s">
        <v>366</v>
      </c>
      <c r="P2" s="1672"/>
    </row>
    <row r="3" spans="1:16" ht="18" thickBot="1">
      <c r="A3" s="1673" t="s">
        <v>285</v>
      </c>
      <c r="B3" s="1674"/>
      <c r="C3" s="458">
        <f t="shared" ref="C3:D7" si="0">SUM(E3,G3,I3,K3,M3,O3)</f>
        <v>265527</v>
      </c>
      <c r="D3" s="459">
        <f t="shared" si="0"/>
        <v>5238</v>
      </c>
      <c r="E3" s="460">
        <f t="shared" ref="E3:O3" si="1">SUM(E4:E8)</f>
        <v>95921</v>
      </c>
      <c r="F3" s="459">
        <f t="shared" si="1"/>
        <v>2159</v>
      </c>
      <c r="G3" s="460">
        <f t="shared" si="1"/>
        <v>40914</v>
      </c>
      <c r="H3" s="459">
        <f t="shared" si="1"/>
        <v>1139</v>
      </c>
      <c r="I3" s="460">
        <f t="shared" si="1"/>
        <v>37559</v>
      </c>
      <c r="J3" s="459">
        <f t="shared" si="1"/>
        <v>934</v>
      </c>
      <c r="K3" s="460">
        <f t="shared" si="1"/>
        <v>62598</v>
      </c>
      <c r="L3" s="459">
        <f t="shared" si="1"/>
        <v>524</v>
      </c>
      <c r="M3" s="460">
        <f t="shared" si="1"/>
        <v>12764</v>
      </c>
      <c r="N3" s="459">
        <f t="shared" si="1"/>
        <v>171</v>
      </c>
      <c r="O3" s="460">
        <f t="shared" si="1"/>
        <v>15771</v>
      </c>
      <c r="P3" s="461">
        <f>SUM(P4:P8)</f>
        <v>311</v>
      </c>
    </row>
    <row r="4" spans="1:16" ht="18" thickTop="1">
      <c r="A4" s="1675" t="s">
        <v>504</v>
      </c>
      <c r="B4" s="455" t="s">
        <v>286</v>
      </c>
      <c r="C4" s="764">
        <f>SUM(E4,G4,I4,K4,M4,O4,)</f>
        <v>97869</v>
      </c>
      <c r="D4" s="763">
        <f t="shared" si="0"/>
        <v>2218</v>
      </c>
      <c r="E4" s="753">
        <v>35176</v>
      </c>
      <c r="F4" s="754">
        <v>870</v>
      </c>
      <c r="G4" s="753">
        <v>15206</v>
      </c>
      <c r="H4" s="754">
        <v>503</v>
      </c>
      <c r="I4" s="755">
        <v>13839</v>
      </c>
      <c r="J4" s="756">
        <v>445</v>
      </c>
      <c r="K4" s="755">
        <v>23828</v>
      </c>
      <c r="L4" s="756">
        <v>216</v>
      </c>
      <c r="M4" s="755">
        <v>4262</v>
      </c>
      <c r="N4" s="756">
        <v>77</v>
      </c>
      <c r="O4" s="755">
        <v>5558</v>
      </c>
      <c r="P4" s="757">
        <v>107</v>
      </c>
    </row>
    <row r="5" spans="1:16" ht="17.399999999999999">
      <c r="A5" s="1676"/>
      <c r="B5" s="456" t="s">
        <v>6</v>
      </c>
      <c r="C5" s="765">
        <f t="shared" ref="C5:C7" si="2">SUM(E5,G5,I5,K5,M5,O5,)</f>
        <v>36964</v>
      </c>
      <c r="D5" s="410">
        <f t="shared" si="0"/>
        <v>875</v>
      </c>
      <c r="E5" s="758">
        <v>13566</v>
      </c>
      <c r="F5" s="759">
        <v>354</v>
      </c>
      <c r="G5" s="753">
        <v>5655</v>
      </c>
      <c r="H5" s="760">
        <v>181</v>
      </c>
      <c r="I5" s="336">
        <v>5060</v>
      </c>
      <c r="J5" s="353">
        <v>144</v>
      </c>
      <c r="K5" s="336">
        <v>8745</v>
      </c>
      <c r="L5" s="353">
        <v>103</v>
      </c>
      <c r="M5" s="336">
        <v>1720</v>
      </c>
      <c r="N5" s="353">
        <v>28</v>
      </c>
      <c r="O5" s="336">
        <v>2218</v>
      </c>
      <c r="P5" s="337">
        <v>65</v>
      </c>
    </row>
    <row r="6" spans="1:16" ht="17.399999999999999">
      <c r="A6" s="1676"/>
      <c r="B6" s="455" t="s">
        <v>8</v>
      </c>
      <c r="C6" s="765">
        <f t="shared" si="2"/>
        <v>19546</v>
      </c>
      <c r="D6" s="410">
        <f t="shared" si="0"/>
        <v>390</v>
      </c>
      <c r="E6" s="753">
        <v>7371</v>
      </c>
      <c r="F6" s="367">
        <v>197</v>
      </c>
      <c r="G6" s="366">
        <v>3010</v>
      </c>
      <c r="H6" s="367">
        <v>69</v>
      </c>
      <c r="I6" s="336">
        <v>2516</v>
      </c>
      <c r="J6" s="353">
        <v>56</v>
      </c>
      <c r="K6" s="336">
        <v>4448</v>
      </c>
      <c r="L6" s="353">
        <v>39</v>
      </c>
      <c r="M6" s="336">
        <v>933</v>
      </c>
      <c r="N6" s="353">
        <v>10</v>
      </c>
      <c r="O6" s="336">
        <v>1268</v>
      </c>
      <c r="P6" s="337">
        <v>19</v>
      </c>
    </row>
    <row r="7" spans="1:16" ht="17.399999999999999">
      <c r="A7" s="1677"/>
      <c r="B7" s="457" t="s">
        <v>7</v>
      </c>
      <c r="C7" s="762">
        <f t="shared" si="2"/>
        <v>12623</v>
      </c>
      <c r="D7" s="406">
        <f t="shared" si="0"/>
        <v>226</v>
      </c>
      <c r="E7" s="753">
        <v>4612</v>
      </c>
      <c r="F7" s="761">
        <v>93</v>
      </c>
      <c r="G7" s="753">
        <v>1999</v>
      </c>
      <c r="H7" s="761">
        <v>50</v>
      </c>
      <c r="I7" s="336">
        <v>1833</v>
      </c>
      <c r="J7" s="353">
        <v>34</v>
      </c>
      <c r="K7" s="336">
        <v>2967</v>
      </c>
      <c r="L7" s="353">
        <v>16</v>
      </c>
      <c r="M7" s="336">
        <v>481</v>
      </c>
      <c r="N7" s="353">
        <v>9</v>
      </c>
      <c r="O7" s="336">
        <v>731</v>
      </c>
      <c r="P7" s="337">
        <v>24</v>
      </c>
    </row>
    <row r="8" spans="1:16" ht="36" customHeight="1" thickBot="1">
      <c r="A8" s="1678" t="s">
        <v>430</v>
      </c>
      <c r="B8" s="1679"/>
      <c r="C8" s="388">
        <f t="shared" ref="C8:D23" si="3">SUM(E8,G8,I8,K8,M8,O8)</f>
        <v>98525</v>
      </c>
      <c r="D8" s="722">
        <f t="shared" si="3"/>
        <v>1529</v>
      </c>
      <c r="E8" s="354">
        <f t="shared" ref="E8:P8" si="4">SUM(E9:E11,E19,E25,E23,E16,E37,E43,E30)</f>
        <v>35196</v>
      </c>
      <c r="F8" s="389">
        <f t="shared" si="4"/>
        <v>645</v>
      </c>
      <c r="G8" s="354">
        <f>SUM(G9:G11,G19,G25,G23,G16,G37,G43,G30)</f>
        <v>15044</v>
      </c>
      <c r="H8" s="389">
        <f t="shared" si="4"/>
        <v>336</v>
      </c>
      <c r="I8" s="354">
        <f t="shared" si="4"/>
        <v>14311</v>
      </c>
      <c r="J8" s="389">
        <f t="shared" si="4"/>
        <v>255</v>
      </c>
      <c r="K8" s="354">
        <f t="shared" si="4"/>
        <v>22610</v>
      </c>
      <c r="L8" s="389">
        <f t="shared" si="4"/>
        <v>150</v>
      </c>
      <c r="M8" s="354">
        <f t="shared" si="4"/>
        <v>5368</v>
      </c>
      <c r="N8" s="389">
        <f t="shared" si="4"/>
        <v>47</v>
      </c>
      <c r="O8" s="338">
        <f t="shared" si="4"/>
        <v>5996</v>
      </c>
      <c r="P8" s="414">
        <f t="shared" si="4"/>
        <v>96</v>
      </c>
    </row>
    <row r="9" spans="1:16" ht="18" thickTop="1">
      <c r="A9" s="1680"/>
      <c r="B9" s="335" t="s">
        <v>12</v>
      </c>
      <c r="C9" s="386">
        <f>SUM(E9,G9,I9,K9,M9,O9)</f>
        <v>13646</v>
      </c>
      <c r="D9" s="387">
        <f t="shared" si="3"/>
        <v>247</v>
      </c>
      <c r="E9" s="392">
        <v>4878</v>
      </c>
      <c r="F9" s="393">
        <v>95</v>
      </c>
      <c r="G9" s="392">
        <v>2156</v>
      </c>
      <c r="H9" s="394">
        <v>54</v>
      </c>
      <c r="I9" s="392">
        <v>2157</v>
      </c>
      <c r="J9" s="394">
        <v>43</v>
      </c>
      <c r="K9" s="392">
        <v>3051</v>
      </c>
      <c r="L9" s="394">
        <v>27</v>
      </c>
      <c r="M9" s="392">
        <v>686</v>
      </c>
      <c r="N9" s="394">
        <v>9</v>
      </c>
      <c r="O9" s="392">
        <v>718</v>
      </c>
      <c r="P9" s="395">
        <v>19</v>
      </c>
    </row>
    <row r="10" spans="1:16" ht="17.399999999999999">
      <c r="A10" s="1681"/>
      <c r="B10" s="330" t="s">
        <v>14</v>
      </c>
      <c r="C10" s="386">
        <f t="shared" si="3"/>
        <v>6433</v>
      </c>
      <c r="D10" s="387">
        <f t="shared" si="3"/>
        <v>136</v>
      </c>
      <c r="E10" s="366">
        <v>2278</v>
      </c>
      <c r="F10" s="367">
        <v>50</v>
      </c>
      <c r="G10" s="366">
        <v>995</v>
      </c>
      <c r="H10" s="396">
        <v>35</v>
      </c>
      <c r="I10" s="366">
        <v>896</v>
      </c>
      <c r="J10" s="396">
        <v>27</v>
      </c>
      <c r="K10" s="366">
        <v>1534</v>
      </c>
      <c r="L10" s="396">
        <v>13</v>
      </c>
      <c r="M10" s="366">
        <v>327</v>
      </c>
      <c r="N10" s="396">
        <v>4</v>
      </c>
      <c r="O10" s="366">
        <v>403</v>
      </c>
      <c r="P10" s="397">
        <v>7</v>
      </c>
    </row>
    <row r="11" spans="1:16" ht="17.399999999999999">
      <c r="A11" s="1667" t="s">
        <v>422</v>
      </c>
      <c r="B11" s="391" t="s">
        <v>66</v>
      </c>
      <c r="C11" s="386">
        <f t="shared" si="3"/>
        <v>14009</v>
      </c>
      <c r="D11" s="387">
        <f t="shared" si="3"/>
        <v>246</v>
      </c>
      <c r="E11" s="341">
        <f>SUM(E12:E15)</f>
        <v>4937</v>
      </c>
      <c r="F11" s="356">
        <f t="shared" ref="F11:P11" si="5">SUM(F12:F15)</f>
        <v>91</v>
      </c>
      <c r="G11" s="341">
        <f t="shared" si="5"/>
        <v>2196</v>
      </c>
      <c r="H11" s="356">
        <f t="shared" si="5"/>
        <v>64</v>
      </c>
      <c r="I11" s="341">
        <f t="shared" si="5"/>
        <v>2106</v>
      </c>
      <c r="J11" s="356">
        <f t="shared" si="5"/>
        <v>41</v>
      </c>
      <c r="K11" s="341">
        <f t="shared" si="5"/>
        <v>3113</v>
      </c>
      <c r="L11" s="356">
        <f t="shared" si="5"/>
        <v>26</v>
      </c>
      <c r="M11" s="341">
        <f t="shared" si="5"/>
        <v>733</v>
      </c>
      <c r="N11" s="356">
        <f t="shared" si="5"/>
        <v>9</v>
      </c>
      <c r="O11" s="341">
        <f t="shared" si="5"/>
        <v>924</v>
      </c>
      <c r="P11" s="342">
        <f t="shared" si="5"/>
        <v>15</v>
      </c>
    </row>
    <row r="12" spans="1:16" ht="17.399999999999999">
      <c r="A12" s="1667"/>
      <c r="B12" s="330" t="s">
        <v>10</v>
      </c>
      <c r="C12" s="386">
        <f t="shared" si="3"/>
        <v>9962</v>
      </c>
      <c r="D12" s="387">
        <f t="shared" si="3"/>
        <v>177</v>
      </c>
      <c r="E12" s="368">
        <v>3523</v>
      </c>
      <c r="F12" s="369">
        <v>70</v>
      </c>
      <c r="G12" s="368">
        <v>1590</v>
      </c>
      <c r="H12" s="369">
        <v>43</v>
      </c>
      <c r="I12" s="339">
        <v>1496</v>
      </c>
      <c r="J12" s="355">
        <v>26</v>
      </c>
      <c r="K12" s="339">
        <v>2198</v>
      </c>
      <c r="L12" s="355">
        <v>22</v>
      </c>
      <c r="M12" s="339">
        <v>497</v>
      </c>
      <c r="N12" s="355">
        <v>6</v>
      </c>
      <c r="O12" s="339">
        <v>658</v>
      </c>
      <c r="P12" s="340">
        <v>10</v>
      </c>
    </row>
    <row r="13" spans="1:16" ht="17.399999999999999">
      <c r="A13" s="1667"/>
      <c r="B13" s="331" t="s">
        <v>27</v>
      </c>
      <c r="C13" s="386">
        <f t="shared" si="3"/>
        <v>1422</v>
      </c>
      <c r="D13" s="387">
        <f t="shared" si="3"/>
        <v>18</v>
      </c>
      <c r="E13" s="343">
        <v>543</v>
      </c>
      <c r="F13" s="370">
        <v>3</v>
      </c>
      <c r="G13" s="343">
        <v>203</v>
      </c>
      <c r="H13" s="370">
        <v>7</v>
      </c>
      <c r="I13" s="343">
        <v>212</v>
      </c>
      <c r="J13" s="357">
        <v>5</v>
      </c>
      <c r="K13" s="343">
        <v>305</v>
      </c>
      <c r="L13" s="357">
        <v>1</v>
      </c>
      <c r="M13" s="343">
        <v>71</v>
      </c>
      <c r="N13" s="357">
        <v>2</v>
      </c>
      <c r="O13" s="343">
        <v>88</v>
      </c>
      <c r="P13" s="1325">
        <v>0</v>
      </c>
    </row>
    <row r="14" spans="1:16" ht="17.399999999999999">
      <c r="A14" s="1667"/>
      <c r="B14" s="332" t="s">
        <v>28</v>
      </c>
      <c r="C14" s="386">
        <f t="shared" si="3"/>
        <v>1095</v>
      </c>
      <c r="D14" s="387">
        <f t="shared" si="3"/>
        <v>12</v>
      </c>
      <c r="E14" s="371">
        <v>371</v>
      </c>
      <c r="F14" s="377">
        <v>4</v>
      </c>
      <c r="G14" s="371">
        <v>161</v>
      </c>
      <c r="H14" s="372">
        <v>3</v>
      </c>
      <c r="I14" s="345">
        <v>184</v>
      </c>
      <c r="J14" s="359">
        <v>4</v>
      </c>
      <c r="K14" s="345">
        <v>256</v>
      </c>
      <c r="L14" s="358">
        <v>0</v>
      </c>
      <c r="M14" s="345">
        <v>56</v>
      </c>
      <c r="N14" s="358">
        <v>0</v>
      </c>
      <c r="O14" s="345">
        <v>67</v>
      </c>
      <c r="P14" s="346">
        <v>1</v>
      </c>
    </row>
    <row r="15" spans="1:16" ht="17.399999999999999">
      <c r="A15" s="1667"/>
      <c r="B15" s="332" t="s">
        <v>26</v>
      </c>
      <c r="C15" s="386">
        <f t="shared" si="3"/>
        <v>1530</v>
      </c>
      <c r="D15" s="387">
        <f t="shared" si="3"/>
        <v>39</v>
      </c>
      <c r="E15" s="373">
        <v>500</v>
      </c>
      <c r="F15" s="378">
        <v>14</v>
      </c>
      <c r="G15" s="373">
        <v>242</v>
      </c>
      <c r="H15" s="374">
        <v>11</v>
      </c>
      <c r="I15" s="345">
        <v>214</v>
      </c>
      <c r="J15" s="359">
        <v>6</v>
      </c>
      <c r="K15" s="345">
        <v>354</v>
      </c>
      <c r="L15" s="359">
        <v>3</v>
      </c>
      <c r="M15" s="345">
        <v>109</v>
      </c>
      <c r="N15" s="359">
        <v>1</v>
      </c>
      <c r="O15" s="345">
        <v>111</v>
      </c>
      <c r="P15" s="346">
        <v>4</v>
      </c>
    </row>
    <row r="16" spans="1:16" ht="17.399999999999999">
      <c r="A16" s="1667" t="s">
        <v>426</v>
      </c>
      <c r="B16" s="391" t="s">
        <v>66</v>
      </c>
      <c r="C16" s="386">
        <f t="shared" si="3"/>
        <v>9938</v>
      </c>
      <c r="D16" s="387">
        <f t="shared" si="3"/>
        <v>134</v>
      </c>
      <c r="E16" s="341">
        <f t="shared" ref="E16:P16" si="6">SUM(E17:E18)</f>
        <v>3507</v>
      </c>
      <c r="F16" s="356">
        <f t="shared" si="6"/>
        <v>55</v>
      </c>
      <c r="G16" s="341">
        <f t="shared" si="6"/>
        <v>1546</v>
      </c>
      <c r="H16" s="356">
        <f t="shared" si="6"/>
        <v>30</v>
      </c>
      <c r="I16" s="341">
        <f t="shared" si="6"/>
        <v>1358</v>
      </c>
      <c r="J16" s="356">
        <f t="shared" si="6"/>
        <v>19</v>
      </c>
      <c r="K16" s="341">
        <f t="shared" si="6"/>
        <v>2304</v>
      </c>
      <c r="L16" s="356">
        <f t="shared" si="6"/>
        <v>14</v>
      </c>
      <c r="M16" s="341">
        <f t="shared" si="6"/>
        <v>583</v>
      </c>
      <c r="N16" s="356">
        <f t="shared" si="6"/>
        <v>4</v>
      </c>
      <c r="O16" s="341">
        <f t="shared" si="6"/>
        <v>640</v>
      </c>
      <c r="P16" s="342">
        <f t="shared" si="6"/>
        <v>12</v>
      </c>
    </row>
    <row r="17" spans="1:16" ht="17.399999999999999">
      <c r="A17" s="1667"/>
      <c r="B17" s="330" t="s">
        <v>17</v>
      </c>
      <c r="C17" s="386">
        <f t="shared" si="3"/>
        <v>6422</v>
      </c>
      <c r="D17" s="387">
        <f t="shared" si="3"/>
        <v>82</v>
      </c>
      <c r="E17" s="375">
        <v>2246</v>
      </c>
      <c r="F17" s="376">
        <v>29</v>
      </c>
      <c r="G17" s="339">
        <v>1020</v>
      </c>
      <c r="H17" s="355">
        <v>21</v>
      </c>
      <c r="I17" s="339">
        <v>895</v>
      </c>
      <c r="J17" s="355">
        <v>12</v>
      </c>
      <c r="K17" s="364">
        <v>1451</v>
      </c>
      <c r="L17" s="355">
        <v>10</v>
      </c>
      <c r="M17" s="339">
        <v>385</v>
      </c>
      <c r="N17" s="355">
        <v>3</v>
      </c>
      <c r="O17" s="339">
        <v>425</v>
      </c>
      <c r="P17" s="340">
        <v>7</v>
      </c>
    </row>
    <row r="18" spans="1:16" ht="17.399999999999999">
      <c r="A18" s="1667"/>
      <c r="B18" s="333" t="s">
        <v>20</v>
      </c>
      <c r="C18" s="386">
        <f t="shared" si="3"/>
        <v>3516</v>
      </c>
      <c r="D18" s="387">
        <f t="shared" si="3"/>
        <v>52</v>
      </c>
      <c r="E18" s="350">
        <v>1261</v>
      </c>
      <c r="F18" s="382">
        <v>26</v>
      </c>
      <c r="G18" s="350">
        <v>526</v>
      </c>
      <c r="H18" s="362">
        <v>9</v>
      </c>
      <c r="I18" s="350">
        <v>463</v>
      </c>
      <c r="J18" s="362">
        <v>7</v>
      </c>
      <c r="K18" s="350">
        <v>853</v>
      </c>
      <c r="L18" s="362">
        <v>4</v>
      </c>
      <c r="M18" s="350">
        <v>198</v>
      </c>
      <c r="N18" s="362">
        <v>1</v>
      </c>
      <c r="O18" s="350">
        <v>215</v>
      </c>
      <c r="P18" s="351">
        <v>5</v>
      </c>
    </row>
    <row r="19" spans="1:16" ht="17.399999999999999">
      <c r="A19" s="1667" t="s">
        <v>423</v>
      </c>
      <c r="B19" s="391" t="s">
        <v>66</v>
      </c>
      <c r="C19" s="386">
        <f t="shared" si="3"/>
        <v>10208</v>
      </c>
      <c r="D19" s="387">
        <f t="shared" si="3"/>
        <v>135</v>
      </c>
      <c r="E19" s="341">
        <f t="shared" ref="E19:P19" si="7">SUM(E20:E22)</f>
        <v>3689</v>
      </c>
      <c r="F19" s="356">
        <f t="shared" si="7"/>
        <v>53</v>
      </c>
      <c r="G19" s="341">
        <f t="shared" si="7"/>
        <v>1519</v>
      </c>
      <c r="H19" s="356">
        <f t="shared" si="7"/>
        <v>28</v>
      </c>
      <c r="I19" s="341">
        <f t="shared" si="7"/>
        <v>1470</v>
      </c>
      <c r="J19" s="356">
        <f t="shared" si="7"/>
        <v>24</v>
      </c>
      <c r="K19" s="341">
        <f t="shared" si="7"/>
        <v>2322</v>
      </c>
      <c r="L19" s="356">
        <f t="shared" si="7"/>
        <v>11</v>
      </c>
      <c r="M19" s="341">
        <f t="shared" si="7"/>
        <v>535</v>
      </c>
      <c r="N19" s="356">
        <f t="shared" si="7"/>
        <v>8</v>
      </c>
      <c r="O19" s="347">
        <f t="shared" si="7"/>
        <v>673</v>
      </c>
      <c r="P19" s="342">
        <f t="shared" si="7"/>
        <v>11</v>
      </c>
    </row>
    <row r="20" spans="1:16" ht="17.399999999999999">
      <c r="A20" s="1667"/>
      <c r="B20" s="330" t="s">
        <v>11</v>
      </c>
      <c r="C20" s="386">
        <f t="shared" si="3"/>
        <v>6703</v>
      </c>
      <c r="D20" s="387">
        <f t="shared" si="3"/>
        <v>87</v>
      </c>
      <c r="E20" s="348">
        <v>2416</v>
      </c>
      <c r="F20" s="379">
        <v>34</v>
      </c>
      <c r="G20" s="348">
        <v>965</v>
      </c>
      <c r="H20" s="360">
        <v>19</v>
      </c>
      <c r="I20" s="348">
        <v>952</v>
      </c>
      <c r="J20" s="360">
        <v>16</v>
      </c>
      <c r="K20" s="348">
        <v>1552</v>
      </c>
      <c r="L20" s="360">
        <v>6</v>
      </c>
      <c r="M20" s="348">
        <v>367</v>
      </c>
      <c r="N20" s="360">
        <v>5</v>
      </c>
      <c r="O20" s="348">
        <v>451</v>
      </c>
      <c r="P20" s="349">
        <v>7</v>
      </c>
    </row>
    <row r="21" spans="1:16" ht="17.399999999999999">
      <c r="A21" s="1667"/>
      <c r="B21" s="331" t="s">
        <v>15</v>
      </c>
      <c r="C21" s="386">
        <f t="shared" si="3"/>
        <v>2308</v>
      </c>
      <c r="D21" s="387">
        <f t="shared" si="3"/>
        <v>34</v>
      </c>
      <c r="E21" s="343">
        <v>821</v>
      </c>
      <c r="F21" s="370">
        <v>14</v>
      </c>
      <c r="G21" s="343">
        <v>372</v>
      </c>
      <c r="H21" s="357">
        <v>7</v>
      </c>
      <c r="I21" s="343">
        <v>352</v>
      </c>
      <c r="J21" s="357">
        <v>5</v>
      </c>
      <c r="K21" s="343">
        <v>507</v>
      </c>
      <c r="L21" s="357">
        <v>3</v>
      </c>
      <c r="M21" s="343">
        <v>110</v>
      </c>
      <c r="N21" s="361">
        <v>1</v>
      </c>
      <c r="O21" s="343">
        <v>146</v>
      </c>
      <c r="P21" s="344">
        <v>4</v>
      </c>
    </row>
    <row r="22" spans="1:16" ht="17.399999999999999">
      <c r="A22" s="1667"/>
      <c r="B22" s="332" t="s">
        <v>25</v>
      </c>
      <c r="C22" s="386">
        <f t="shared" si="3"/>
        <v>1197</v>
      </c>
      <c r="D22" s="387">
        <f t="shared" si="3"/>
        <v>14</v>
      </c>
      <c r="E22" s="345">
        <v>452</v>
      </c>
      <c r="F22" s="377">
        <v>5</v>
      </c>
      <c r="G22" s="345">
        <v>182</v>
      </c>
      <c r="H22" s="370">
        <v>2</v>
      </c>
      <c r="I22" s="345">
        <v>166</v>
      </c>
      <c r="J22" s="359">
        <v>3</v>
      </c>
      <c r="K22" s="345">
        <v>263</v>
      </c>
      <c r="L22" s="370">
        <v>2</v>
      </c>
      <c r="M22" s="345">
        <v>58</v>
      </c>
      <c r="N22" s="359">
        <v>2</v>
      </c>
      <c r="O22" s="345">
        <v>76</v>
      </c>
      <c r="P22" s="247">
        <v>0</v>
      </c>
    </row>
    <row r="23" spans="1:16" ht="17.399999999999999">
      <c r="A23" s="1667" t="s">
        <v>425</v>
      </c>
      <c r="B23" s="391" t="s">
        <v>66</v>
      </c>
      <c r="C23" s="386">
        <f t="shared" si="3"/>
        <v>1869</v>
      </c>
      <c r="D23" s="387">
        <f t="shared" si="3"/>
        <v>11</v>
      </c>
      <c r="E23" s="341">
        <f>SUM(E24)</f>
        <v>687</v>
      </c>
      <c r="F23" s="356">
        <f t="shared" ref="F23:P23" si="8">SUM(F24)</f>
        <v>4</v>
      </c>
      <c r="G23" s="341">
        <f t="shared" si="8"/>
        <v>260</v>
      </c>
      <c r="H23" s="356">
        <f t="shared" si="8"/>
        <v>2</v>
      </c>
      <c r="I23" s="341">
        <f t="shared" si="8"/>
        <v>268</v>
      </c>
      <c r="J23" s="356">
        <f t="shared" si="8"/>
        <v>2</v>
      </c>
      <c r="K23" s="341">
        <f t="shared" si="8"/>
        <v>467</v>
      </c>
      <c r="L23" s="356">
        <f t="shared" si="8"/>
        <v>1</v>
      </c>
      <c r="M23" s="341">
        <f t="shared" si="8"/>
        <v>82</v>
      </c>
      <c r="N23" s="356">
        <f t="shared" si="8"/>
        <v>1</v>
      </c>
      <c r="O23" s="341">
        <f t="shared" si="8"/>
        <v>105</v>
      </c>
      <c r="P23" s="342">
        <f t="shared" si="8"/>
        <v>1</v>
      </c>
    </row>
    <row r="24" spans="1:16" ht="17.399999999999999">
      <c r="A24" s="1667"/>
      <c r="B24" s="329" t="s">
        <v>16</v>
      </c>
      <c r="C24" s="386">
        <f t="shared" ref="C24:D39" si="9">SUM(E24,G24,I24,K24,M24,O24)</f>
        <v>1869</v>
      </c>
      <c r="D24" s="387">
        <f t="shared" si="9"/>
        <v>11</v>
      </c>
      <c r="E24" s="380">
        <v>687</v>
      </c>
      <c r="F24" s="381">
        <v>4</v>
      </c>
      <c r="G24" s="336">
        <v>260</v>
      </c>
      <c r="H24" s="353">
        <v>2</v>
      </c>
      <c r="I24" s="336">
        <v>268</v>
      </c>
      <c r="J24" s="353">
        <v>2</v>
      </c>
      <c r="K24" s="336">
        <v>467</v>
      </c>
      <c r="L24" s="353">
        <v>1</v>
      </c>
      <c r="M24" s="336">
        <v>82</v>
      </c>
      <c r="N24" s="353">
        <v>1</v>
      </c>
      <c r="O24" s="336">
        <v>105</v>
      </c>
      <c r="P24" s="337">
        <v>1</v>
      </c>
    </row>
    <row r="25" spans="1:16" ht="17.399999999999999">
      <c r="A25" s="1667" t="s">
        <v>424</v>
      </c>
      <c r="B25" s="391" t="s">
        <v>66</v>
      </c>
      <c r="C25" s="386">
        <f t="shared" si="9"/>
        <v>9348</v>
      </c>
      <c r="D25" s="387">
        <f t="shared" si="9"/>
        <v>123</v>
      </c>
      <c r="E25" s="341">
        <f t="shared" ref="E25:P25" si="10">SUM(E26:E29)</f>
        <v>3602</v>
      </c>
      <c r="F25" s="356">
        <f t="shared" si="10"/>
        <v>59</v>
      </c>
      <c r="G25" s="341">
        <f t="shared" si="10"/>
        <v>1349</v>
      </c>
      <c r="H25" s="356">
        <f t="shared" si="10"/>
        <v>21</v>
      </c>
      <c r="I25" s="341">
        <f t="shared" si="10"/>
        <v>1293</v>
      </c>
      <c r="J25" s="356">
        <f t="shared" si="10"/>
        <v>21</v>
      </c>
      <c r="K25" s="341">
        <f t="shared" si="10"/>
        <v>2065</v>
      </c>
      <c r="L25" s="356">
        <f t="shared" si="10"/>
        <v>11</v>
      </c>
      <c r="M25" s="341">
        <f t="shared" si="10"/>
        <v>481</v>
      </c>
      <c r="N25" s="356">
        <f t="shared" si="10"/>
        <v>4</v>
      </c>
      <c r="O25" s="341">
        <f t="shared" si="10"/>
        <v>558</v>
      </c>
      <c r="P25" s="342">
        <f t="shared" si="10"/>
        <v>7</v>
      </c>
    </row>
    <row r="26" spans="1:16" ht="17.399999999999999">
      <c r="A26" s="1667"/>
      <c r="B26" s="330" t="s">
        <v>13</v>
      </c>
      <c r="C26" s="386">
        <f t="shared" si="9"/>
        <v>6922</v>
      </c>
      <c r="D26" s="387">
        <f t="shared" si="9"/>
        <v>106</v>
      </c>
      <c r="E26" s="368">
        <v>2712</v>
      </c>
      <c r="F26" s="369">
        <v>52</v>
      </c>
      <c r="G26" s="339">
        <v>1004</v>
      </c>
      <c r="H26" s="355">
        <v>18</v>
      </c>
      <c r="I26" s="339">
        <v>935</v>
      </c>
      <c r="J26" s="355">
        <v>19</v>
      </c>
      <c r="K26" s="339">
        <v>1519</v>
      </c>
      <c r="L26" s="355">
        <v>8</v>
      </c>
      <c r="M26" s="339">
        <v>339</v>
      </c>
      <c r="N26" s="355">
        <v>3</v>
      </c>
      <c r="O26" s="339">
        <v>413</v>
      </c>
      <c r="P26" s="340">
        <v>6</v>
      </c>
    </row>
    <row r="27" spans="1:16" ht="17.399999999999999">
      <c r="A27" s="1667"/>
      <c r="B27" s="331" t="s">
        <v>34</v>
      </c>
      <c r="C27" s="386">
        <f t="shared" si="9"/>
        <v>753</v>
      </c>
      <c r="D27" s="387">
        <f t="shared" si="9"/>
        <v>1</v>
      </c>
      <c r="E27" s="343">
        <v>296</v>
      </c>
      <c r="F27" s="370">
        <v>1</v>
      </c>
      <c r="G27" s="343">
        <v>114</v>
      </c>
      <c r="H27" s="361">
        <v>0</v>
      </c>
      <c r="I27" s="343">
        <v>89</v>
      </c>
      <c r="J27" s="361">
        <v>0</v>
      </c>
      <c r="K27" s="343">
        <v>165</v>
      </c>
      <c r="L27" s="384">
        <v>0</v>
      </c>
      <c r="M27" s="343">
        <v>49</v>
      </c>
      <c r="N27" s="361">
        <v>0</v>
      </c>
      <c r="O27" s="343">
        <v>40</v>
      </c>
      <c r="P27" s="344">
        <v>0</v>
      </c>
    </row>
    <row r="28" spans="1:16" ht="17.399999999999999">
      <c r="A28" s="1667"/>
      <c r="B28" s="331" t="s">
        <v>35</v>
      </c>
      <c r="C28" s="386">
        <f t="shared" si="9"/>
        <v>345</v>
      </c>
      <c r="D28" s="387">
        <f t="shared" si="9"/>
        <v>3</v>
      </c>
      <c r="E28" s="343">
        <v>132</v>
      </c>
      <c r="F28" s="370">
        <v>0</v>
      </c>
      <c r="G28" s="343">
        <v>40</v>
      </c>
      <c r="H28" s="357">
        <v>1</v>
      </c>
      <c r="I28" s="343">
        <v>53</v>
      </c>
      <c r="J28" s="357">
        <v>0</v>
      </c>
      <c r="K28" s="343">
        <v>80</v>
      </c>
      <c r="L28" s="361">
        <v>1</v>
      </c>
      <c r="M28" s="343">
        <v>16</v>
      </c>
      <c r="N28" s="361">
        <v>1</v>
      </c>
      <c r="O28" s="343">
        <v>24</v>
      </c>
      <c r="P28" s="246">
        <v>0</v>
      </c>
    </row>
    <row r="29" spans="1:16" ht="17.399999999999999">
      <c r="A29" s="1667"/>
      <c r="B29" s="332" t="s">
        <v>36</v>
      </c>
      <c r="C29" s="386">
        <f t="shared" si="9"/>
        <v>1328</v>
      </c>
      <c r="D29" s="387">
        <f t="shared" si="9"/>
        <v>13</v>
      </c>
      <c r="E29" s="345">
        <v>462</v>
      </c>
      <c r="F29" s="377">
        <v>6</v>
      </c>
      <c r="G29" s="345">
        <v>191</v>
      </c>
      <c r="H29" s="359">
        <v>2</v>
      </c>
      <c r="I29" s="345">
        <v>216</v>
      </c>
      <c r="J29" s="359">
        <v>2</v>
      </c>
      <c r="K29" s="345">
        <v>301</v>
      </c>
      <c r="L29" s="359">
        <v>2</v>
      </c>
      <c r="M29" s="345">
        <v>77</v>
      </c>
      <c r="N29" s="358">
        <v>0</v>
      </c>
      <c r="O29" s="345">
        <v>81</v>
      </c>
      <c r="P29" s="346">
        <v>1</v>
      </c>
    </row>
    <row r="30" spans="1:16" ht="17.399999999999999">
      <c r="A30" s="1667" t="s">
        <v>429</v>
      </c>
      <c r="B30" s="391" t="s">
        <v>66</v>
      </c>
      <c r="C30" s="386">
        <f t="shared" si="9"/>
        <v>4350</v>
      </c>
      <c r="D30" s="387">
        <f t="shared" si="9"/>
        <v>42</v>
      </c>
      <c r="E30" s="341">
        <f t="shared" ref="E30:P30" si="11">SUM(E31:E36)</f>
        <v>1616</v>
      </c>
      <c r="F30" s="356">
        <f t="shared" si="11"/>
        <v>15</v>
      </c>
      <c r="G30" s="341">
        <f t="shared" si="11"/>
        <v>576</v>
      </c>
      <c r="H30" s="356">
        <f t="shared" si="11"/>
        <v>7</v>
      </c>
      <c r="I30" s="341">
        <f t="shared" si="11"/>
        <v>639</v>
      </c>
      <c r="J30" s="356">
        <f t="shared" si="11"/>
        <v>8</v>
      </c>
      <c r="K30" s="341">
        <f t="shared" si="11"/>
        <v>1014</v>
      </c>
      <c r="L30" s="356">
        <f t="shared" si="11"/>
        <v>8</v>
      </c>
      <c r="M30" s="341">
        <f t="shared" si="11"/>
        <v>241</v>
      </c>
      <c r="N30" s="356">
        <f t="shared" si="11"/>
        <v>0</v>
      </c>
      <c r="O30" s="341">
        <f t="shared" si="11"/>
        <v>264</v>
      </c>
      <c r="P30" s="342">
        <f t="shared" si="11"/>
        <v>4</v>
      </c>
    </row>
    <row r="31" spans="1:16" ht="17.399999999999999">
      <c r="A31" s="1667"/>
      <c r="B31" s="330" t="s">
        <v>23</v>
      </c>
      <c r="C31" s="386">
        <f t="shared" si="9"/>
        <v>1958</v>
      </c>
      <c r="D31" s="387">
        <f t="shared" si="9"/>
        <v>17</v>
      </c>
      <c r="E31" s="368">
        <v>739</v>
      </c>
      <c r="F31" s="355">
        <v>8</v>
      </c>
      <c r="G31" s="339">
        <v>271</v>
      </c>
      <c r="H31" s="355">
        <v>3</v>
      </c>
      <c r="I31" s="339">
        <v>292</v>
      </c>
      <c r="J31" s="355">
        <v>3</v>
      </c>
      <c r="K31" s="339">
        <v>443</v>
      </c>
      <c r="L31" s="355">
        <v>3</v>
      </c>
      <c r="M31" s="339">
        <v>103</v>
      </c>
      <c r="N31" s="358">
        <v>0</v>
      </c>
      <c r="O31" s="339">
        <v>110</v>
      </c>
      <c r="P31" s="246">
        <v>0</v>
      </c>
    </row>
    <row r="32" spans="1:16" ht="17.399999999999999">
      <c r="A32" s="1667"/>
      <c r="B32" s="331" t="s">
        <v>29</v>
      </c>
      <c r="C32" s="386">
        <f t="shared" si="9"/>
        <v>341</v>
      </c>
      <c r="D32" s="387">
        <f t="shared" si="9"/>
        <v>3</v>
      </c>
      <c r="E32" s="343">
        <v>118</v>
      </c>
      <c r="F32" s="384">
        <v>0</v>
      </c>
      <c r="G32" s="343">
        <v>45</v>
      </c>
      <c r="H32" s="361">
        <v>0</v>
      </c>
      <c r="I32" s="343">
        <v>48</v>
      </c>
      <c r="J32" s="361">
        <v>0</v>
      </c>
      <c r="K32" s="343">
        <v>80</v>
      </c>
      <c r="L32" s="357">
        <v>2</v>
      </c>
      <c r="M32" s="343">
        <v>21</v>
      </c>
      <c r="N32" s="357">
        <v>0</v>
      </c>
      <c r="O32" s="343">
        <v>29</v>
      </c>
      <c r="P32" s="346">
        <v>1</v>
      </c>
    </row>
    <row r="33" spans="1:16" ht="17.399999999999999">
      <c r="A33" s="1667"/>
      <c r="B33" s="331" t="s">
        <v>30</v>
      </c>
      <c r="C33" s="386">
        <f t="shared" si="9"/>
        <v>573</v>
      </c>
      <c r="D33" s="387">
        <f t="shared" si="9"/>
        <v>6</v>
      </c>
      <c r="E33" s="343">
        <v>223</v>
      </c>
      <c r="F33" s="370">
        <v>3</v>
      </c>
      <c r="G33" s="343">
        <v>78</v>
      </c>
      <c r="H33" s="357">
        <v>2</v>
      </c>
      <c r="I33" s="343">
        <v>72</v>
      </c>
      <c r="J33" s="357">
        <v>1</v>
      </c>
      <c r="K33" s="343">
        <v>140</v>
      </c>
      <c r="L33" s="361">
        <v>0</v>
      </c>
      <c r="M33" s="343">
        <v>31</v>
      </c>
      <c r="N33" s="361">
        <v>0</v>
      </c>
      <c r="O33" s="343">
        <v>29</v>
      </c>
      <c r="P33" s="246">
        <v>0</v>
      </c>
    </row>
    <row r="34" spans="1:16" ht="17.399999999999999">
      <c r="A34" s="1667"/>
      <c r="B34" s="331" t="s">
        <v>31</v>
      </c>
      <c r="C34" s="386">
        <f t="shared" si="9"/>
        <v>462</v>
      </c>
      <c r="D34" s="387">
        <f t="shared" si="9"/>
        <v>5</v>
      </c>
      <c r="E34" s="352">
        <v>153</v>
      </c>
      <c r="F34" s="384">
        <v>0</v>
      </c>
      <c r="G34" s="352">
        <v>62</v>
      </c>
      <c r="H34" s="365">
        <v>2</v>
      </c>
      <c r="I34" s="352">
        <v>65</v>
      </c>
      <c r="J34" s="365">
        <v>1</v>
      </c>
      <c r="K34" s="352">
        <v>121</v>
      </c>
      <c r="L34" s="365">
        <v>1</v>
      </c>
      <c r="M34" s="352">
        <v>29</v>
      </c>
      <c r="N34" s="363">
        <v>0</v>
      </c>
      <c r="O34" s="352">
        <v>32</v>
      </c>
      <c r="P34" s="243">
        <v>1</v>
      </c>
    </row>
    <row r="35" spans="1:16" ht="17.399999999999999">
      <c r="A35" s="1667"/>
      <c r="B35" s="331" t="s">
        <v>32</v>
      </c>
      <c r="C35" s="386">
        <f t="shared" si="9"/>
        <v>421</v>
      </c>
      <c r="D35" s="387">
        <f t="shared" si="9"/>
        <v>2</v>
      </c>
      <c r="E35" s="343">
        <v>160</v>
      </c>
      <c r="F35" s="370">
        <v>1</v>
      </c>
      <c r="G35" s="343">
        <v>53</v>
      </c>
      <c r="H35" s="361">
        <v>0</v>
      </c>
      <c r="I35" s="343">
        <v>62</v>
      </c>
      <c r="J35" s="361">
        <v>0</v>
      </c>
      <c r="K35" s="343">
        <v>103</v>
      </c>
      <c r="L35" s="361">
        <v>0</v>
      </c>
      <c r="M35" s="343">
        <v>19</v>
      </c>
      <c r="N35" s="361">
        <v>0</v>
      </c>
      <c r="O35" s="343">
        <v>24</v>
      </c>
      <c r="P35" s="344">
        <v>1</v>
      </c>
    </row>
    <row r="36" spans="1:16" ht="17.399999999999999">
      <c r="A36" s="1684"/>
      <c r="B36" s="332" t="s">
        <v>33</v>
      </c>
      <c r="C36" s="386">
        <f t="shared" si="9"/>
        <v>595</v>
      </c>
      <c r="D36" s="387">
        <f t="shared" si="9"/>
        <v>9</v>
      </c>
      <c r="E36" s="345">
        <v>223</v>
      </c>
      <c r="F36" s="377">
        <v>3</v>
      </c>
      <c r="G36" s="345">
        <v>67</v>
      </c>
      <c r="H36" s="365">
        <v>0</v>
      </c>
      <c r="I36" s="345">
        <v>100</v>
      </c>
      <c r="J36" s="359">
        <v>3</v>
      </c>
      <c r="K36" s="345">
        <v>127</v>
      </c>
      <c r="L36" s="359">
        <v>2</v>
      </c>
      <c r="M36" s="345">
        <v>38</v>
      </c>
      <c r="N36" s="358">
        <v>0</v>
      </c>
      <c r="O36" s="345">
        <v>40</v>
      </c>
      <c r="P36" s="247">
        <v>1</v>
      </c>
    </row>
    <row r="37" spans="1:16" ht="17.399999999999999">
      <c r="A37" s="1667" t="s">
        <v>428</v>
      </c>
      <c r="B37" s="408" t="s">
        <v>66</v>
      </c>
      <c r="C37" s="386">
        <f t="shared" si="9"/>
        <v>18551</v>
      </c>
      <c r="D37" s="387">
        <f t="shared" si="9"/>
        <v>273</v>
      </c>
      <c r="E37" s="409">
        <f t="shared" ref="E37:P37" si="12">SUM(E38:E42)</f>
        <v>6427</v>
      </c>
      <c r="F37" s="410">
        <f t="shared" si="12"/>
        <v>130</v>
      </c>
      <c r="G37" s="409">
        <f t="shared" si="12"/>
        <v>2889</v>
      </c>
      <c r="H37" s="410">
        <f t="shared" si="12"/>
        <v>67</v>
      </c>
      <c r="I37" s="409">
        <f t="shared" si="12"/>
        <v>2650</v>
      </c>
      <c r="J37" s="410">
        <f t="shared" si="12"/>
        <v>39</v>
      </c>
      <c r="K37" s="409">
        <f t="shared" si="12"/>
        <v>4395</v>
      </c>
      <c r="L37" s="410">
        <f t="shared" si="12"/>
        <v>19</v>
      </c>
      <c r="M37" s="409">
        <f t="shared" si="12"/>
        <v>1088</v>
      </c>
      <c r="N37" s="410">
        <f t="shared" si="12"/>
        <v>6</v>
      </c>
      <c r="O37" s="409">
        <f t="shared" si="12"/>
        <v>1102</v>
      </c>
      <c r="P37" s="415">
        <f t="shared" si="12"/>
        <v>12</v>
      </c>
    </row>
    <row r="38" spans="1:16" ht="17.399999999999999">
      <c r="A38" s="1667"/>
      <c r="B38" s="330" t="s">
        <v>18</v>
      </c>
      <c r="C38" s="386">
        <f t="shared" si="9"/>
        <v>8443</v>
      </c>
      <c r="D38" s="387">
        <f t="shared" si="9"/>
        <v>134</v>
      </c>
      <c r="E38" s="383">
        <v>2932</v>
      </c>
      <c r="F38" s="369">
        <v>64</v>
      </c>
      <c r="G38" s="348">
        <v>1424</v>
      </c>
      <c r="H38" s="360">
        <v>33</v>
      </c>
      <c r="I38" s="348">
        <v>1157</v>
      </c>
      <c r="J38" s="360">
        <v>19</v>
      </c>
      <c r="K38" s="348">
        <v>1927</v>
      </c>
      <c r="L38" s="360">
        <v>12</v>
      </c>
      <c r="M38" s="348">
        <v>479</v>
      </c>
      <c r="N38" s="360">
        <v>4</v>
      </c>
      <c r="O38" s="348">
        <v>524</v>
      </c>
      <c r="P38" s="340">
        <v>2</v>
      </c>
    </row>
    <row r="39" spans="1:16" ht="17.399999999999999">
      <c r="A39" s="1667"/>
      <c r="B39" s="331" t="s">
        <v>21</v>
      </c>
      <c r="C39" s="386">
        <f t="shared" si="9"/>
        <v>3833</v>
      </c>
      <c r="D39" s="387">
        <f t="shared" si="9"/>
        <v>71</v>
      </c>
      <c r="E39" s="343">
        <v>1348</v>
      </c>
      <c r="F39" s="370">
        <v>37</v>
      </c>
      <c r="G39" s="343">
        <v>535</v>
      </c>
      <c r="H39" s="357">
        <v>19</v>
      </c>
      <c r="I39" s="343">
        <v>581</v>
      </c>
      <c r="J39" s="357">
        <v>8</v>
      </c>
      <c r="K39" s="343">
        <v>926</v>
      </c>
      <c r="L39" s="357">
        <v>2</v>
      </c>
      <c r="M39" s="343">
        <v>230</v>
      </c>
      <c r="N39" s="357">
        <v>2</v>
      </c>
      <c r="O39" s="343">
        <v>213</v>
      </c>
      <c r="P39" s="344">
        <v>3</v>
      </c>
    </row>
    <row r="40" spans="1:16" ht="17.399999999999999">
      <c r="A40" s="1667"/>
      <c r="B40" s="331" t="s">
        <v>22</v>
      </c>
      <c r="C40" s="386">
        <f t="shared" ref="C40:D45" si="13">SUM(E40,G40,I40,K40,M40,O40)</f>
        <v>4542</v>
      </c>
      <c r="D40" s="387">
        <f t="shared" si="13"/>
        <v>49</v>
      </c>
      <c r="E40" s="343">
        <v>1571</v>
      </c>
      <c r="F40" s="370">
        <v>23</v>
      </c>
      <c r="G40" s="343">
        <v>681</v>
      </c>
      <c r="H40" s="357">
        <v>10</v>
      </c>
      <c r="I40" s="343">
        <v>641</v>
      </c>
      <c r="J40" s="357">
        <v>8</v>
      </c>
      <c r="K40" s="343">
        <v>1121</v>
      </c>
      <c r="L40" s="357">
        <v>3</v>
      </c>
      <c r="M40" s="343">
        <v>272</v>
      </c>
      <c r="N40" s="361">
        <v>0</v>
      </c>
      <c r="O40" s="343">
        <v>256</v>
      </c>
      <c r="P40" s="344">
        <v>5</v>
      </c>
    </row>
    <row r="41" spans="1:16" ht="17.399999999999999">
      <c r="A41" s="1667"/>
      <c r="B41" s="331" t="s">
        <v>37</v>
      </c>
      <c r="C41" s="386">
        <f t="shared" si="13"/>
        <v>1634</v>
      </c>
      <c r="D41" s="387">
        <f t="shared" si="13"/>
        <v>17</v>
      </c>
      <c r="E41" s="343">
        <v>545</v>
      </c>
      <c r="F41" s="370">
        <v>5</v>
      </c>
      <c r="G41" s="343">
        <v>239</v>
      </c>
      <c r="H41" s="357">
        <v>5</v>
      </c>
      <c r="I41" s="343">
        <v>248</v>
      </c>
      <c r="J41" s="357">
        <v>4</v>
      </c>
      <c r="K41" s="343">
        <v>398</v>
      </c>
      <c r="L41" s="357">
        <v>1</v>
      </c>
      <c r="M41" s="343">
        <v>101</v>
      </c>
      <c r="N41" s="361">
        <v>0</v>
      </c>
      <c r="O41" s="343">
        <v>103</v>
      </c>
      <c r="P41" s="344">
        <v>2</v>
      </c>
    </row>
    <row r="42" spans="1:16" ht="17.399999999999999">
      <c r="A42" s="1667"/>
      <c r="B42" s="411" t="s">
        <v>38</v>
      </c>
      <c r="C42" s="386">
        <f t="shared" si="13"/>
        <v>99</v>
      </c>
      <c r="D42" s="387">
        <f t="shared" si="13"/>
        <v>2</v>
      </c>
      <c r="E42" s="385">
        <v>31</v>
      </c>
      <c r="F42" s="378">
        <v>1</v>
      </c>
      <c r="G42" s="385">
        <v>10</v>
      </c>
      <c r="H42" s="412">
        <v>0</v>
      </c>
      <c r="I42" s="385">
        <v>23</v>
      </c>
      <c r="J42" s="413">
        <v>0</v>
      </c>
      <c r="K42" s="385">
        <v>23</v>
      </c>
      <c r="L42" s="413">
        <v>1</v>
      </c>
      <c r="M42" s="385">
        <v>6</v>
      </c>
      <c r="N42" s="412">
        <v>0</v>
      </c>
      <c r="O42" s="385">
        <v>6</v>
      </c>
      <c r="P42" s="416">
        <v>0</v>
      </c>
    </row>
    <row r="43" spans="1:16" ht="17.399999999999999">
      <c r="A43" s="1685" t="s">
        <v>427</v>
      </c>
      <c r="B43" s="404" t="s">
        <v>66</v>
      </c>
      <c r="C43" s="386">
        <f t="shared" si="13"/>
        <v>10173</v>
      </c>
      <c r="D43" s="387">
        <f t="shared" si="13"/>
        <v>182</v>
      </c>
      <c r="E43" s="405">
        <f t="shared" ref="E43:P43" si="14">SUM(E44:E45)</f>
        <v>3575</v>
      </c>
      <c r="F43" s="406">
        <f t="shared" si="14"/>
        <v>93</v>
      </c>
      <c r="G43" s="405">
        <f t="shared" si="14"/>
        <v>1558</v>
      </c>
      <c r="H43" s="406">
        <f t="shared" si="14"/>
        <v>28</v>
      </c>
      <c r="I43" s="405">
        <f t="shared" si="14"/>
        <v>1474</v>
      </c>
      <c r="J43" s="406">
        <f t="shared" si="14"/>
        <v>31</v>
      </c>
      <c r="K43" s="405">
        <f t="shared" si="14"/>
        <v>2345</v>
      </c>
      <c r="L43" s="406">
        <f t="shared" si="14"/>
        <v>20</v>
      </c>
      <c r="M43" s="405">
        <f t="shared" si="14"/>
        <v>612</v>
      </c>
      <c r="N43" s="406">
        <f t="shared" si="14"/>
        <v>2</v>
      </c>
      <c r="O43" s="405">
        <f t="shared" si="14"/>
        <v>609</v>
      </c>
      <c r="P43" s="407">
        <f t="shared" si="14"/>
        <v>8</v>
      </c>
    </row>
    <row r="44" spans="1:16" ht="17.399999999999999">
      <c r="A44" s="1667"/>
      <c r="B44" s="330" t="s">
        <v>19</v>
      </c>
      <c r="C44" s="386">
        <f t="shared" si="13"/>
        <v>7228</v>
      </c>
      <c r="D44" s="387">
        <f t="shared" si="13"/>
        <v>131</v>
      </c>
      <c r="E44" s="375">
        <v>2628</v>
      </c>
      <c r="F44" s="376">
        <v>65</v>
      </c>
      <c r="G44" s="339">
        <v>1128</v>
      </c>
      <c r="H44" s="355">
        <v>22</v>
      </c>
      <c r="I44" s="339">
        <v>1027</v>
      </c>
      <c r="J44" s="355">
        <v>25</v>
      </c>
      <c r="K44" s="339">
        <v>1602</v>
      </c>
      <c r="L44" s="355">
        <v>13</v>
      </c>
      <c r="M44" s="339">
        <v>414</v>
      </c>
      <c r="N44" s="357">
        <v>1</v>
      </c>
      <c r="O44" s="339">
        <v>429</v>
      </c>
      <c r="P44" s="340">
        <v>5</v>
      </c>
    </row>
    <row r="45" spans="1:16" ht="18" thickBot="1">
      <c r="A45" s="1686"/>
      <c r="B45" s="334" t="s">
        <v>24</v>
      </c>
      <c r="C45" s="386">
        <f t="shared" si="13"/>
        <v>2945</v>
      </c>
      <c r="D45" s="387">
        <f t="shared" si="13"/>
        <v>51</v>
      </c>
      <c r="E45" s="417">
        <v>947</v>
      </c>
      <c r="F45" s="418">
        <v>28</v>
      </c>
      <c r="G45" s="417">
        <v>430</v>
      </c>
      <c r="H45" s="419">
        <v>6</v>
      </c>
      <c r="I45" s="417">
        <v>447</v>
      </c>
      <c r="J45" s="419">
        <v>6</v>
      </c>
      <c r="K45" s="417">
        <v>743</v>
      </c>
      <c r="L45" s="419">
        <v>7</v>
      </c>
      <c r="M45" s="417">
        <v>198</v>
      </c>
      <c r="N45" s="419">
        <v>1</v>
      </c>
      <c r="O45" s="417">
        <v>180</v>
      </c>
      <c r="P45" s="420">
        <v>3</v>
      </c>
    </row>
    <row r="46" spans="1:16" ht="17.399999999999999">
      <c r="A46" s="1682" t="s">
        <v>291</v>
      </c>
      <c r="B46" s="1682"/>
      <c r="C46" s="1682"/>
      <c r="D46" s="1682"/>
      <c r="E46" s="1682"/>
      <c r="F46" s="1682"/>
      <c r="G46" s="1682"/>
      <c r="H46" s="1682"/>
      <c r="I46" s="1682"/>
      <c r="J46" s="1682"/>
      <c r="K46" s="1682"/>
      <c r="L46" s="1682"/>
      <c r="M46" s="1682"/>
      <c r="N46" s="1682"/>
      <c r="O46" s="1682"/>
      <c r="P46" s="1682"/>
    </row>
    <row r="47" spans="1:16" ht="17.399999999999999">
      <c r="A47" s="1683" t="s">
        <v>497</v>
      </c>
      <c r="B47" s="1683"/>
      <c r="C47" s="1683"/>
      <c r="D47" s="1683"/>
      <c r="E47" s="1683"/>
      <c r="F47" s="1683"/>
      <c r="G47" s="1683"/>
      <c r="H47" s="1683"/>
      <c r="I47" s="1683"/>
      <c r="J47" s="1683"/>
      <c r="K47" s="1683"/>
      <c r="L47" s="1683"/>
      <c r="M47" s="1683"/>
      <c r="N47" s="1683"/>
      <c r="O47" s="1683"/>
      <c r="P47" s="1683"/>
    </row>
  </sheetData>
  <mergeCells count="22">
    <mergeCell ref="A46:P46"/>
    <mergeCell ref="A47:P47"/>
    <mergeCell ref="A19:A22"/>
    <mergeCell ref="A23:A24"/>
    <mergeCell ref="A25:A29"/>
    <mergeCell ref="A30:A36"/>
    <mergeCell ref="A37:A42"/>
    <mergeCell ref="A43:A45"/>
    <mergeCell ref="A16:A18"/>
    <mergeCell ref="K1:P1"/>
    <mergeCell ref="C2:D2"/>
    <mergeCell ref="E2:F2"/>
    <mergeCell ref="G2:H2"/>
    <mergeCell ref="I2:J2"/>
    <mergeCell ref="K2:L2"/>
    <mergeCell ref="M2:N2"/>
    <mergeCell ref="O2:P2"/>
    <mergeCell ref="A3:B3"/>
    <mergeCell ref="A4:A7"/>
    <mergeCell ref="A8:B8"/>
    <mergeCell ref="A9:A10"/>
    <mergeCell ref="A11:A15"/>
  </mergeCells>
  <phoneticPr fontId="9"/>
  <conditionalFormatting sqref="D3:D45 P3:P45 J3:J45 F3:F45 L3:L45 H3:H45 N3:N45">
    <cfRule type="expression" dxfId="276" priority="1" stopIfTrue="1">
      <formula>"N36=0"</formula>
    </cfRule>
  </conditionalFormatting>
  <pageMargins left="0.31496062992125984" right="0.31496062992125984" top="1.1811023622047245" bottom="0.55118110236220474" header="0.31496062992125984" footer="0.31496062992125984"/>
  <pageSetup paperSize="8" scale="9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H46"/>
  <sheetViews>
    <sheetView view="pageBreakPreview" zoomScaleNormal="100" zoomScaleSheetLayoutView="100" workbookViewId="0">
      <selection activeCell="K16" sqref="K16"/>
    </sheetView>
  </sheetViews>
  <sheetFormatPr defaultRowHeight="13.2"/>
  <cols>
    <col min="1" max="1" width="15.33203125" customWidth="1"/>
    <col min="2" max="2" width="9.6640625" customWidth="1"/>
    <col min="3" max="3" width="10.88671875" customWidth="1"/>
    <col min="4" max="4" width="9.6640625" customWidth="1"/>
    <col min="5" max="5" width="11" customWidth="1"/>
    <col min="6" max="6" width="16.33203125" customWidth="1"/>
    <col min="7" max="7" width="10.88671875" customWidth="1"/>
    <col min="8" max="8" width="11.109375" customWidth="1"/>
  </cols>
  <sheetData>
    <row r="1" spans="1:8" ht="18" thickBot="1">
      <c r="A1" s="1690" t="s">
        <v>354</v>
      </c>
      <c r="B1" s="1690"/>
      <c r="C1" s="1690"/>
      <c r="D1" s="1690"/>
      <c r="E1" s="79"/>
      <c r="F1" s="1310"/>
      <c r="G1" s="83"/>
      <c r="H1" s="1594" t="s">
        <v>546</v>
      </c>
    </row>
    <row r="2" spans="1:8" ht="35.4" thickBot="1">
      <c r="A2" s="421" t="s">
        <v>421</v>
      </c>
      <c r="B2" s="422" t="s">
        <v>133</v>
      </c>
      <c r="C2" s="439" t="s">
        <v>284</v>
      </c>
      <c r="D2" s="423" t="s">
        <v>283</v>
      </c>
      <c r="E2" s="424" t="s">
        <v>282</v>
      </c>
      <c r="F2" s="424" t="s">
        <v>281</v>
      </c>
      <c r="G2" s="424" t="s">
        <v>280</v>
      </c>
      <c r="H2" s="425" t="s">
        <v>279</v>
      </c>
    </row>
    <row r="3" spans="1:8" ht="18.600000000000001" customHeight="1" thickBot="1">
      <c r="A3" s="1691" t="s">
        <v>277</v>
      </c>
      <c r="B3" s="1692"/>
      <c r="C3" s="440">
        <f>SUM(D3:H3)</f>
        <v>265527</v>
      </c>
      <c r="D3" s="434">
        <f t="shared" ref="D3:G3" si="0">SUM(D4:D8)</f>
        <v>18002</v>
      </c>
      <c r="E3" s="426">
        <f t="shared" si="0"/>
        <v>25462</v>
      </c>
      <c r="F3" s="426">
        <f t="shared" si="0"/>
        <v>3278</v>
      </c>
      <c r="G3" s="426">
        <f t="shared" si="0"/>
        <v>124117</v>
      </c>
      <c r="H3" s="427">
        <f>SUM(H4:H8)</f>
        <v>94668</v>
      </c>
    </row>
    <row r="4" spans="1:8" ht="18.600000000000001" customHeight="1" thickTop="1">
      <c r="A4" s="1693" t="s">
        <v>505</v>
      </c>
      <c r="B4" s="110" t="s">
        <v>5</v>
      </c>
      <c r="C4" s="441">
        <f t="shared" ref="C4:C45" si="1">SUM(D4:H4)</f>
        <v>97869</v>
      </c>
      <c r="D4" s="766">
        <v>6543</v>
      </c>
      <c r="E4" s="767">
        <v>9190</v>
      </c>
      <c r="F4" s="767">
        <v>1053</v>
      </c>
      <c r="G4" s="767">
        <v>44742</v>
      </c>
      <c r="H4" s="768">
        <v>36341</v>
      </c>
    </row>
    <row r="5" spans="1:8" ht="18.600000000000001" customHeight="1">
      <c r="A5" s="1694"/>
      <c r="B5" s="111" t="s">
        <v>6</v>
      </c>
      <c r="C5" s="441">
        <f t="shared" si="1"/>
        <v>36964</v>
      </c>
      <c r="D5" s="769">
        <v>2238</v>
      </c>
      <c r="E5" s="770">
        <v>3462</v>
      </c>
      <c r="F5" s="770">
        <v>478</v>
      </c>
      <c r="G5" s="770">
        <v>17152</v>
      </c>
      <c r="H5" s="771">
        <v>13634</v>
      </c>
    </row>
    <row r="6" spans="1:8" ht="18.600000000000001" customHeight="1">
      <c r="A6" s="1694"/>
      <c r="B6" s="111" t="s">
        <v>278</v>
      </c>
      <c r="C6" s="441">
        <f t="shared" si="1"/>
        <v>19546</v>
      </c>
      <c r="D6" s="769">
        <v>1277</v>
      </c>
      <c r="E6" s="770">
        <v>1951</v>
      </c>
      <c r="F6" s="770">
        <v>179</v>
      </c>
      <c r="G6" s="770">
        <v>8960</v>
      </c>
      <c r="H6" s="771">
        <v>7179</v>
      </c>
    </row>
    <row r="7" spans="1:8" ht="18.600000000000001" customHeight="1" thickBot="1">
      <c r="A7" s="1695"/>
      <c r="B7" s="111" t="s">
        <v>7</v>
      </c>
      <c r="C7" s="446">
        <f t="shared" si="1"/>
        <v>12623</v>
      </c>
      <c r="D7" s="772">
        <v>845</v>
      </c>
      <c r="E7" s="773">
        <v>1326</v>
      </c>
      <c r="F7" s="773">
        <v>128</v>
      </c>
      <c r="G7" s="773">
        <v>5592</v>
      </c>
      <c r="H7" s="774">
        <v>4732</v>
      </c>
    </row>
    <row r="8" spans="1:8" ht="18.600000000000001" customHeight="1" thickBot="1">
      <c r="A8" s="1696" t="s">
        <v>430</v>
      </c>
      <c r="B8" s="1697"/>
      <c r="C8" s="806">
        <f t="shared" si="1"/>
        <v>98525</v>
      </c>
      <c r="D8" s="435">
        <f t="shared" ref="D8:G8" si="2">SUM(D9:D11,D16,D19,D23,D25,D30,D37,D43)</f>
        <v>7099</v>
      </c>
      <c r="E8" s="428">
        <f t="shared" si="2"/>
        <v>9533</v>
      </c>
      <c r="F8" s="428">
        <f t="shared" si="2"/>
        <v>1440</v>
      </c>
      <c r="G8" s="428">
        <f t="shared" si="2"/>
        <v>47671</v>
      </c>
      <c r="H8" s="429">
        <f>SUM(H9:H11,H16,H19,H23,H25,H30,H37,H43)</f>
        <v>32782</v>
      </c>
    </row>
    <row r="9" spans="1:8" ht="18.600000000000001" customHeight="1" thickTop="1">
      <c r="A9" s="47"/>
      <c r="B9" s="398" t="s">
        <v>12</v>
      </c>
      <c r="C9" s="441">
        <f t="shared" si="1"/>
        <v>13646</v>
      </c>
      <c r="D9" s="766">
        <v>1030</v>
      </c>
      <c r="E9" s="767">
        <v>1295</v>
      </c>
      <c r="F9" s="767">
        <v>212</v>
      </c>
      <c r="G9" s="767">
        <v>6617</v>
      </c>
      <c r="H9" s="768">
        <v>4492</v>
      </c>
    </row>
    <row r="10" spans="1:8" ht="18.600000000000001" customHeight="1">
      <c r="A10" s="47"/>
      <c r="B10" s="116" t="s">
        <v>14</v>
      </c>
      <c r="C10" s="441">
        <f t="shared" si="1"/>
        <v>6433</v>
      </c>
      <c r="D10" s="769">
        <v>431</v>
      </c>
      <c r="E10" s="770">
        <v>689</v>
      </c>
      <c r="F10" s="770">
        <v>93</v>
      </c>
      <c r="G10" s="770">
        <v>3027</v>
      </c>
      <c r="H10" s="771">
        <v>2193</v>
      </c>
    </row>
    <row r="11" spans="1:8" ht="18.600000000000001" customHeight="1">
      <c r="A11" s="1698" t="s">
        <v>422</v>
      </c>
      <c r="B11" s="432" t="s">
        <v>66</v>
      </c>
      <c r="C11" s="441">
        <f t="shared" si="1"/>
        <v>14009</v>
      </c>
      <c r="D11" s="436">
        <f t="shared" ref="D11:G11" si="3">SUM(D12:D15)</f>
        <v>1045</v>
      </c>
      <c r="E11" s="433">
        <f t="shared" si="3"/>
        <v>1539</v>
      </c>
      <c r="F11" s="433">
        <f t="shared" si="3"/>
        <v>199</v>
      </c>
      <c r="G11" s="433">
        <f t="shared" si="3"/>
        <v>6831</v>
      </c>
      <c r="H11" s="715">
        <f>SUM(H12:H15)</f>
        <v>4395</v>
      </c>
    </row>
    <row r="12" spans="1:8" ht="18.600000000000001" customHeight="1">
      <c r="A12" s="1699"/>
      <c r="B12" s="431" t="s">
        <v>10</v>
      </c>
      <c r="C12" s="441">
        <f t="shared" si="1"/>
        <v>9962</v>
      </c>
      <c r="D12" s="775">
        <v>734</v>
      </c>
      <c r="E12" s="776">
        <v>1116</v>
      </c>
      <c r="F12" s="776">
        <v>146</v>
      </c>
      <c r="G12" s="776">
        <v>4829</v>
      </c>
      <c r="H12" s="777">
        <v>3137</v>
      </c>
    </row>
    <row r="13" spans="1:8" ht="18.600000000000001" customHeight="1">
      <c r="A13" s="1699"/>
      <c r="B13" s="113" t="s">
        <v>27</v>
      </c>
      <c r="C13" s="441">
        <f t="shared" si="1"/>
        <v>1422</v>
      </c>
      <c r="D13" s="778">
        <v>108</v>
      </c>
      <c r="E13" s="779">
        <v>136</v>
      </c>
      <c r="F13" s="779">
        <v>15</v>
      </c>
      <c r="G13" s="779">
        <v>709</v>
      </c>
      <c r="H13" s="780">
        <v>454</v>
      </c>
    </row>
    <row r="14" spans="1:8" ht="18.600000000000001" customHeight="1">
      <c r="A14" s="1699"/>
      <c r="B14" s="114" t="s">
        <v>28</v>
      </c>
      <c r="C14" s="441">
        <f t="shared" si="1"/>
        <v>1095</v>
      </c>
      <c r="D14" s="781">
        <v>74</v>
      </c>
      <c r="E14" s="782">
        <v>108</v>
      </c>
      <c r="F14" s="782">
        <v>19</v>
      </c>
      <c r="G14" s="782">
        <v>538</v>
      </c>
      <c r="H14" s="783">
        <v>356</v>
      </c>
    </row>
    <row r="15" spans="1:8" ht="18.600000000000001" customHeight="1">
      <c r="A15" s="1700"/>
      <c r="B15" s="401" t="s">
        <v>26</v>
      </c>
      <c r="C15" s="441">
        <f t="shared" si="1"/>
        <v>1530</v>
      </c>
      <c r="D15" s="784">
        <v>129</v>
      </c>
      <c r="E15" s="785">
        <v>179</v>
      </c>
      <c r="F15" s="785">
        <v>19</v>
      </c>
      <c r="G15" s="785">
        <v>755</v>
      </c>
      <c r="H15" s="786">
        <v>448</v>
      </c>
    </row>
    <row r="16" spans="1:8" ht="18.600000000000001" customHeight="1">
      <c r="A16" s="1687" t="s">
        <v>426</v>
      </c>
      <c r="B16" s="399" t="s">
        <v>66</v>
      </c>
      <c r="C16" s="441">
        <f t="shared" si="1"/>
        <v>9938</v>
      </c>
      <c r="D16" s="437">
        <f>SUM(D17:D18)</f>
        <v>790</v>
      </c>
      <c r="E16" s="400">
        <f>SUM(E17:E18)</f>
        <v>910</v>
      </c>
      <c r="F16" s="400">
        <f>SUM(F17:F18)</f>
        <v>124</v>
      </c>
      <c r="G16" s="400">
        <f>SUM(G17:G18)</f>
        <v>4908</v>
      </c>
      <c r="H16" s="120">
        <f>SUM(H17:H18)</f>
        <v>3206</v>
      </c>
    </row>
    <row r="17" spans="1:8" ht="18.600000000000001" customHeight="1">
      <c r="A17" s="1688"/>
      <c r="B17" s="112" t="s">
        <v>17</v>
      </c>
      <c r="C17" s="441">
        <f t="shared" si="1"/>
        <v>6422</v>
      </c>
      <c r="D17" s="787">
        <v>497</v>
      </c>
      <c r="E17" s="788">
        <v>586</v>
      </c>
      <c r="F17" s="788">
        <v>77</v>
      </c>
      <c r="G17" s="788">
        <v>3221</v>
      </c>
      <c r="H17" s="789">
        <v>2041</v>
      </c>
    </row>
    <row r="18" spans="1:8" ht="18.600000000000001" customHeight="1">
      <c r="A18" s="1689"/>
      <c r="B18" s="401" t="s">
        <v>20</v>
      </c>
      <c r="C18" s="441">
        <f t="shared" si="1"/>
        <v>3516</v>
      </c>
      <c r="D18" s="790">
        <v>293</v>
      </c>
      <c r="E18" s="791">
        <v>324</v>
      </c>
      <c r="F18" s="791">
        <v>47</v>
      </c>
      <c r="G18" s="791">
        <v>1687</v>
      </c>
      <c r="H18" s="792">
        <v>1165</v>
      </c>
    </row>
    <row r="19" spans="1:8" ht="18.600000000000001" customHeight="1">
      <c r="A19" s="1702" t="s">
        <v>423</v>
      </c>
      <c r="B19" s="399" t="s">
        <v>66</v>
      </c>
      <c r="C19" s="441">
        <f t="shared" si="1"/>
        <v>10208</v>
      </c>
      <c r="D19" s="437">
        <f>SUM(D20:D22)</f>
        <v>757</v>
      </c>
      <c r="E19" s="400">
        <f>SUM(E20:E22)</f>
        <v>1018</v>
      </c>
      <c r="F19" s="400">
        <f>SUM(F20:F22)</f>
        <v>138</v>
      </c>
      <c r="G19" s="400">
        <f>SUM(G20:G22)</f>
        <v>4695</v>
      </c>
      <c r="H19" s="120">
        <f>SUM(H20:H22)</f>
        <v>3600</v>
      </c>
    </row>
    <row r="20" spans="1:8" ht="18.600000000000001" customHeight="1">
      <c r="A20" s="1699"/>
      <c r="B20" s="112" t="s">
        <v>11</v>
      </c>
      <c r="C20" s="441">
        <f t="shared" si="1"/>
        <v>6703</v>
      </c>
      <c r="D20" s="787">
        <v>495</v>
      </c>
      <c r="E20" s="788">
        <v>665</v>
      </c>
      <c r="F20" s="788">
        <v>88</v>
      </c>
      <c r="G20" s="788">
        <v>3143</v>
      </c>
      <c r="H20" s="789">
        <v>2312</v>
      </c>
    </row>
    <row r="21" spans="1:8" ht="18.600000000000001" customHeight="1">
      <c r="A21" s="1699"/>
      <c r="B21" s="113" t="s">
        <v>15</v>
      </c>
      <c r="C21" s="441">
        <f t="shared" si="1"/>
        <v>2308</v>
      </c>
      <c r="D21" s="793">
        <v>177</v>
      </c>
      <c r="E21" s="794">
        <v>212</v>
      </c>
      <c r="F21" s="794">
        <v>36</v>
      </c>
      <c r="G21" s="794">
        <v>1058</v>
      </c>
      <c r="H21" s="795">
        <v>825</v>
      </c>
    </row>
    <row r="22" spans="1:8" ht="18.600000000000001" customHeight="1">
      <c r="A22" s="1700"/>
      <c r="B22" s="401" t="s">
        <v>25</v>
      </c>
      <c r="C22" s="441">
        <f t="shared" si="1"/>
        <v>1197</v>
      </c>
      <c r="D22" s="790">
        <v>85</v>
      </c>
      <c r="E22" s="791">
        <v>141</v>
      </c>
      <c r="F22" s="791">
        <v>14</v>
      </c>
      <c r="G22" s="791">
        <v>494</v>
      </c>
      <c r="H22" s="792">
        <v>463</v>
      </c>
    </row>
    <row r="23" spans="1:8" ht="18.600000000000001" customHeight="1">
      <c r="A23" s="1687" t="s">
        <v>425</v>
      </c>
      <c r="B23" s="399" t="s">
        <v>66</v>
      </c>
      <c r="C23" s="441">
        <f t="shared" si="1"/>
        <v>1869</v>
      </c>
      <c r="D23" s="438">
        <f t="shared" ref="D23:G23" si="4">SUM(D24)</f>
        <v>146</v>
      </c>
      <c r="E23" s="402">
        <f t="shared" si="4"/>
        <v>180</v>
      </c>
      <c r="F23" s="402">
        <f t="shared" si="4"/>
        <v>21</v>
      </c>
      <c r="G23" s="402">
        <f t="shared" si="4"/>
        <v>851</v>
      </c>
      <c r="H23" s="119">
        <f>SUM(H24)</f>
        <v>671</v>
      </c>
    </row>
    <row r="24" spans="1:8" ht="18.600000000000001" customHeight="1">
      <c r="A24" s="1689"/>
      <c r="B24" s="403" t="s">
        <v>16</v>
      </c>
      <c r="C24" s="441">
        <f t="shared" si="1"/>
        <v>1869</v>
      </c>
      <c r="D24" s="796">
        <v>146</v>
      </c>
      <c r="E24" s="797">
        <v>180</v>
      </c>
      <c r="F24" s="797">
        <v>21</v>
      </c>
      <c r="G24" s="797">
        <v>851</v>
      </c>
      <c r="H24" s="798">
        <v>671</v>
      </c>
    </row>
    <row r="25" spans="1:8" ht="18.600000000000001" customHeight="1">
      <c r="A25" s="1702" t="s">
        <v>424</v>
      </c>
      <c r="B25" s="399" t="s">
        <v>66</v>
      </c>
      <c r="C25" s="441">
        <f t="shared" si="1"/>
        <v>9348</v>
      </c>
      <c r="D25" s="437">
        <f>SUM(D26:D29)</f>
        <v>675</v>
      </c>
      <c r="E25" s="400">
        <f>SUM(E26:E29)</f>
        <v>887</v>
      </c>
      <c r="F25" s="400">
        <f>SUM(F26:F29)</f>
        <v>170</v>
      </c>
      <c r="G25" s="400">
        <f>SUM(G26:G29)</f>
        <v>4383</v>
      </c>
      <c r="H25" s="120">
        <f>SUM(H26:H29)</f>
        <v>3233</v>
      </c>
    </row>
    <row r="26" spans="1:8" ht="18.600000000000001" customHeight="1">
      <c r="A26" s="1699"/>
      <c r="B26" s="112" t="s">
        <v>13</v>
      </c>
      <c r="C26" s="441">
        <f t="shared" si="1"/>
        <v>6922</v>
      </c>
      <c r="D26" s="787">
        <v>458</v>
      </c>
      <c r="E26" s="788">
        <v>696</v>
      </c>
      <c r="F26" s="788">
        <v>136</v>
      </c>
      <c r="G26" s="788">
        <v>3212</v>
      </c>
      <c r="H26" s="789">
        <v>2420</v>
      </c>
    </row>
    <row r="27" spans="1:8" ht="18.600000000000001" customHeight="1">
      <c r="A27" s="1699"/>
      <c r="B27" s="113" t="s">
        <v>34</v>
      </c>
      <c r="C27" s="441">
        <f t="shared" si="1"/>
        <v>753</v>
      </c>
      <c r="D27" s="778">
        <v>83</v>
      </c>
      <c r="E27" s="779">
        <v>58</v>
      </c>
      <c r="F27" s="779">
        <v>8</v>
      </c>
      <c r="G27" s="779">
        <v>352</v>
      </c>
      <c r="H27" s="780">
        <v>252</v>
      </c>
    </row>
    <row r="28" spans="1:8" ht="18.600000000000001" customHeight="1">
      <c r="A28" s="1699"/>
      <c r="B28" s="113" t="s">
        <v>35</v>
      </c>
      <c r="C28" s="441">
        <f t="shared" si="1"/>
        <v>345</v>
      </c>
      <c r="D28" s="778">
        <v>27</v>
      </c>
      <c r="E28" s="779">
        <v>31</v>
      </c>
      <c r="F28" s="779">
        <v>9</v>
      </c>
      <c r="G28" s="779">
        <v>156</v>
      </c>
      <c r="H28" s="780">
        <v>122</v>
      </c>
    </row>
    <row r="29" spans="1:8" ht="18.600000000000001" customHeight="1">
      <c r="A29" s="1700"/>
      <c r="B29" s="401" t="s">
        <v>36</v>
      </c>
      <c r="C29" s="441">
        <f t="shared" si="1"/>
        <v>1328</v>
      </c>
      <c r="D29" s="799">
        <v>107</v>
      </c>
      <c r="E29" s="800">
        <v>102</v>
      </c>
      <c r="F29" s="800">
        <v>17</v>
      </c>
      <c r="G29" s="800">
        <v>663</v>
      </c>
      <c r="H29" s="801">
        <v>439</v>
      </c>
    </row>
    <row r="30" spans="1:8" ht="18.600000000000001" customHeight="1">
      <c r="A30" s="1687" t="s">
        <v>429</v>
      </c>
      <c r="B30" s="399" t="s">
        <v>66</v>
      </c>
      <c r="C30" s="441">
        <f t="shared" si="1"/>
        <v>4350</v>
      </c>
      <c r="D30" s="437">
        <f>SUM(D31:D36)</f>
        <v>273</v>
      </c>
      <c r="E30" s="400">
        <f>SUM(E31:E36)</f>
        <v>380</v>
      </c>
      <c r="F30" s="400">
        <f>SUM(F31:F36)</f>
        <v>63</v>
      </c>
      <c r="G30" s="400">
        <f>SUM(G31:G36)</f>
        <v>2136</v>
      </c>
      <c r="H30" s="120">
        <f>SUM(H31:H36)</f>
        <v>1498</v>
      </c>
    </row>
    <row r="31" spans="1:8" ht="18.600000000000001" customHeight="1">
      <c r="A31" s="1688"/>
      <c r="B31" s="112" t="s">
        <v>462</v>
      </c>
      <c r="C31" s="441">
        <f t="shared" si="1"/>
        <v>1958</v>
      </c>
      <c r="D31" s="787">
        <v>119</v>
      </c>
      <c r="E31" s="788">
        <v>171</v>
      </c>
      <c r="F31" s="788">
        <v>29</v>
      </c>
      <c r="G31" s="788">
        <v>971</v>
      </c>
      <c r="H31" s="789">
        <v>668</v>
      </c>
    </row>
    <row r="32" spans="1:8" ht="18.600000000000001" customHeight="1">
      <c r="A32" s="1688"/>
      <c r="B32" s="113" t="s">
        <v>29</v>
      </c>
      <c r="C32" s="441">
        <f t="shared" si="1"/>
        <v>341</v>
      </c>
      <c r="D32" s="778">
        <v>26</v>
      </c>
      <c r="E32" s="779">
        <v>41</v>
      </c>
      <c r="F32" s="779">
        <v>3</v>
      </c>
      <c r="G32" s="779">
        <v>172</v>
      </c>
      <c r="H32" s="780">
        <v>99</v>
      </c>
    </row>
    <row r="33" spans="1:8" ht="18.600000000000001" customHeight="1">
      <c r="A33" s="1688"/>
      <c r="B33" s="113" t="s">
        <v>30</v>
      </c>
      <c r="C33" s="441">
        <f t="shared" si="1"/>
        <v>573</v>
      </c>
      <c r="D33" s="778">
        <v>36</v>
      </c>
      <c r="E33" s="779">
        <v>52</v>
      </c>
      <c r="F33" s="779">
        <v>8</v>
      </c>
      <c r="G33" s="779">
        <v>270</v>
      </c>
      <c r="H33" s="780">
        <v>207</v>
      </c>
    </row>
    <row r="34" spans="1:8" ht="18.600000000000001" customHeight="1">
      <c r="A34" s="1688"/>
      <c r="B34" s="113" t="s">
        <v>31</v>
      </c>
      <c r="C34" s="441">
        <f t="shared" si="1"/>
        <v>462</v>
      </c>
      <c r="D34" s="778">
        <v>36</v>
      </c>
      <c r="E34" s="779">
        <v>36</v>
      </c>
      <c r="F34" s="779">
        <v>7</v>
      </c>
      <c r="G34" s="779">
        <v>222</v>
      </c>
      <c r="H34" s="780">
        <v>161</v>
      </c>
    </row>
    <row r="35" spans="1:8" ht="18.600000000000001" customHeight="1">
      <c r="A35" s="1688"/>
      <c r="B35" s="113" t="s">
        <v>32</v>
      </c>
      <c r="C35" s="441">
        <f t="shared" si="1"/>
        <v>421</v>
      </c>
      <c r="D35" s="778">
        <v>22</v>
      </c>
      <c r="E35" s="779">
        <v>34</v>
      </c>
      <c r="F35" s="779">
        <v>6</v>
      </c>
      <c r="G35" s="779">
        <v>203</v>
      </c>
      <c r="H35" s="780">
        <v>156</v>
      </c>
    </row>
    <row r="36" spans="1:8" ht="18.600000000000001" customHeight="1">
      <c r="A36" s="1689"/>
      <c r="B36" s="401" t="s">
        <v>33</v>
      </c>
      <c r="C36" s="441">
        <f t="shared" si="1"/>
        <v>595</v>
      </c>
      <c r="D36" s="799">
        <v>34</v>
      </c>
      <c r="E36" s="800">
        <v>46</v>
      </c>
      <c r="F36" s="800">
        <v>10</v>
      </c>
      <c r="G36" s="800">
        <v>298</v>
      </c>
      <c r="H36" s="801">
        <v>207</v>
      </c>
    </row>
    <row r="37" spans="1:8" ht="18.600000000000001" customHeight="1">
      <c r="A37" s="1687" t="s">
        <v>428</v>
      </c>
      <c r="B37" s="399" t="s">
        <v>66</v>
      </c>
      <c r="C37" s="441">
        <f t="shared" si="1"/>
        <v>18551</v>
      </c>
      <c r="D37" s="437">
        <f>SUM(D38:D42)</f>
        <v>1276</v>
      </c>
      <c r="E37" s="400">
        <f>SUM(E38:E42)</f>
        <v>1662</v>
      </c>
      <c r="F37" s="400">
        <f>SUM(F38:F42)</f>
        <v>274</v>
      </c>
      <c r="G37" s="400">
        <f>SUM(G38:G42)</f>
        <v>9383</v>
      </c>
      <c r="H37" s="120">
        <f>SUM(H38:H42)</f>
        <v>5956</v>
      </c>
    </row>
    <row r="38" spans="1:8" ht="18.600000000000001" customHeight="1">
      <c r="A38" s="1699"/>
      <c r="B38" s="112" t="s">
        <v>18</v>
      </c>
      <c r="C38" s="441">
        <f t="shared" si="1"/>
        <v>8443</v>
      </c>
      <c r="D38" s="787">
        <v>619</v>
      </c>
      <c r="E38" s="788">
        <v>755</v>
      </c>
      <c r="F38" s="788">
        <v>134</v>
      </c>
      <c r="G38" s="788">
        <v>4366</v>
      </c>
      <c r="H38" s="789">
        <v>2569</v>
      </c>
    </row>
    <row r="39" spans="1:8" ht="18.600000000000001" customHeight="1">
      <c r="A39" s="1699"/>
      <c r="B39" s="113" t="s">
        <v>21</v>
      </c>
      <c r="C39" s="441">
        <f t="shared" si="1"/>
        <v>3833</v>
      </c>
      <c r="D39" s="793">
        <v>237</v>
      </c>
      <c r="E39" s="794">
        <v>358</v>
      </c>
      <c r="F39" s="794">
        <v>45</v>
      </c>
      <c r="G39" s="794">
        <v>1864</v>
      </c>
      <c r="H39" s="795">
        <v>1329</v>
      </c>
    </row>
    <row r="40" spans="1:8" ht="18.600000000000001" customHeight="1">
      <c r="A40" s="1699"/>
      <c r="B40" s="113" t="s">
        <v>22</v>
      </c>
      <c r="C40" s="441">
        <f t="shared" si="1"/>
        <v>4542</v>
      </c>
      <c r="D40" s="793">
        <v>318</v>
      </c>
      <c r="E40" s="794">
        <v>420</v>
      </c>
      <c r="F40" s="794">
        <v>65</v>
      </c>
      <c r="G40" s="794">
        <v>2222</v>
      </c>
      <c r="H40" s="795">
        <v>1517</v>
      </c>
    </row>
    <row r="41" spans="1:8" ht="18.600000000000001" customHeight="1">
      <c r="A41" s="1699"/>
      <c r="B41" s="113" t="s">
        <v>37</v>
      </c>
      <c r="C41" s="441">
        <f t="shared" si="1"/>
        <v>1634</v>
      </c>
      <c r="D41" s="778">
        <v>94</v>
      </c>
      <c r="E41" s="779">
        <v>119</v>
      </c>
      <c r="F41" s="779">
        <v>29</v>
      </c>
      <c r="G41" s="779">
        <v>877</v>
      </c>
      <c r="H41" s="780">
        <v>515</v>
      </c>
    </row>
    <row r="42" spans="1:8" ht="18.600000000000001" customHeight="1">
      <c r="A42" s="1700"/>
      <c r="B42" s="401" t="s">
        <v>38</v>
      </c>
      <c r="C42" s="441">
        <f t="shared" si="1"/>
        <v>99</v>
      </c>
      <c r="D42" s="799">
        <v>8</v>
      </c>
      <c r="E42" s="800">
        <v>10</v>
      </c>
      <c r="F42" s="800">
        <v>1</v>
      </c>
      <c r="G42" s="800">
        <v>54</v>
      </c>
      <c r="H42" s="801">
        <v>26</v>
      </c>
    </row>
    <row r="43" spans="1:8" ht="18.600000000000001" customHeight="1">
      <c r="A43" s="1687" t="s">
        <v>427</v>
      </c>
      <c r="B43" s="399" t="s">
        <v>66</v>
      </c>
      <c r="C43" s="441">
        <f t="shared" si="1"/>
        <v>10173</v>
      </c>
      <c r="D43" s="437">
        <f>SUM(D44:D45)</f>
        <v>676</v>
      </c>
      <c r="E43" s="400">
        <f>SUM(E44:E45)</f>
        <v>973</v>
      </c>
      <c r="F43" s="400">
        <f>SUM(F44:F45)</f>
        <v>146</v>
      </c>
      <c r="G43" s="400">
        <f>SUM(G44:G45)</f>
        <v>4840</v>
      </c>
      <c r="H43" s="120">
        <f>SUM(H44:H45)</f>
        <v>3538</v>
      </c>
    </row>
    <row r="44" spans="1:8" ht="18.600000000000001" customHeight="1">
      <c r="A44" s="1688"/>
      <c r="B44" s="112" t="s">
        <v>19</v>
      </c>
      <c r="C44" s="441">
        <f t="shared" si="1"/>
        <v>7228</v>
      </c>
      <c r="D44" s="787">
        <v>500</v>
      </c>
      <c r="E44" s="788">
        <v>671</v>
      </c>
      <c r="F44" s="788">
        <v>96</v>
      </c>
      <c r="G44" s="788">
        <v>3425</v>
      </c>
      <c r="H44" s="789">
        <v>2536</v>
      </c>
    </row>
    <row r="45" spans="1:8" ht="18.600000000000001" customHeight="1" thickBot="1">
      <c r="A45" s="1703"/>
      <c r="B45" s="430" t="s">
        <v>24</v>
      </c>
      <c r="C45" s="802">
        <f t="shared" si="1"/>
        <v>2945</v>
      </c>
      <c r="D45" s="803">
        <v>176</v>
      </c>
      <c r="E45" s="804">
        <v>302</v>
      </c>
      <c r="F45" s="804">
        <v>50</v>
      </c>
      <c r="G45" s="804">
        <v>1415</v>
      </c>
      <c r="H45" s="805">
        <v>1002</v>
      </c>
    </row>
    <row r="46" spans="1:8" ht="18.600000000000001" customHeight="1">
      <c r="A46" s="1701" t="s">
        <v>291</v>
      </c>
      <c r="B46" s="1701"/>
      <c r="C46" s="41"/>
      <c r="D46" s="41"/>
      <c r="E46" s="41"/>
      <c r="F46" s="41"/>
      <c r="G46" s="43"/>
      <c r="H46" s="43"/>
    </row>
  </sheetData>
  <mergeCells count="13">
    <mergeCell ref="A46:B46"/>
    <mergeCell ref="A19:A22"/>
    <mergeCell ref="A23:A24"/>
    <mergeCell ref="A25:A29"/>
    <mergeCell ref="A30:A36"/>
    <mergeCell ref="A37:A42"/>
    <mergeCell ref="A43:A45"/>
    <mergeCell ref="A16:A18"/>
    <mergeCell ref="A1:D1"/>
    <mergeCell ref="A3:B3"/>
    <mergeCell ref="A4:A7"/>
    <mergeCell ref="A8:B8"/>
    <mergeCell ref="A11:A15"/>
  </mergeCells>
  <phoneticPr fontId="9"/>
  <pageMargins left="0.70866141732283472" right="0.31496062992125984" top="0.39370078740157483" bottom="0.19685039370078741" header="0.31496062992125984"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46"/>
  <sheetViews>
    <sheetView view="pageBreakPreview" zoomScaleNormal="100" zoomScaleSheetLayoutView="100" workbookViewId="0">
      <selection activeCell="N14" sqref="N14"/>
    </sheetView>
  </sheetViews>
  <sheetFormatPr defaultRowHeight="13.2"/>
  <cols>
    <col min="1" max="1" width="15.33203125" customWidth="1"/>
    <col min="2" max="2" width="9.6640625" customWidth="1"/>
    <col min="3" max="5" width="10.88671875" customWidth="1"/>
    <col min="6" max="7" width="11.44140625" customWidth="1"/>
  </cols>
  <sheetData>
    <row r="1" spans="1:7" ht="18" thickBot="1">
      <c r="A1" s="741" t="s">
        <v>329</v>
      </c>
      <c r="B1" s="741"/>
      <c r="C1" s="742"/>
      <c r="E1" s="742"/>
      <c r="F1" s="742"/>
      <c r="G1" s="742" t="s">
        <v>448</v>
      </c>
    </row>
    <row r="2" spans="1:7" ht="35.4" thickBot="1">
      <c r="A2" s="421" t="s">
        <v>421</v>
      </c>
      <c r="B2" s="134" t="s">
        <v>0</v>
      </c>
      <c r="C2" s="723" t="s">
        <v>441</v>
      </c>
      <c r="D2" s="723" t="s">
        <v>457</v>
      </c>
      <c r="E2" s="723" t="s">
        <v>483</v>
      </c>
      <c r="F2" s="1431" t="s">
        <v>502</v>
      </c>
      <c r="G2" s="1595" t="s">
        <v>545</v>
      </c>
    </row>
    <row r="3" spans="1:7" ht="18" thickBot="1">
      <c r="A3" s="1707" t="s">
        <v>285</v>
      </c>
      <c r="B3" s="1708"/>
      <c r="C3" s="453">
        <f t="shared" ref="C3:G3" si="0">SUM(C4:C8)</f>
        <v>267621</v>
      </c>
      <c r="D3" s="453">
        <f>SUM(D4:D8)</f>
        <v>268933</v>
      </c>
      <c r="E3" s="453">
        <f t="shared" si="0"/>
        <v>268447</v>
      </c>
      <c r="F3" s="1432">
        <f t="shared" ref="F3" si="1">SUM(F4:F8)</f>
        <v>267898</v>
      </c>
      <c r="G3" s="1422">
        <f t="shared" si="0"/>
        <v>265527</v>
      </c>
    </row>
    <row r="4" spans="1:7" ht="18" thickTop="1">
      <c r="A4" s="1709" t="s">
        <v>506</v>
      </c>
      <c r="B4" s="448" t="s">
        <v>5</v>
      </c>
      <c r="C4" s="451">
        <v>99515</v>
      </c>
      <c r="D4" s="452">
        <v>99732</v>
      </c>
      <c r="E4" s="452">
        <v>99455</v>
      </c>
      <c r="F4" s="1433">
        <v>98829</v>
      </c>
      <c r="G4" s="1423">
        <v>97869</v>
      </c>
    </row>
    <row r="5" spans="1:7" ht="17.399999999999999">
      <c r="A5" s="1710"/>
      <c r="B5" s="168" t="s">
        <v>6</v>
      </c>
      <c r="C5" s="33">
        <v>37329</v>
      </c>
      <c r="D5" s="34">
        <v>37579</v>
      </c>
      <c r="E5" s="34">
        <v>37780</v>
      </c>
      <c r="F5" s="32">
        <v>37277</v>
      </c>
      <c r="G5" s="1424">
        <v>36964</v>
      </c>
    </row>
    <row r="6" spans="1:7" ht="17.399999999999999">
      <c r="A6" s="1710"/>
      <c r="B6" s="168" t="s">
        <v>276</v>
      </c>
      <c r="C6" s="33">
        <v>19640</v>
      </c>
      <c r="D6" s="34">
        <v>19660</v>
      </c>
      <c r="E6" s="34">
        <v>19835</v>
      </c>
      <c r="F6" s="32">
        <v>19626</v>
      </c>
      <c r="G6" s="1424">
        <v>19546</v>
      </c>
    </row>
    <row r="7" spans="1:7" ht="18" thickBot="1">
      <c r="A7" s="1711"/>
      <c r="B7" s="168" t="s">
        <v>7</v>
      </c>
      <c r="C7" s="33">
        <v>13472</v>
      </c>
      <c r="D7" s="34">
        <v>13363</v>
      </c>
      <c r="E7" s="34">
        <v>13117</v>
      </c>
      <c r="F7" s="32">
        <v>13438</v>
      </c>
      <c r="G7" s="1424">
        <v>12623</v>
      </c>
    </row>
    <row r="8" spans="1:7" ht="18" thickBot="1">
      <c r="A8" s="1696" t="s">
        <v>430</v>
      </c>
      <c r="B8" s="1697"/>
      <c r="C8" s="453">
        <f t="shared" ref="C8:G8" si="2">SUM(C9:C11,C19,C25,C23,C16,C37,C43,C30)</f>
        <v>97665</v>
      </c>
      <c r="D8" s="453">
        <f t="shared" si="2"/>
        <v>98599</v>
      </c>
      <c r="E8" s="453">
        <f t="shared" si="2"/>
        <v>98260</v>
      </c>
      <c r="F8" s="1432">
        <f t="shared" ref="F8" si="3">SUM(F9:F11,F19,F25,F23,F16,F37,F43,F30)</f>
        <v>98728</v>
      </c>
      <c r="G8" s="1422">
        <f t="shared" si="2"/>
        <v>98525</v>
      </c>
    </row>
    <row r="9" spans="1:7" ht="18" thickTop="1">
      <c r="A9" s="454"/>
      <c r="B9" s="448" t="s">
        <v>12</v>
      </c>
      <c r="C9" s="449">
        <v>13320</v>
      </c>
      <c r="D9" s="450">
        <v>13565</v>
      </c>
      <c r="E9" s="450">
        <v>13169</v>
      </c>
      <c r="F9" s="1434">
        <v>13262</v>
      </c>
      <c r="G9" s="1425">
        <v>13646</v>
      </c>
    </row>
    <row r="10" spans="1:7" ht="17.399999999999999">
      <c r="A10" s="121"/>
      <c r="B10" s="169" t="s">
        <v>14</v>
      </c>
      <c r="C10" s="130">
        <v>6539</v>
      </c>
      <c r="D10" s="131">
        <v>6560</v>
      </c>
      <c r="E10" s="131">
        <v>6613</v>
      </c>
      <c r="F10" s="1435">
        <v>6692</v>
      </c>
      <c r="G10" s="1426">
        <v>6433</v>
      </c>
    </row>
    <row r="11" spans="1:7" ht="17.399999999999999">
      <c r="A11" s="1704" t="s">
        <v>422</v>
      </c>
      <c r="B11" s="172" t="s">
        <v>66</v>
      </c>
      <c r="C11" s="132">
        <f t="shared" ref="C11:G11" si="4">SUM(C12:C15)</f>
        <v>13799</v>
      </c>
      <c r="D11" s="132">
        <f t="shared" si="4"/>
        <v>13866</v>
      </c>
      <c r="E11" s="132">
        <f t="shared" si="4"/>
        <v>13821</v>
      </c>
      <c r="F11" s="1436">
        <f t="shared" ref="F11" si="5">SUM(F12:F15)</f>
        <v>13831</v>
      </c>
      <c r="G11" s="1427">
        <f t="shared" si="4"/>
        <v>14009</v>
      </c>
    </row>
    <row r="12" spans="1:7" ht="17.399999999999999">
      <c r="A12" s="1705"/>
      <c r="B12" s="169" t="s">
        <v>10</v>
      </c>
      <c r="C12" s="123">
        <v>9722</v>
      </c>
      <c r="D12" s="123">
        <v>9786</v>
      </c>
      <c r="E12" s="123">
        <v>9750</v>
      </c>
      <c r="F12" s="122">
        <v>9758</v>
      </c>
      <c r="G12" s="1428">
        <v>9962</v>
      </c>
    </row>
    <row r="13" spans="1:7" ht="17.399999999999999">
      <c r="A13" s="1705"/>
      <c r="B13" s="170" t="s">
        <v>27</v>
      </c>
      <c r="C13" s="125">
        <v>1383</v>
      </c>
      <c r="D13" s="125">
        <v>1399</v>
      </c>
      <c r="E13" s="125">
        <v>1398</v>
      </c>
      <c r="F13" s="124">
        <v>1427</v>
      </c>
      <c r="G13" s="1429">
        <v>1422</v>
      </c>
    </row>
    <row r="14" spans="1:7" ht="17.399999999999999">
      <c r="A14" s="1705"/>
      <c r="B14" s="170" t="s">
        <v>28</v>
      </c>
      <c r="C14" s="125">
        <v>1125</v>
      </c>
      <c r="D14" s="125">
        <v>1124</v>
      </c>
      <c r="E14" s="125">
        <v>1123</v>
      </c>
      <c r="F14" s="124">
        <v>1093</v>
      </c>
      <c r="G14" s="1429">
        <v>1095</v>
      </c>
    </row>
    <row r="15" spans="1:7" ht="17.399999999999999">
      <c r="A15" s="1706"/>
      <c r="B15" s="171" t="s">
        <v>26</v>
      </c>
      <c r="C15" s="129">
        <v>1569</v>
      </c>
      <c r="D15" s="129">
        <v>1557</v>
      </c>
      <c r="E15" s="129">
        <v>1550</v>
      </c>
      <c r="F15" s="128">
        <v>1553</v>
      </c>
      <c r="G15" s="1430">
        <v>1530</v>
      </c>
    </row>
    <row r="16" spans="1:7" ht="17.399999999999999">
      <c r="A16" s="1712" t="s">
        <v>426</v>
      </c>
      <c r="B16" s="172" t="s">
        <v>66</v>
      </c>
      <c r="C16" s="132">
        <f t="shared" ref="C16:G16" si="6">SUM(C17:C18)</f>
        <v>9861</v>
      </c>
      <c r="D16" s="132">
        <f t="shared" si="6"/>
        <v>10062</v>
      </c>
      <c r="E16" s="132">
        <f t="shared" si="6"/>
        <v>10089</v>
      </c>
      <c r="F16" s="1436">
        <f t="shared" ref="F16" si="7">SUM(F17:F18)</f>
        <v>10137</v>
      </c>
      <c r="G16" s="1427">
        <f t="shared" si="6"/>
        <v>9938</v>
      </c>
    </row>
    <row r="17" spans="1:7" ht="17.399999999999999">
      <c r="A17" s="1713"/>
      <c r="B17" s="169" t="s">
        <v>17</v>
      </c>
      <c r="C17" s="123">
        <v>6283</v>
      </c>
      <c r="D17" s="123">
        <v>6404</v>
      </c>
      <c r="E17" s="123">
        <v>6423</v>
      </c>
      <c r="F17" s="122">
        <v>6412</v>
      </c>
      <c r="G17" s="1428">
        <v>6422</v>
      </c>
    </row>
    <row r="18" spans="1:7" ht="17.399999999999999">
      <c r="A18" s="1715"/>
      <c r="B18" s="171" t="s">
        <v>20</v>
      </c>
      <c r="C18" s="129">
        <v>3578</v>
      </c>
      <c r="D18" s="129">
        <v>3658</v>
      </c>
      <c r="E18" s="129">
        <v>3666</v>
      </c>
      <c r="F18" s="128">
        <v>3725</v>
      </c>
      <c r="G18" s="1430">
        <v>3516</v>
      </c>
    </row>
    <row r="19" spans="1:7" ht="17.399999999999999">
      <c r="A19" s="1704" t="s">
        <v>423</v>
      </c>
      <c r="B19" s="172" t="s">
        <v>66</v>
      </c>
      <c r="C19" s="132">
        <f>SUM(C20:C22)</f>
        <v>10126</v>
      </c>
      <c r="D19" s="132">
        <f t="shared" ref="D19:G19" si="8">SUM(D20:D22)</f>
        <v>10218</v>
      </c>
      <c r="E19" s="132">
        <f t="shared" si="8"/>
        <v>10175</v>
      </c>
      <c r="F19" s="1436">
        <f t="shared" ref="F19" si="9">SUM(F20:F22)</f>
        <v>10204</v>
      </c>
      <c r="G19" s="1427">
        <f t="shared" si="8"/>
        <v>10208</v>
      </c>
    </row>
    <row r="20" spans="1:7" ht="17.399999999999999">
      <c r="A20" s="1705"/>
      <c r="B20" s="169" t="s">
        <v>11</v>
      </c>
      <c r="C20" s="123">
        <v>6666</v>
      </c>
      <c r="D20" s="123">
        <v>6698</v>
      </c>
      <c r="E20" s="123">
        <v>6662</v>
      </c>
      <c r="F20" s="122">
        <v>6666</v>
      </c>
      <c r="G20" s="1428">
        <v>6703</v>
      </c>
    </row>
    <row r="21" spans="1:7" ht="17.399999999999999">
      <c r="A21" s="1705"/>
      <c r="B21" s="170" t="s">
        <v>15</v>
      </c>
      <c r="C21" s="127">
        <v>2309</v>
      </c>
      <c r="D21" s="127">
        <v>2357</v>
      </c>
      <c r="E21" s="127">
        <v>2344</v>
      </c>
      <c r="F21" s="126">
        <v>2353</v>
      </c>
      <c r="G21" s="1437">
        <v>2308</v>
      </c>
    </row>
    <row r="22" spans="1:7" ht="17.399999999999999">
      <c r="A22" s="1706"/>
      <c r="B22" s="171" t="s">
        <v>25</v>
      </c>
      <c r="C22" s="129">
        <v>1151</v>
      </c>
      <c r="D22" s="129">
        <v>1163</v>
      </c>
      <c r="E22" s="129">
        <v>1169</v>
      </c>
      <c r="F22" s="128">
        <v>1185</v>
      </c>
      <c r="G22" s="1430">
        <v>1197</v>
      </c>
    </row>
    <row r="23" spans="1:7" ht="17.399999999999999">
      <c r="A23" s="1712" t="s">
        <v>425</v>
      </c>
      <c r="B23" s="172" t="s">
        <v>66</v>
      </c>
      <c r="C23" s="132">
        <f t="shared" ref="C23:G23" si="10">SUM(C24)</f>
        <v>1944</v>
      </c>
      <c r="D23" s="132">
        <f t="shared" si="10"/>
        <v>1981</v>
      </c>
      <c r="E23" s="132">
        <f t="shared" si="10"/>
        <v>1944</v>
      </c>
      <c r="F23" s="1436">
        <f t="shared" si="10"/>
        <v>1924</v>
      </c>
      <c r="G23" s="1427">
        <f t="shared" si="10"/>
        <v>1869</v>
      </c>
    </row>
    <row r="24" spans="1:7" ht="17.399999999999999">
      <c r="A24" s="1715"/>
      <c r="B24" s="168" t="s">
        <v>16</v>
      </c>
      <c r="C24" s="36">
        <v>1944</v>
      </c>
      <c r="D24" s="36">
        <v>1981</v>
      </c>
      <c r="E24" s="36">
        <v>1944</v>
      </c>
      <c r="F24" s="35">
        <v>1924</v>
      </c>
      <c r="G24" s="1438">
        <v>1869</v>
      </c>
    </row>
    <row r="25" spans="1:7" ht="17.399999999999999">
      <c r="A25" s="1704" t="s">
        <v>424</v>
      </c>
      <c r="B25" s="172" t="s">
        <v>66</v>
      </c>
      <c r="C25" s="132">
        <f t="shared" ref="C25:G25" si="11">SUM(C26:C29)</f>
        <v>9651</v>
      </c>
      <c r="D25" s="132">
        <f t="shared" si="11"/>
        <v>9563</v>
      </c>
      <c r="E25" s="132">
        <f t="shared" si="11"/>
        <v>9584</v>
      </c>
      <c r="F25" s="1436">
        <f t="shared" ref="F25" si="12">SUM(F26:F29)</f>
        <v>9372</v>
      </c>
      <c r="G25" s="1427">
        <f t="shared" si="11"/>
        <v>9348</v>
      </c>
    </row>
    <row r="26" spans="1:7" ht="17.399999999999999">
      <c r="A26" s="1705"/>
      <c r="B26" s="169" t="s">
        <v>13</v>
      </c>
      <c r="C26" s="123">
        <v>7203</v>
      </c>
      <c r="D26" s="123">
        <v>7118</v>
      </c>
      <c r="E26" s="123">
        <v>7125</v>
      </c>
      <c r="F26" s="122">
        <v>6901</v>
      </c>
      <c r="G26" s="1428">
        <v>6922</v>
      </c>
    </row>
    <row r="27" spans="1:7" ht="17.399999999999999">
      <c r="A27" s="1705"/>
      <c r="B27" s="170" t="s">
        <v>34</v>
      </c>
      <c r="C27" s="125">
        <v>781</v>
      </c>
      <c r="D27" s="125">
        <v>777</v>
      </c>
      <c r="E27" s="125">
        <v>786</v>
      </c>
      <c r="F27" s="124">
        <v>779</v>
      </c>
      <c r="G27" s="1429">
        <v>753</v>
      </c>
    </row>
    <row r="28" spans="1:7" ht="17.399999999999999">
      <c r="A28" s="1705"/>
      <c r="B28" s="170" t="s">
        <v>35</v>
      </c>
      <c r="C28" s="125">
        <v>376</v>
      </c>
      <c r="D28" s="125">
        <v>365</v>
      </c>
      <c r="E28" s="125">
        <v>360</v>
      </c>
      <c r="F28" s="124">
        <v>364</v>
      </c>
      <c r="G28" s="1429">
        <v>345</v>
      </c>
    </row>
    <row r="29" spans="1:7" ht="17.399999999999999">
      <c r="A29" s="1706"/>
      <c r="B29" s="171" t="s">
        <v>36</v>
      </c>
      <c r="C29" s="129">
        <v>1291</v>
      </c>
      <c r="D29" s="129">
        <v>1303</v>
      </c>
      <c r="E29" s="129">
        <v>1313</v>
      </c>
      <c r="F29" s="128">
        <v>1328</v>
      </c>
      <c r="G29" s="1430">
        <v>1328</v>
      </c>
    </row>
    <row r="30" spans="1:7" ht="17.399999999999999">
      <c r="A30" s="1712" t="s">
        <v>429</v>
      </c>
      <c r="B30" s="173" t="s">
        <v>66</v>
      </c>
      <c r="C30" s="135">
        <f t="shared" ref="C30:G30" si="13">SUM(C31:C36)</f>
        <v>4380</v>
      </c>
      <c r="D30" s="135">
        <f t="shared" si="13"/>
        <v>4402</v>
      </c>
      <c r="E30" s="135">
        <f t="shared" si="13"/>
        <v>4367</v>
      </c>
      <c r="F30" s="1440">
        <f t="shared" ref="F30" si="14">SUM(F31:F36)</f>
        <v>4391</v>
      </c>
      <c r="G30" s="1439">
        <f t="shared" si="13"/>
        <v>4350</v>
      </c>
    </row>
    <row r="31" spans="1:7" ht="17.399999999999999">
      <c r="A31" s="1713"/>
      <c r="B31" s="169" t="s">
        <v>23</v>
      </c>
      <c r="C31" s="123">
        <v>1904</v>
      </c>
      <c r="D31" s="123">
        <v>1929</v>
      </c>
      <c r="E31" s="123">
        <v>1912</v>
      </c>
      <c r="F31" s="122">
        <v>1941</v>
      </c>
      <c r="G31" s="1428">
        <v>1958</v>
      </c>
    </row>
    <row r="32" spans="1:7" ht="17.399999999999999">
      <c r="A32" s="1713"/>
      <c r="B32" s="170" t="s">
        <v>29</v>
      </c>
      <c r="C32" s="125">
        <v>371</v>
      </c>
      <c r="D32" s="125">
        <v>377</v>
      </c>
      <c r="E32" s="125">
        <v>367</v>
      </c>
      <c r="F32" s="124">
        <v>352</v>
      </c>
      <c r="G32" s="1429">
        <v>341</v>
      </c>
    </row>
    <row r="33" spans="1:7" ht="17.399999999999999">
      <c r="A33" s="1713"/>
      <c r="B33" s="170" t="s">
        <v>30</v>
      </c>
      <c r="C33" s="125">
        <v>553</v>
      </c>
      <c r="D33" s="125">
        <v>561</v>
      </c>
      <c r="E33" s="125">
        <v>560</v>
      </c>
      <c r="F33" s="124">
        <v>586</v>
      </c>
      <c r="G33" s="1429">
        <v>573</v>
      </c>
    </row>
    <row r="34" spans="1:7" ht="17.399999999999999">
      <c r="A34" s="1713"/>
      <c r="B34" s="170" t="s">
        <v>31</v>
      </c>
      <c r="C34" s="125">
        <v>503</v>
      </c>
      <c r="D34" s="125">
        <v>484</v>
      </c>
      <c r="E34" s="125">
        <v>482</v>
      </c>
      <c r="F34" s="124">
        <v>469</v>
      </c>
      <c r="G34" s="1429">
        <v>462</v>
      </c>
    </row>
    <row r="35" spans="1:7" ht="17.399999999999999">
      <c r="A35" s="1713"/>
      <c r="B35" s="170" t="s">
        <v>32</v>
      </c>
      <c r="C35" s="127">
        <v>478</v>
      </c>
      <c r="D35" s="127">
        <v>461</v>
      </c>
      <c r="E35" s="127">
        <v>465</v>
      </c>
      <c r="F35" s="126">
        <v>453</v>
      </c>
      <c r="G35" s="1437">
        <v>421</v>
      </c>
    </row>
    <row r="36" spans="1:7" ht="17.399999999999999">
      <c r="A36" s="1715"/>
      <c r="B36" s="171" t="s">
        <v>33</v>
      </c>
      <c r="C36" s="129">
        <v>571</v>
      </c>
      <c r="D36" s="129">
        <v>590</v>
      </c>
      <c r="E36" s="129">
        <v>581</v>
      </c>
      <c r="F36" s="128">
        <v>590</v>
      </c>
      <c r="G36" s="1430">
        <v>595</v>
      </c>
    </row>
    <row r="37" spans="1:7" ht="17.399999999999999">
      <c r="A37" s="1704" t="s">
        <v>428</v>
      </c>
      <c r="B37" s="172" t="s">
        <v>66</v>
      </c>
      <c r="C37" s="132">
        <f t="shared" ref="C37:G37" si="15">SUM(C38:C42)</f>
        <v>17965</v>
      </c>
      <c r="D37" s="132">
        <f t="shared" si="15"/>
        <v>18213</v>
      </c>
      <c r="E37" s="132">
        <f t="shared" si="15"/>
        <v>18175</v>
      </c>
      <c r="F37" s="1436">
        <f t="shared" ref="F37" si="16">SUM(F38:F42)</f>
        <v>18472</v>
      </c>
      <c r="G37" s="1427">
        <f t="shared" si="15"/>
        <v>18551</v>
      </c>
    </row>
    <row r="38" spans="1:7" ht="17.399999999999999">
      <c r="A38" s="1705"/>
      <c r="B38" s="169" t="s">
        <v>18</v>
      </c>
      <c r="C38" s="123">
        <v>8031</v>
      </c>
      <c r="D38" s="123">
        <v>8163</v>
      </c>
      <c r="E38" s="123">
        <v>8193</v>
      </c>
      <c r="F38" s="122">
        <v>8354</v>
      </c>
      <c r="G38" s="1428">
        <v>8443</v>
      </c>
    </row>
    <row r="39" spans="1:7" ht="17.399999999999999">
      <c r="A39" s="1705"/>
      <c r="B39" s="170" t="s">
        <v>21</v>
      </c>
      <c r="C39" s="127">
        <v>3663</v>
      </c>
      <c r="D39" s="127">
        <v>3726</v>
      </c>
      <c r="E39" s="127">
        <v>3732</v>
      </c>
      <c r="F39" s="126">
        <v>3782</v>
      </c>
      <c r="G39" s="1437">
        <v>3833</v>
      </c>
    </row>
    <row r="40" spans="1:7" ht="17.399999999999999">
      <c r="A40" s="1705"/>
      <c r="B40" s="170" t="s">
        <v>22</v>
      </c>
      <c r="C40" s="125">
        <v>4567</v>
      </c>
      <c r="D40" s="125">
        <v>4587</v>
      </c>
      <c r="E40" s="125">
        <v>4512</v>
      </c>
      <c r="F40" s="124">
        <v>4592</v>
      </c>
      <c r="G40" s="1429">
        <v>4542</v>
      </c>
    </row>
    <row r="41" spans="1:7" ht="17.399999999999999">
      <c r="A41" s="1705"/>
      <c r="B41" s="170" t="s">
        <v>37</v>
      </c>
      <c r="C41" s="125">
        <v>1592</v>
      </c>
      <c r="D41" s="125">
        <v>1623</v>
      </c>
      <c r="E41" s="125">
        <v>1632</v>
      </c>
      <c r="F41" s="124">
        <v>1640</v>
      </c>
      <c r="G41" s="1429">
        <v>1634</v>
      </c>
    </row>
    <row r="42" spans="1:7" ht="17.399999999999999">
      <c r="A42" s="1706"/>
      <c r="B42" s="171" t="s">
        <v>38</v>
      </c>
      <c r="C42" s="129">
        <v>112</v>
      </c>
      <c r="D42" s="129">
        <v>114</v>
      </c>
      <c r="E42" s="129">
        <v>106</v>
      </c>
      <c r="F42" s="128">
        <v>104</v>
      </c>
      <c r="G42" s="1430">
        <v>99</v>
      </c>
    </row>
    <row r="43" spans="1:7" ht="17.399999999999999">
      <c r="A43" s="1712" t="s">
        <v>427</v>
      </c>
      <c r="B43" s="172" t="s">
        <v>66</v>
      </c>
      <c r="C43" s="133">
        <f t="shared" ref="C43:G43" si="17">SUM(C44:C45)</f>
        <v>10080</v>
      </c>
      <c r="D43" s="133">
        <f t="shared" si="17"/>
        <v>10169</v>
      </c>
      <c r="E43" s="133">
        <f t="shared" si="17"/>
        <v>10323</v>
      </c>
      <c r="F43" s="1443">
        <f t="shared" ref="F43" si="18">SUM(F44:F45)</f>
        <v>10443</v>
      </c>
      <c r="G43" s="1441">
        <f t="shared" si="17"/>
        <v>10173</v>
      </c>
    </row>
    <row r="44" spans="1:7" ht="17.399999999999999">
      <c r="A44" s="1713"/>
      <c r="B44" s="169" t="s">
        <v>19</v>
      </c>
      <c r="C44" s="123">
        <v>7048</v>
      </c>
      <c r="D44" s="123">
        <v>7148</v>
      </c>
      <c r="E44" s="123">
        <v>7336</v>
      </c>
      <c r="F44" s="122">
        <v>7457</v>
      </c>
      <c r="G44" s="1428">
        <v>7228</v>
      </c>
    </row>
    <row r="45" spans="1:7" ht="18" thickBot="1">
      <c r="A45" s="1714"/>
      <c r="B45" s="716" t="s">
        <v>24</v>
      </c>
      <c r="C45" s="718">
        <v>3032</v>
      </c>
      <c r="D45" s="718">
        <v>3021</v>
      </c>
      <c r="E45" s="718">
        <v>2987</v>
      </c>
      <c r="F45" s="717">
        <v>2986</v>
      </c>
      <c r="G45" s="1442">
        <v>2945</v>
      </c>
    </row>
    <row r="46" spans="1:7" ht="17.399999999999999">
      <c r="A46" s="29" t="s">
        <v>291</v>
      </c>
      <c r="B46" s="31"/>
      <c r="C46" s="30"/>
      <c r="D46" s="30"/>
      <c r="E46" s="30"/>
      <c r="F46" s="30"/>
      <c r="G46" s="30"/>
    </row>
  </sheetData>
  <mergeCells count="11">
    <mergeCell ref="A11:A15"/>
    <mergeCell ref="A3:B3"/>
    <mergeCell ref="A4:A7"/>
    <mergeCell ref="A8:B8"/>
    <mergeCell ref="A43:A45"/>
    <mergeCell ref="A16:A18"/>
    <mergeCell ref="A19:A22"/>
    <mergeCell ref="A23:A24"/>
    <mergeCell ref="A25:A29"/>
    <mergeCell ref="A30:A36"/>
    <mergeCell ref="A37:A42"/>
  </mergeCells>
  <phoneticPr fontId="9"/>
  <pageMargins left="0.70866141732283472" right="0.31496062992125984" top="1.1811023622047245" bottom="0.74803149606299213" header="0.31496062992125984" footer="0.31496062992125984"/>
  <pageSetup paperSize="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64"/>
  <sheetViews>
    <sheetView showGridLines="0" showZeros="0" view="pageBreakPreview" zoomScale="90" zoomScaleNormal="100" zoomScaleSheetLayoutView="90" workbookViewId="0">
      <pane xSplit="2" ySplit="5" topLeftCell="C6" activePane="bottomRight" state="frozen"/>
      <selection activeCell="J19" sqref="J19"/>
      <selection pane="topRight" activeCell="J19" sqref="J19"/>
      <selection pane="bottomLeft" activeCell="J19" sqref="J19"/>
      <selection pane="bottomRight" activeCell="U1" sqref="U1:X1"/>
    </sheetView>
  </sheetViews>
  <sheetFormatPr defaultColWidth="9" defaultRowHeight="17.399999999999999"/>
  <cols>
    <col min="1" max="1" width="13.88671875" style="1548" customWidth="1"/>
    <col min="2" max="2" width="9.33203125" style="1548" customWidth="1"/>
    <col min="3" max="3" width="8.88671875" style="1548" customWidth="1"/>
    <col min="4" max="4" width="7.21875" style="1548" customWidth="1"/>
    <col min="5" max="5" width="8.6640625" style="1548" customWidth="1"/>
    <col min="6" max="6" width="7.21875" style="1548" customWidth="1"/>
    <col min="7" max="7" width="8.6640625" style="1548" customWidth="1"/>
    <col min="8" max="8" width="7.21875" style="1548" customWidth="1"/>
    <col min="9" max="9" width="8.6640625" style="1548" customWidth="1"/>
    <col min="10" max="10" width="7.21875" style="1548" customWidth="1"/>
    <col min="11" max="11" width="8.6640625" style="1548" customWidth="1"/>
    <col min="12" max="12" width="7.21875" style="1548" customWidth="1"/>
    <col min="13" max="13" width="8.6640625" style="1548" customWidth="1"/>
    <col min="14" max="14" width="7.21875" style="1548" customWidth="1"/>
    <col min="15" max="15" width="8.6640625" style="1548" customWidth="1"/>
    <col min="16" max="16" width="7.21875" style="1548" customWidth="1"/>
    <col min="17" max="17" width="8.6640625" style="1548" customWidth="1"/>
    <col min="18" max="18" width="7.21875" style="1548" customWidth="1"/>
    <col min="19" max="19" width="8.6640625" style="1548" customWidth="1"/>
    <col min="20" max="20" width="7.21875" style="1548" customWidth="1"/>
    <col min="21" max="21" width="9.77734375" style="1548" customWidth="1"/>
    <col min="22" max="22" width="7.109375" style="1548" customWidth="1"/>
    <col min="23" max="23" width="8.6640625" style="1548" customWidth="1"/>
    <col min="24" max="24" width="7.21875" style="1548" customWidth="1"/>
    <col min="25" max="25" width="23.77734375" style="1548" bestFit="1" customWidth="1"/>
    <col min="26" max="16384" width="9" style="1548"/>
  </cols>
  <sheetData>
    <row r="1" spans="1:24" ht="18" customHeight="1" thickBot="1">
      <c r="A1" s="1735" t="s">
        <v>555</v>
      </c>
      <c r="B1" s="1735"/>
      <c r="C1" s="1735"/>
      <c r="D1" s="1735"/>
      <c r="E1" s="1736" t="s">
        <v>556</v>
      </c>
      <c r="F1" s="1736"/>
      <c r="G1" s="1736"/>
      <c r="H1" s="1736"/>
      <c r="I1" s="1736"/>
      <c r="J1" s="1736"/>
      <c r="K1" s="1736"/>
      <c r="L1" s="1736"/>
      <c r="M1" s="1736"/>
      <c r="N1" s="1736"/>
      <c r="O1" s="1736"/>
      <c r="P1" s="1736"/>
      <c r="Q1" s="1736"/>
      <c r="R1" s="1736"/>
      <c r="S1" s="1736"/>
      <c r="T1" s="1736"/>
      <c r="U1" s="1737" t="s">
        <v>557</v>
      </c>
      <c r="V1" s="1737"/>
      <c r="W1" s="1737"/>
      <c r="X1" s="1737"/>
    </row>
    <row r="2" spans="1:24" ht="18.75" customHeight="1">
      <c r="A2" s="1738" t="s">
        <v>558</v>
      </c>
      <c r="B2" s="1741" t="s">
        <v>0</v>
      </c>
      <c r="C2" s="1549"/>
      <c r="D2" s="1550"/>
      <c r="E2" s="1744" t="s">
        <v>559</v>
      </c>
      <c r="F2" s="1745"/>
      <c r="G2" s="1745"/>
      <c r="H2" s="1745"/>
      <c r="I2" s="1745"/>
      <c r="J2" s="1745"/>
      <c r="K2" s="1745"/>
      <c r="L2" s="1745"/>
      <c r="M2" s="1745"/>
      <c r="N2" s="1746"/>
      <c r="O2" s="1744" t="s">
        <v>560</v>
      </c>
      <c r="P2" s="1745"/>
      <c r="Q2" s="1745"/>
      <c r="R2" s="1745"/>
      <c r="S2" s="1745"/>
      <c r="T2" s="1745"/>
      <c r="U2" s="1745"/>
      <c r="V2" s="1745"/>
      <c r="W2" s="1745"/>
      <c r="X2" s="1747"/>
    </row>
    <row r="3" spans="1:24">
      <c r="A3" s="1739"/>
      <c r="B3" s="1742"/>
      <c r="C3" s="1748" t="s">
        <v>561</v>
      </c>
      <c r="D3" s="1749"/>
      <c r="E3" s="1727" t="s">
        <v>562</v>
      </c>
      <c r="F3" s="1728"/>
      <c r="G3" s="1727" t="s">
        <v>563</v>
      </c>
      <c r="H3" s="1728"/>
      <c r="I3" s="1727" t="s">
        <v>564</v>
      </c>
      <c r="J3" s="1728"/>
      <c r="K3" s="1727" t="s">
        <v>565</v>
      </c>
      <c r="L3" s="1728"/>
      <c r="M3" s="1727" t="s">
        <v>566</v>
      </c>
      <c r="N3" s="1728"/>
      <c r="O3" s="1727" t="s">
        <v>563</v>
      </c>
      <c r="P3" s="1728"/>
      <c r="Q3" s="1727" t="s">
        <v>567</v>
      </c>
      <c r="R3" s="1728"/>
      <c r="S3" s="1727" t="s">
        <v>566</v>
      </c>
      <c r="T3" s="1728"/>
      <c r="U3" s="1751" t="s">
        <v>568</v>
      </c>
      <c r="V3" s="1752"/>
      <c r="W3" s="1752"/>
      <c r="X3" s="1753"/>
    </row>
    <row r="4" spans="1:24">
      <c r="A4" s="1739"/>
      <c r="B4" s="1742"/>
      <c r="C4" s="1750"/>
      <c r="D4" s="1749"/>
      <c r="E4" s="1729"/>
      <c r="F4" s="1730"/>
      <c r="G4" s="1729"/>
      <c r="H4" s="1730"/>
      <c r="I4" s="1729"/>
      <c r="J4" s="1730"/>
      <c r="K4" s="1729"/>
      <c r="L4" s="1730"/>
      <c r="M4" s="1729"/>
      <c r="N4" s="1730"/>
      <c r="O4" s="1729"/>
      <c r="P4" s="1730"/>
      <c r="Q4" s="1729"/>
      <c r="R4" s="1730"/>
      <c r="S4" s="1729"/>
      <c r="T4" s="1730"/>
      <c r="U4" s="1754" t="s">
        <v>567</v>
      </c>
      <c r="V4" s="1755"/>
      <c r="W4" s="1727" t="s">
        <v>566</v>
      </c>
      <c r="X4" s="1756"/>
    </row>
    <row r="5" spans="1:24" ht="53.55" customHeight="1" thickBot="1">
      <c r="A5" s="1740"/>
      <c r="B5" s="1743"/>
      <c r="C5" s="1551"/>
      <c r="D5" s="1552" t="s">
        <v>569</v>
      </c>
      <c r="E5" s="1553"/>
      <c r="F5" s="1554" t="s">
        <v>569</v>
      </c>
      <c r="G5" s="1553"/>
      <c r="H5" s="1554" t="s">
        <v>569</v>
      </c>
      <c r="I5" s="1553"/>
      <c r="J5" s="1554" t="s">
        <v>569</v>
      </c>
      <c r="K5" s="1553"/>
      <c r="L5" s="1555" t="s">
        <v>569</v>
      </c>
      <c r="M5" s="1556"/>
      <c r="N5" s="1554" t="s">
        <v>569</v>
      </c>
      <c r="O5" s="1553"/>
      <c r="P5" s="1554" t="s">
        <v>569</v>
      </c>
      <c r="Q5" s="1553"/>
      <c r="R5" s="1554" t="s">
        <v>569</v>
      </c>
      <c r="S5" s="1553"/>
      <c r="T5" s="1554" t="s">
        <v>569</v>
      </c>
      <c r="U5" s="1557"/>
      <c r="V5" s="1554" t="s">
        <v>569</v>
      </c>
      <c r="W5" s="1558"/>
      <c r="X5" s="1559" t="s">
        <v>569</v>
      </c>
    </row>
    <row r="6" spans="1:24" s="1566" customFormat="1" ht="18" customHeight="1" thickBot="1">
      <c r="A6" s="1731" t="s">
        <v>570</v>
      </c>
      <c r="B6" s="1732"/>
      <c r="C6" s="1560">
        <f t="shared" ref="C6:X6" si="0">SUM(C7:C11)</f>
        <v>1101</v>
      </c>
      <c r="D6" s="1561">
        <f t="shared" si="0"/>
        <v>468</v>
      </c>
      <c r="E6" s="1562">
        <f t="shared" si="0"/>
        <v>434</v>
      </c>
      <c r="F6" s="1561">
        <f t="shared" si="0"/>
        <v>4</v>
      </c>
      <c r="G6" s="1563">
        <f t="shared" si="0"/>
        <v>0</v>
      </c>
      <c r="H6" s="1561">
        <f t="shared" si="0"/>
        <v>0</v>
      </c>
      <c r="I6" s="1563">
        <f t="shared" si="0"/>
        <v>6</v>
      </c>
      <c r="J6" s="1561">
        <f t="shared" si="0"/>
        <v>0</v>
      </c>
      <c r="K6" s="1563">
        <f t="shared" si="0"/>
        <v>1</v>
      </c>
      <c r="L6" s="1561">
        <f t="shared" si="0"/>
        <v>0</v>
      </c>
      <c r="M6" s="1563">
        <f t="shared" si="0"/>
        <v>49</v>
      </c>
      <c r="N6" s="1561">
        <f t="shared" si="0"/>
        <v>3</v>
      </c>
      <c r="O6" s="1564">
        <f t="shared" si="0"/>
        <v>0</v>
      </c>
      <c r="P6" s="1561">
        <f t="shared" si="0"/>
        <v>0</v>
      </c>
      <c r="Q6" s="1563">
        <f t="shared" si="0"/>
        <v>488</v>
      </c>
      <c r="R6" s="1561">
        <f t="shared" si="0"/>
        <v>400</v>
      </c>
      <c r="S6" s="1563">
        <f t="shared" si="0"/>
        <v>43</v>
      </c>
      <c r="T6" s="1561">
        <f t="shared" si="0"/>
        <v>14</v>
      </c>
      <c r="U6" s="1563">
        <f t="shared" si="0"/>
        <v>67</v>
      </c>
      <c r="V6" s="1561">
        <f t="shared" si="0"/>
        <v>35</v>
      </c>
      <c r="W6" s="1563">
        <f t="shared" si="0"/>
        <v>13</v>
      </c>
      <c r="X6" s="1565">
        <f t="shared" si="0"/>
        <v>12</v>
      </c>
    </row>
    <row r="7" spans="1:24" ht="18" customHeight="1" thickTop="1">
      <c r="A7" s="1733"/>
      <c r="B7" s="1567" t="s">
        <v>5</v>
      </c>
      <c r="C7" s="1568">
        <f t="shared" ref="C7:D10" si="1">E7+G7+I7+K7+M7+O7+Q7+S7+U7+W7</f>
        <v>508</v>
      </c>
      <c r="D7" s="1568">
        <f t="shared" si="1"/>
        <v>286</v>
      </c>
      <c r="E7" s="1569">
        <f>SUM(1,134)</f>
        <v>135</v>
      </c>
      <c r="F7" s="1569"/>
      <c r="G7" s="1569"/>
      <c r="H7" s="1569"/>
      <c r="I7" s="1569">
        <v>3</v>
      </c>
      <c r="J7" s="1569"/>
      <c r="K7" s="1569"/>
      <c r="L7" s="1569"/>
      <c r="M7" s="1569">
        <v>10</v>
      </c>
      <c r="N7" s="1569">
        <v>2</v>
      </c>
      <c r="O7" s="1569"/>
      <c r="P7" s="1569"/>
      <c r="Q7" s="1569">
        <v>301</v>
      </c>
      <c r="R7" s="1569">
        <v>254</v>
      </c>
      <c r="S7" s="1569">
        <v>27</v>
      </c>
      <c r="T7" s="1569">
        <v>13</v>
      </c>
      <c r="U7" s="1569">
        <v>27</v>
      </c>
      <c r="V7" s="1569">
        <v>12</v>
      </c>
      <c r="W7" s="1569">
        <v>5</v>
      </c>
      <c r="X7" s="1570">
        <v>5</v>
      </c>
    </row>
    <row r="8" spans="1:24" ht="18" customHeight="1">
      <c r="A8" s="1733"/>
      <c r="B8" s="1571" t="s">
        <v>6</v>
      </c>
      <c r="C8" s="1572">
        <f t="shared" si="1"/>
        <v>150</v>
      </c>
      <c r="D8" s="1572">
        <f t="shared" si="1"/>
        <v>72</v>
      </c>
      <c r="E8" s="1573">
        <v>50</v>
      </c>
      <c r="F8" s="1573">
        <v>2</v>
      </c>
      <c r="G8" s="1573"/>
      <c r="H8" s="1573"/>
      <c r="I8" s="1573"/>
      <c r="J8" s="1573"/>
      <c r="K8" s="1573"/>
      <c r="L8" s="1573"/>
      <c r="M8" s="1573">
        <v>5</v>
      </c>
      <c r="N8" s="1573"/>
      <c r="O8" s="1573"/>
      <c r="P8" s="1573"/>
      <c r="Q8" s="1573">
        <v>86</v>
      </c>
      <c r="R8" s="1573">
        <v>69</v>
      </c>
      <c r="S8" s="1573">
        <v>5</v>
      </c>
      <c r="T8" s="1573"/>
      <c r="U8" s="1573">
        <v>4</v>
      </c>
      <c r="V8" s="1573">
        <v>1</v>
      </c>
      <c r="W8" s="1573"/>
      <c r="X8" s="1574"/>
    </row>
    <row r="9" spans="1:24" ht="18" customHeight="1">
      <c r="A9" s="1733"/>
      <c r="B9" s="1571" t="s">
        <v>571</v>
      </c>
      <c r="C9" s="1575">
        <f t="shared" si="1"/>
        <v>55</v>
      </c>
      <c r="D9" s="1575">
        <f t="shared" si="1"/>
        <v>0</v>
      </c>
      <c r="E9" s="1573">
        <v>40</v>
      </c>
      <c r="F9" s="1573"/>
      <c r="G9" s="1573"/>
      <c r="H9" s="1573"/>
      <c r="I9" s="1573"/>
      <c r="J9" s="1573"/>
      <c r="K9" s="1573"/>
      <c r="L9" s="1573"/>
      <c r="M9" s="1573">
        <v>8</v>
      </c>
      <c r="N9" s="1573"/>
      <c r="O9" s="1573"/>
      <c r="P9" s="1573"/>
      <c r="Q9" s="1573">
        <v>2</v>
      </c>
      <c r="R9" s="1573"/>
      <c r="S9" s="1573">
        <v>1</v>
      </c>
      <c r="T9" s="1573"/>
      <c r="U9" s="1573">
        <v>3</v>
      </c>
      <c r="V9" s="1573"/>
      <c r="W9" s="1573">
        <v>1</v>
      </c>
      <c r="X9" s="1574"/>
    </row>
    <row r="10" spans="1:24" ht="18" customHeight="1">
      <c r="A10" s="1734"/>
      <c r="B10" s="1571" t="s">
        <v>7</v>
      </c>
      <c r="C10" s="1575">
        <f t="shared" si="1"/>
        <v>91</v>
      </c>
      <c r="D10" s="1575">
        <f t="shared" si="1"/>
        <v>63</v>
      </c>
      <c r="E10" s="1573">
        <v>20</v>
      </c>
      <c r="F10" s="1573"/>
      <c r="G10" s="1573"/>
      <c r="H10" s="1573"/>
      <c r="I10" s="1573"/>
      <c r="J10" s="1573"/>
      <c r="K10" s="1573"/>
      <c r="L10" s="1573"/>
      <c r="M10" s="1573">
        <v>3</v>
      </c>
      <c r="N10" s="1573"/>
      <c r="O10" s="1573"/>
      <c r="P10" s="1573"/>
      <c r="Q10" s="1573">
        <v>67</v>
      </c>
      <c r="R10" s="1573">
        <v>63</v>
      </c>
      <c r="S10" s="1573">
        <v>1</v>
      </c>
      <c r="T10" s="1573"/>
      <c r="U10" s="1573"/>
      <c r="V10" s="1573"/>
      <c r="W10" s="1573"/>
      <c r="X10" s="1574"/>
    </row>
    <row r="11" spans="1:24" s="1566" customFormat="1" ht="54.45" customHeight="1">
      <c r="A11" s="1725" t="s">
        <v>572</v>
      </c>
      <c r="B11" s="1726"/>
      <c r="C11" s="1576">
        <f t="shared" ref="C11:X11" si="2">SUM(C12,C16,C22,C27,C38,C44)</f>
        <v>297</v>
      </c>
      <c r="D11" s="1576">
        <f t="shared" si="2"/>
        <v>47</v>
      </c>
      <c r="E11" s="1576">
        <f t="shared" si="2"/>
        <v>189</v>
      </c>
      <c r="F11" s="1576">
        <f t="shared" si="2"/>
        <v>2</v>
      </c>
      <c r="G11" s="1576">
        <f t="shared" si="2"/>
        <v>0</v>
      </c>
      <c r="H11" s="1576">
        <f t="shared" si="2"/>
        <v>0</v>
      </c>
      <c r="I11" s="1576">
        <f t="shared" si="2"/>
        <v>3</v>
      </c>
      <c r="J11" s="1576">
        <f t="shared" si="2"/>
        <v>0</v>
      </c>
      <c r="K11" s="1576">
        <f t="shared" si="2"/>
        <v>1</v>
      </c>
      <c r="L11" s="1576">
        <f t="shared" si="2"/>
        <v>0</v>
      </c>
      <c r="M11" s="1576">
        <f t="shared" si="2"/>
        <v>23</v>
      </c>
      <c r="N11" s="1576">
        <f t="shared" si="2"/>
        <v>1</v>
      </c>
      <c r="O11" s="1576">
        <f t="shared" si="2"/>
        <v>0</v>
      </c>
      <c r="P11" s="1576">
        <f t="shared" si="2"/>
        <v>0</v>
      </c>
      <c r="Q11" s="1576">
        <f t="shared" si="2"/>
        <v>32</v>
      </c>
      <c r="R11" s="1576">
        <f t="shared" si="2"/>
        <v>14</v>
      </c>
      <c r="S11" s="1576">
        <f t="shared" si="2"/>
        <v>9</v>
      </c>
      <c r="T11" s="1576">
        <f t="shared" si="2"/>
        <v>1</v>
      </c>
      <c r="U11" s="1576">
        <f t="shared" si="2"/>
        <v>33</v>
      </c>
      <c r="V11" s="1576">
        <f t="shared" si="2"/>
        <v>22</v>
      </c>
      <c r="W11" s="1576">
        <f t="shared" si="2"/>
        <v>7</v>
      </c>
      <c r="X11" s="1576">
        <f t="shared" si="2"/>
        <v>7</v>
      </c>
    </row>
    <row r="12" spans="1:24" s="1566" customFormat="1" ht="18" customHeight="1">
      <c r="A12" s="1717" t="s">
        <v>573</v>
      </c>
      <c r="B12" s="1577" t="s">
        <v>66</v>
      </c>
      <c r="C12" s="1575">
        <f t="shared" ref="C12:X12" si="3">SUM(C13:C15)</f>
        <v>93</v>
      </c>
      <c r="D12" s="1575">
        <f t="shared" si="3"/>
        <v>29</v>
      </c>
      <c r="E12" s="1575">
        <f t="shared" si="3"/>
        <v>51</v>
      </c>
      <c r="F12" s="1575">
        <f t="shared" si="3"/>
        <v>0</v>
      </c>
      <c r="G12" s="1575">
        <f t="shared" si="3"/>
        <v>0</v>
      </c>
      <c r="H12" s="1575">
        <f t="shared" si="3"/>
        <v>0</v>
      </c>
      <c r="I12" s="1575">
        <f t="shared" si="3"/>
        <v>0</v>
      </c>
      <c r="J12" s="1575">
        <f t="shared" si="3"/>
        <v>0</v>
      </c>
      <c r="K12" s="1575">
        <f t="shared" si="3"/>
        <v>0</v>
      </c>
      <c r="L12" s="1575">
        <f t="shared" si="3"/>
        <v>0</v>
      </c>
      <c r="M12" s="1575">
        <f t="shared" si="3"/>
        <v>7</v>
      </c>
      <c r="N12" s="1575">
        <f t="shared" si="3"/>
        <v>0</v>
      </c>
      <c r="O12" s="1575">
        <f t="shared" si="3"/>
        <v>0</v>
      </c>
      <c r="P12" s="1575">
        <f t="shared" si="3"/>
        <v>0</v>
      </c>
      <c r="Q12" s="1575">
        <f t="shared" si="3"/>
        <v>13</v>
      </c>
      <c r="R12" s="1575">
        <f t="shared" si="3"/>
        <v>9</v>
      </c>
      <c r="S12" s="1575">
        <f t="shared" si="3"/>
        <v>1</v>
      </c>
      <c r="T12" s="1575">
        <f t="shared" si="3"/>
        <v>0</v>
      </c>
      <c r="U12" s="1575">
        <f t="shared" si="3"/>
        <v>20</v>
      </c>
      <c r="V12" s="1575">
        <f t="shared" si="3"/>
        <v>19</v>
      </c>
      <c r="W12" s="1575">
        <f t="shared" si="3"/>
        <v>1</v>
      </c>
      <c r="X12" s="1575">
        <f t="shared" si="3"/>
        <v>1</v>
      </c>
    </row>
    <row r="13" spans="1:24" ht="18" customHeight="1">
      <c r="A13" s="1718"/>
      <c r="B13" s="1578" t="s">
        <v>574</v>
      </c>
      <c r="C13" s="1575">
        <f t="shared" ref="C13:D15" si="4">E13+G13+I13+K13+M13+O13+Q13+S13+U13+W13</f>
        <v>36</v>
      </c>
      <c r="D13" s="1575">
        <f t="shared" si="4"/>
        <v>0</v>
      </c>
      <c r="E13" s="1573">
        <f>SUM(1,27)</f>
        <v>28</v>
      </c>
      <c r="F13" s="1573"/>
      <c r="G13" s="1573"/>
      <c r="H13" s="1573"/>
      <c r="I13" s="1573"/>
      <c r="J13" s="1573"/>
      <c r="K13" s="1573"/>
      <c r="L13" s="1573"/>
      <c r="M13" s="1573">
        <v>3</v>
      </c>
      <c r="N13" s="1573"/>
      <c r="O13" s="1573"/>
      <c r="P13" s="1573"/>
      <c r="Q13" s="1573">
        <v>4</v>
      </c>
      <c r="R13" s="1573"/>
      <c r="S13" s="1573"/>
      <c r="T13" s="1573"/>
      <c r="U13" s="1573">
        <v>1</v>
      </c>
      <c r="V13" s="1573"/>
      <c r="W13" s="1573"/>
      <c r="X13" s="1574"/>
    </row>
    <row r="14" spans="1:24" ht="18" customHeight="1">
      <c r="A14" s="1718"/>
      <c r="B14" s="1578" t="s">
        <v>575</v>
      </c>
      <c r="C14" s="1575">
        <f t="shared" si="4"/>
        <v>42</v>
      </c>
      <c r="D14" s="1575">
        <f t="shared" si="4"/>
        <v>21</v>
      </c>
      <c r="E14" s="1573">
        <v>19</v>
      </c>
      <c r="F14" s="1573"/>
      <c r="G14" s="1573"/>
      <c r="H14" s="1573"/>
      <c r="I14" s="1573"/>
      <c r="J14" s="1573"/>
      <c r="K14" s="1573"/>
      <c r="L14" s="1573"/>
      <c r="M14" s="1573">
        <v>2</v>
      </c>
      <c r="N14" s="1573"/>
      <c r="O14" s="1573"/>
      <c r="P14" s="1573"/>
      <c r="Q14" s="1573">
        <v>4</v>
      </c>
      <c r="R14" s="1573">
        <v>4</v>
      </c>
      <c r="S14" s="1573"/>
      <c r="T14" s="1573"/>
      <c r="U14" s="1573">
        <v>16</v>
      </c>
      <c r="V14" s="1573">
        <v>16</v>
      </c>
      <c r="W14" s="1573">
        <v>1</v>
      </c>
      <c r="X14" s="1574">
        <v>1</v>
      </c>
    </row>
    <row r="15" spans="1:24" ht="18" customHeight="1">
      <c r="A15" s="1719"/>
      <c r="B15" s="1579" t="s">
        <v>576</v>
      </c>
      <c r="C15" s="1575">
        <f t="shared" si="4"/>
        <v>15</v>
      </c>
      <c r="D15" s="1575">
        <f t="shared" si="4"/>
        <v>8</v>
      </c>
      <c r="E15" s="1573">
        <v>4</v>
      </c>
      <c r="F15" s="1573"/>
      <c r="G15" s="1573"/>
      <c r="H15" s="1573"/>
      <c r="I15" s="1573"/>
      <c r="J15" s="1573"/>
      <c r="K15" s="1573"/>
      <c r="L15" s="1573"/>
      <c r="M15" s="1573">
        <v>2</v>
      </c>
      <c r="N15" s="1573"/>
      <c r="O15" s="1573"/>
      <c r="P15" s="1573"/>
      <c r="Q15" s="1573">
        <v>5</v>
      </c>
      <c r="R15" s="1573">
        <v>5</v>
      </c>
      <c r="S15" s="1573">
        <v>1</v>
      </c>
      <c r="T15" s="1573"/>
      <c r="U15" s="1573">
        <v>3</v>
      </c>
      <c r="V15" s="1573">
        <v>3</v>
      </c>
      <c r="W15" s="1573"/>
      <c r="X15" s="1574"/>
    </row>
    <row r="16" spans="1:24" s="1566" customFormat="1" ht="18" customHeight="1">
      <c r="A16" s="1720" t="s">
        <v>577</v>
      </c>
      <c r="B16" s="1577" t="s">
        <v>66</v>
      </c>
      <c r="C16" s="1575">
        <f t="shared" ref="C16:X16" si="5">SUM(C17:C21)</f>
        <v>76</v>
      </c>
      <c r="D16" s="1575">
        <f t="shared" si="5"/>
        <v>12</v>
      </c>
      <c r="E16" s="1575">
        <f t="shared" si="5"/>
        <v>48</v>
      </c>
      <c r="F16" s="1575">
        <f t="shared" si="5"/>
        <v>0</v>
      </c>
      <c r="G16" s="1575">
        <f t="shared" si="5"/>
        <v>0</v>
      </c>
      <c r="H16" s="1575">
        <f t="shared" si="5"/>
        <v>0</v>
      </c>
      <c r="I16" s="1575">
        <f t="shared" si="5"/>
        <v>1</v>
      </c>
      <c r="J16" s="1575">
        <f t="shared" si="5"/>
        <v>0</v>
      </c>
      <c r="K16" s="1575">
        <f t="shared" si="5"/>
        <v>0</v>
      </c>
      <c r="L16" s="1575">
        <f t="shared" si="5"/>
        <v>0</v>
      </c>
      <c r="M16" s="1575">
        <f t="shared" si="5"/>
        <v>7</v>
      </c>
      <c r="N16" s="1575">
        <f t="shared" si="5"/>
        <v>0</v>
      </c>
      <c r="O16" s="1575">
        <f t="shared" si="5"/>
        <v>0</v>
      </c>
      <c r="P16" s="1575">
        <f t="shared" si="5"/>
        <v>0</v>
      </c>
      <c r="Q16" s="1575">
        <f t="shared" si="5"/>
        <v>4</v>
      </c>
      <c r="R16" s="1575">
        <f t="shared" si="5"/>
        <v>2</v>
      </c>
      <c r="S16" s="1575">
        <f t="shared" si="5"/>
        <v>2</v>
      </c>
      <c r="T16" s="1575">
        <f t="shared" si="5"/>
        <v>1</v>
      </c>
      <c r="U16" s="1575">
        <f t="shared" si="5"/>
        <v>8</v>
      </c>
      <c r="V16" s="1575">
        <f t="shared" si="5"/>
        <v>3</v>
      </c>
      <c r="W16" s="1575">
        <f t="shared" si="5"/>
        <v>6</v>
      </c>
      <c r="X16" s="1575">
        <f t="shared" si="5"/>
        <v>6</v>
      </c>
    </row>
    <row r="17" spans="1:49" ht="18" customHeight="1">
      <c r="A17" s="1720"/>
      <c r="B17" s="1578" t="s">
        <v>578</v>
      </c>
      <c r="C17" s="1575">
        <f t="shared" ref="C17:D21" si="6">E17+G17+I17+K17+M17+O17+Q17+S17+U17+W17</f>
        <v>25</v>
      </c>
      <c r="D17" s="1575">
        <f t="shared" si="6"/>
        <v>0</v>
      </c>
      <c r="E17" s="1573">
        <f>SUM(1,13)</f>
        <v>14</v>
      </c>
      <c r="F17" s="1573"/>
      <c r="G17" s="1573"/>
      <c r="H17" s="1573"/>
      <c r="I17" s="1573">
        <v>1</v>
      </c>
      <c r="J17" s="1573"/>
      <c r="K17" s="1573"/>
      <c r="L17" s="1573"/>
      <c r="M17" s="1573">
        <v>5</v>
      </c>
      <c r="N17" s="1573"/>
      <c r="O17" s="1573"/>
      <c r="P17" s="1573"/>
      <c r="Q17" s="1573">
        <v>1</v>
      </c>
      <c r="R17" s="1573"/>
      <c r="S17" s="1573">
        <v>1</v>
      </c>
      <c r="T17" s="1573"/>
      <c r="U17" s="1573">
        <v>3</v>
      </c>
      <c r="V17" s="1573"/>
      <c r="W17" s="1573"/>
      <c r="X17" s="1574"/>
    </row>
    <row r="18" spans="1:49" ht="18" customHeight="1">
      <c r="A18" s="1720"/>
      <c r="B18" s="1578" t="s">
        <v>579</v>
      </c>
      <c r="C18" s="1575">
        <f t="shared" si="6"/>
        <v>36</v>
      </c>
      <c r="D18" s="1575">
        <f t="shared" si="6"/>
        <v>12</v>
      </c>
      <c r="E18" s="1573">
        <v>20</v>
      </c>
      <c r="F18" s="1573"/>
      <c r="G18" s="1573"/>
      <c r="H18" s="1573"/>
      <c r="I18" s="1573"/>
      <c r="J18" s="1573"/>
      <c r="K18" s="1573"/>
      <c r="L18" s="1573"/>
      <c r="M18" s="1573">
        <v>1</v>
      </c>
      <c r="N18" s="1573"/>
      <c r="O18" s="1573"/>
      <c r="P18" s="1573"/>
      <c r="Q18" s="1573">
        <f>SUM(1,2)</f>
        <v>3</v>
      </c>
      <c r="R18" s="1573">
        <v>2</v>
      </c>
      <c r="S18" s="1573">
        <v>1</v>
      </c>
      <c r="T18" s="1573">
        <v>1</v>
      </c>
      <c r="U18" s="1573">
        <f>SUM(2,3)</f>
        <v>5</v>
      </c>
      <c r="V18" s="1573">
        <v>3</v>
      </c>
      <c r="W18" s="1573">
        <v>6</v>
      </c>
      <c r="X18" s="1574">
        <v>6</v>
      </c>
    </row>
    <row r="19" spans="1:49" ht="18" customHeight="1">
      <c r="A19" s="1720"/>
      <c r="B19" s="1578" t="s">
        <v>580</v>
      </c>
      <c r="C19" s="1575">
        <f t="shared" si="6"/>
        <v>13</v>
      </c>
      <c r="D19" s="1575">
        <f t="shared" si="6"/>
        <v>0</v>
      </c>
      <c r="E19" s="1573">
        <v>12</v>
      </c>
      <c r="F19" s="1573"/>
      <c r="G19" s="1573"/>
      <c r="H19" s="1573"/>
      <c r="I19" s="1573"/>
      <c r="J19" s="1573"/>
      <c r="K19" s="1573"/>
      <c r="L19" s="1573"/>
      <c r="M19" s="1573">
        <v>1</v>
      </c>
      <c r="N19" s="1573"/>
      <c r="O19" s="1573"/>
      <c r="P19" s="1573"/>
      <c r="Q19" s="1573"/>
      <c r="R19" s="1573"/>
      <c r="S19" s="1573"/>
      <c r="T19" s="1573"/>
      <c r="U19" s="1573"/>
      <c r="V19" s="1573"/>
      <c r="W19" s="1573"/>
      <c r="X19" s="1574"/>
    </row>
    <row r="20" spans="1:49" ht="18" customHeight="1">
      <c r="A20" s="1720"/>
      <c r="B20" s="1578" t="s">
        <v>581</v>
      </c>
      <c r="C20" s="1575">
        <f t="shared" si="6"/>
        <v>1</v>
      </c>
      <c r="D20" s="1575">
        <f t="shared" si="6"/>
        <v>0</v>
      </c>
      <c r="E20" s="1573">
        <v>1</v>
      </c>
      <c r="F20" s="1573"/>
      <c r="G20" s="1573"/>
      <c r="H20" s="1573"/>
      <c r="I20" s="1573"/>
      <c r="J20" s="1573"/>
      <c r="K20" s="1573"/>
      <c r="L20" s="1573"/>
      <c r="M20" s="1573"/>
      <c r="N20" s="1573"/>
      <c r="O20" s="1573"/>
      <c r="P20" s="1573"/>
      <c r="Q20" s="1573"/>
      <c r="R20" s="1573"/>
      <c r="S20" s="1573"/>
      <c r="T20" s="1573"/>
      <c r="U20" s="1573"/>
      <c r="V20" s="1573"/>
      <c r="W20" s="1573"/>
      <c r="X20" s="1574"/>
    </row>
    <row r="21" spans="1:49" ht="18" customHeight="1">
      <c r="A21" s="1720"/>
      <c r="B21" s="1580" t="s">
        <v>582</v>
      </c>
      <c r="C21" s="1575">
        <f t="shared" si="6"/>
        <v>1</v>
      </c>
      <c r="D21" s="1575">
        <f t="shared" si="6"/>
        <v>0</v>
      </c>
      <c r="E21" s="1573">
        <v>1</v>
      </c>
      <c r="F21" s="1573"/>
      <c r="G21" s="1573"/>
      <c r="H21" s="1573"/>
      <c r="I21" s="1573"/>
      <c r="J21" s="1573"/>
      <c r="K21" s="1573"/>
      <c r="L21" s="1573"/>
      <c r="M21" s="1573"/>
      <c r="N21" s="1573"/>
      <c r="O21" s="1573"/>
      <c r="P21" s="1573"/>
      <c r="Q21" s="1573"/>
      <c r="R21" s="1573"/>
      <c r="S21" s="1573"/>
      <c r="T21" s="1573"/>
      <c r="U21" s="1573"/>
      <c r="V21" s="1573"/>
      <c r="W21" s="1573"/>
      <c r="X21" s="1574"/>
    </row>
    <row r="22" spans="1:49" s="1566" customFormat="1" ht="18" customHeight="1">
      <c r="A22" s="1720" t="s">
        <v>583</v>
      </c>
      <c r="B22" s="1581" t="s">
        <v>66</v>
      </c>
      <c r="C22" s="1576">
        <f t="shared" ref="C22:X22" si="7">SUM(C23:C26)</f>
        <v>11</v>
      </c>
      <c r="D22" s="1576">
        <f t="shared" si="7"/>
        <v>2</v>
      </c>
      <c r="E22" s="1576">
        <f t="shared" si="7"/>
        <v>5</v>
      </c>
      <c r="F22" s="1576">
        <f t="shared" si="7"/>
        <v>1</v>
      </c>
      <c r="G22" s="1576">
        <f t="shared" si="7"/>
        <v>0</v>
      </c>
      <c r="H22" s="1576">
        <f t="shared" si="7"/>
        <v>0</v>
      </c>
      <c r="I22" s="1576">
        <f t="shared" si="7"/>
        <v>0</v>
      </c>
      <c r="J22" s="1576">
        <f t="shared" si="7"/>
        <v>0</v>
      </c>
      <c r="K22" s="1576">
        <f t="shared" si="7"/>
        <v>0</v>
      </c>
      <c r="L22" s="1576">
        <f t="shared" si="7"/>
        <v>0</v>
      </c>
      <c r="M22" s="1576">
        <f t="shared" si="7"/>
        <v>0</v>
      </c>
      <c r="N22" s="1576">
        <f t="shared" si="7"/>
        <v>0</v>
      </c>
      <c r="O22" s="1576">
        <f t="shared" si="7"/>
        <v>0</v>
      </c>
      <c r="P22" s="1576">
        <f t="shared" si="7"/>
        <v>0</v>
      </c>
      <c r="Q22" s="1576">
        <f t="shared" si="7"/>
        <v>3</v>
      </c>
      <c r="R22" s="1576">
        <f t="shared" si="7"/>
        <v>1</v>
      </c>
      <c r="S22" s="1576">
        <f t="shared" si="7"/>
        <v>1</v>
      </c>
      <c r="T22" s="1576">
        <f t="shared" si="7"/>
        <v>0</v>
      </c>
      <c r="U22" s="1576">
        <f t="shared" si="7"/>
        <v>2</v>
      </c>
      <c r="V22" s="1576">
        <f t="shared" si="7"/>
        <v>0</v>
      </c>
      <c r="W22" s="1576">
        <f t="shared" si="7"/>
        <v>0</v>
      </c>
      <c r="X22" s="1576">
        <f t="shared" si="7"/>
        <v>0</v>
      </c>
    </row>
    <row r="23" spans="1:49" ht="18" customHeight="1">
      <c r="A23" s="1720"/>
      <c r="B23" s="1578" t="s">
        <v>584</v>
      </c>
      <c r="C23" s="1575">
        <f>E23+G23+I23+K23+M23+O23+Q23+S23+U23+W23</f>
        <v>7</v>
      </c>
      <c r="D23" s="1575">
        <f>F23+H23+J23+L23+N23+P23+R23+T23+V23+X23</f>
        <v>1</v>
      </c>
      <c r="E23" s="1573">
        <v>3</v>
      </c>
      <c r="F23" s="1573"/>
      <c r="G23" s="1573"/>
      <c r="H23" s="1573"/>
      <c r="I23" s="1573"/>
      <c r="J23" s="1573"/>
      <c r="K23" s="1573"/>
      <c r="L23" s="1573"/>
      <c r="M23" s="1573"/>
      <c r="N23" s="1573"/>
      <c r="O23" s="1573"/>
      <c r="P23" s="1573"/>
      <c r="Q23" s="1573">
        <v>2</v>
      </c>
      <c r="R23" s="1573">
        <v>1</v>
      </c>
      <c r="S23" s="1573"/>
      <c r="T23" s="1573"/>
      <c r="U23" s="1573">
        <v>2</v>
      </c>
      <c r="V23" s="1573"/>
      <c r="W23" s="1573"/>
      <c r="X23" s="1574"/>
    </row>
    <row r="24" spans="1:49" ht="18" customHeight="1">
      <c r="A24" s="1720"/>
      <c r="B24" s="1578" t="s">
        <v>15</v>
      </c>
      <c r="C24" s="1575">
        <f>E24+G24+I24+K24+M24+O24+Q24+S24+U24+W24</f>
        <v>1</v>
      </c>
      <c r="D24" s="1575">
        <f>F24+H24+J24+L24+N24+P24+T24+V24+X24</f>
        <v>1</v>
      </c>
      <c r="E24" s="1573">
        <v>1</v>
      </c>
      <c r="F24" s="1573">
        <v>1</v>
      </c>
      <c r="G24" s="1573"/>
      <c r="H24" s="1573"/>
      <c r="I24" s="1573"/>
      <c r="J24" s="1573"/>
      <c r="K24" s="1573"/>
      <c r="L24" s="1573"/>
      <c r="M24" s="1573"/>
      <c r="N24" s="1573"/>
      <c r="O24" s="1573"/>
      <c r="P24" s="1573"/>
      <c r="Q24" s="1573"/>
      <c r="R24" s="1573"/>
      <c r="S24" s="1573"/>
      <c r="T24" s="1573"/>
      <c r="U24" s="1573"/>
      <c r="V24" s="1573"/>
      <c r="W24" s="1573"/>
      <c r="X24" s="1574"/>
    </row>
    <row r="25" spans="1:49" ht="18" customHeight="1">
      <c r="A25" s="1720"/>
      <c r="B25" s="1578" t="s">
        <v>16</v>
      </c>
      <c r="C25" s="1575">
        <f>E25+G25+I25+K25+M25+O25+Q25+S25+U25+W25</f>
        <v>2</v>
      </c>
      <c r="D25" s="1575">
        <f>F25+H25+J25+L25+N25+P25+R25+T25+V25+X25</f>
        <v>0</v>
      </c>
      <c r="E25" s="1573">
        <v>1</v>
      </c>
      <c r="F25" s="1573"/>
      <c r="G25" s="1573"/>
      <c r="H25" s="1573"/>
      <c r="I25" s="1573"/>
      <c r="J25" s="1573"/>
      <c r="K25" s="1573"/>
      <c r="L25" s="1573"/>
      <c r="M25" s="1573"/>
      <c r="N25" s="1573"/>
      <c r="O25" s="1573"/>
      <c r="P25" s="1573"/>
      <c r="Q25" s="1573">
        <v>1</v>
      </c>
      <c r="R25" s="1573"/>
      <c r="S25" s="1573"/>
      <c r="T25" s="1573"/>
      <c r="U25" s="1573"/>
      <c r="V25" s="1573"/>
      <c r="W25" s="1573"/>
      <c r="X25" s="1574"/>
      <c r="AD25" s="1582"/>
      <c r="AP25" s="1582"/>
    </row>
    <row r="26" spans="1:49" ht="18" customHeight="1">
      <c r="A26" s="1720"/>
      <c r="B26" s="1571" t="s">
        <v>25</v>
      </c>
      <c r="C26" s="1575">
        <f>E26+G26+I26+K26+M26+O26+Q26+S26+U26+W26</f>
        <v>1</v>
      </c>
      <c r="D26" s="1575">
        <f>F26+H26+J26+L26+N26+P26+R26+T26+V26+X26</f>
        <v>0</v>
      </c>
      <c r="E26" s="1573">
        <v>0</v>
      </c>
      <c r="F26" s="1573"/>
      <c r="G26" s="1573"/>
      <c r="H26" s="1573"/>
      <c r="I26" s="1573"/>
      <c r="J26" s="1573"/>
      <c r="K26" s="1573"/>
      <c r="L26" s="1573"/>
      <c r="M26" s="1573"/>
      <c r="N26" s="1573"/>
      <c r="O26" s="1573"/>
      <c r="P26" s="1573"/>
      <c r="Q26" s="1573"/>
      <c r="R26" s="1573"/>
      <c r="S26" s="1573">
        <v>1</v>
      </c>
      <c r="T26" s="1573"/>
      <c r="U26" s="1573"/>
      <c r="V26" s="1573"/>
      <c r="W26" s="1573"/>
      <c r="X26" s="1574"/>
    </row>
    <row r="27" spans="1:49" s="1566" customFormat="1" ht="18" customHeight="1">
      <c r="A27" s="1721" t="s">
        <v>585</v>
      </c>
      <c r="B27" s="1577" t="s">
        <v>66</v>
      </c>
      <c r="C27" s="1576">
        <f t="shared" ref="C27:X27" si="8">SUM(C28:C37)</f>
        <v>26</v>
      </c>
      <c r="D27" s="1576">
        <f t="shared" si="8"/>
        <v>0</v>
      </c>
      <c r="E27" s="1576">
        <f t="shared" si="8"/>
        <v>22</v>
      </c>
      <c r="F27" s="1576">
        <f t="shared" si="8"/>
        <v>0</v>
      </c>
      <c r="G27" s="1576">
        <f t="shared" si="8"/>
        <v>0</v>
      </c>
      <c r="H27" s="1576">
        <f t="shared" si="8"/>
        <v>0</v>
      </c>
      <c r="I27" s="1576">
        <f t="shared" si="8"/>
        <v>0</v>
      </c>
      <c r="J27" s="1576">
        <f t="shared" si="8"/>
        <v>0</v>
      </c>
      <c r="K27" s="1576">
        <f t="shared" si="8"/>
        <v>0</v>
      </c>
      <c r="L27" s="1576">
        <f t="shared" si="8"/>
        <v>0</v>
      </c>
      <c r="M27" s="1576">
        <f t="shared" si="8"/>
        <v>2</v>
      </c>
      <c r="N27" s="1576">
        <f t="shared" si="8"/>
        <v>0</v>
      </c>
      <c r="O27" s="1576">
        <f t="shared" si="8"/>
        <v>0</v>
      </c>
      <c r="P27" s="1576">
        <f t="shared" si="8"/>
        <v>0</v>
      </c>
      <c r="Q27" s="1576">
        <f t="shared" si="8"/>
        <v>1</v>
      </c>
      <c r="R27" s="1576">
        <f t="shared" si="8"/>
        <v>0</v>
      </c>
      <c r="S27" s="1576">
        <f t="shared" si="8"/>
        <v>1</v>
      </c>
      <c r="T27" s="1576">
        <f t="shared" si="8"/>
        <v>0</v>
      </c>
      <c r="U27" s="1576">
        <f t="shared" si="8"/>
        <v>0</v>
      </c>
      <c r="V27" s="1576">
        <f t="shared" si="8"/>
        <v>0</v>
      </c>
      <c r="W27" s="1576">
        <f t="shared" si="8"/>
        <v>0</v>
      </c>
      <c r="X27" s="1576">
        <f t="shared" si="8"/>
        <v>0</v>
      </c>
    </row>
    <row r="28" spans="1:49" ht="18" customHeight="1">
      <c r="A28" s="1721"/>
      <c r="B28" s="1583" t="s">
        <v>586</v>
      </c>
      <c r="C28" s="1575">
        <f t="shared" ref="C28:D37" si="9">E28+G28+I28+K28+M28+O28+Q28+S28+U28+W28</f>
        <v>16</v>
      </c>
      <c r="D28" s="1575">
        <f t="shared" si="9"/>
        <v>0</v>
      </c>
      <c r="E28" s="1573">
        <v>14</v>
      </c>
      <c r="F28" s="1573"/>
      <c r="G28" s="1573"/>
      <c r="H28" s="1573"/>
      <c r="I28" s="1573"/>
      <c r="J28" s="1573"/>
      <c r="K28" s="1573"/>
      <c r="L28" s="1573"/>
      <c r="M28" s="1573"/>
      <c r="N28" s="1573"/>
      <c r="O28" s="1573"/>
      <c r="P28" s="1573"/>
      <c r="Q28" s="1573">
        <v>1</v>
      </c>
      <c r="R28" s="1573"/>
      <c r="S28" s="1573">
        <v>1</v>
      </c>
      <c r="T28" s="1573"/>
      <c r="U28" s="1573"/>
      <c r="V28" s="1573"/>
      <c r="W28" s="1573"/>
      <c r="X28" s="1574"/>
    </row>
    <row r="29" spans="1:49" ht="18" customHeight="1">
      <c r="A29" s="1721"/>
      <c r="B29" s="1583" t="s">
        <v>587</v>
      </c>
      <c r="C29" s="1575">
        <f t="shared" si="9"/>
        <v>1</v>
      </c>
      <c r="D29" s="1575">
        <f t="shared" si="9"/>
        <v>0</v>
      </c>
      <c r="E29" s="1573"/>
      <c r="F29" s="1573"/>
      <c r="G29" s="1573"/>
      <c r="H29" s="1573"/>
      <c r="I29" s="1573"/>
      <c r="J29" s="1573"/>
      <c r="K29" s="1573"/>
      <c r="L29" s="1573"/>
      <c r="M29" s="1573">
        <v>1</v>
      </c>
      <c r="N29" s="1573"/>
      <c r="O29" s="1573"/>
      <c r="P29" s="1573"/>
      <c r="Q29" s="1573"/>
      <c r="R29" s="1573"/>
      <c r="S29" s="1573"/>
      <c r="T29" s="1573"/>
      <c r="U29" s="1573"/>
      <c r="V29" s="1573"/>
      <c r="W29" s="1573"/>
      <c r="X29" s="1574"/>
      <c r="AD29" s="1582"/>
      <c r="AE29" s="1582"/>
      <c r="AF29" s="1582"/>
      <c r="AG29" s="1582"/>
      <c r="AH29" s="1582"/>
      <c r="AI29" s="1582"/>
      <c r="AJ29" s="1582"/>
      <c r="AK29" s="1582"/>
      <c r="AL29" s="1582"/>
      <c r="AM29" s="1582"/>
      <c r="AN29" s="1582"/>
      <c r="AO29" s="1582"/>
      <c r="AP29" s="1582"/>
      <c r="AQ29" s="1582"/>
      <c r="AR29" s="1582"/>
      <c r="AS29" s="1582"/>
      <c r="AT29" s="1582"/>
      <c r="AU29" s="1582"/>
      <c r="AV29" s="1582"/>
      <c r="AW29" s="1582"/>
    </row>
    <row r="30" spans="1:49" ht="18" customHeight="1">
      <c r="A30" s="1721"/>
      <c r="B30" s="1583" t="s">
        <v>29</v>
      </c>
      <c r="C30" s="1575">
        <f t="shared" si="9"/>
        <v>1</v>
      </c>
      <c r="D30" s="1575">
        <f t="shared" si="9"/>
        <v>0</v>
      </c>
      <c r="E30" s="1573">
        <v>1</v>
      </c>
      <c r="F30" s="1573"/>
      <c r="G30" s="1573"/>
      <c r="H30" s="1573"/>
      <c r="I30" s="1573"/>
      <c r="J30" s="1573"/>
      <c r="K30" s="1573"/>
      <c r="L30" s="1573"/>
      <c r="M30" s="1573"/>
      <c r="N30" s="1573"/>
      <c r="O30" s="1573"/>
      <c r="P30" s="1573"/>
      <c r="Q30" s="1573"/>
      <c r="R30" s="1573"/>
      <c r="S30" s="1573"/>
      <c r="T30" s="1573"/>
      <c r="U30" s="1573"/>
      <c r="V30" s="1573"/>
      <c r="W30" s="1573"/>
      <c r="X30" s="1574"/>
      <c r="AD30" s="1582"/>
      <c r="AE30" s="1582"/>
      <c r="AF30" s="1582"/>
      <c r="AG30" s="1582"/>
      <c r="AH30" s="1582"/>
      <c r="AI30" s="1582"/>
      <c r="AJ30" s="1582"/>
      <c r="AK30" s="1582"/>
      <c r="AL30" s="1582"/>
      <c r="AM30" s="1582"/>
      <c r="AN30" s="1582"/>
      <c r="AO30" s="1582"/>
      <c r="AP30" s="1582"/>
      <c r="AQ30" s="1582"/>
      <c r="AR30" s="1582"/>
      <c r="AS30" s="1582"/>
      <c r="AT30" s="1582"/>
      <c r="AU30" s="1582"/>
      <c r="AV30" s="1582"/>
      <c r="AW30" s="1582"/>
    </row>
    <row r="31" spans="1:49" ht="18" customHeight="1">
      <c r="A31" s="1721"/>
      <c r="B31" s="1583" t="s">
        <v>30</v>
      </c>
      <c r="C31" s="1575">
        <f t="shared" si="9"/>
        <v>2</v>
      </c>
      <c r="D31" s="1575">
        <f t="shared" si="9"/>
        <v>0</v>
      </c>
      <c r="E31" s="1573">
        <v>2</v>
      </c>
      <c r="F31" s="1573"/>
      <c r="G31" s="1573"/>
      <c r="H31" s="1573"/>
      <c r="I31" s="1573"/>
      <c r="J31" s="1573"/>
      <c r="K31" s="1573"/>
      <c r="L31" s="1573"/>
      <c r="M31" s="1573"/>
      <c r="N31" s="1573"/>
      <c r="O31" s="1573"/>
      <c r="P31" s="1573"/>
      <c r="Q31" s="1573"/>
      <c r="R31" s="1573"/>
      <c r="S31" s="1573"/>
      <c r="T31" s="1573"/>
      <c r="U31" s="1573"/>
      <c r="V31" s="1573"/>
      <c r="W31" s="1573"/>
      <c r="X31" s="1574"/>
      <c r="AD31" s="1582"/>
      <c r="AL31" s="1582"/>
      <c r="AP31" s="1582"/>
      <c r="AR31" s="1582"/>
      <c r="AT31" s="1582"/>
    </row>
    <row r="32" spans="1:49" ht="18" customHeight="1">
      <c r="A32" s="1721"/>
      <c r="B32" s="1583" t="s">
        <v>31</v>
      </c>
      <c r="C32" s="1575">
        <f t="shared" si="9"/>
        <v>0</v>
      </c>
      <c r="D32" s="1575">
        <f t="shared" si="9"/>
        <v>0</v>
      </c>
      <c r="E32" s="1573"/>
      <c r="F32" s="1573"/>
      <c r="G32" s="1573"/>
      <c r="H32" s="1573"/>
      <c r="I32" s="1573"/>
      <c r="J32" s="1573"/>
      <c r="K32" s="1573"/>
      <c r="L32" s="1573"/>
      <c r="M32" s="1573"/>
      <c r="N32" s="1573"/>
      <c r="O32" s="1573"/>
      <c r="P32" s="1573"/>
      <c r="Q32" s="1573"/>
      <c r="R32" s="1573"/>
      <c r="S32" s="1573"/>
      <c r="T32" s="1573"/>
      <c r="U32" s="1573"/>
      <c r="V32" s="1573"/>
      <c r="W32" s="1573"/>
      <c r="X32" s="1574"/>
      <c r="AD32" s="1582"/>
      <c r="AL32" s="1582"/>
    </row>
    <row r="33" spans="1:49" ht="18" customHeight="1">
      <c r="A33" s="1721"/>
      <c r="B33" s="1583" t="s">
        <v>32</v>
      </c>
      <c r="C33" s="1575">
        <f t="shared" si="9"/>
        <v>1</v>
      </c>
      <c r="D33" s="1575">
        <f t="shared" si="9"/>
        <v>0</v>
      </c>
      <c r="E33" s="1573">
        <v>1</v>
      </c>
      <c r="F33" s="1573"/>
      <c r="G33" s="1573"/>
      <c r="H33" s="1573"/>
      <c r="I33" s="1573"/>
      <c r="J33" s="1573"/>
      <c r="K33" s="1573"/>
      <c r="L33" s="1573"/>
      <c r="M33" s="1573"/>
      <c r="N33" s="1573"/>
      <c r="O33" s="1573"/>
      <c r="P33" s="1573"/>
      <c r="Q33" s="1573"/>
      <c r="R33" s="1573"/>
      <c r="S33" s="1573"/>
      <c r="T33" s="1573"/>
      <c r="U33" s="1573"/>
      <c r="V33" s="1573"/>
      <c r="W33" s="1573"/>
      <c r="X33" s="1574"/>
      <c r="AD33" s="1582"/>
      <c r="AL33" s="1582"/>
    </row>
    <row r="34" spans="1:49" ht="18" customHeight="1">
      <c r="A34" s="1721"/>
      <c r="B34" s="1583" t="s">
        <v>33</v>
      </c>
      <c r="C34" s="1575">
        <f t="shared" si="9"/>
        <v>1</v>
      </c>
      <c r="D34" s="1575">
        <f t="shared" si="9"/>
        <v>0</v>
      </c>
      <c r="E34" s="1573">
        <v>1</v>
      </c>
      <c r="F34" s="1573"/>
      <c r="G34" s="1573"/>
      <c r="H34" s="1573"/>
      <c r="I34" s="1573"/>
      <c r="J34" s="1573"/>
      <c r="K34" s="1573"/>
      <c r="L34" s="1573"/>
      <c r="M34" s="1573"/>
      <c r="N34" s="1573"/>
      <c r="O34" s="1573"/>
      <c r="P34" s="1573"/>
      <c r="Q34" s="1573"/>
      <c r="R34" s="1573"/>
      <c r="S34" s="1573"/>
      <c r="T34" s="1573"/>
      <c r="U34" s="1573"/>
      <c r="V34" s="1573"/>
      <c r="W34" s="1573"/>
      <c r="X34" s="1574"/>
      <c r="AD34" s="1582"/>
      <c r="AE34" s="1582"/>
      <c r="AF34" s="1582"/>
      <c r="AG34" s="1582"/>
      <c r="AH34" s="1582"/>
      <c r="AI34" s="1582"/>
      <c r="AJ34" s="1582"/>
      <c r="AK34" s="1582"/>
      <c r="AL34" s="1582"/>
      <c r="AM34" s="1582"/>
      <c r="AN34" s="1582"/>
      <c r="AO34" s="1582"/>
      <c r="AP34" s="1582"/>
      <c r="AQ34" s="1582"/>
      <c r="AR34" s="1582"/>
      <c r="AS34" s="1582"/>
      <c r="AT34" s="1582"/>
      <c r="AU34" s="1582"/>
      <c r="AV34" s="1582"/>
      <c r="AW34" s="1582"/>
    </row>
    <row r="35" spans="1:49" ht="18" customHeight="1">
      <c r="A35" s="1721"/>
      <c r="B35" s="1583" t="s">
        <v>34</v>
      </c>
      <c r="C35" s="1575">
        <f t="shared" si="9"/>
        <v>1</v>
      </c>
      <c r="D35" s="1575">
        <f t="shared" si="9"/>
        <v>0</v>
      </c>
      <c r="E35" s="1573">
        <v>1</v>
      </c>
      <c r="F35" s="1573"/>
      <c r="G35" s="1573"/>
      <c r="H35" s="1573"/>
      <c r="I35" s="1573"/>
      <c r="J35" s="1573"/>
      <c r="K35" s="1573"/>
      <c r="L35" s="1573"/>
      <c r="M35" s="1573"/>
      <c r="N35" s="1573"/>
      <c r="O35" s="1573"/>
      <c r="P35" s="1573"/>
      <c r="Q35" s="1573"/>
      <c r="R35" s="1573"/>
      <c r="S35" s="1573"/>
      <c r="T35" s="1573"/>
      <c r="U35" s="1573"/>
      <c r="V35" s="1573"/>
      <c r="W35" s="1573"/>
      <c r="X35" s="1574"/>
      <c r="AD35" s="1582"/>
      <c r="AE35" s="1582"/>
      <c r="AL35" s="1582"/>
      <c r="AM35" s="1582"/>
      <c r="AP35" s="1582"/>
      <c r="AR35" s="1582"/>
      <c r="AT35" s="1582"/>
    </row>
    <row r="36" spans="1:49" ht="18" customHeight="1">
      <c r="A36" s="1721"/>
      <c r="B36" s="1583" t="s">
        <v>35</v>
      </c>
      <c r="C36" s="1575">
        <f t="shared" si="9"/>
        <v>2</v>
      </c>
      <c r="D36" s="1575">
        <f t="shared" si="9"/>
        <v>0</v>
      </c>
      <c r="E36" s="1573">
        <v>1</v>
      </c>
      <c r="F36" s="1573"/>
      <c r="G36" s="1573"/>
      <c r="H36" s="1573"/>
      <c r="I36" s="1573"/>
      <c r="J36" s="1573"/>
      <c r="K36" s="1573"/>
      <c r="L36" s="1573"/>
      <c r="M36" s="1573">
        <v>1</v>
      </c>
      <c r="N36" s="1573"/>
      <c r="O36" s="1573"/>
      <c r="P36" s="1573"/>
      <c r="Q36" s="1573"/>
      <c r="R36" s="1573"/>
      <c r="S36" s="1573"/>
      <c r="T36" s="1573"/>
      <c r="U36" s="1573"/>
      <c r="V36" s="1573"/>
      <c r="W36" s="1573"/>
      <c r="X36" s="1574"/>
      <c r="AD36" s="1582"/>
    </row>
    <row r="37" spans="1:49" ht="18" customHeight="1">
      <c r="A37" s="1722"/>
      <c r="B37" s="1584" t="s">
        <v>36</v>
      </c>
      <c r="C37" s="1575">
        <f t="shared" si="9"/>
        <v>1</v>
      </c>
      <c r="D37" s="1575">
        <f t="shared" si="9"/>
        <v>0</v>
      </c>
      <c r="E37" s="1573">
        <v>1</v>
      </c>
      <c r="F37" s="1573"/>
      <c r="G37" s="1573"/>
      <c r="H37" s="1573"/>
      <c r="I37" s="1573"/>
      <c r="J37" s="1573"/>
      <c r="K37" s="1573"/>
      <c r="L37" s="1573"/>
      <c r="M37" s="1573"/>
      <c r="N37" s="1573"/>
      <c r="O37" s="1573"/>
      <c r="P37" s="1573"/>
      <c r="Q37" s="1573"/>
      <c r="R37" s="1573"/>
      <c r="S37" s="1573"/>
      <c r="T37" s="1573"/>
      <c r="U37" s="1573"/>
      <c r="V37" s="1573"/>
      <c r="W37" s="1573"/>
      <c r="X37" s="1574"/>
      <c r="AD37" s="1582"/>
    </row>
    <row r="38" spans="1:49" s="1566" customFormat="1" ht="18" customHeight="1">
      <c r="A38" s="1720" t="s">
        <v>588</v>
      </c>
      <c r="B38" s="1585" t="s">
        <v>66</v>
      </c>
      <c r="C38" s="1576">
        <f t="shared" ref="C38:X38" si="10">SUM(C39:C43)</f>
        <v>57</v>
      </c>
      <c r="D38" s="1576">
        <f t="shared" si="10"/>
        <v>2</v>
      </c>
      <c r="E38" s="1576">
        <f t="shared" si="10"/>
        <v>37</v>
      </c>
      <c r="F38" s="1576">
        <f t="shared" si="10"/>
        <v>0</v>
      </c>
      <c r="G38" s="1576">
        <f t="shared" si="10"/>
        <v>0</v>
      </c>
      <c r="H38" s="1576">
        <f t="shared" si="10"/>
        <v>0</v>
      </c>
      <c r="I38" s="1576">
        <f t="shared" si="10"/>
        <v>2</v>
      </c>
      <c r="J38" s="1576">
        <f t="shared" si="10"/>
        <v>0</v>
      </c>
      <c r="K38" s="1576">
        <f t="shared" si="10"/>
        <v>1</v>
      </c>
      <c r="L38" s="1576">
        <f t="shared" si="10"/>
        <v>0</v>
      </c>
      <c r="M38" s="1576">
        <f t="shared" si="10"/>
        <v>7</v>
      </c>
      <c r="N38" s="1576">
        <f t="shared" si="10"/>
        <v>1</v>
      </c>
      <c r="O38" s="1576">
        <f t="shared" si="10"/>
        <v>0</v>
      </c>
      <c r="P38" s="1576">
        <f t="shared" si="10"/>
        <v>0</v>
      </c>
      <c r="Q38" s="1576">
        <f t="shared" si="10"/>
        <v>5</v>
      </c>
      <c r="R38" s="1576">
        <f t="shared" si="10"/>
        <v>1</v>
      </c>
      <c r="S38" s="1576">
        <f t="shared" si="10"/>
        <v>2</v>
      </c>
      <c r="T38" s="1576">
        <f t="shared" si="10"/>
        <v>0</v>
      </c>
      <c r="U38" s="1576">
        <f t="shared" si="10"/>
        <v>3</v>
      </c>
      <c r="V38" s="1576">
        <f t="shared" si="10"/>
        <v>0</v>
      </c>
      <c r="W38" s="1576">
        <f t="shared" si="10"/>
        <v>0</v>
      </c>
      <c r="X38" s="1576">
        <f t="shared" si="10"/>
        <v>0</v>
      </c>
      <c r="AD38" s="1586"/>
      <c r="AR38" s="1586"/>
    </row>
    <row r="39" spans="1:49" ht="18" customHeight="1">
      <c r="A39" s="1720"/>
      <c r="B39" s="1578" t="s">
        <v>589</v>
      </c>
      <c r="C39" s="1575">
        <f t="shared" ref="C39:D43" si="11">E39+G39+I39+K39+M39+O39+Q39+S39+U39+W39</f>
        <v>22</v>
      </c>
      <c r="D39" s="1575">
        <f t="shared" si="11"/>
        <v>1</v>
      </c>
      <c r="E39" s="1573">
        <v>14</v>
      </c>
      <c r="F39" s="1573">
        <v>0</v>
      </c>
      <c r="G39" s="1573">
        <v>0</v>
      </c>
      <c r="H39" s="1573">
        <v>0</v>
      </c>
      <c r="I39" s="1573">
        <v>0</v>
      </c>
      <c r="J39" s="1573">
        <v>0</v>
      </c>
      <c r="K39" s="1573">
        <v>0</v>
      </c>
      <c r="L39" s="1573">
        <v>0</v>
      </c>
      <c r="M39" s="1573">
        <v>2</v>
      </c>
      <c r="N39" s="1573">
        <v>1</v>
      </c>
      <c r="O39" s="1573">
        <v>0</v>
      </c>
      <c r="P39" s="1573">
        <v>0</v>
      </c>
      <c r="Q39" s="1573">
        <v>2</v>
      </c>
      <c r="R39" s="1573">
        <v>0</v>
      </c>
      <c r="S39" s="1573">
        <v>1</v>
      </c>
      <c r="T39" s="1573">
        <v>0</v>
      </c>
      <c r="U39" s="1573">
        <v>3</v>
      </c>
      <c r="V39" s="1573">
        <v>0</v>
      </c>
      <c r="W39" s="1573">
        <v>0</v>
      </c>
      <c r="X39" s="1574">
        <v>0</v>
      </c>
      <c r="AD39" s="1582"/>
    </row>
    <row r="40" spans="1:49" ht="18" customHeight="1">
      <c r="A40" s="1720"/>
      <c r="B40" s="1578" t="s">
        <v>590</v>
      </c>
      <c r="C40" s="1575">
        <f t="shared" si="11"/>
        <v>13</v>
      </c>
      <c r="D40" s="1575">
        <f t="shared" si="11"/>
        <v>0</v>
      </c>
      <c r="E40" s="1573">
        <v>7</v>
      </c>
      <c r="F40" s="1573">
        <v>0</v>
      </c>
      <c r="G40" s="1573">
        <v>0</v>
      </c>
      <c r="H40" s="1573">
        <v>0</v>
      </c>
      <c r="I40" s="1573">
        <v>1</v>
      </c>
      <c r="J40" s="1573">
        <v>0</v>
      </c>
      <c r="K40" s="1573">
        <v>1</v>
      </c>
      <c r="L40" s="1573">
        <v>0</v>
      </c>
      <c r="M40" s="1573">
        <v>2</v>
      </c>
      <c r="N40" s="1573">
        <v>0</v>
      </c>
      <c r="O40" s="1573">
        <v>0</v>
      </c>
      <c r="P40" s="1573">
        <v>0</v>
      </c>
      <c r="Q40" s="1573">
        <v>2</v>
      </c>
      <c r="R40" s="1573">
        <v>0</v>
      </c>
      <c r="S40" s="1573">
        <v>0</v>
      </c>
      <c r="T40" s="1573">
        <v>0</v>
      </c>
      <c r="U40" s="1573">
        <v>0</v>
      </c>
      <c r="V40" s="1573">
        <v>0</v>
      </c>
      <c r="W40" s="1573">
        <v>0</v>
      </c>
      <c r="X40" s="1574">
        <v>0</v>
      </c>
      <c r="AD40" s="1582"/>
      <c r="AE40" s="1582"/>
      <c r="AF40" s="1582"/>
      <c r="AG40" s="1582"/>
      <c r="AH40" s="1582"/>
      <c r="AI40" s="1582"/>
      <c r="AJ40" s="1582"/>
      <c r="AK40" s="1582"/>
      <c r="AL40" s="1582"/>
      <c r="AM40" s="1582"/>
      <c r="AN40" s="1582"/>
      <c r="AO40" s="1582"/>
      <c r="AP40" s="1582"/>
      <c r="AQ40" s="1582"/>
      <c r="AR40" s="1582"/>
      <c r="AS40" s="1582"/>
      <c r="AT40" s="1582"/>
      <c r="AU40" s="1582"/>
      <c r="AV40" s="1582"/>
      <c r="AW40" s="1582"/>
    </row>
    <row r="41" spans="1:49" ht="18" customHeight="1">
      <c r="A41" s="1720"/>
      <c r="B41" s="1578" t="s">
        <v>591</v>
      </c>
      <c r="C41" s="1575">
        <f t="shared" si="11"/>
        <v>18</v>
      </c>
      <c r="D41" s="1575">
        <f t="shared" si="11"/>
        <v>0</v>
      </c>
      <c r="E41" s="1573">
        <v>14</v>
      </c>
      <c r="F41" s="1573">
        <v>0</v>
      </c>
      <c r="G41" s="1573">
        <v>0</v>
      </c>
      <c r="H41" s="1573">
        <v>0</v>
      </c>
      <c r="I41" s="1573">
        <v>0</v>
      </c>
      <c r="J41" s="1573">
        <v>0</v>
      </c>
      <c r="K41" s="1573">
        <v>0</v>
      </c>
      <c r="L41" s="1573">
        <v>0</v>
      </c>
      <c r="M41" s="1573">
        <v>3</v>
      </c>
      <c r="N41" s="1573">
        <v>0</v>
      </c>
      <c r="O41" s="1573">
        <v>0</v>
      </c>
      <c r="P41" s="1573">
        <v>0</v>
      </c>
      <c r="Q41" s="1573">
        <v>0</v>
      </c>
      <c r="R41" s="1573">
        <v>0</v>
      </c>
      <c r="S41" s="1573">
        <v>1</v>
      </c>
      <c r="T41" s="1573">
        <v>0</v>
      </c>
      <c r="U41" s="1573">
        <v>0</v>
      </c>
      <c r="V41" s="1573">
        <v>0</v>
      </c>
      <c r="W41" s="1573">
        <v>0</v>
      </c>
      <c r="X41" s="1574">
        <v>0</v>
      </c>
      <c r="AD41" s="1582"/>
      <c r="AL41" s="1582"/>
      <c r="AP41" s="1582"/>
      <c r="AR41" s="1582"/>
      <c r="AT41" s="1582"/>
    </row>
    <row r="42" spans="1:49" ht="18" customHeight="1">
      <c r="A42" s="1720"/>
      <c r="B42" s="1578" t="s">
        <v>592</v>
      </c>
      <c r="C42" s="1575">
        <f t="shared" si="11"/>
        <v>4</v>
      </c>
      <c r="D42" s="1575">
        <f t="shared" si="11"/>
        <v>1</v>
      </c>
      <c r="E42" s="1573">
        <v>2</v>
      </c>
      <c r="F42" s="1573">
        <v>0</v>
      </c>
      <c r="G42" s="1573">
        <v>0</v>
      </c>
      <c r="H42" s="1573">
        <v>0</v>
      </c>
      <c r="I42" s="1573">
        <v>1</v>
      </c>
      <c r="J42" s="1573">
        <v>0</v>
      </c>
      <c r="K42" s="1573">
        <v>0</v>
      </c>
      <c r="L42" s="1573">
        <v>0</v>
      </c>
      <c r="M42" s="1573">
        <v>0</v>
      </c>
      <c r="N42" s="1573">
        <v>0</v>
      </c>
      <c r="O42" s="1573">
        <v>0</v>
      </c>
      <c r="P42" s="1573">
        <v>0</v>
      </c>
      <c r="Q42" s="1573">
        <v>1</v>
      </c>
      <c r="R42" s="1573">
        <v>1</v>
      </c>
      <c r="S42" s="1573">
        <v>0</v>
      </c>
      <c r="T42" s="1573">
        <v>0</v>
      </c>
      <c r="U42" s="1573">
        <v>0</v>
      </c>
      <c r="V42" s="1573">
        <v>0</v>
      </c>
      <c r="W42" s="1573">
        <v>0</v>
      </c>
      <c r="X42" s="1574">
        <v>0</v>
      </c>
    </row>
    <row r="43" spans="1:49" ht="18" customHeight="1">
      <c r="A43" s="1723"/>
      <c r="B43" s="1587" t="s">
        <v>593</v>
      </c>
      <c r="C43" s="1588">
        <f t="shared" si="11"/>
        <v>0</v>
      </c>
      <c r="D43" s="1588">
        <f t="shared" si="11"/>
        <v>0</v>
      </c>
      <c r="E43" s="1589"/>
      <c r="F43" s="1589"/>
      <c r="G43" s="1589"/>
      <c r="H43" s="1589"/>
      <c r="I43" s="1589"/>
      <c r="J43" s="1589"/>
      <c r="K43" s="1589"/>
      <c r="L43" s="1589"/>
      <c r="M43" s="1589"/>
      <c r="N43" s="1589"/>
      <c r="O43" s="1589"/>
      <c r="P43" s="1589"/>
      <c r="Q43" s="1589"/>
      <c r="R43" s="1589"/>
      <c r="S43" s="1589"/>
      <c r="T43" s="1589"/>
      <c r="U43" s="1589"/>
      <c r="V43" s="1589"/>
      <c r="W43" s="1589"/>
      <c r="X43" s="1590"/>
      <c r="AD43" s="1582"/>
    </row>
    <row r="44" spans="1:49" ht="18" customHeight="1">
      <c r="A44" s="1724" t="s">
        <v>594</v>
      </c>
      <c r="B44" s="1585" t="s">
        <v>66</v>
      </c>
      <c r="C44" s="1576">
        <f t="shared" ref="C44:X44" si="12">SUM(C45:C46)</f>
        <v>34</v>
      </c>
      <c r="D44" s="1576">
        <f t="shared" si="12"/>
        <v>2</v>
      </c>
      <c r="E44" s="1576">
        <f t="shared" si="12"/>
        <v>26</v>
      </c>
      <c r="F44" s="1576">
        <f t="shared" si="12"/>
        <v>1</v>
      </c>
      <c r="G44" s="1576">
        <f t="shared" si="12"/>
        <v>0</v>
      </c>
      <c r="H44" s="1576">
        <f t="shared" si="12"/>
        <v>0</v>
      </c>
      <c r="I44" s="1576">
        <f t="shared" si="12"/>
        <v>0</v>
      </c>
      <c r="J44" s="1576">
        <f t="shared" si="12"/>
        <v>0</v>
      </c>
      <c r="K44" s="1576">
        <f t="shared" si="12"/>
        <v>0</v>
      </c>
      <c r="L44" s="1576">
        <f t="shared" si="12"/>
        <v>0</v>
      </c>
      <c r="M44" s="1576">
        <f t="shared" si="12"/>
        <v>0</v>
      </c>
      <c r="N44" s="1576">
        <f t="shared" si="12"/>
        <v>0</v>
      </c>
      <c r="O44" s="1576">
        <f t="shared" si="12"/>
        <v>0</v>
      </c>
      <c r="P44" s="1576">
        <f t="shared" si="12"/>
        <v>0</v>
      </c>
      <c r="Q44" s="1576">
        <f t="shared" si="12"/>
        <v>6</v>
      </c>
      <c r="R44" s="1576">
        <f t="shared" si="12"/>
        <v>1</v>
      </c>
      <c r="S44" s="1576">
        <f t="shared" si="12"/>
        <v>2</v>
      </c>
      <c r="T44" s="1576">
        <f t="shared" si="12"/>
        <v>0</v>
      </c>
      <c r="U44" s="1576">
        <f t="shared" si="12"/>
        <v>0</v>
      </c>
      <c r="V44" s="1576">
        <f t="shared" si="12"/>
        <v>0</v>
      </c>
      <c r="W44" s="1576">
        <f t="shared" si="12"/>
        <v>0</v>
      </c>
      <c r="X44" s="1576">
        <f t="shared" si="12"/>
        <v>0</v>
      </c>
      <c r="AR44" s="1582"/>
    </row>
    <row r="45" spans="1:49" ht="18" customHeight="1">
      <c r="A45" s="1724"/>
      <c r="B45" s="1591" t="s">
        <v>595</v>
      </c>
      <c r="C45" s="1575">
        <f>E45+G45+I45+K45+M45+O45+Q45+S45+U45+W45</f>
        <v>20</v>
      </c>
      <c r="D45" s="1575">
        <f>F45+H45+J45+L45+N45+P45+R45+T45+V45+X45</f>
        <v>1</v>
      </c>
      <c r="E45" s="1573">
        <v>15</v>
      </c>
      <c r="F45" s="1573">
        <v>1</v>
      </c>
      <c r="G45" s="1573"/>
      <c r="H45" s="1573"/>
      <c r="I45" s="1573"/>
      <c r="J45" s="1573"/>
      <c r="K45" s="1573"/>
      <c r="L45" s="1573"/>
      <c r="M45" s="1573"/>
      <c r="N45" s="1573"/>
      <c r="O45" s="1573"/>
      <c r="P45" s="1573"/>
      <c r="Q45" s="1573">
        <v>3</v>
      </c>
      <c r="R45" s="1573"/>
      <c r="S45" s="1573">
        <v>2</v>
      </c>
      <c r="T45" s="1573"/>
      <c r="U45" s="1573"/>
      <c r="V45" s="1573"/>
      <c r="W45" s="1573"/>
      <c r="X45" s="1574"/>
      <c r="AD45" s="1582"/>
      <c r="AE45" s="1582"/>
      <c r="AF45" s="1582"/>
      <c r="AG45" s="1582"/>
      <c r="AH45" s="1582"/>
      <c r="AI45" s="1582"/>
      <c r="AJ45" s="1582"/>
      <c r="AK45" s="1582"/>
      <c r="AL45" s="1582"/>
      <c r="AM45" s="1582"/>
      <c r="AN45" s="1582"/>
      <c r="AO45" s="1582"/>
      <c r="AP45" s="1582"/>
      <c r="AQ45" s="1582"/>
      <c r="AR45" s="1582"/>
      <c r="AS45" s="1582"/>
      <c r="AT45" s="1582"/>
      <c r="AU45" s="1582"/>
      <c r="AV45" s="1582"/>
      <c r="AW45" s="1582"/>
    </row>
    <row r="46" spans="1:49" ht="17.399999999999999" customHeight="1">
      <c r="A46" s="1724"/>
      <c r="B46" s="1591" t="s">
        <v>596</v>
      </c>
      <c r="C46" s="1575">
        <f>E46+G46+I46+K46+M46+O46+Q46+S46+U46+W46</f>
        <v>14</v>
      </c>
      <c r="D46" s="1575">
        <f>F46+H46+J46+L46+N46+P46+R46+T46+V46+X46</f>
        <v>1</v>
      </c>
      <c r="E46" s="1573">
        <v>11</v>
      </c>
      <c r="F46" s="1573"/>
      <c r="G46" s="1573"/>
      <c r="H46" s="1573"/>
      <c r="I46" s="1573"/>
      <c r="J46" s="1573"/>
      <c r="K46" s="1573"/>
      <c r="L46" s="1573"/>
      <c r="M46" s="1573"/>
      <c r="N46" s="1573"/>
      <c r="O46" s="1573"/>
      <c r="P46" s="1573"/>
      <c r="Q46" s="1573">
        <f>SUM(2,1)</f>
        <v>3</v>
      </c>
      <c r="R46" s="1573">
        <v>1</v>
      </c>
      <c r="S46" s="1573"/>
      <c r="T46" s="1573"/>
      <c r="U46" s="1573"/>
      <c r="V46" s="1573"/>
      <c r="W46" s="1573"/>
      <c r="X46" s="1574"/>
      <c r="AD46" s="1582"/>
      <c r="AP46" s="1582"/>
      <c r="AR46" s="1582"/>
      <c r="AT46" s="1582"/>
    </row>
    <row r="47" spans="1:49" ht="18" customHeight="1">
      <c r="A47" s="1716" t="s">
        <v>597</v>
      </c>
      <c r="B47" s="1716"/>
      <c r="C47" s="1716"/>
      <c r="D47" s="1716"/>
      <c r="E47" s="1716"/>
      <c r="F47" s="1716"/>
      <c r="G47" s="1716"/>
      <c r="H47" s="1716"/>
      <c r="I47" s="1716"/>
      <c r="J47" s="1716"/>
      <c r="K47" s="1716"/>
      <c r="L47" s="1716"/>
      <c r="M47" s="1716"/>
      <c r="N47" s="1716"/>
      <c r="O47" s="1716"/>
      <c r="P47" s="1716"/>
      <c r="Q47" s="1716"/>
      <c r="R47" s="1716"/>
      <c r="S47" s="1716"/>
      <c r="T47" s="1716"/>
      <c r="U47" s="1716"/>
      <c r="V47" s="1716"/>
      <c r="W47" s="1716"/>
      <c r="X47" s="1716"/>
      <c r="AL47" s="1582"/>
    </row>
    <row r="48" spans="1:49">
      <c r="A48" s="1592"/>
    </row>
    <row r="49" spans="30:49">
      <c r="AD49" s="1582"/>
    </row>
    <row r="50" spans="30:49">
      <c r="AD50" s="1582"/>
    </row>
    <row r="51" spans="30:49">
      <c r="AP51" s="1582"/>
    </row>
    <row r="52" spans="30:49">
      <c r="AD52" s="1582"/>
    </row>
    <row r="53" spans="30:49">
      <c r="AD53" s="1582"/>
    </row>
    <row r="54" spans="30:49">
      <c r="AD54" s="1582"/>
      <c r="AL54" s="1582"/>
      <c r="AP54" s="1582"/>
    </row>
    <row r="55" spans="30:49">
      <c r="AD55" s="1582"/>
    </row>
    <row r="56" spans="30:49">
      <c r="AD56" s="1582"/>
      <c r="AE56" s="1582"/>
      <c r="AF56" s="1582"/>
      <c r="AG56" s="1582"/>
      <c r="AH56" s="1582"/>
      <c r="AI56" s="1582"/>
      <c r="AJ56" s="1582"/>
      <c r="AK56" s="1582"/>
      <c r="AL56" s="1582"/>
      <c r="AM56" s="1582"/>
      <c r="AN56" s="1582"/>
      <c r="AO56" s="1582"/>
      <c r="AP56" s="1582"/>
      <c r="AQ56" s="1582"/>
      <c r="AR56" s="1582"/>
      <c r="AS56" s="1582"/>
      <c r="AT56" s="1582"/>
      <c r="AU56" s="1582"/>
      <c r="AV56" s="1582"/>
      <c r="AW56" s="1582"/>
    </row>
    <row r="57" spans="30:49">
      <c r="AD57" s="1582"/>
      <c r="AE57" s="1582"/>
      <c r="AH57" s="1582"/>
      <c r="AJ57" s="1582"/>
      <c r="AL57" s="1582"/>
      <c r="AP57" s="1582"/>
      <c r="AQ57" s="1582"/>
      <c r="AR57" s="1582"/>
      <c r="AT57" s="1582"/>
    </row>
    <row r="58" spans="30:49">
      <c r="AD58" s="1582"/>
      <c r="AH58" s="1582"/>
      <c r="AJ58" s="1582"/>
      <c r="AL58" s="1582"/>
      <c r="AP58" s="1582"/>
      <c r="AR58" s="1582"/>
      <c r="AT58" s="1582"/>
    </row>
    <row r="59" spans="30:49">
      <c r="AD59" s="1582"/>
      <c r="AH59" s="1582"/>
      <c r="AJ59" s="1582"/>
      <c r="AL59" s="1582"/>
      <c r="AP59" s="1582"/>
      <c r="AR59" s="1582"/>
      <c r="AT59" s="1582"/>
    </row>
    <row r="60" spans="30:49">
      <c r="AD60" s="1582"/>
      <c r="AH60" s="1582"/>
      <c r="AJ60" s="1582"/>
      <c r="AL60" s="1582"/>
      <c r="AP60" s="1582"/>
      <c r="AR60" s="1582"/>
      <c r="AT60" s="1582"/>
    </row>
    <row r="61" spans="30:49">
      <c r="AD61" s="1582"/>
      <c r="AH61" s="1582"/>
      <c r="AJ61" s="1582"/>
      <c r="AL61" s="1582"/>
      <c r="AP61" s="1582"/>
      <c r="AR61" s="1582"/>
      <c r="AT61" s="1582"/>
    </row>
    <row r="62" spans="30:49">
      <c r="AD62" s="1582"/>
      <c r="AE62" s="1582"/>
      <c r="AF62" s="1582"/>
      <c r="AG62" s="1582"/>
      <c r="AH62" s="1582"/>
      <c r="AI62" s="1582"/>
      <c r="AJ62" s="1582"/>
      <c r="AK62" s="1582"/>
      <c r="AL62" s="1582"/>
      <c r="AM62" s="1582"/>
      <c r="AN62" s="1582"/>
      <c r="AO62" s="1582"/>
      <c r="AP62" s="1582"/>
      <c r="AQ62" s="1582"/>
      <c r="AR62" s="1582"/>
      <c r="AS62" s="1582"/>
      <c r="AT62" s="1582"/>
      <c r="AU62" s="1582"/>
      <c r="AV62" s="1582"/>
      <c r="AW62" s="1582"/>
    </row>
    <row r="63" spans="30:49">
      <c r="AD63" s="1582"/>
      <c r="AE63" s="1582"/>
      <c r="AP63" s="1582"/>
      <c r="AR63" s="1582"/>
    </row>
    <row r="64" spans="30:49">
      <c r="AD64" s="1582"/>
      <c r="AP64" s="1582"/>
    </row>
  </sheetData>
  <mergeCells count="29">
    <mergeCell ref="A1:D1"/>
    <mergeCell ref="E1:T1"/>
    <mergeCell ref="U1:X1"/>
    <mergeCell ref="A2:A5"/>
    <mergeCell ref="B2:B5"/>
    <mergeCell ref="E2:N2"/>
    <mergeCell ref="O2:X2"/>
    <mergeCell ref="C3:D4"/>
    <mergeCell ref="E3:F4"/>
    <mergeCell ref="G3:H4"/>
    <mergeCell ref="U3:X3"/>
    <mergeCell ref="U4:V4"/>
    <mergeCell ref="W4:X4"/>
    <mergeCell ref="Q3:R4"/>
    <mergeCell ref="S3:T4"/>
    <mergeCell ref="A11:B11"/>
    <mergeCell ref="I3:J4"/>
    <mergeCell ref="K3:L4"/>
    <mergeCell ref="M3:N4"/>
    <mergeCell ref="O3:P4"/>
    <mergeCell ref="A6:B6"/>
    <mergeCell ref="A7:A10"/>
    <mergeCell ref="A47:X47"/>
    <mergeCell ref="A12:A15"/>
    <mergeCell ref="A16:A21"/>
    <mergeCell ref="A22:A26"/>
    <mergeCell ref="A27:A37"/>
    <mergeCell ref="A38:A43"/>
    <mergeCell ref="A44:A46"/>
  </mergeCells>
  <phoneticPr fontId="9"/>
  <dataValidations count="1">
    <dataValidation imeMode="off" allowBlank="1" showInputMessage="1" showErrorMessage="1" sqref="C65543:X65582 IY65543:JT65582 SU65543:TP65582 ACQ65543:ADL65582 AMM65543:ANH65582 AWI65543:AXD65582 BGE65543:BGZ65582 BQA65543:BQV65582 BZW65543:CAR65582 CJS65543:CKN65582 CTO65543:CUJ65582 DDK65543:DEF65582 DNG65543:DOB65582 DXC65543:DXX65582 EGY65543:EHT65582 EQU65543:ERP65582 FAQ65543:FBL65582 FKM65543:FLH65582 FUI65543:FVD65582 GEE65543:GEZ65582 GOA65543:GOV65582 GXW65543:GYR65582 HHS65543:HIN65582 HRO65543:HSJ65582 IBK65543:ICF65582 ILG65543:IMB65582 IVC65543:IVX65582 JEY65543:JFT65582 JOU65543:JPP65582 JYQ65543:JZL65582 KIM65543:KJH65582 KSI65543:KTD65582 LCE65543:LCZ65582 LMA65543:LMV65582 LVW65543:LWR65582 MFS65543:MGN65582 MPO65543:MQJ65582 MZK65543:NAF65582 NJG65543:NKB65582 NTC65543:NTX65582 OCY65543:ODT65582 OMU65543:ONP65582 OWQ65543:OXL65582 PGM65543:PHH65582 PQI65543:PRD65582 QAE65543:QAZ65582 QKA65543:QKV65582 QTW65543:QUR65582 RDS65543:REN65582 RNO65543:ROJ65582 RXK65543:RYF65582 SHG65543:SIB65582 SRC65543:SRX65582 TAY65543:TBT65582 TKU65543:TLP65582 TUQ65543:TVL65582 UEM65543:UFH65582 UOI65543:UPD65582 UYE65543:UYZ65582 VIA65543:VIV65582 VRW65543:VSR65582 WBS65543:WCN65582 WLO65543:WMJ65582 WVK65543:WWF65582 C131079:X131118 IY131079:JT131118 SU131079:TP131118 ACQ131079:ADL131118 AMM131079:ANH131118 AWI131079:AXD131118 BGE131079:BGZ131118 BQA131079:BQV131118 BZW131079:CAR131118 CJS131079:CKN131118 CTO131079:CUJ131118 DDK131079:DEF131118 DNG131079:DOB131118 DXC131079:DXX131118 EGY131079:EHT131118 EQU131079:ERP131118 FAQ131079:FBL131118 FKM131079:FLH131118 FUI131079:FVD131118 GEE131079:GEZ131118 GOA131079:GOV131118 GXW131079:GYR131118 HHS131079:HIN131118 HRO131079:HSJ131118 IBK131079:ICF131118 ILG131079:IMB131118 IVC131079:IVX131118 JEY131079:JFT131118 JOU131079:JPP131118 JYQ131079:JZL131118 KIM131079:KJH131118 KSI131079:KTD131118 LCE131079:LCZ131118 LMA131079:LMV131118 LVW131079:LWR131118 MFS131079:MGN131118 MPO131079:MQJ131118 MZK131079:NAF131118 NJG131079:NKB131118 NTC131079:NTX131118 OCY131079:ODT131118 OMU131079:ONP131118 OWQ131079:OXL131118 PGM131079:PHH131118 PQI131079:PRD131118 QAE131079:QAZ131118 QKA131079:QKV131118 QTW131079:QUR131118 RDS131079:REN131118 RNO131079:ROJ131118 RXK131079:RYF131118 SHG131079:SIB131118 SRC131079:SRX131118 TAY131079:TBT131118 TKU131079:TLP131118 TUQ131079:TVL131118 UEM131079:UFH131118 UOI131079:UPD131118 UYE131079:UYZ131118 VIA131079:VIV131118 VRW131079:VSR131118 WBS131079:WCN131118 WLO131079:WMJ131118 WVK131079:WWF131118 C196615:X196654 IY196615:JT196654 SU196615:TP196654 ACQ196615:ADL196654 AMM196615:ANH196654 AWI196615:AXD196654 BGE196615:BGZ196654 BQA196615:BQV196654 BZW196615:CAR196654 CJS196615:CKN196654 CTO196615:CUJ196654 DDK196615:DEF196654 DNG196615:DOB196654 DXC196615:DXX196654 EGY196615:EHT196654 EQU196615:ERP196654 FAQ196615:FBL196654 FKM196615:FLH196654 FUI196615:FVD196654 GEE196615:GEZ196654 GOA196615:GOV196654 GXW196615:GYR196654 HHS196615:HIN196654 HRO196615:HSJ196654 IBK196615:ICF196654 ILG196615:IMB196654 IVC196615:IVX196654 JEY196615:JFT196654 JOU196615:JPP196654 JYQ196615:JZL196654 KIM196615:KJH196654 KSI196615:KTD196654 LCE196615:LCZ196654 LMA196615:LMV196654 LVW196615:LWR196654 MFS196615:MGN196654 MPO196615:MQJ196654 MZK196615:NAF196654 NJG196615:NKB196654 NTC196615:NTX196654 OCY196615:ODT196654 OMU196615:ONP196654 OWQ196615:OXL196654 PGM196615:PHH196654 PQI196615:PRD196654 QAE196615:QAZ196654 QKA196615:QKV196654 QTW196615:QUR196654 RDS196615:REN196654 RNO196615:ROJ196654 RXK196615:RYF196654 SHG196615:SIB196654 SRC196615:SRX196654 TAY196615:TBT196654 TKU196615:TLP196654 TUQ196615:TVL196654 UEM196615:UFH196654 UOI196615:UPD196654 UYE196615:UYZ196654 VIA196615:VIV196654 VRW196615:VSR196654 WBS196615:WCN196654 WLO196615:WMJ196654 WVK196615:WWF196654 C262151:X262190 IY262151:JT262190 SU262151:TP262190 ACQ262151:ADL262190 AMM262151:ANH262190 AWI262151:AXD262190 BGE262151:BGZ262190 BQA262151:BQV262190 BZW262151:CAR262190 CJS262151:CKN262190 CTO262151:CUJ262190 DDK262151:DEF262190 DNG262151:DOB262190 DXC262151:DXX262190 EGY262151:EHT262190 EQU262151:ERP262190 FAQ262151:FBL262190 FKM262151:FLH262190 FUI262151:FVD262190 GEE262151:GEZ262190 GOA262151:GOV262190 GXW262151:GYR262190 HHS262151:HIN262190 HRO262151:HSJ262190 IBK262151:ICF262190 ILG262151:IMB262190 IVC262151:IVX262190 JEY262151:JFT262190 JOU262151:JPP262190 JYQ262151:JZL262190 KIM262151:KJH262190 KSI262151:KTD262190 LCE262151:LCZ262190 LMA262151:LMV262190 LVW262151:LWR262190 MFS262151:MGN262190 MPO262151:MQJ262190 MZK262151:NAF262190 NJG262151:NKB262190 NTC262151:NTX262190 OCY262151:ODT262190 OMU262151:ONP262190 OWQ262151:OXL262190 PGM262151:PHH262190 PQI262151:PRD262190 QAE262151:QAZ262190 QKA262151:QKV262190 QTW262151:QUR262190 RDS262151:REN262190 RNO262151:ROJ262190 RXK262151:RYF262190 SHG262151:SIB262190 SRC262151:SRX262190 TAY262151:TBT262190 TKU262151:TLP262190 TUQ262151:TVL262190 UEM262151:UFH262190 UOI262151:UPD262190 UYE262151:UYZ262190 VIA262151:VIV262190 VRW262151:VSR262190 WBS262151:WCN262190 WLO262151:WMJ262190 WVK262151:WWF262190 C327687:X327726 IY327687:JT327726 SU327687:TP327726 ACQ327687:ADL327726 AMM327687:ANH327726 AWI327687:AXD327726 BGE327687:BGZ327726 BQA327687:BQV327726 BZW327687:CAR327726 CJS327687:CKN327726 CTO327687:CUJ327726 DDK327687:DEF327726 DNG327687:DOB327726 DXC327687:DXX327726 EGY327687:EHT327726 EQU327687:ERP327726 FAQ327687:FBL327726 FKM327687:FLH327726 FUI327687:FVD327726 GEE327687:GEZ327726 GOA327687:GOV327726 GXW327687:GYR327726 HHS327687:HIN327726 HRO327687:HSJ327726 IBK327687:ICF327726 ILG327687:IMB327726 IVC327687:IVX327726 JEY327687:JFT327726 JOU327687:JPP327726 JYQ327687:JZL327726 KIM327687:KJH327726 KSI327687:KTD327726 LCE327687:LCZ327726 LMA327687:LMV327726 LVW327687:LWR327726 MFS327687:MGN327726 MPO327687:MQJ327726 MZK327687:NAF327726 NJG327687:NKB327726 NTC327687:NTX327726 OCY327687:ODT327726 OMU327687:ONP327726 OWQ327687:OXL327726 PGM327687:PHH327726 PQI327687:PRD327726 QAE327687:QAZ327726 QKA327687:QKV327726 QTW327687:QUR327726 RDS327687:REN327726 RNO327687:ROJ327726 RXK327687:RYF327726 SHG327687:SIB327726 SRC327687:SRX327726 TAY327687:TBT327726 TKU327687:TLP327726 TUQ327687:TVL327726 UEM327687:UFH327726 UOI327687:UPD327726 UYE327687:UYZ327726 VIA327687:VIV327726 VRW327687:VSR327726 WBS327687:WCN327726 WLO327687:WMJ327726 WVK327687:WWF327726 C393223:X393262 IY393223:JT393262 SU393223:TP393262 ACQ393223:ADL393262 AMM393223:ANH393262 AWI393223:AXD393262 BGE393223:BGZ393262 BQA393223:BQV393262 BZW393223:CAR393262 CJS393223:CKN393262 CTO393223:CUJ393262 DDK393223:DEF393262 DNG393223:DOB393262 DXC393223:DXX393262 EGY393223:EHT393262 EQU393223:ERP393262 FAQ393223:FBL393262 FKM393223:FLH393262 FUI393223:FVD393262 GEE393223:GEZ393262 GOA393223:GOV393262 GXW393223:GYR393262 HHS393223:HIN393262 HRO393223:HSJ393262 IBK393223:ICF393262 ILG393223:IMB393262 IVC393223:IVX393262 JEY393223:JFT393262 JOU393223:JPP393262 JYQ393223:JZL393262 KIM393223:KJH393262 KSI393223:KTD393262 LCE393223:LCZ393262 LMA393223:LMV393262 LVW393223:LWR393262 MFS393223:MGN393262 MPO393223:MQJ393262 MZK393223:NAF393262 NJG393223:NKB393262 NTC393223:NTX393262 OCY393223:ODT393262 OMU393223:ONP393262 OWQ393223:OXL393262 PGM393223:PHH393262 PQI393223:PRD393262 QAE393223:QAZ393262 QKA393223:QKV393262 QTW393223:QUR393262 RDS393223:REN393262 RNO393223:ROJ393262 RXK393223:RYF393262 SHG393223:SIB393262 SRC393223:SRX393262 TAY393223:TBT393262 TKU393223:TLP393262 TUQ393223:TVL393262 UEM393223:UFH393262 UOI393223:UPD393262 UYE393223:UYZ393262 VIA393223:VIV393262 VRW393223:VSR393262 WBS393223:WCN393262 WLO393223:WMJ393262 WVK393223:WWF393262 C458759:X458798 IY458759:JT458798 SU458759:TP458798 ACQ458759:ADL458798 AMM458759:ANH458798 AWI458759:AXD458798 BGE458759:BGZ458798 BQA458759:BQV458798 BZW458759:CAR458798 CJS458759:CKN458798 CTO458759:CUJ458798 DDK458759:DEF458798 DNG458759:DOB458798 DXC458759:DXX458798 EGY458759:EHT458798 EQU458759:ERP458798 FAQ458759:FBL458798 FKM458759:FLH458798 FUI458759:FVD458798 GEE458759:GEZ458798 GOA458759:GOV458798 GXW458759:GYR458798 HHS458759:HIN458798 HRO458759:HSJ458798 IBK458759:ICF458798 ILG458759:IMB458798 IVC458759:IVX458798 JEY458759:JFT458798 JOU458759:JPP458798 JYQ458759:JZL458798 KIM458759:KJH458798 KSI458759:KTD458798 LCE458759:LCZ458798 LMA458759:LMV458798 LVW458759:LWR458798 MFS458759:MGN458798 MPO458759:MQJ458798 MZK458759:NAF458798 NJG458759:NKB458798 NTC458759:NTX458798 OCY458759:ODT458798 OMU458759:ONP458798 OWQ458759:OXL458798 PGM458759:PHH458798 PQI458759:PRD458798 QAE458759:QAZ458798 QKA458759:QKV458798 QTW458759:QUR458798 RDS458759:REN458798 RNO458759:ROJ458798 RXK458759:RYF458798 SHG458759:SIB458798 SRC458759:SRX458798 TAY458759:TBT458798 TKU458759:TLP458798 TUQ458759:TVL458798 UEM458759:UFH458798 UOI458759:UPD458798 UYE458759:UYZ458798 VIA458759:VIV458798 VRW458759:VSR458798 WBS458759:WCN458798 WLO458759:WMJ458798 WVK458759:WWF458798 C524295:X524334 IY524295:JT524334 SU524295:TP524334 ACQ524295:ADL524334 AMM524295:ANH524334 AWI524295:AXD524334 BGE524295:BGZ524334 BQA524295:BQV524334 BZW524295:CAR524334 CJS524295:CKN524334 CTO524295:CUJ524334 DDK524295:DEF524334 DNG524295:DOB524334 DXC524295:DXX524334 EGY524295:EHT524334 EQU524295:ERP524334 FAQ524295:FBL524334 FKM524295:FLH524334 FUI524295:FVD524334 GEE524295:GEZ524334 GOA524295:GOV524334 GXW524295:GYR524334 HHS524295:HIN524334 HRO524295:HSJ524334 IBK524295:ICF524334 ILG524295:IMB524334 IVC524295:IVX524334 JEY524295:JFT524334 JOU524295:JPP524334 JYQ524295:JZL524334 KIM524295:KJH524334 KSI524295:KTD524334 LCE524295:LCZ524334 LMA524295:LMV524334 LVW524295:LWR524334 MFS524295:MGN524334 MPO524295:MQJ524334 MZK524295:NAF524334 NJG524295:NKB524334 NTC524295:NTX524334 OCY524295:ODT524334 OMU524295:ONP524334 OWQ524295:OXL524334 PGM524295:PHH524334 PQI524295:PRD524334 QAE524295:QAZ524334 QKA524295:QKV524334 QTW524295:QUR524334 RDS524295:REN524334 RNO524295:ROJ524334 RXK524295:RYF524334 SHG524295:SIB524334 SRC524295:SRX524334 TAY524295:TBT524334 TKU524295:TLP524334 TUQ524295:TVL524334 UEM524295:UFH524334 UOI524295:UPD524334 UYE524295:UYZ524334 VIA524295:VIV524334 VRW524295:VSR524334 WBS524295:WCN524334 WLO524295:WMJ524334 WVK524295:WWF524334 C589831:X589870 IY589831:JT589870 SU589831:TP589870 ACQ589831:ADL589870 AMM589831:ANH589870 AWI589831:AXD589870 BGE589831:BGZ589870 BQA589831:BQV589870 BZW589831:CAR589870 CJS589831:CKN589870 CTO589831:CUJ589870 DDK589831:DEF589870 DNG589831:DOB589870 DXC589831:DXX589870 EGY589831:EHT589870 EQU589831:ERP589870 FAQ589831:FBL589870 FKM589831:FLH589870 FUI589831:FVD589870 GEE589831:GEZ589870 GOA589831:GOV589870 GXW589831:GYR589870 HHS589831:HIN589870 HRO589831:HSJ589870 IBK589831:ICF589870 ILG589831:IMB589870 IVC589831:IVX589870 JEY589831:JFT589870 JOU589831:JPP589870 JYQ589831:JZL589870 KIM589831:KJH589870 KSI589831:KTD589870 LCE589831:LCZ589870 LMA589831:LMV589870 LVW589831:LWR589870 MFS589831:MGN589870 MPO589831:MQJ589870 MZK589831:NAF589870 NJG589831:NKB589870 NTC589831:NTX589870 OCY589831:ODT589870 OMU589831:ONP589870 OWQ589831:OXL589870 PGM589831:PHH589870 PQI589831:PRD589870 QAE589831:QAZ589870 QKA589831:QKV589870 QTW589831:QUR589870 RDS589831:REN589870 RNO589831:ROJ589870 RXK589831:RYF589870 SHG589831:SIB589870 SRC589831:SRX589870 TAY589831:TBT589870 TKU589831:TLP589870 TUQ589831:TVL589870 UEM589831:UFH589870 UOI589831:UPD589870 UYE589831:UYZ589870 VIA589831:VIV589870 VRW589831:VSR589870 WBS589831:WCN589870 WLO589831:WMJ589870 WVK589831:WWF589870 C655367:X655406 IY655367:JT655406 SU655367:TP655406 ACQ655367:ADL655406 AMM655367:ANH655406 AWI655367:AXD655406 BGE655367:BGZ655406 BQA655367:BQV655406 BZW655367:CAR655406 CJS655367:CKN655406 CTO655367:CUJ655406 DDK655367:DEF655406 DNG655367:DOB655406 DXC655367:DXX655406 EGY655367:EHT655406 EQU655367:ERP655406 FAQ655367:FBL655406 FKM655367:FLH655406 FUI655367:FVD655406 GEE655367:GEZ655406 GOA655367:GOV655406 GXW655367:GYR655406 HHS655367:HIN655406 HRO655367:HSJ655406 IBK655367:ICF655406 ILG655367:IMB655406 IVC655367:IVX655406 JEY655367:JFT655406 JOU655367:JPP655406 JYQ655367:JZL655406 KIM655367:KJH655406 KSI655367:KTD655406 LCE655367:LCZ655406 LMA655367:LMV655406 LVW655367:LWR655406 MFS655367:MGN655406 MPO655367:MQJ655406 MZK655367:NAF655406 NJG655367:NKB655406 NTC655367:NTX655406 OCY655367:ODT655406 OMU655367:ONP655406 OWQ655367:OXL655406 PGM655367:PHH655406 PQI655367:PRD655406 QAE655367:QAZ655406 QKA655367:QKV655406 QTW655367:QUR655406 RDS655367:REN655406 RNO655367:ROJ655406 RXK655367:RYF655406 SHG655367:SIB655406 SRC655367:SRX655406 TAY655367:TBT655406 TKU655367:TLP655406 TUQ655367:TVL655406 UEM655367:UFH655406 UOI655367:UPD655406 UYE655367:UYZ655406 VIA655367:VIV655406 VRW655367:VSR655406 WBS655367:WCN655406 WLO655367:WMJ655406 WVK655367:WWF655406 C720903:X720942 IY720903:JT720942 SU720903:TP720942 ACQ720903:ADL720942 AMM720903:ANH720942 AWI720903:AXD720942 BGE720903:BGZ720942 BQA720903:BQV720942 BZW720903:CAR720942 CJS720903:CKN720942 CTO720903:CUJ720942 DDK720903:DEF720942 DNG720903:DOB720942 DXC720903:DXX720942 EGY720903:EHT720942 EQU720903:ERP720942 FAQ720903:FBL720942 FKM720903:FLH720942 FUI720903:FVD720942 GEE720903:GEZ720942 GOA720903:GOV720942 GXW720903:GYR720942 HHS720903:HIN720942 HRO720903:HSJ720942 IBK720903:ICF720942 ILG720903:IMB720942 IVC720903:IVX720942 JEY720903:JFT720942 JOU720903:JPP720942 JYQ720903:JZL720942 KIM720903:KJH720942 KSI720903:KTD720942 LCE720903:LCZ720942 LMA720903:LMV720942 LVW720903:LWR720942 MFS720903:MGN720942 MPO720903:MQJ720942 MZK720903:NAF720942 NJG720903:NKB720942 NTC720903:NTX720942 OCY720903:ODT720942 OMU720903:ONP720942 OWQ720903:OXL720942 PGM720903:PHH720942 PQI720903:PRD720942 QAE720903:QAZ720942 QKA720903:QKV720942 QTW720903:QUR720942 RDS720903:REN720942 RNO720903:ROJ720942 RXK720903:RYF720942 SHG720903:SIB720942 SRC720903:SRX720942 TAY720903:TBT720942 TKU720903:TLP720942 TUQ720903:TVL720942 UEM720903:UFH720942 UOI720903:UPD720942 UYE720903:UYZ720942 VIA720903:VIV720942 VRW720903:VSR720942 WBS720903:WCN720942 WLO720903:WMJ720942 WVK720903:WWF720942 C786439:X786478 IY786439:JT786478 SU786439:TP786478 ACQ786439:ADL786478 AMM786439:ANH786478 AWI786439:AXD786478 BGE786439:BGZ786478 BQA786439:BQV786478 BZW786439:CAR786478 CJS786439:CKN786478 CTO786439:CUJ786478 DDK786439:DEF786478 DNG786439:DOB786478 DXC786439:DXX786478 EGY786439:EHT786478 EQU786439:ERP786478 FAQ786439:FBL786478 FKM786439:FLH786478 FUI786439:FVD786478 GEE786439:GEZ786478 GOA786439:GOV786478 GXW786439:GYR786478 HHS786439:HIN786478 HRO786439:HSJ786478 IBK786439:ICF786478 ILG786439:IMB786478 IVC786439:IVX786478 JEY786439:JFT786478 JOU786439:JPP786478 JYQ786439:JZL786478 KIM786439:KJH786478 KSI786439:KTD786478 LCE786439:LCZ786478 LMA786439:LMV786478 LVW786439:LWR786478 MFS786439:MGN786478 MPO786439:MQJ786478 MZK786439:NAF786478 NJG786439:NKB786478 NTC786439:NTX786478 OCY786439:ODT786478 OMU786439:ONP786478 OWQ786439:OXL786478 PGM786439:PHH786478 PQI786439:PRD786478 QAE786439:QAZ786478 QKA786439:QKV786478 QTW786439:QUR786478 RDS786439:REN786478 RNO786439:ROJ786478 RXK786439:RYF786478 SHG786439:SIB786478 SRC786439:SRX786478 TAY786439:TBT786478 TKU786439:TLP786478 TUQ786439:TVL786478 UEM786439:UFH786478 UOI786439:UPD786478 UYE786439:UYZ786478 VIA786439:VIV786478 VRW786439:VSR786478 WBS786439:WCN786478 WLO786439:WMJ786478 WVK786439:WWF786478 C851975:X852014 IY851975:JT852014 SU851975:TP852014 ACQ851975:ADL852014 AMM851975:ANH852014 AWI851975:AXD852014 BGE851975:BGZ852014 BQA851975:BQV852014 BZW851975:CAR852014 CJS851975:CKN852014 CTO851975:CUJ852014 DDK851975:DEF852014 DNG851975:DOB852014 DXC851975:DXX852014 EGY851975:EHT852014 EQU851975:ERP852014 FAQ851975:FBL852014 FKM851975:FLH852014 FUI851975:FVD852014 GEE851975:GEZ852014 GOA851975:GOV852014 GXW851975:GYR852014 HHS851975:HIN852014 HRO851975:HSJ852014 IBK851975:ICF852014 ILG851975:IMB852014 IVC851975:IVX852014 JEY851975:JFT852014 JOU851975:JPP852014 JYQ851975:JZL852014 KIM851975:KJH852014 KSI851975:KTD852014 LCE851975:LCZ852014 LMA851975:LMV852014 LVW851975:LWR852014 MFS851975:MGN852014 MPO851975:MQJ852014 MZK851975:NAF852014 NJG851975:NKB852014 NTC851975:NTX852014 OCY851975:ODT852014 OMU851975:ONP852014 OWQ851975:OXL852014 PGM851975:PHH852014 PQI851975:PRD852014 QAE851975:QAZ852014 QKA851975:QKV852014 QTW851975:QUR852014 RDS851975:REN852014 RNO851975:ROJ852014 RXK851975:RYF852014 SHG851975:SIB852014 SRC851975:SRX852014 TAY851975:TBT852014 TKU851975:TLP852014 TUQ851975:TVL852014 UEM851975:UFH852014 UOI851975:UPD852014 UYE851975:UYZ852014 VIA851975:VIV852014 VRW851975:VSR852014 WBS851975:WCN852014 WLO851975:WMJ852014 WVK851975:WWF852014 C917511:X917550 IY917511:JT917550 SU917511:TP917550 ACQ917511:ADL917550 AMM917511:ANH917550 AWI917511:AXD917550 BGE917511:BGZ917550 BQA917511:BQV917550 BZW917511:CAR917550 CJS917511:CKN917550 CTO917511:CUJ917550 DDK917511:DEF917550 DNG917511:DOB917550 DXC917511:DXX917550 EGY917511:EHT917550 EQU917511:ERP917550 FAQ917511:FBL917550 FKM917511:FLH917550 FUI917511:FVD917550 GEE917511:GEZ917550 GOA917511:GOV917550 GXW917511:GYR917550 HHS917511:HIN917550 HRO917511:HSJ917550 IBK917511:ICF917550 ILG917511:IMB917550 IVC917511:IVX917550 JEY917511:JFT917550 JOU917511:JPP917550 JYQ917511:JZL917550 KIM917511:KJH917550 KSI917511:KTD917550 LCE917511:LCZ917550 LMA917511:LMV917550 LVW917511:LWR917550 MFS917511:MGN917550 MPO917511:MQJ917550 MZK917511:NAF917550 NJG917511:NKB917550 NTC917511:NTX917550 OCY917511:ODT917550 OMU917511:ONP917550 OWQ917511:OXL917550 PGM917511:PHH917550 PQI917511:PRD917550 QAE917511:QAZ917550 QKA917511:QKV917550 QTW917511:QUR917550 RDS917511:REN917550 RNO917511:ROJ917550 RXK917511:RYF917550 SHG917511:SIB917550 SRC917511:SRX917550 TAY917511:TBT917550 TKU917511:TLP917550 TUQ917511:TVL917550 UEM917511:UFH917550 UOI917511:UPD917550 UYE917511:UYZ917550 VIA917511:VIV917550 VRW917511:VSR917550 WBS917511:WCN917550 WLO917511:WMJ917550 WVK917511:WWF917550 C983047:X983086 IY983047:JT983086 SU983047:TP983086 ACQ983047:ADL983086 AMM983047:ANH983086 AWI983047:AXD983086 BGE983047:BGZ983086 BQA983047:BQV983086 BZW983047:CAR983086 CJS983047:CKN983086 CTO983047:CUJ983086 DDK983047:DEF983086 DNG983047:DOB983086 DXC983047:DXX983086 EGY983047:EHT983086 EQU983047:ERP983086 FAQ983047:FBL983086 FKM983047:FLH983086 FUI983047:FVD983086 GEE983047:GEZ983086 GOA983047:GOV983086 GXW983047:GYR983086 HHS983047:HIN983086 HRO983047:HSJ983086 IBK983047:ICF983086 ILG983047:IMB983086 IVC983047:IVX983086 JEY983047:JFT983086 JOU983047:JPP983086 JYQ983047:JZL983086 KIM983047:KJH983086 KSI983047:KTD983086 LCE983047:LCZ983086 LMA983047:LMV983086 LVW983047:LWR983086 MFS983047:MGN983086 MPO983047:MQJ983086 MZK983047:NAF983086 NJG983047:NKB983086 NTC983047:NTX983086 OCY983047:ODT983086 OMU983047:ONP983086 OWQ983047:OXL983086 PGM983047:PHH983086 PQI983047:PRD983086 QAE983047:QAZ983086 QKA983047:QKV983086 QTW983047:QUR983086 RDS983047:REN983086 RNO983047:ROJ983086 RXK983047:RYF983086 SHG983047:SIB983086 SRC983047:SRX983086 TAY983047:TBT983086 TKU983047:TLP983086 TUQ983047:TVL983086 UEM983047:UFH983086 UOI983047:UPD983086 UYE983047:UYZ983086 VIA983047:VIV983086 VRW983047:VSR983086 WBS983047:WCN983086 WLO983047:WMJ983086 WVK983047:WWF983086 WVY983087:WWF983087 JM47:JT47 TI47:TP47 ADE47:ADL47 ANA47:ANH47 AWW47:AXD47 BGS47:BGZ47 BQO47:BQV47 CAK47:CAR47 CKG47:CKN47 CUC47:CUJ47 DDY47:DEF47 DNU47:DOB47 DXQ47:DXX47 EHM47:EHT47 ERI47:ERP47 FBE47:FBL47 FLA47:FLH47 FUW47:FVD47 GES47:GEZ47 GOO47:GOV47 GYK47:GYR47 HIG47:HIN47 HSC47:HSJ47 IBY47:ICF47 ILU47:IMB47 IVQ47:IVX47 JFM47:JFT47 JPI47:JPP47 JZE47:JZL47 KJA47:KJH47 KSW47:KTD47 LCS47:LCZ47 LMO47:LMV47 LWK47:LWR47 MGG47:MGN47 MQC47:MQJ47 MZY47:NAF47 NJU47:NKB47 NTQ47:NTX47 ODM47:ODT47 ONI47:ONP47 OXE47:OXL47 PHA47:PHH47 PQW47:PRD47 QAS47:QAZ47 QKO47:QKV47 QUK47:QUR47 REG47:REN47 ROC47:ROJ47 RXY47:RYF47 SHU47:SIB47 SRQ47:SRX47 TBM47:TBT47 TLI47:TLP47 TVE47:TVL47 UFA47:UFH47 UOW47:UPD47 UYS47:UYZ47 VIO47:VIV47 VSK47:VSR47 WCG47:WCN47 WMC47:WMJ47 WVY47:WWF47 Q65583:X65583 JM65583:JT65583 TI65583:TP65583 ADE65583:ADL65583 ANA65583:ANH65583 AWW65583:AXD65583 BGS65583:BGZ65583 BQO65583:BQV65583 CAK65583:CAR65583 CKG65583:CKN65583 CUC65583:CUJ65583 DDY65583:DEF65583 DNU65583:DOB65583 DXQ65583:DXX65583 EHM65583:EHT65583 ERI65583:ERP65583 FBE65583:FBL65583 FLA65583:FLH65583 FUW65583:FVD65583 GES65583:GEZ65583 GOO65583:GOV65583 GYK65583:GYR65583 HIG65583:HIN65583 HSC65583:HSJ65583 IBY65583:ICF65583 ILU65583:IMB65583 IVQ65583:IVX65583 JFM65583:JFT65583 JPI65583:JPP65583 JZE65583:JZL65583 KJA65583:KJH65583 KSW65583:KTD65583 LCS65583:LCZ65583 LMO65583:LMV65583 LWK65583:LWR65583 MGG65583:MGN65583 MQC65583:MQJ65583 MZY65583:NAF65583 NJU65583:NKB65583 NTQ65583:NTX65583 ODM65583:ODT65583 ONI65583:ONP65583 OXE65583:OXL65583 PHA65583:PHH65583 PQW65583:PRD65583 QAS65583:QAZ65583 QKO65583:QKV65583 QUK65583:QUR65583 REG65583:REN65583 ROC65583:ROJ65583 RXY65583:RYF65583 SHU65583:SIB65583 SRQ65583:SRX65583 TBM65583:TBT65583 TLI65583:TLP65583 TVE65583:TVL65583 UFA65583:UFH65583 UOW65583:UPD65583 UYS65583:UYZ65583 VIO65583:VIV65583 VSK65583:VSR65583 WCG65583:WCN65583 WMC65583:WMJ65583 WVY65583:WWF65583 Q131119:X131119 JM131119:JT131119 TI131119:TP131119 ADE131119:ADL131119 ANA131119:ANH131119 AWW131119:AXD131119 BGS131119:BGZ131119 BQO131119:BQV131119 CAK131119:CAR131119 CKG131119:CKN131119 CUC131119:CUJ131119 DDY131119:DEF131119 DNU131119:DOB131119 DXQ131119:DXX131119 EHM131119:EHT131119 ERI131119:ERP131119 FBE131119:FBL131119 FLA131119:FLH131119 FUW131119:FVD131119 GES131119:GEZ131119 GOO131119:GOV131119 GYK131119:GYR131119 HIG131119:HIN131119 HSC131119:HSJ131119 IBY131119:ICF131119 ILU131119:IMB131119 IVQ131119:IVX131119 JFM131119:JFT131119 JPI131119:JPP131119 JZE131119:JZL131119 KJA131119:KJH131119 KSW131119:KTD131119 LCS131119:LCZ131119 LMO131119:LMV131119 LWK131119:LWR131119 MGG131119:MGN131119 MQC131119:MQJ131119 MZY131119:NAF131119 NJU131119:NKB131119 NTQ131119:NTX131119 ODM131119:ODT131119 ONI131119:ONP131119 OXE131119:OXL131119 PHA131119:PHH131119 PQW131119:PRD131119 QAS131119:QAZ131119 QKO131119:QKV131119 QUK131119:QUR131119 REG131119:REN131119 ROC131119:ROJ131119 RXY131119:RYF131119 SHU131119:SIB131119 SRQ131119:SRX131119 TBM131119:TBT131119 TLI131119:TLP131119 TVE131119:TVL131119 UFA131119:UFH131119 UOW131119:UPD131119 UYS131119:UYZ131119 VIO131119:VIV131119 VSK131119:VSR131119 WCG131119:WCN131119 WMC131119:WMJ131119 WVY131119:WWF131119 Q196655:X196655 JM196655:JT196655 TI196655:TP196655 ADE196655:ADL196655 ANA196655:ANH196655 AWW196655:AXD196655 BGS196655:BGZ196655 BQO196655:BQV196655 CAK196655:CAR196655 CKG196655:CKN196655 CUC196655:CUJ196655 DDY196655:DEF196655 DNU196655:DOB196655 DXQ196655:DXX196655 EHM196655:EHT196655 ERI196655:ERP196655 FBE196655:FBL196655 FLA196655:FLH196655 FUW196655:FVD196655 GES196655:GEZ196655 GOO196655:GOV196655 GYK196655:GYR196655 HIG196655:HIN196655 HSC196655:HSJ196655 IBY196655:ICF196655 ILU196655:IMB196655 IVQ196655:IVX196655 JFM196655:JFT196655 JPI196655:JPP196655 JZE196655:JZL196655 KJA196655:KJH196655 KSW196655:KTD196655 LCS196655:LCZ196655 LMO196655:LMV196655 LWK196655:LWR196655 MGG196655:MGN196655 MQC196655:MQJ196655 MZY196655:NAF196655 NJU196655:NKB196655 NTQ196655:NTX196655 ODM196655:ODT196655 ONI196655:ONP196655 OXE196655:OXL196655 PHA196655:PHH196655 PQW196655:PRD196655 QAS196655:QAZ196655 QKO196655:QKV196655 QUK196655:QUR196655 REG196655:REN196655 ROC196655:ROJ196655 RXY196655:RYF196655 SHU196655:SIB196655 SRQ196655:SRX196655 TBM196655:TBT196655 TLI196655:TLP196655 TVE196655:TVL196655 UFA196655:UFH196655 UOW196655:UPD196655 UYS196655:UYZ196655 VIO196655:VIV196655 VSK196655:VSR196655 WCG196655:WCN196655 WMC196655:WMJ196655 WVY196655:WWF196655 Q262191:X262191 JM262191:JT262191 TI262191:TP262191 ADE262191:ADL262191 ANA262191:ANH262191 AWW262191:AXD262191 BGS262191:BGZ262191 BQO262191:BQV262191 CAK262191:CAR262191 CKG262191:CKN262191 CUC262191:CUJ262191 DDY262191:DEF262191 DNU262191:DOB262191 DXQ262191:DXX262191 EHM262191:EHT262191 ERI262191:ERP262191 FBE262191:FBL262191 FLA262191:FLH262191 FUW262191:FVD262191 GES262191:GEZ262191 GOO262191:GOV262191 GYK262191:GYR262191 HIG262191:HIN262191 HSC262191:HSJ262191 IBY262191:ICF262191 ILU262191:IMB262191 IVQ262191:IVX262191 JFM262191:JFT262191 JPI262191:JPP262191 JZE262191:JZL262191 KJA262191:KJH262191 KSW262191:KTD262191 LCS262191:LCZ262191 LMO262191:LMV262191 LWK262191:LWR262191 MGG262191:MGN262191 MQC262191:MQJ262191 MZY262191:NAF262191 NJU262191:NKB262191 NTQ262191:NTX262191 ODM262191:ODT262191 ONI262191:ONP262191 OXE262191:OXL262191 PHA262191:PHH262191 PQW262191:PRD262191 QAS262191:QAZ262191 QKO262191:QKV262191 QUK262191:QUR262191 REG262191:REN262191 ROC262191:ROJ262191 RXY262191:RYF262191 SHU262191:SIB262191 SRQ262191:SRX262191 TBM262191:TBT262191 TLI262191:TLP262191 TVE262191:TVL262191 UFA262191:UFH262191 UOW262191:UPD262191 UYS262191:UYZ262191 VIO262191:VIV262191 VSK262191:VSR262191 WCG262191:WCN262191 WMC262191:WMJ262191 WVY262191:WWF262191 Q327727:X327727 JM327727:JT327727 TI327727:TP327727 ADE327727:ADL327727 ANA327727:ANH327727 AWW327727:AXD327727 BGS327727:BGZ327727 BQO327727:BQV327727 CAK327727:CAR327727 CKG327727:CKN327727 CUC327727:CUJ327727 DDY327727:DEF327727 DNU327727:DOB327727 DXQ327727:DXX327727 EHM327727:EHT327727 ERI327727:ERP327727 FBE327727:FBL327727 FLA327727:FLH327727 FUW327727:FVD327727 GES327727:GEZ327727 GOO327727:GOV327727 GYK327727:GYR327727 HIG327727:HIN327727 HSC327727:HSJ327727 IBY327727:ICF327727 ILU327727:IMB327727 IVQ327727:IVX327727 JFM327727:JFT327727 JPI327727:JPP327727 JZE327727:JZL327727 KJA327727:KJH327727 KSW327727:KTD327727 LCS327727:LCZ327727 LMO327727:LMV327727 LWK327727:LWR327727 MGG327727:MGN327727 MQC327727:MQJ327727 MZY327727:NAF327727 NJU327727:NKB327727 NTQ327727:NTX327727 ODM327727:ODT327727 ONI327727:ONP327727 OXE327727:OXL327727 PHA327727:PHH327727 PQW327727:PRD327727 QAS327727:QAZ327727 QKO327727:QKV327727 QUK327727:QUR327727 REG327727:REN327727 ROC327727:ROJ327727 RXY327727:RYF327727 SHU327727:SIB327727 SRQ327727:SRX327727 TBM327727:TBT327727 TLI327727:TLP327727 TVE327727:TVL327727 UFA327727:UFH327727 UOW327727:UPD327727 UYS327727:UYZ327727 VIO327727:VIV327727 VSK327727:VSR327727 WCG327727:WCN327727 WMC327727:WMJ327727 WVY327727:WWF327727 Q393263:X393263 JM393263:JT393263 TI393263:TP393263 ADE393263:ADL393263 ANA393263:ANH393263 AWW393263:AXD393263 BGS393263:BGZ393263 BQO393263:BQV393263 CAK393263:CAR393263 CKG393263:CKN393263 CUC393263:CUJ393263 DDY393263:DEF393263 DNU393263:DOB393263 DXQ393263:DXX393263 EHM393263:EHT393263 ERI393263:ERP393263 FBE393263:FBL393263 FLA393263:FLH393263 FUW393263:FVD393263 GES393263:GEZ393263 GOO393263:GOV393263 GYK393263:GYR393263 HIG393263:HIN393263 HSC393263:HSJ393263 IBY393263:ICF393263 ILU393263:IMB393263 IVQ393263:IVX393263 JFM393263:JFT393263 JPI393263:JPP393263 JZE393263:JZL393263 KJA393263:KJH393263 KSW393263:KTD393263 LCS393263:LCZ393263 LMO393263:LMV393263 LWK393263:LWR393263 MGG393263:MGN393263 MQC393263:MQJ393263 MZY393263:NAF393263 NJU393263:NKB393263 NTQ393263:NTX393263 ODM393263:ODT393263 ONI393263:ONP393263 OXE393263:OXL393263 PHA393263:PHH393263 PQW393263:PRD393263 QAS393263:QAZ393263 QKO393263:QKV393263 QUK393263:QUR393263 REG393263:REN393263 ROC393263:ROJ393263 RXY393263:RYF393263 SHU393263:SIB393263 SRQ393263:SRX393263 TBM393263:TBT393263 TLI393263:TLP393263 TVE393263:TVL393263 UFA393263:UFH393263 UOW393263:UPD393263 UYS393263:UYZ393263 VIO393263:VIV393263 VSK393263:VSR393263 WCG393263:WCN393263 WMC393263:WMJ393263 WVY393263:WWF393263 Q458799:X458799 JM458799:JT458799 TI458799:TP458799 ADE458799:ADL458799 ANA458799:ANH458799 AWW458799:AXD458799 BGS458799:BGZ458799 BQO458799:BQV458799 CAK458799:CAR458799 CKG458799:CKN458799 CUC458799:CUJ458799 DDY458799:DEF458799 DNU458799:DOB458799 DXQ458799:DXX458799 EHM458799:EHT458799 ERI458799:ERP458799 FBE458799:FBL458799 FLA458799:FLH458799 FUW458799:FVD458799 GES458799:GEZ458799 GOO458799:GOV458799 GYK458799:GYR458799 HIG458799:HIN458799 HSC458799:HSJ458799 IBY458799:ICF458799 ILU458799:IMB458799 IVQ458799:IVX458799 JFM458799:JFT458799 JPI458799:JPP458799 JZE458799:JZL458799 KJA458799:KJH458799 KSW458799:KTD458799 LCS458799:LCZ458799 LMO458799:LMV458799 LWK458799:LWR458799 MGG458799:MGN458799 MQC458799:MQJ458799 MZY458799:NAF458799 NJU458799:NKB458799 NTQ458799:NTX458799 ODM458799:ODT458799 ONI458799:ONP458799 OXE458799:OXL458799 PHA458799:PHH458799 PQW458799:PRD458799 QAS458799:QAZ458799 QKO458799:QKV458799 QUK458799:QUR458799 REG458799:REN458799 ROC458799:ROJ458799 RXY458799:RYF458799 SHU458799:SIB458799 SRQ458799:SRX458799 TBM458799:TBT458799 TLI458799:TLP458799 TVE458799:TVL458799 UFA458799:UFH458799 UOW458799:UPD458799 UYS458799:UYZ458799 VIO458799:VIV458799 VSK458799:VSR458799 WCG458799:WCN458799 WMC458799:WMJ458799 WVY458799:WWF458799 Q524335:X524335 JM524335:JT524335 TI524335:TP524335 ADE524335:ADL524335 ANA524335:ANH524335 AWW524335:AXD524335 BGS524335:BGZ524335 BQO524335:BQV524335 CAK524335:CAR524335 CKG524335:CKN524335 CUC524335:CUJ524335 DDY524335:DEF524335 DNU524335:DOB524335 DXQ524335:DXX524335 EHM524335:EHT524335 ERI524335:ERP524335 FBE524335:FBL524335 FLA524335:FLH524335 FUW524335:FVD524335 GES524335:GEZ524335 GOO524335:GOV524335 GYK524335:GYR524335 HIG524335:HIN524335 HSC524335:HSJ524335 IBY524335:ICF524335 ILU524335:IMB524335 IVQ524335:IVX524335 JFM524335:JFT524335 JPI524335:JPP524335 JZE524335:JZL524335 KJA524335:KJH524335 KSW524335:KTD524335 LCS524335:LCZ524335 LMO524335:LMV524335 LWK524335:LWR524335 MGG524335:MGN524335 MQC524335:MQJ524335 MZY524335:NAF524335 NJU524335:NKB524335 NTQ524335:NTX524335 ODM524335:ODT524335 ONI524335:ONP524335 OXE524335:OXL524335 PHA524335:PHH524335 PQW524335:PRD524335 QAS524335:QAZ524335 QKO524335:QKV524335 QUK524335:QUR524335 REG524335:REN524335 ROC524335:ROJ524335 RXY524335:RYF524335 SHU524335:SIB524335 SRQ524335:SRX524335 TBM524335:TBT524335 TLI524335:TLP524335 TVE524335:TVL524335 UFA524335:UFH524335 UOW524335:UPD524335 UYS524335:UYZ524335 VIO524335:VIV524335 VSK524335:VSR524335 WCG524335:WCN524335 WMC524335:WMJ524335 WVY524335:WWF524335 Q589871:X589871 JM589871:JT589871 TI589871:TP589871 ADE589871:ADL589871 ANA589871:ANH589871 AWW589871:AXD589871 BGS589871:BGZ589871 BQO589871:BQV589871 CAK589871:CAR589871 CKG589871:CKN589871 CUC589871:CUJ589871 DDY589871:DEF589871 DNU589871:DOB589871 DXQ589871:DXX589871 EHM589871:EHT589871 ERI589871:ERP589871 FBE589871:FBL589871 FLA589871:FLH589871 FUW589871:FVD589871 GES589871:GEZ589871 GOO589871:GOV589871 GYK589871:GYR589871 HIG589871:HIN589871 HSC589871:HSJ589871 IBY589871:ICF589871 ILU589871:IMB589871 IVQ589871:IVX589871 JFM589871:JFT589871 JPI589871:JPP589871 JZE589871:JZL589871 KJA589871:KJH589871 KSW589871:KTD589871 LCS589871:LCZ589871 LMO589871:LMV589871 LWK589871:LWR589871 MGG589871:MGN589871 MQC589871:MQJ589871 MZY589871:NAF589871 NJU589871:NKB589871 NTQ589871:NTX589871 ODM589871:ODT589871 ONI589871:ONP589871 OXE589871:OXL589871 PHA589871:PHH589871 PQW589871:PRD589871 QAS589871:QAZ589871 QKO589871:QKV589871 QUK589871:QUR589871 REG589871:REN589871 ROC589871:ROJ589871 RXY589871:RYF589871 SHU589871:SIB589871 SRQ589871:SRX589871 TBM589871:TBT589871 TLI589871:TLP589871 TVE589871:TVL589871 UFA589871:UFH589871 UOW589871:UPD589871 UYS589871:UYZ589871 VIO589871:VIV589871 VSK589871:VSR589871 WCG589871:WCN589871 WMC589871:WMJ589871 WVY589871:WWF589871 Q655407:X655407 JM655407:JT655407 TI655407:TP655407 ADE655407:ADL655407 ANA655407:ANH655407 AWW655407:AXD655407 BGS655407:BGZ655407 BQO655407:BQV655407 CAK655407:CAR655407 CKG655407:CKN655407 CUC655407:CUJ655407 DDY655407:DEF655407 DNU655407:DOB655407 DXQ655407:DXX655407 EHM655407:EHT655407 ERI655407:ERP655407 FBE655407:FBL655407 FLA655407:FLH655407 FUW655407:FVD655407 GES655407:GEZ655407 GOO655407:GOV655407 GYK655407:GYR655407 HIG655407:HIN655407 HSC655407:HSJ655407 IBY655407:ICF655407 ILU655407:IMB655407 IVQ655407:IVX655407 JFM655407:JFT655407 JPI655407:JPP655407 JZE655407:JZL655407 KJA655407:KJH655407 KSW655407:KTD655407 LCS655407:LCZ655407 LMO655407:LMV655407 LWK655407:LWR655407 MGG655407:MGN655407 MQC655407:MQJ655407 MZY655407:NAF655407 NJU655407:NKB655407 NTQ655407:NTX655407 ODM655407:ODT655407 ONI655407:ONP655407 OXE655407:OXL655407 PHA655407:PHH655407 PQW655407:PRD655407 QAS655407:QAZ655407 QKO655407:QKV655407 QUK655407:QUR655407 REG655407:REN655407 ROC655407:ROJ655407 RXY655407:RYF655407 SHU655407:SIB655407 SRQ655407:SRX655407 TBM655407:TBT655407 TLI655407:TLP655407 TVE655407:TVL655407 UFA655407:UFH655407 UOW655407:UPD655407 UYS655407:UYZ655407 VIO655407:VIV655407 VSK655407:VSR655407 WCG655407:WCN655407 WMC655407:WMJ655407 WVY655407:WWF655407 Q720943:X720943 JM720943:JT720943 TI720943:TP720943 ADE720943:ADL720943 ANA720943:ANH720943 AWW720943:AXD720943 BGS720943:BGZ720943 BQO720943:BQV720943 CAK720943:CAR720943 CKG720943:CKN720943 CUC720943:CUJ720943 DDY720943:DEF720943 DNU720943:DOB720943 DXQ720943:DXX720943 EHM720943:EHT720943 ERI720943:ERP720943 FBE720943:FBL720943 FLA720943:FLH720943 FUW720943:FVD720943 GES720943:GEZ720943 GOO720943:GOV720943 GYK720943:GYR720943 HIG720943:HIN720943 HSC720943:HSJ720943 IBY720943:ICF720943 ILU720943:IMB720943 IVQ720943:IVX720943 JFM720943:JFT720943 JPI720943:JPP720943 JZE720943:JZL720943 KJA720943:KJH720943 KSW720943:KTD720943 LCS720943:LCZ720943 LMO720943:LMV720943 LWK720943:LWR720943 MGG720943:MGN720943 MQC720943:MQJ720943 MZY720943:NAF720943 NJU720943:NKB720943 NTQ720943:NTX720943 ODM720943:ODT720943 ONI720943:ONP720943 OXE720943:OXL720943 PHA720943:PHH720943 PQW720943:PRD720943 QAS720943:QAZ720943 QKO720943:QKV720943 QUK720943:QUR720943 REG720943:REN720943 ROC720943:ROJ720943 RXY720943:RYF720943 SHU720943:SIB720943 SRQ720943:SRX720943 TBM720943:TBT720943 TLI720943:TLP720943 TVE720943:TVL720943 UFA720943:UFH720943 UOW720943:UPD720943 UYS720943:UYZ720943 VIO720943:VIV720943 VSK720943:VSR720943 WCG720943:WCN720943 WMC720943:WMJ720943 WVY720943:WWF720943 Q786479:X786479 JM786479:JT786479 TI786479:TP786479 ADE786479:ADL786479 ANA786479:ANH786479 AWW786479:AXD786479 BGS786479:BGZ786479 BQO786479:BQV786479 CAK786479:CAR786479 CKG786479:CKN786479 CUC786479:CUJ786479 DDY786479:DEF786479 DNU786479:DOB786479 DXQ786479:DXX786479 EHM786479:EHT786479 ERI786479:ERP786479 FBE786479:FBL786479 FLA786479:FLH786479 FUW786479:FVD786479 GES786479:GEZ786479 GOO786479:GOV786479 GYK786479:GYR786479 HIG786479:HIN786479 HSC786479:HSJ786479 IBY786479:ICF786479 ILU786479:IMB786479 IVQ786479:IVX786479 JFM786479:JFT786479 JPI786479:JPP786479 JZE786479:JZL786479 KJA786479:KJH786479 KSW786479:KTD786479 LCS786479:LCZ786479 LMO786479:LMV786479 LWK786479:LWR786479 MGG786479:MGN786479 MQC786479:MQJ786479 MZY786479:NAF786479 NJU786479:NKB786479 NTQ786479:NTX786479 ODM786479:ODT786479 ONI786479:ONP786479 OXE786479:OXL786479 PHA786479:PHH786479 PQW786479:PRD786479 QAS786479:QAZ786479 QKO786479:QKV786479 QUK786479:QUR786479 REG786479:REN786479 ROC786479:ROJ786479 RXY786479:RYF786479 SHU786479:SIB786479 SRQ786479:SRX786479 TBM786479:TBT786479 TLI786479:TLP786479 TVE786479:TVL786479 UFA786479:UFH786479 UOW786479:UPD786479 UYS786479:UYZ786479 VIO786479:VIV786479 VSK786479:VSR786479 WCG786479:WCN786479 WMC786479:WMJ786479 WVY786479:WWF786479 Q852015:X852015 JM852015:JT852015 TI852015:TP852015 ADE852015:ADL852015 ANA852015:ANH852015 AWW852015:AXD852015 BGS852015:BGZ852015 BQO852015:BQV852015 CAK852015:CAR852015 CKG852015:CKN852015 CUC852015:CUJ852015 DDY852015:DEF852015 DNU852015:DOB852015 DXQ852015:DXX852015 EHM852015:EHT852015 ERI852015:ERP852015 FBE852015:FBL852015 FLA852015:FLH852015 FUW852015:FVD852015 GES852015:GEZ852015 GOO852015:GOV852015 GYK852015:GYR852015 HIG852015:HIN852015 HSC852015:HSJ852015 IBY852015:ICF852015 ILU852015:IMB852015 IVQ852015:IVX852015 JFM852015:JFT852015 JPI852015:JPP852015 JZE852015:JZL852015 KJA852015:KJH852015 KSW852015:KTD852015 LCS852015:LCZ852015 LMO852015:LMV852015 LWK852015:LWR852015 MGG852015:MGN852015 MQC852015:MQJ852015 MZY852015:NAF852015 NJU852015:NKB852015 NTQ852015:NTX852015 ODM852015:ODT852015 ONI852015:ONP852015 OXE852015:OXL852015 PHA852015:PHH852015 PQW852015:PRD852015 QAS852015:QAZ852015 QKO852015:QKV852015 QUK852015:QUR852015 REG852015:REN852015 ROC852015:ROJ852015 RXY852015:RYF852015 SHU852015:SIB852015 SRQ852015:SRX852015 TBM852015:TBT852015 TLI852015:TLP852015 TVE852015:TVL852015 UFA852015:UFH852015 UOW852015:UPD852015 UYS852015:UYZ852015 VIO852015:VIV852015 VSK852015:VSR852015 WCG852015:WCN852015 WMC852015:WMJ852015 WVY852015:WWF852015 Q917551:X917551 JM917551:JT917551 TI917551:TP917551 ADE917551:ADL917551 ANA917551:ANH917551 AWW917551:AXD917551 BGS917551:BGZ917551 BQO917551:BQV917551 CAK917551:CAR917551 CKG917551:CKN917551 CUC917551:CUJ917551 DDY917551:DEF917551 DNU917551:DOB917551 DXQ917551:DXX917551 EHM917551:EHT917551 ERI917551:ERP917551 FBE917551:FBL917551 FLA917551:FLH917551 FUW917551:FVD917551 GES917551:GEZ917551 GOO917551:GOV917551 GYK917551:GYR917551 HIG917551:HIN917551 HSC917551:HSJ917551 IBY917551:ICF917551 ILU917551:IMB917551 IVQ917551:IVX917551 JFM917551:JFT917551 JPI917551:JPP917551 JZE917551:JZL917551 KJA917551:KJH917551 KSW917551:KTD917551 LCS917551:LCZ917551 LMO917551:LMV917551 LWK917551:LWR917551 MGG917551:MGN917551 MQC917551:MQJ917551 MZY917551:NAF917551 NJU917551:NKB917551 NTQ917551:NTX917551 ODM917551:ODT917551 ONI917551:ONP917551 OXE917551:OXL917551 PHA917551:PHH917551 PQW917551:PRD917551 QAS917551:QAZ917551 QKO917551:QKV917551 QUK917551:QUR917551 REG917551:REN917551 ROC917551:ROJ917551 RXY917551:RYF917551 SHU917551:SIB917551 SRQ917551:SRX917551 TBM917551:TBT917551 TLI917551:TLP917551 TVE917551:TVL917551 UFA917551:UFH917551 UOW917551:UPD917551 UYS917551:UYZ917551 VIO917551:VIV917551 VSK917551:VSR917551 WCG917551:WCN917551 WMC917551:WMJ917551 WVY917551:WWF917551 Q983087:X983087 JM983087:JT983087 TI983087:TP983087 ADE983087:ADL983087 ANA983087:ANH983087 AWW983087:AXD983087 BGS983087:BGZ983087 BQO983087:BQV983087 CAK983087:CAR983087 CKG983087:CKN983087 CUC983087:CUJ983087 DDY983087:DEF983087 DNU983087:DOB983087 DXQ983087:DXX983087 EHM983087:EHT983087 ERI983087:ERP983087 FBE983087:FBL983087 FLA983087:FLH983087 FUW983087:FVD983087 GES983087:GEZ983087 GOO983087:GOV983087 GYK983087:GYR983087 HIG983087:HIN983087 HSC983087:HSJ983087 IBY983087:ICF983087 ILU983087:IMB983087 IVQ983087:IVX983087 JFM983087:JFT983087 JPI983087:JPP983087 JZE983087:JZL983087 KJA983087:KJH983087 KSW983087:KTD983087 LCS983087:LCZ983087 LMO983087:LMV983087 LWK983087:LWR983087 MGG983087:MGN983087 MQC983087:MQJ983087 MZY983087:NAF983087 NJU983087:NKB983087 NTQ983087:NTX983087 ODM983087:ODT983087 ONI983087:ONP983087 OXE983087:OXL983087 PHA983087:PHH983087 PQW983087:PRD983087 QAS983087:QAZ983087 QKO983087:QKV983087 QUK983087:QUR983087 REG983087:REN983087 ROC983087:ROJ983087 RXY983087:RYF983087 SHU983087:SIB983087 SRQ983087:SRX983087 TBM983087:TBT983087 TLI983087:TLP983087 TVE983087:TVL983087 UFA983087:UFH983087 UOW983087:UPD983087 UYS983087:UYZ983087 VIO983087:VIV983087 VSK983087:VSR983087 WCG983087:WCN983087 WMC983087:WMJ983087 WVK6:WWF46 WLO6:WMJ46 WBS6:WCN46 VRW6:VSR46 VIA6:VIV46 UYE6:UYZ46 UOI6:UPD46 UEM6:UFH46 TUQ6:TVL46 TKU6:TLP46 TAY6:TBT46 SRC6:SRX46 SHG6:SIB46 RXK6:RYF46 RNO6:ROJ46 RDS6:REN46 QTW6:QUR46 QKA6:QKV46 QAE6:QAZ46 PQI6:PRD46 PGM6:PHH46 OWQ6:OXL46 OMU6:ONP46 OCY6:ODT46 NTC6:NTX46 NJG6:NKB46 MZK6:NAF46 MPO6:MQJ46 MFS6:MGN46 LVW6:LWR46 LMA6:LMV46 LCE6:LCZ46 KSI6:KTD46 KIM6:KJH46 JYQ6:JZL46 JOU6:JPP46 JEY6:JFT46 IVC6:IVX46 ILG6:IMB46 IBK6:ICF46 HRO6:HSJ46 HHS6:HIN46 GXW6:GYR46 GOA6:GOV46 GEE6:GEZ46 FUI6:FVD46 FKM6:FLH46 FAQ6:FBL46 EQU6:ERP46 EGY6:EHT46 DXC6:DXX46 DNG6:DOB46 DDK6:DEF46 CTO6:CUJ46 CJS6:CKN46 BZW6:CAR46 BQA6:BQV46 BGE6:BGZ46 AWI6:AXD46 AMM6:ANH46 ACQ6:ADL46 SU6:TP46 IY6:JT46 C6:X46"/>
  </dataValidations>
  <pageMargins left="0.59055118110236227" right="0.59055118110236227" top="0.59055118110236227" bottom="0" header="0.39370078740157483" footer="0"/>
  <pageSetup paperSize="9" scale="63" orientation="landscape"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41"/>
  <sheetViews>
    <sheetView showGridLines="0" view="pageBreakPreview" zoomScaleNormal="100" zoomScaleSheetLayoutView="100" workbookViewId="0">
      <pane xSplit="1" ySplit="3" topLeftCell="B4" activePane="bottomRight" state="frozen"/>
      <selection activeCell="J19" sqref="J19"/>
      <selection pane="topRight" activeCell="J19" sqref="J19"/>
      <selection pane="bottomLeft" activeCell="J19" sqref="J19"/>
      <selection pane="bottomRight" activeCell="M1" sqref="M1:Q1"/>
    </sheetView>
  </sheetViews>
  <sheetFormatPr defaultColWidth="9" defaultRowHeight="17.399999999999999"/>
  <cols>
    <col min="1" max="1" width="9.21875" style="28" bestFit="1" customWidth="1"/>
    <col min="2" max="2" width="10.33203125" style="886" customWidth="1"/>
    <col min="3" max="3" width="11" style="909" customWidth="1"/>
    <col min="4" max="4" width="9.109375" style="886" customWidth="1"/>
    <col min="5" max="5" width="9.109375" style="909" customWidth="1"/>
    <col min="6" max="6" width="9.109375" style="886" customWidth="1"/>
    <col min="7" max="7" width="9.109375" style="909" customWidth="1"/>
    <col min="8" max="8" width="9.109375" style="886" customWidth="1"/>
    <col min="9" max="9" width="10.88671875" style="909" customWidth="1"/>
    <col min="10" max="10" width="9.109375" style="886" customWidth="1"/>
    <col min="11" max="11" width="9.109375" style="909" customWidth="1"/>
    <col min="12" max="12" width="9.109375" style="886" customWidth="1"/>
    <col min="13" max="13" width="9.109375" style="909" customWidth="1"/>
    <col min="14" max="14" width="9.109375" style="886" customWidth="1"/>
    <col min="15" max="15" width="9.109375" style="909" customWidth="1"/>
    <col min="16" max="16" width="9.109375" style="886" customWidth="1"/>
    <col min="17" max="17" width="9.109375" style="909" customWidth="1"/>
    <col min="18" max="16384" width="9" style="28"/>
  </cols>
  <sheetData>
    <row r="1" spans="1:18" ht="18" thickBot="1">
      <c r="A1" s="743" t="s">
        <v>353</v>
      </c>
      <c r="B1" s="743"/>
      <c r="C1" s="743"/>
      <c r="D1" s="743"/>
      <c r="E1" s="743"/>
      <c r="F1" s="743"/>
      <c r="G1" s="743"/>
      <c r="I1" s="887"/>
      <c r="K1" s="887"/>
      <c r="M1" s="1761" t="s">
        <v>544</v>
      </c>
      <c r="N1" s="1761"/>
      <c r="O1" s="1761"/>
      <c r="P1" s="1761"/>
      <c r="Q1" s="1761"/>
    </row>
    <row r="2" spans="1:18">
      <c r="A2" s="166"/>
      <c r="B2" s="1762" t="s">
        <v>475</v>
      </c>
      <c r="C2" s="1762"/>
      <c r="D2" s="1762"/>
      <c r="E2" s="1762"/>
      <c r="F2" s="1762"/>
      <c r="G2" s="1762"/>
      <c r="H2" s="1762"/>
      <c r="I2" s="1762"/>
      <c r="J2" s="1762"/>
      <c r="K2" s="1762"/>
      <c r="L2" s="1762"/>
      <c r="M2" s="1762"/>
      <c r="N2" s="1762"/>
      <c r="O2" s="1762"/>
      <c r="P2" s="1762"/>
      <c r="Q2" s="1763"/>
    </row>
    <row r="3" spans="1:18" ht="18" thickBot="1">
      <c r="A3" s="167"/>
      <c r="B3" s="1764" t="s">
        <v>275</v>
      </c>
      <c r="C3" s="1765"/>
      <c r="D3" s="1757" t="s">
        <v>197</v>
      </c>
      <c r="E3" s="1758"/>
      <c r="F3" s="1757" t="s">
        <v>274</v>
      </c>
      <c r="G3" s="1758"/>
      <c r="H3" s="1757" t="s">
        <v>198</v>
      </c>
      <c r="I3" s="1758"/>
      <c r="J3" s="1757" t="s">
        <v>273</v>
      </c>
      <c r="K3" s="1758"/>
      <c r="L3" s="1757" t="s">
        <v>272</v>
      </c>
      <c r="M3" s="1758"/>
      <c r="N3" s="1757" t="s">
        <v>271</v>
      </c>
      <c r="O3" s="1758"/>
      <c r="P3" s="1757" t="s">
        <v>81</v>
      </c>
      <c r="Q3" s="1759"/>
    </row>
    <row r="4" spans="1:18" ht="18" thickBot="1">
      <c r="A4" s="174" t="s">
        <v>264</v>
      </c>
      <c r="B4" s="888">
        <f t="shared" ref="B4:Q4" si="0">SUM(B5:B37)</f>
        <v>97190</v>
      </c>
      <c r="C4" s="462">
        <f t="shared" si="0"/>
        <v>16192</v>
      </c>
      <c r="D4" s="889">
        <f t="shared" si="0"/>
        <v>89314</v>
      </c>
      <c r="E4" s="462">
        <f t="shared" si="0"/>
        <v>3771</v>
      </c>
      <c r="F4" s="889">
        <f t="shared" si="0"/>
        <v>6837</v>
      </c>
      <c r="G4" s="462">
        <f t="shared" si="0"/>
        <v>1019</v>
      </c>
      <c r="H4" s="889">
        <f t="shared" si="0"/>
        <v>68599</v>
      </c>
      <c r="I4" s="462">
        <f t="shared" si="0"/>
        <v>17699</v>
      </c>
      <c r="J4" s="889">
        <f t="shared" si="0"/>
        <v>40374</v>
      </c>
      <c r="K4" s="462">
        <f t="shared" si="0"/>
        <v>767</v>
      </c>
      <c r="L4" s="889">
        <f t="shared" si="0"/>
        <v>8846</v>
      </c>
      <c r="M4" s="462">
        <f t="shared" si="0"/>
        <v>6424</v>
      </c>
      <c r="N4" s="889">
        <f t="shared" si="0"/>
        <v>1524</v>
      </c>
      <c r="O4" s="462">
        <f t="shared" si="0"/>
        <v>11</v>
      </c>
      <c r="P4" s="889">
        <f t="shared" si="0"/>
        <v>5323</v>
      </c>
      <c r="Q4" s="469">
        <f t="shared" si="0"/>
        <v>1334</v>
      </c>
      <c r="R4" s="1462"/>
    </row>
    <row r="5" spans="1:18" s="27" customFormat="1">
      <c r="A5" s="1326" t="s">
        <v>263</v>
      </c>
      <c r="B5" s="890">
        <v>41111</v>
      </c>
      <c r="C5" s="463">
        <v>976</v>
      </c>
      <c r="D5" s="891">
        <v>71772</v>
      </c>
      <c r="E5" s="463">
        <v>1553</v>
      </c>
      <c r="F5" s="891">
        <v>5994</v>
      </c>
      <c r="G5" s="463">
        <v>611</v>
      </c>
      <c r="H5" s="891">
        <v>50919</v>
      </c>
      <c r="I5" s="463">
        <v>9664</v>
      </c>
      <c r="J5" s="891">
        <v>27463</v>
      </c>
      <c r="K5" s="463">
        <v>585</v>
      </c>
      <c r="L5" s="891">
        <v>3971</v>
      </c>
      <c r="M5" s="463">
        <v>3232</v>
      </c>
      <c r="N5" s="891">
        <v>1019</v>
      </c>
      <c r="O5" s="892">
        <v>0</v>
      </c>
      <c r="P5" s="891">
        <v>2452</v>
      </c>
      <c r="Q5" s="470">
        <v>4</v>
      </c>
      <c r="R5" s="289"/>
    </row>
    <row r="6" spans="1:18" s="27" customFormat="1">
      <c r="A6" s="1327" t="s">
        <v>262</v>
      </c>
      <c r="B6" s="893">
        <v>3096</v>
      </c>
      <c r="C6" s="464">
        <v>176</v>
      </c>
      <c r="D6" s="894">
        <v>367</v>
      </c>
      <c r="E6" s="464">
        <v>31</v>
      </c>
      <c r="F6" s="894">
        <v>58</v>
      </c>
      <c r="G6" s="464">
        <v>29</v>
      </c>
      <c r="H6" s="894">
        <v>1386</v>
      </c>
      <c r="I6" s="464">
        <v>67</v>
      </c>
      <c r="J6" s="894">
        <v>1124</v>
      </c>
      <c r="K6" s="464">
        <v>7</v>
      </c>
      <c r="L6" s="894">
        <v>46</v>
      </c>
      <c r="M6" s="464">
        <v>11</v>
      </c>
      <c r="N6" s="894">
        <v>30</v>
      </c>
      <c r="O6" s="895">
        <v>0</v>
      </c>
      <c r="P6" s="894">
        <v>85</v>
      </c>
      <c r="Q6" s="471">
        <v>31</v>
      </c>
      <c r="R6" s="289"/>
    </row>
    <row r="7" spans="1:18" s="27" customFormat="1">
      <c r="A7" s="1327" t="s">
        <v>8</v>
      </c>
      <c r="B7" s="893">
        <v>24246</v>
      </c>
      <c r="C7" s="464">
        <v>8434</v>
      </c>
      <c r="D7" s="894">
        <v>13601</v>
      </c>
      <c r="E7" s="464">
        <v>1876</v>
      </c>
      <c r="F7" s="894">
        <v>169</v>
      </c>
      <c r="G7" s="464">
        <v>85</v>
      </c>
      <c r="H7" s="894">
        <v>6571</v>
      </c>
      <c r="I7" s="464">
        <v>5469</v>
      </c>
      <c r="J7" s="894">
        <v>3008</v>
      </c>
      <c r="K7" s="464">
        <v>54</v>
      </c>
      <c r="L7" s="894">
        <v>562</v>
      </c>
      <c r="M7" s="464">
        <v>835</v>
      </c>
      <c r="N7" s="894">
        <v>66</v>
      </c>
      <c r="O7" s="464">
        <v>1</v>
      </c>
      <c r="P7" s="894">
        <v>309</v>
      </c>
      <c r="Q7" s="471">
        <v>128</v>
      </c>
      <c r="R7" s="289"/>
    </row>
    <row r="8" spans="1:18" s="27" customFormat="1">
      <c r="A8" s="1327" t="s">
        <v>7</v>
      </c>
      <c r="B8" s="893">
        <v>4938</v>
      </c>
      <c r="C8" s="464">
        <v>60</v>
      </c>
      <c r="D8" s="894">
        <v>680</v>
      </c>
      <c r="E8" s="464">
        <v>2</v>
      </c>
      <c r="F8" s="894">
        <v>66</v>
      </c>
      <c r="G8" s="898">
        <v>0</v>
      </c>
      <c r="H8" s="894">
        <v>1692</v>
      </c>
      <c r="I8" s="464">
        <v>48</v>
      </c>
      <c r="J8" s="894">
        <v>1878</v>
      </c>
      <c r="K8" s="464">
        <v>3</v>
      </c>
      <c r="L8" s="894">
        <v>508</v>
      </c>
      <c r="M8" s="464">
        <v>20</v>
      </c>
      <c r="N8" s="894">
        <v>99</v>
      </c>
      <c r="O8" s="895">
        <v>0</v>
      </c>
      <c r="P8" s="894">
        <v>583</v>
      </c>
      <c r="Q8" s="471">
        <v>8</v>
      </c>
      <c r="R8" s="289"/>
    </row>
    <row r="9" spans="1:18" s="27" customFormat="1">
      <c r="A9" s="162" t="s">
        <v>261</v>
      </c>
      <c r="B9" s="896">
        <v>1889</v>
      </c>
      <c r="C9" s="465">
        <v>395</v>
      </c>
      <c r="D9" s="897">
        <v>251</v>
      </c>
      <c r="E9" s="465">
        <v>22</v>
      </c>
      <c r="F9" s="897">
        <v>40</v>
      </c>
      <c r="G9" s="465">
        <v>9</v>
      </c>
      <c r="H9" s="897">
        <v>829</v>
      </c>
      <c r="I9" s="465">
        <v>130</v>
      </c>
      <c r="J9" s="897">
        <v>443</v>
      </c>
      <c r="K9" s="465">
        <v>24</v>
      </c>
      <c r="L9" s="897">
        <v>218</v>
      </c>
      <c r="M9" s="465">
        <v>150</v>
      </c>
      <c r="N9" s="897">
        <v>32</v>
      </c>
      <c r="O9" s="898">
        <v>3</v>
      </c>
      <c r="P9" s="897">
        <v>76</v>
      </c>
      <c r="Q9" s="472">
        <v>57</v>
      </c>
      <c r="R9" s="289"/>
    </row>
    <row r="10" spans="1:18">
      <c r="A10" s="163" t="s">
        <v>260</v>
      </c>
      <c r="B10" s="896">
        <v>416</v>
      </c>
      <c r="C10" s="465">
        <v>19</v>
      </c>
      <c r="D10" s="897">
        <v>25</v>
      </c>
      <c r="E10" s="465">
        <v>0</v>
      </c>
      <c r="F10" s="897">
        <v>0</v>
      </c>
      <c r="G10" s="898">
        <v>0</v>
      </c>
      <c r="H10" s="897">
        <v>74</v>
      </c>
      <c r="I10" s="465">
        <v>10</v>
      </c>
      <c r="J10" s="897">
        <v>289</v>
      </c>
      <c r="K10" s="465">
        <v>4</v>
      </c>
      <c r="L10" s="897">
        <v>16</v>
      </c>
      <c r="M10" s="465">
        <v>4</v>
      </c>
      <c r="N10" s="897">
        <v>5</v>
      </c>
      <c r="O10" s="898">
        <v>0</v>
      </c>
      <c r="P10" s="897">
        <v>7</v>
      </c>
      <c r="Q10" s="899">
        <v>1</v>
      </c>
      <c r="R10" s="1462"/>
    </row>
    <row r="11" spans="1:18">
      <c r="A11" s="163" t="s">
        <v>259</v>
      </c>
      <c r="B11" s="896">
        <v>1340</v>
      </c>
      <c r="C11" s="465">
        <v>45</v>
      </c>
      <c r="D11" s="897">
        <v>129</v>
      </c>
      <c r="E11" s="465">
        <v>5</v>
      </c>
      <c r="F11" s="897">
        <v>28</v>
      </c>
      <c r="G11" s="465">
        <v>2</v>
      </c>
      <c r="H11" s="897">
        <v>294</v>
      </c>
      <c r="I11" s="465">
        <v>28</v>
      </c>
      <c r="J11" s="897">
        <v>549</v>
      </c>
      <c r="K11" s="898">
        <v>3</v>
      </c>
      <c r="L11" s="897">
        <v>122</v>
      </c>
      <c r="M11" s="465">
        <v>4</v>
      </c>
      <c r="N11" s="897">
        <v>100</v>
      </c>
      <c r="O11" s="898">
        <v>1</v>
      </c>
      <c r="P11" s="897">
        <v>118</v>
      </c>
      <c r="Q11" s="472">
        <v>2</v>
      </c>
      <c r="R11" s="1462"/>
    </row>
    <row r="12" spans="1:18">
      <c r="A12" s="163" t="s">
        <v>258</v>
      </c>
      <c r="B12" s="896">
        <v>592</v>
      </c>
      <c r="C12" s="465">
        <v>84</v>
      </c>
      <c r="D12" s="897">
        <v>79</v>
      </c>
      <c r="E12" s="465">
        <v>7</v>
      </c>
      <c r="F12" s="897">
        <v>4</v>
      </c>
      <c r="G12" s="465">
        <v>4</v>
      </c>
      <c r="H12" s="897">
        <v>111</v>
      </c>
      <c r="I12" s="465">
        <v>31</v>
      </c>
      <c r="J12" s="897">
        <v>288</v>
      </c>
      <c r="K12" s="465">
        <v>5</v>
      </c>
      <c r="L12" s="897">
        <v>56</v>
      </c>
      <c r="M12" s="465">
        <v>21</v>
      </c>
      <c r="N12" s="897">
        <v>13</v>
      </c>
      <c r="O12" s="898">
        <v>1</v>
      </c>
      <c r="P12" s="897">
        <v>47</v>
      </c>
      <c r="Q12" s="472">
        <v>16</v>
      </c>
      <c r="R12" s="1462"/>
    </row>
    <row r="13" spans="1:18">
      <c r="A13" s="163" t="s">
        <v>257</v>
      </c>
      <c r="B13" s="896">
        <v>3751</v>
      </c>
      <c r="C13" s="465">
        <v>2251</v>
      </c>
      <c r="D13" s="897">
        <v>203</v>
      </c>
      <c r="E13" s="465">
        <v>92</v>
      </c>
      <c r="F13" s="897">
        <v>159</v>
      </c>
      <c r="G13" s="465">
        <v>137</v>
      </c>
      <c r="H13" s="897">
        <v>1669</v>
      </c>
      <c r="I13" s="465">
        <v>1095</v>
      </c>
      <c r="J13" s="897">
        <v>538</v>
      </c>
      <c r="K13" s="465">
        <v>4</v>
      </c>
      <c r="L13" s="897">
        <v>995</v>
      </c>
      <c r="M13" s="465">
        <v>840</v>
      </c>
      <c r="N13" s="897">
        <v>2</v>
      </c>
      <c r="O13" s="898">
        <v>0</v>
      </c>
      <c r="P13" s="897">
        <v>175</v>
      </c>
      <c r="Q13" s="472">
        <v>73</v>
      </c>
      <c r="R13" s="1462"/>
    </row>
    <row r="14" spans="1:18">
      <c r="A14" s="163" t="s">
        <v>256</v>
      </c>
      <c r="B14" s="896">
        <v>140</v>
      </c>
      <c r="C14" s="465">
        <v>17</v>
      </c>
      <c r="D14" s="897">
        <v>11</v>
      </c>
      <c r="E14" s="898">
        <v>2</v>
      </c>
      <c r="F14" s="897">
        <v>0</v>
      </c>
      <c r="G14" s="898">
        <v>0</v>
      </c>
      <c r="H14" s="897">
        <v>26</v>
      </c>
      <c r="I14" s="465">
        <v>4</v>
      </c>
      <c r="J14" s="897">
        <v>81</v>
      </c>
      <c r="K14" s="465">
        <v>1</v>
      </c>
      <c r="L14" s="897">
        <v>6</v>
      </c>
      <c r="M14" s="465">
        <v>3</v>
      </c>
      <c r="N14" s="897">
        <v>5</v>
      </c>
      <c r="O14" s="898">
        <v>0</v>
      </c>
      <c r="P14" s="897">
        <v>22</v>
      </c>
      <c r="Q14" s="472">
        <v>8</v>
      </c>
      <c r="R14" s="1462"/>
    </row>
    <row r="15" spans="1:18">
      <c r="A15" s="163" t="s">
        <v>255</v>
      </c>
      <c r="B15" s="896">
        <v>1285</v>
      </c>
      <c r="C15" s="465">
        <v>74</v>
      </c>
      <c r="D15" s="897">
        <v>595</v>
      </c>
      <c r="E15" s="465">
        <v>6</v>
      </c>
      <c r="F15" s="897">
        <v>14</v>
      </c>
      <c r="G15" s="465">
        <v>1</v>
      </c>
      <c r="H15" s="897">
        <v>253</v>
      </c>
      <c r="I15" s="465">
        <v>53</v>
      </c>
      <c r="J15" s="897">
        <v>412</v>
      </c>
      <c r="K15" s="465">
        <v>2</v>
      </c>
      <c r="L15" s="897">
        <v>30</v>
      </c>
      <c r="M15" s="465">
        <v>17</v>
      </c>
      <c r="N15" s="897">
        <v>5</v>
      </c>
      <c r="O15" s="898">
        <v>0</v>
      </c>
      <c r="P15" s="897">
        <v>12</v>
      </c>
      <c r="Q15" s="472">
        <v>6</v>
      </c>
      <c r="R15" s="1462"/>
    </row>
    <row r="16" spans="1:18">
      <c r="A16" s="163" t="s">
        <v>254</v>
      </c>
      <c r="B16" s="896">
        <v>447</v>
      </c>
      <c r="C16" s="465">
        <v>35</v>
      </c>
      <c r="D16" s="897">
        <v>40</v>
      </c>
      <c r="E16" s="465">
        <v>1</v>
      </c>
      <c r="F16" s="897">
        <v>2</v>
      </c>
      <c r="G16" s="465">
        <v>0</v>
      </c>
      <c r="H16" s="897">
        <v>178</v>
      </c>
      <c r="I16" s="465">
        <v>22</v>
      </c>
      <c r="J16" s="897">
        <v>95</v>
      </c>
      <c r="K16" s="465">
        <v>0</v>
      </c>
      <c r="L16" s="897">
        <v>48</v>
      </c>
      <c r="M16" s="465">
        <v>6</v>
      </c>
      <c r="N16" s="897">
        <v>11</v>
      </c>
      <c r="O16" s="898">
        <v>0</v>
      </c>
      <c r="P16" s="897">
        <v>73</v>
      </c>
      <c r="Q16" s="472">
        <v>6</v>
      </c>
      <c r="R16" s="1462"/>
    </row>
    <row r="17" spans="1:18">
      <c r="A17" s="163" t="s">
        <v>253</v>
      </c>
      <c r="B17" s="896">
        <v>2075</v>
      </c>
      <c r="C17" s="465">
        <v>221</v>
      </c>
      <c r="D17" s="897">
        <v>357</v>
      </c>
      <c r="E17" s="465">
        <v>25</v>
      </c>
      <c r="F17" s="897">
        <v>35</v>
      </c>
      <c r="G17" s="465">
        <v>7</v>
      </c>
      <c r="H17" s="897">
        <v>739</v>
      </c>
      <c r="I17" s="465">
        <v>74</v>
      </c>
      <c r="J17" s="897">
        <v>768</v>
      </c>
      <c r="K17" s="898">
        <v>13</v>
      </c>
      <c r="L17" s="897">
        <v>229</v>
      </c>
      <c r="M17" s="465">
        <v>86</v>
      </c>
      <c r="N17" s="897">
        <v>30</v>
      </c>
      <c r="O17" s="898">
        <v>0</v>
      </c>
      <c r="P17" s="897">
        <v>126</v>
      </c>
      <c r="Q17" s="472">
        <v>30</v>
      </c>
      <c r="R17" s="1462"/>
    </row>
    <row r="18" spans="1:18">
      <c r="A18" s="163" t="s">
        <v>252</v>
      </c>
      <c r="B18" s="896">
        <v>4208</v>
      </c>
      <c r="C18" s="465">
        <v>1431</v>
      </c>
      <c r="D18" s="897">
        <v>330</v>
      </c>
      <c r="E18" s="465">
        <v>56</v>
      </c>
      <c r="F18" s="897">
        <v>153</v>
      </c>
      <c r="G18" s="465">
        <v>70</v>
      </c>
      <c r="H18" s="897">
        <v>956</v>
      </c>
      <c r="I18" s="465">
        <v>223</v>
      </c>
      <c r="J18" s="897">
        <v>1041</v>
      </c>
      <c r="K18" s="465">
        <v>7</v>
      </c>
      <c r="L18" s="897">
        <v>1134</v>
      </c>
      <c r="M18" s="465">
        <v>678</v>
      </c>
      <c r="N18" s="897">
        <v>36</v>
      </c>
      <c r="O18" s="898">
        <v>0</v>
      </c>
      <c r="P18" s="897">
        <v>558</v>
      </c>
      <c r="Q18" s="472">
        <v>397</v>
      </c>
      <c r="R18" s="1462"/>
    </row>
    <row r="19" spans="1:18">
      <c r="A19" s="163" t="s">
        <v>251</v>
      </c>
      <c r="B19" s="896">
        <v>2953</v>
      </c>
      <c r="C19" s="466">
        <v>1156</v>
      </c>
      <c r="D19" s="897">
        <v>291</v>
      </c>
      <c r="E19" s="466">
        <v>42</v>
      </c>
      <c r="F19" s="897">
        <v>49</v>
      </c>
      <c r="G19" s="466">
        <v>33</v>
      </c>
      <c r="H19" s="897">
        <v>1090</v>
      </c>
      <c r="I19" s="466">
        <v>314</v>
      </c>
      <c r="J19" s="897">
        <v>745</v>
      </c>
      <c r="K19" s="466">
        <v>13</v>
      </c>
      <c r="L19" s="897">
        <v>256</v>
      </c>
      <c r="M19" s="466">
        <v>246</v>
      </c>
      <c r="N19" s="897">
        <v>6</v>
      </c>
      <c r="O19" s="900">
        <v>0</v>
      </c>
      <c r="P19" s="897">
        <v>516</v>
      </c>
      <c r="Q19" s="473">
        <v>508</v>
      </c>
      <c r="R19" s="1462"/>
    </row>
    <row r="20" spans="1:18">
      <c r="A20" s="163" t="s">
        <v>250</v>
      </c>
      <c r="B20" s="896">
        <v>788</v>
      </c>
      <c r="C20" s="900">
        <v>0</v>
      </c>
      <c r="D20" s="897">
        <v>68</v>
      </c>
      <c r="E20" s="900">
        <v>0</v>
      </c>
      <c r="F20" s="897">
        <v>0</v>
      </c>
      <c r="G20" s="900">
        <v>0</v>
      </c>
      <c r="H20" s="897">
        <v>286</v>
      </c>
      <c r="I20" s="900">
        <v>0</v>
      </c>
      <c r="J20" s="897">
        <v>350</v>
      </c>
      <c r="K20" s="900">
        <v>0</v>
      </c>
      <c r="L20" s="897">
        <v>61</v>
      </c>
      <c r="M20" s="900">
        <v>0</v>
      </c>
      <c r="N20" s="897">
        <v>14</v>
      </c>
      <c r="O20" s="900">
        <v>0</v>
      </c>
      <c r="P20" s="897">
        <v>9</v>
      </c>
      <c r="Q20" s="901">
        <v>0</v>
      </c>
      <c r="R20" s="1462"/>
    </row>
    <row r="21" spans="1:18">
      <c r="A21" s="163" t="s">
        <v>249</v>
      </c>
      <c r="B21" s="896">
        <v>479</v>
      </c>
      <c r="C21" s="465">
        <v>62</v>
      </c>
      <c r="D21" s="897">
        <v>54</v>
      </c>
      <c r="E21" s="465">
        <v>6</v>
      </c>
      <c r="F21" s="897">
        <v>12</v>
      </c>
      <c r="G21" s="465">
        <v>5</v>
      </c>
      <c r="H21" s="897">
        <v>202</v>
      </c>
      <c r="I21" s="465">
        <v>26</v>
      </c>
      <c r="J21" s="897">
        <v>136</v>
      </c>
      <c r="K21" s="465">
        <v>2</v>
      </c>
      <c r="L21" s="897">
        <v>66</v>
      </c>
      <c r="M21" s="465">
        <v>20</v>
      </c>
      <c r="N21" s="897">
        <v>3</v>
      </c>
      <c r="O21" s="898">
        <v>0</v>
      </c>
      <c r="P21" s="897">
        <v>35</v>
      </c>
      <c r="Q21" s="472">
        <v>6</v>
      </c>
      <c r="R21" s="1462"/>
    </row>
    <row r="22" spans="1:18">
      <c r="A22" s="163" t="s">
        <v>248</v>
      </c>
      <c r="B22" s="896">
        <v>81</v>
      </c>
      <c r="C22" s="465">
        <v>8</v>
      </c>
      <c r="D22" s="897">
        <v>4</v>
      </c>
      <c r="E22" s="898">
        <v>0</v>
      </c>
      <c r="F22" s="897">
        <v>0</v>
      </c>
      <c r="G22" s="898">
        <v>0</v>
      </c>
      <c r="H22" s="897">
        <v>27</v>
      </c>
      <c r="I22" s="465">
        <v>7</v>
      </c>
      <c r="J22" s="897">
        <v>36</v>
      </c>
      <c r="K22" s="898">
        <v>1</v>
      </c>
      <c r="L22" s="897">
        <v>6</v>
      </c>
      <c r="M22" s="465">
        <v>0</v>
      </c>
      <c r="N22" s="897">
        <v>2</v>
      </c>
      <c r="O22" s="898">
        <v>0</v>
      </c>
      <c r="P22" s="897">
        <v>6</v>
      </c>
      <c r="Q22" s="899">
        <v>0</v>
      </c>
      <c r="R22" s="1462"/>
    </row>
    <row r="23" spans="1:18">
      <c r="A23" s="1328" t="s">
        <v>247</v>
      </c>
      <c r="B23" s="896">
        <v>158</v>
      </c>
      <c r="C23" s="898">
        <v>0</v>
      </c>
      <c r="D23" s="897">
        <v>21</v>
      </c>
      <c r="E23" s="898">
        <v>0</v>
      </c>
      <c r="F23" s="897">
        <v>0</v>
      </c>
      <c r="G23" s="898">
        <v>0</v>
      </c>
      <c r="H23" s="897">
        <v>44</v>
      </c>
      <c r="I23" s="465">
        <v>0</v>
      </c>
      <c r="J23" s="897">
        <v>66</v>
      </c>
      <c r="K23" s="898">
        <v>0</v>
      </c>
      <c r="L23" s="897">
        <v>15</v>
      </c>
      <c r="M23" s="898">
        <v>0</v>
      </c>
      <c r="N23" s="897">
        <v>0</v>
      </c>
      <c r="O23" s="898">
        <v>0</v>
      </c>
      <c r="P23" s="897">
        <v>12</v>
      </c>
      <c r="Q23" s="899">
        <v>0</v>
      </c>
      <c r="R23" s="1462"/>
    </row>
    <row r="24" spans="1:18">
      <c r="A24" s="163" t="s">
        <v>246</v>
      </c>
      <c r="B24" s="896">
        <v>239</v>
      </c>
      <c r="C24" s="465">
        <v>54</v>
      </c>
      <c r="D24" s="897">
        <v>35</v>
      </c>
      <c r="E24" s="465">
        <v>1</v>
      </c>
      <c r="F24" s="897">
        <v>3</v>
      </c>
      <c r="G24" s="898">
        <v>1</v>
      </c>
      <c r="H24" s="897">
        <v>113</v>
      </c>
      <c r="I24" s="465">
        <v>47</v>
      </c>
      <c r="J24" s="897">
        <v>103</v>
      </c>
      <c r="K24" s="898">
        <v>2</v>
      </c>
      <c r="L24" s="897">
        <v>26</v>
      </c>
      <c r="M24" s="465">
        <v>17</v>
      </c>
      <c r="N24" s="897">
        <v>2</v>
      </c>
      <c r="O24" s="898">
        <v>0</v>
      </c>
      <c r="P24" s="897">
        <v>2</v>
      </c>
      <c r="Q24" s="472">
        <v>0</v>
      </c>
      <c r="R24" s="1462"/>
    </row>
    <row r="25" spans="1:18">
      <c r="A25" s="163" t="s">
        <v>245</v>
      </c>
      <c r="B25" s="896">
        <v>1238</v>
      </c>
      <c r="C25" s="465">
        <v>349</v>
      </c>
      <c r="D25" s="897">
        <v>125</v>
      </c>
      <c r="E25" s="465">
        <v>13</v>
      </c>
      <c r="F25" s="897">
        <v>5</v>
      </c>
      <c r="G25" s="898">
        <v>2</v>
      </c>
      <c r="H25" s="897">
        <v>421</v>
      </c>
      <c r="I25" s="465">
        <v>209</v>
      </c>
      <c r="J25" s="897">
        <v>447</v>
      </c>
      <c r="K25" s="465">
        <v>17</v>
      </c>
      <c r="L25" s="897">
        <v>181</v>
      </c>
      <c r="M25" s="465">
        <v>85</v>
      </c>
      <c r="N25" s="897">
        <v>17</v>
      </c>
      <c r="O25" s="898">
        <v>0</v>
      </c>
      <c r="P25" s="897">
        <v>42</v>
      </c>
      <c r="Q25" s="472">
        <v>23</v>
      </c>
      <c r="R25" s="1462"/>
    </row>
    <row r="26" spans="1:18">
      <c r="A26" s="163" t="s">
        <v>244</v>
      </c>
      <c r="B26" s="896">
        <v>522</v>
      </c>
      <c r="C26" s="465">
        <v>115</v>
      </c>
      <c r="D26" s="897">
        <v>89</v>
      </c>
      <c r="E26" s="465">
        <v>10</v>
      </c>
      <c r="F26" s="897">
        <v>8</v>
      </c>
      <c r="G26" s="465">
        <v>3</v>
      </c>
      <c r="H26" s="897">
        <v>260</v>
      </c>
      <c r="I26" s="465">
        <v>71</v>
      </c>
      <c r="J26" s="897">
        <v>113</v>
      </c>
      <c r="K26" s="465">
        <v>12</v>
      </c>
      <c r="L26" s="897">
        <v>104</v>
      </c>
      <c r="M26" s="465">
        <v>50</v>
      </c>
      <c r="N26" s="897">
        <v>11</v>
      </c>
      <c r="O26" s="465">
        <v>3</v>
      </c>
      <c r="P26" s="897">
        <v>8</v>
      </c>
      <c r="Q26" s="472">
        <v>2</v>
      </c>
      <c r="R26" s="1462"/>
    </row>
    <row r="27" spans="1:18">
      <c r="A27" s="163" t="s">
        <v>243</v>
      </c>
      <c r="B27" s="896">
        <v>517</v>
      </c>
      <c r="C27" s="465">
        <v>122</v>
      </c>
      <c r="D27" s="897">
        <v>100</v>
      </c>
      <c r="E27" s="465">
        <v>13</v>
      </c>
      <c r="F27" s="897">
        <v>12</v>
      </c>
      <c r="G27" s="465">
        <v>4</v>
      </c>
      <c r="H27" s="897">
        <v>252</v>
      </c>
      <c r="I27" s="465">
        <v>71</v>
      </c>
      <c r="J27" s="897">
        <v>98</v>
      </c>
      <c r="K27" s="465">
        <v>8</v>
      </c>
      <c r="L27" s="897">
        <v>112</v>
      </c>
      <c r="M27" s="465">
        <v>54</v>
      </c>
      <c r="N27" s="897">
        <v>9</v>
      </c>
      <c r="O27" s="465">
        <v>2</v>
      </c>
      <c r="P27" s="897">
        <v>6</v>
      </c>
      <c r="Q27" s="472">
        <v>4</v>
      </c>
      <c r="R27" s="1462"/>
    </row>
    <row r="28" spans="1:18">
      <c r="A28" s="163" t="s">
        <v>242</v>
      </c>
      <c r="B28" s="896">
        <v>14</v>
      </c>
      <c r="C28" s="465">
        <v>0</v>
      </c>
      <c r="D28" s="897">
        <v>3</v>
      </c>
      <c r="E28" s="898">
        <v>0</v>
      </c>
      <c r="F28" s="897">
        <v>0</v>
      </c>
      <c r="G28" s="898">
        <v>0</v>
      </c>
      <c r="H28" s="897">
        <v>4</v>
      </c>
      <c r="I28" s="898">
        <v>0</v>
      </c>
      <c r="J28" s="897">
        <v>7</v>
      </c>
      <c r="K28" s="898">
        <v>0</v>
      </c>
      <c r="L28" s="897">
        <v>0</v>
      </c>
      <c r="M28" s="898">
        <v>0</v>
      </c>
      <c r="N28" s="897">
        <v>0</v>
      </c>
      <c r="O28" s="898">
        <v>0</v>
      </c>
      <c r="P28" s="897">
        <v>0</v>
      </c>
      <c r="Q28" s="899">
        <v>0</v>
      </c>
      <c r="R28" s="1462"/>
    </row>
    <row r="29" spans="1:18">
      <c r="A29" s="163" t="s">
        <v>241</v>
      </c>
      <c r="B29" s="896">
        <v>29</v>
      </c>
      <c r="C29" s="465">
        <v>4</v>
      </c>
      <c r="D29" s="897">
        <v>3</v>
      </c>
      <c r="E29" s="898">
        <v>0</v>
      </c>
      <c r="F29" s="897">
        <v>1</v>
      </c>
      <c r="G29" s="898">
        <v>0</v>
      </c>
      <c r="H29" s="897">
        <v>2</v>
      </c>
      <c r="I29" s="465">
        <v>0</v>
      </c>
      <c r="J29" s="897">
        <v>12</v>
      </c>
      <c r="K29" s="898">
        <v>0</v>
      </c>
      <c r="L29" s="897">
        <v>5</v>
      </c>
      <c r="M29" s="898">
        <v>2</v>
      </c>
      <c r="N29" s="897">
        <v>1</v>
      </c>
      <c r="O29" s="898">
        <v>0</v>
      </c>
      <c r="P29" s="897">
        <v>5</v>
      </c>
      <c r="Q29" s="899">
        <v>2</v>
      </c>
      <c r="R29" s="1462"/>
    </row>
    <row r="30" spans="1:18">
      <c r="A30" s="163" t="s">
        <v>240</v>
      </c>
      <c r="B30" s="896">
        <v>16</v>
      </c>
      <c r="C30" s="465">
        <v>2</v>
      </c>
      <c r="D30" s="897">
        <v>1</v>
      </c>
      <c r="E30" s="898">
        <v>0</v>
      </c>
      <c r="F30" s="897">
        <v>0</v>
      </c>
      <c r="G30" s="898">
        <v>0</v>
      </c>
      <c r="H30" s="897">
        <v>6</v>
      </c>
      <c r="I30" s="465">
        <v>2</v>
      </c>
      <c r="J30" s="897">
        <v>7</v>
      </c>
      <c r="K30" s="898">
        <v>0</v>
      </c>
      <c r="L30" s="897">
        <v>1</v>
      </c>
      <c r="M30" s="898">
        <v>0</v>
      </c>
      <c r="N30" s="897">
        <v>0</v>
      </c>
      <c r="O30" s="898">
        <v>0</v>
      </c>
      <c r="P30" s="897">
        <v>1</v>
      </c>
      <c r="Q30" s="899">
        <v>0</v>
      </c>
      <c r="R30" s="1462"/>
    </row>
    <row r="31" spans="1:18">
      <c r="A31" s="163" t="s">
        <v>239</v>
      </c>
      <c r="B31" s="896">
        <v>27</v>
      </c>
      <c r="C31" s="465">
        <v>0</v>
      </c>
      <c r="D31" s="897">
        <v>5</v>
      </c>
      <c r="E31" s="898">
        <v>0</v>
      </c>
      <c r="F31" s="897">
        <v>0</v>
      </c>
      <c r="G31" s="898">
        <v>0</v>
      </c>
      <c r="H31" s="897">
        <v>10</v>
      </c>
      <c r="I31" s="898">
        <v>0</v>
      </c>
      <c r="J31" s="897">
        <v>9</v>
      </c>
      <c r="K31" s="898">
        <v>0</v>
      </c>
      <c r="L31" s="897">
        <v>2</v>
      </c>
      <c r="M31" s="898">
        <v>0</v>
      </c>
      <c r="N31" s="897">
        <v>0</v>
      </c>
      <c r="O31" s="898">
        <v>0</v>
      </c>
      <c r="P31" s="897">
        <v>1</v>
      </c>
      <c r="Q31" s="899">
        <v>0</v>
      </c>
      <c r="R31" s="1462"/>
    </row>
    <row r="32" spans="1:18">
      <c r="A32" s="163" t="s">
        <v>238</v>
      </c>
      <c r="B32" s="896">
        <v>23</v>
      </c>
      <c r="C32" s="465">
        <v>4</v>
      </c>
      <c r="D32" s="897">
        <v>3</v>
      </c>
      <c r="E32" s="898">
        <v>0</v>
      </c>
      <c r="F32" s="897">
        <v>0</v>
      </c>
      <c r="G32" s="898">
        <v>0</v>
      </c>
      <c r="H32" s="897">
        <v>6</v>
      </c>
      <c r="I32" s="465">
        <v>1</v>
      </c>
      <c r="J32" s="897">
        <v>6</v>
      </c>
      <c r="K32" s="898">
        <v>0</v>
      </c>
      <c r="L32" s="897">
        <v>6</v>
      </c>
      <c r="M32" s="898">
        <v>3</v>
      </c>
      <c r="N32" s="897">
        <v>0</v>
      </c>
      <c r="O32" s="898">
        <v>0</v>
      </c>
      <c r="P32" s="897">
        <v>2</v>
      </c>
      <c r="Q32" s="899">
        <v>0</v>
      </c>
      <c r="R32" s="1462"/>
    </row>
    <row r="33" spans="1:18">
      <c r="A33" s="163" t="s">
        <v>237</v>
      </c>
      <c r="B33" s="896">
        <v>16</v>
      </c>
      <c r="C33" s="465">
        <v>0</v>
      </c>
      <c r="D33" s="897">
        <v>3</v>
      </c>
      <c r="E33" s="898">
        <v>0</v>
      </c>
      <c r="F33" s="897">
        <v>0</v>
      </c>
      <c r="G33" s="898">
        <v>0</v>
      </c>
      <c r="H33" s="897">
        <v>3</v>
      </c>
      <c r="I33" s="898">
        <v>0</v>
      </c>
      <c r="J33" s="897">
        <v>9</v>
      </c>
      <c r="K33" s="898">
        <v>0</v>
      </c>
      <c r="L33" s="897">
        <v>2</v>
      </c>
      <c r="M33" s="898">
        <v>0</v>
      </c>
      <c r="N33" s="897">
        <v>0</v>
      </c>
      <c r="O33" s="898">
        <v>0</v>
      </c>
      <c r="P33" s="897">
        <v>0</v>
      </c>
      <c r="Q33" s="899">
        <v>0</v>
      </c>
      <c r="R33" s="1462"/>
    </row>
    <row r="34" spans="1:18">
      <c r="A34" s="163" t="s">
        <v>236</v>
      </c>
      <c r="B34" s="896">
        <v>12</v>
      </c>
      <c r="C34" s="465">
        <v>0</v>
      </c>
      <c r="D34" s="897">
        <v>0</v>
      </c>
      <c r="E34" s="898">
        <v>0</v>
      </c>
      <c r="F34" s="897">
        <v>0</v>
      </c>
      <c r="G34" s="898">
        <v>0</v>
      </c>
      <c r="H34" s="897">
        <v>4</v>
      </c>
      <c r="I34" s="465">
        <v>0</v>
      </c>
      <c r="J34" s="897">
        <v>6</v>
      </c>
      <c r="K34" s="898">
        <v>0</v>
      </c>
      <c r="L34" s="897">
        <v>1</v>
      </c>
      <c r="M34" s="465">
        <v>0</v>
      </c>
      <c r="N34" s="897">
        <v>0</v>
      </c>
      <c r="O34" s="898">
        <v>0</v>
      </c>
      <c r="P34" s="897">
        <v>1</v>
      </c>
      <c r="Q34" s="899">
        <v>0</v>
      </c>
      <c r="R34" s="1462"/>
    </row>
    <row r="35" spans="1:18">
      <c r="A35" s="163" t="s">
        <v>235</v>
      </c>
      <c r="B35" s="896">
        <v>34</v>
      </c>
      <c r="C35" s="465">
        <v>3</v>
      </c>
      <c r="D35" s="897">
        <v>6</v>
      </c>
      <c r="E35" s="898">
        <v>0</v>
      </c>
      <c r="F35" s="897">
        <v>0</v>
      </c>
      <c r="G35" s="898">
        <v>0</v>
      </c>
      <c r="H35" s="897">
        <v>6</v>
      </c>
      <c r="I35" s="465">
        <v>2</v>
      </c>
      <c r="J35" s="897">
        <v>19</v>
      </c>
      <c r="K35" s="898">
        <v>0</v>
      </c>
      <c r="L35" s="897">
        <v>2</v>
      </c>
      <c r="M35" s="898">
        <v>0</v>
      </c>
      <c r="N35" s="897">
        <v>0</v>
      </c>
      <c r="O35" s="898">
        <v>0</v>
      </c>
      <c r="P35" s="897">
        <v>3</v>
      </c>
      <c r="Q35" s="899">
        <v>1</v>
      </c>
      <c r="R35" s="1462"/>
    </row>
    <row r="36" spans="1:18">
      <c r="A36" s="164" t="s">
        <v>234</v>
      </c>
      <c r="B36" s="902">
        <v>481</v>
      </c>
      <c r="C36" s="467">
        <v>91</v>
      </c>
      <c r="D36" s="903">
        <v>61</v>
      </c>
      <c r="E36" s="467">
        <v>8</v>
      </c>
      <c r="F36" s="903">
        <v>25</v>
      </c>
      <c r="G36" s="467">
        <v>16</v>
      </c>
      <c r="H36" s="903">
        <v>155</v>
      </c>
      <c r="I36" s="467">
        <v>30</v>
      </c>
      <c r="J36" s="903">
        <v>216</v>
      </c>
      <c r="K36" s="904">
        <v>0</v>
      </c>
      <c r="L36" s="903">
        <v>57</v>
      </c>
      <c r="M36" s="467">
        <v>40</v>
      </c>
      <c r="N36" s="903">
        <v>6</v>
      </c>
      <c r="O36" s="904">
        <v>0</v>
      </c>
      <c r="P36" s="903">
        <v>28</v>
      </c>
      <c r="Q36" s="474">
        <v>18</v>
      </c>
      <c r="R36" s="1462"/>
    </row>
    <row r="37" spans="1:18" ht="18" thickBot="1">
      <c r="A37" s="165" t="s">
        <v>233</v>
      </c>
      <c r="B37" s="905">
        <v>29</v>
      </c>
      <c r="C37" s="468">
        <v>4</v>
      </c>
      <c r="D37" s="906">
        <v>2</v>
      </c>
      <c r="E37" s="907">
        <v>0</v>
      </c>
      <c r="F37" s="906">
        <v>0</v>
      </c>
      <c r="G37" s="907">
        <v>0</v>
      </c>
      <c r="H37" s="906">
        <v>11</v>
      </c>
      <c r="I37" s="468">
        <v>1</v>
      </c>
      <c r="J37" s="906">
        <v>12</v>
      </c>
      <c r="K37" s="907">
        <v>0</v>
      </c>
      <c r="L37" s="906">
        <v>2</v>
      </c>
      <c r="M37" s="907">
        <v>0</v>
      </c>
      <c r="N37" s="906">
        <v>0</v>
      </c>
      <c r="O37" s="907">
        <v>0</v>
      </c>
      <c r="P37" s="906">
        <v>3</v>
      </c>
      <c r="Q37" s="475">
        <v>3</v>
      </c>
      <c r="R37" s="1462"/>
    </row>
    <row r="38" spans="1:18">
      <c r="A38" s="1760" t="s">
        <v>232</v>
      </c>
      <c r="B38" s="1760"/>
      <c r="C38" s="1760"/>
      <c r="D38" s="908"/>
      <c r="E38" s="887"/>
      <c r="F38" s="908"/>
      <c r="G38" s="887"/>
      <c r="H38" s="908"/>
      <c r="I38" s="887"/>
      <c r="J38" s="908"/>
      <c r="K38" s="887"/>
      <c r="L38" s="908"/>
      <c r="M38" s="887"/>
      <c r="N38" s="908"/>
      <c r="O38" s="887"/>
      <c r="P38" s="908"/>
      <c r="Q38" s="887"/>
    </row>
    <row r="39" spans="1:18">
      <c r="A39" s="1760" t="s">
        <v>368</v>
      </c>
      <c r="B39" s="1760"/>
      <c r="C39" s="1760"/>
      <c r="D39" s="1760"/>
      <c r="E39" s="1760"/>
      <c r="F39" s="908"/>
      <c r="G39" s="887"/>
      <c r="H39" s="908"/>
      <c r="I39" s="887"/>
      <c r="J39" s="908"/>
      <c r="K39" s="887"/>
      <c r="L39" s="908"/>
      <c r="M39" s="887"/>
      <c r="N39" s="908"/>
      <c r="O39" s="887"/>
      <c r="P39" s="908"/>
      <c r="Q39" s="887"/>
    </row>
    <row r="41" spans="1:18">
      <c r="A41" s="66"/>
    </row>
  </sheetData>
  <mergeCells count="12">
    <mergeCell ref="N3:O3"/>
    <mergeCell ref="P3:Q3"/>
    <mergeCell ref="A38:C38"/>
    <mergeCell ref="A39:E39"/>
    <mergeCell ref="M1:Q1"/>
    <mergeCell ref="B2:Q2"/>
    <mergeCell ref="B3:C3"/>
    <mergeCell ref="D3:E3"/>
    <mergeCell ref="F3:G3"/>
    <mergeCell ref="H3:I3"/>
    <mergeCell ref="J3:K3"/>
    <mergeCell ref="L3:M3"/>
  </mergeCells>
  <phoneticPr fontId="9"/>
  <pageMargins left="1.1811023622047245" right="0.59055118110236227" top="0.59055118110236227" bottom="0.59055118110236227" header="0.39370078740157483" footer="0.39370078740157483"/>
  <pageSetup paperSize="8" orientation="landscape" r:id="rId1"/>
  <headerFooter>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V42"/>
  <sheetViews>
    <sheetView showGridLines="0" view="pageBreakPreview" zoomScaleNormal="85" zoomScaleSheetLayoutView="100" workbookViewId="0">
      <pane xSplit="1" ySplit="3" topLeftCell="K4" activePane="bottomRight" state="frozen"/>
      <selection activeCell="J19" sqref="J19"/>
      <selection pane="topRight" activeCell="J19" sqref="J19"/>
      <selection pane="bottomLeft" activeCell="J19" sqref="J19"/>
      <selection pane="bottomRight" activeCell="AA1" sqref="AA1"/>
    </sheetView>
  </sheetViews>
  <sheetFormatPr defaultColWidth="9" defaultRowHeight="17.399999999999999"/>
  <cols>
    <col min="1" max="1" width="9.21875" style="27" bestFit="1" customWidth="1"/>
    <col min="2" max="2" width="13.44140625" style="910" customWidth="1"/>
    <col min="3" max="3" width="5.44140625" style="910" customWidth="1"/>
    <col min="4" max="4" width="11.109375" style="910" customWidth="1"/>
    <col min="5" max="5" width="8.88671875" style="910" bestFit="1" customWidth="1"/>
    <col min="6" max="6" width="10" style="910" customWidth="1"/>
    <col min="7" max="7" width="4.21875" style="910" bestFit="1" customWidth="1"/>
    <col min="8" max="8" width="10.109375" style="910" customWidth="1"/>
    <col min="9" max="9" width="4.33203125" style="910" bestFit="1" customWidth="1"/>
    <col min="10" max="10" width="10" style="910" customWidth="1"/>
    <col min="11" max="11" width="4.44140625" style="910" bestFit="1" customWidth="1"/>
    <col min="12" max="12" width="10" style="910" customWidth="1"/>
    <col min="13" max="13" width="4.21875" style="910" bestFit="1" customWidth="1"/>
    <col min="14" max="14" width="10" style="910" customWidth="1"/>
    <col min="15" max="15" width="4.6640625" style="910" bestFit="1" customWidth="1"/>
    <col min="16" max="16" width="10" style="910" customWidth="1"/>
    <col min="17" max="17" width="4.21875" style="910" bestFit="1" customWidth="1"/>
    <col min="18" max="18" width="11.77734375" style="910" customWidth="1"/>
    <col min="19" max="19" width="4.33203125" style="910" bestFit="1" customWidth="1"/>
    <col min="20" max="20" width="10" style="910" customWidth="1"/>
    <col min="21" max="21" width="4.33203125" style="910" bestFit="1" customWidth="1"/>
    <col min="22" max="22" width="10" style="910" customWidth="1"/>
    <col min="23" max="23" width="4.77734375" style="910" bestFit="1" customWidth="1"/>
    <col min="24" max="24" width="9.33203125" style="910" customWidth="1"/>
    <col min="25" max="25" width="4.21875" style="910" bestFit="1" customWidth="1"/>
    <col min="26" max="26" width="10.33203125" style="910" bestFit="1" customWidth="1"/>
    <col min="27" max="27" width="5.77734375" style="910" customWidth="1"/>
    <col min="28" max="16384" width="9" style="27"/>
  </cols>
  <sheetData>
    <row r="1" spans="1:27" ht="22.5" customHeight="1" thickBot="1">
      <c r="A1" s="288" t="s">
        <v>352</v>
      </c>
      <c r="D1" s="288"/>
      <c r="E1" s="288"/>
      <c r="F1" s="288"/>
      <c r="G1" s="288"/>
      <c r="H1" s="288"/>
      <c r="AA1" s="1596" t="s">
        <v>543</v>
      </c>
    </row>
    <row r="2" spans="1:27">
      <c r="A2" s="1770"/>
      <c r="B2" s="1772" t="s">
        <v>265</v>
      </c>
      <c r="C2" s="1773"/>
      <c r="D2" s="911" t="s">
        <v>490</v>
      </c>
      <c r="E2" s="911"/>
      <c r="F2" s="911"/>
      <c r="G2" s="911"/>
      <c r="H2" s="911"/>
      <c r="I2" s="911"/>
      <c r="J2" s="911"/>
      <c r="K2" s="911"/>
      <c r="L2" s="911"/>
      <c r="M2" s="911"/>
      <c r="N2" s="911"/>
      <c r="O2" s="911"/>
      <c r="P2" s="911"/>
      <c r="Q2" s="911"/>
      <c r="R2" s="911"/>
      <c r="S2" s="911"/>
      <c r="T2" s="911"/>
      <c r="U2" s="911"/>
      <c r="V2" s="911"/>
      <c r="W2" s="911"/>
      <c r="X2" s="911"/>
      <c r="Y2" s="911"/>
      <c r="Z2" s="911"/>
      <c r="AA2" s="912"/>
    </row>
    <row r="3" spans="1:27" s="86" customFormat="1" ht="57" customHeight="1" thickBot="1">
      <c r="A3" s="1771"/>
      <c r="B3" s="1774"/>
      <c r="C3" s="1775"/>
      <c r="D3" s="1776" t="s">
        <v>270</v>
      </c>
      <c r="E3" s="1767"/>
      <c r="F3" s="1766" t="s">
        <v>269</v>
      </c>
      <c r="G3" s="1767"/>
      <c r="H3" s="1766" t="s">
        <v>268</v>
      </c>
      <c r="I3" s="1767"/>
      <c r="J3" s="1766" t="s">
        <v>267</v>
      </c>
      <c r="K3" s="1767"/>
      <c r="L3" s="1766" t="s">
        <v>319</v>
      </c>
      <c r="M3" s="1767"/>
      <c r="N3" s="1766" t="s">
        <v>431</v>
      </c>
      <c r="O3" s="1767"/>
      <c r="P3" s="1766" t="s">
        <v>320</v>
      </c>
      <c r="Q3" s="1767"/>
      <c r="R3" s="1766" t="s">
        <v>321</v>
      </c>
      <c r="S3" s="1767"/>
      <c r="T3" s="1766" t="s">
        <v>322</v>
      </c>
      <c r="U3" s="1767"/>
      <c r="V3" s="1766" t="s">
        <v>432</v>
      </c>
      <c r="W3" s="1767"/>
      <c r="X3" s="1766" t="s">
        <v>323</v>
      </c>
      <c r="Y3" s="1767"/>
      <c r="Z3" s="1768" t="s">
        <v>266</v>
      </c>
      <c r="AA3" s="1769"/>
    </row>
    <row r="4" spans="1:27" s="289" customFormat="1" ht="18" thickBot="1">
      <c r="A4" s="490" t="s">
        <v>264</v>
      </c>
      <c r="B4" s="913">
        <f>SUM(B5:B37)</f>
        <v>1071021</v>
      </c>
      <c r="C4" s="491">
        <f>SUM(C5:C37)</f>
        <v>42</v>
      </c>
      <c r="D4" s="914">
        <f t="shared" ref="D4:AA4" si="0">SUM(D5:D37)</f>
        <v>385200</v>
      </c>
      <c r="E4" s="914">
        <f t="shared" si="0"/>
        <v>2</v>
      </c>
      <c r="F4" s="915">
        <f t="shared" si="0"/>
        <v>41488</v>
      </c>
      <c r="G4" s="914">
        <f t="shared" si="0"/>
        <v>0</v>
      </c>
      <c r="H4" s="915">
        <f t="shared" si="0"/>
        <v>107180</v>
      </c>
      <c r="I4" s="914">
        <f t="shared" si="0"/>
        <v>0</v>
      </c>
      <c r="J4" s="915">
        <f t="shared" si="0"/>
        <v>80681</v>
      </c>
      <c r="K4" s="914">
        <f t="shared" si="0"/>
        <v>1</v>
      </c>
      <c r="L4" s="915">
        <f t="shared" si="0"/>
        <v>11856</v>
      </c>
      <c r="M4" s="914">
        <f t="shared" si="0"/>
        <v>0</v>
      </c>
      <c r="N4" s="915">
        <f t="shared" si="0"/>
        <v>66577</v>
      </c>
      <c r="O4" s="914">
        <f t="shared" si="0"/>
        <v>0</v>
      </c>
      <c r="P4" s="915">
        <f t="shared" si="0"/>
        <v>75813</v>
      </c>
      <c r="Q4" s="914">
        <f t="shared" si="0"/>
        <v>0</v>
      </c>
      <c r="R4" s="915">
        <f t="shared" si="0"/>
        <v>117393</v>
      </c>
      <c r="S4" s="914">
        <f t="shared" si="0"/>
        <v>0</v>
      </c>
      <c r="T4" s="915">
        <f t="shared" si="0"/>
        <v>67953</v>
      </c>
      <c r="U4" s="914">
        <f t="shared" si="0"/>
        <v>0</v>
      </c>
      <c r="V4" s="915">
        <f t="shared" si="0"/>
        <v>60874</v>
      </c>
      <c r="W4" s="914">
        <f t="shared" si="0"/>
        <v>1</v>
      </c>
      <c r="X4" s="915">
        <f t="shared" si="0"/>
        <v>9603</v>
      </c>
      <c r="Y4" s="914">
        <f t="shared" si="0"/>
        <v>0</v>
      </c>
      <c r="Z4" s="915">
        <f t="shared" si="0"/>
        <v>46403</v>
      </c>
      <c r="AA4" s="492">
        <f t="shared" si="0"/>
        <v>38</v>
      </c>
    </row>
    <row r="5" spans="1:27" s="289" customFormat="1" ht="18" thickTop="1">
      <c r="A5" s="1326" t="s">
        <v>263</v>
      </c>
      <c r="B5" s="488">
        <f t="shared" ref="B5:C20" si="1">SUM(D5,F5,H5,J5,L5,N5,P5,R5,T5,V5,X5,Z5)</f>
        <v>589807</v>
      </c>
      <c r="C5" s="489">
        <f t="shared" si="1"/>
        <v>38</v>
      </c>
      <c r="D5" s="916">
        <v>200354</v>
      </c>
      <c r="E5" s="916">
        <v>0</v>
      </c>
      <c r="F5" s="917">
        <v>14196</v>
      </c>
      <c r="G5" s="916">
        <v>0</v>
      </c>
      <c r="H5" s="917">
        <v>51857</v>
      </c>
      <c r="I5" s="916">
        <v>0</v>
      </c>
      <c r="J5" s="917">
        <v>26467</v>
      </c>
      <c r="K5" s="916">
        <v>0</v>
      </c>
      <c r="L5" s="917">
        <v>5329</v>
      </c>
      <c r="M5" s="916">
        <v>0</v>
      </c>
      <c r="N5" s="917">
        <v>30171</v>
      </c>
      <c r="O5" s="916">
        <v>0</v>
      </c>
      <c r="P5" s="917">
        <v>58829</v>
      </c>
      <c r="Q5" s="916">
        <v>0</v>
      </c>
      <c r="R5" s="917">
        <v>73007</v>
      </c>
      <c r="S5" s="916">
        <v>0</v>
      </c>
      <c r="T5" s="917">
        <v>48196</v>
      </c>
      <c r="U5" s="916">
        <v>0</v>
      </c>
      <c r="V5" s="917">
        <v>51397</v>
      </c>
      <c r="W5" s="916">
        <v>0</v>
      </c>
      <c r="X5" s="917">
        <v>5082</v>
      </c>
      <c r="Y5" s="916">
        <v>0</v>
      </c>
      <c r="Z5" s="917">
        <v>24922</v>
      </c>
      <c r="AA5" s="477">
        <v>38</v>
      </c>
    </row>
    <row r="6" spans="1:27" s="289" customFormat="1">
      <c r="A6" s="1327" t="s">
        <v>262</v>
      </c>
      <c r="B6" s="476">
        <f>SUM(D6,F6,H6,J6,L6,N6,P6,R6,T6,V6,X6,Z6)</f>
        <v>118277</v>
      </c>
      <c r="C6" s="918">
        <f t="shared" si="1"/>
        <v>0</v>
      </c>
      <c r="D6" s="919">
        <v>25893</v>
      </c>
      <c r="E6" s="916">
        <v>0</v>
      </c>
      <c r="F6" s="920">
        <v>9343</v>
      </c>
      <c r="G6" s="919">
        <v>0</v>
      </c>
      <c r="H6" s="920">
        <v>15033</v>
      </c>
      <c r="I6" s="919">
        <v>0</v>
      </c>
      <c r="J6" s="920">
        <v>12287</v>
      </c>
      <c r="K6" s="919">
        <v>0</v>
      </c>
      <c r="L6" s="920">
        <v>930</v>
      </c>
      <c r="M6" s="919">
        <v>0</v>
      </c>
      <c r="N6" s="920">
        <v>10531</v>
      </c>
      <c r="O6" s="919">
        <v>0</v>
      </c>
      <c r="P6" s="920">
        <v>5107</v>
      </c>
      <c r="Q6" s="919">
        <v>0</v>
      </c>
      <c r="R6" s="920">
        <v>21386</v>
      </c>
      <c r="S6" s="919">
        <v>0</v>
      </c>
      <c r="T6" s="920">
        <v>4903</v>
      </c>
      <c r="U6" s="919">
        <v>0</v>
      </c>
      <c r="V6" s="920">
        <v>2856</v>
      </c>
      <c r="W6" s="919">
        <v>0</v>
      </c>
      <c r="X6" s="920">
        <v>1620</v>
      </c>
      <c r="Y6" s="919">
        <v>0</v>
      </c>
      <c r="Z6" s="920">
        <v>8388</v>
      </c>
      <c r="AA6" s="921">
        <v>0</v>
      </c>
    </row>
    <row r="7" spans="1:27" s="289" customFormat="1">
      <c r="A7" s="1327" t="s">
        <v>476</v>
      </c>
      <c r="B7" s="476">
        <f t="shared" ref="B7:C37" si="2">SUM(D7,F7,H7,J7,L7,N7,P7,R7,T7,V7,X7,Z7)</f>
        <v>44569</v>
      </c>
      <c r="C7" s="918">
        <f t="shared" si="1"/>
        <v>0</v>
      </c>
      <c r="D7" s="919">
        <v>30268</v>
      </c>
      <c r="E7" s="916">
        <v>0</v>
      </c>
      <c r="F7" s="920">
        <v>1486</v>
      </c>
      <c r="G7" s="919">
        <v>0</v>
      </c>
      <c r="H7" s="920">
        <v>2769</v>
      </c>
      <c r="I7" s="919">
        <v>0</v>
      </c>
      <c r="J7" s="920">
        <v>3225</v>
      </c>
      <c r="K7" s="919">
        <v>0</v>
      </c>
      <c r="L7" s="920">
        <v>133</v>
      </c>
      <c r="M7" s="919">
        <v>0</v>
      </c>
      <c r="N7" s="920">
        <v>658</v>
      </c>
      <c r="O7" s="919">
        <v>0</v>
      </c>
      <c r="P7" s="920">
        <v>783</v>
      </c>
      <c r="Q7" s="919">
        <v>0</v>
      </c>
      <c r="R7" s="920">
        <v>359</v>
      </c>
      <c r="S7" s="919">
        <v>0</v>
      </c>
      <c r="T7" s="920">
        <v>513</v>
      </c>
      <c r="U7" s="919">
        <v>0</v>
      </c>
      <c r="V7" s="920">
        <v>330</v>
      </c>
      <c r="W7" s="919">
        <v>0</v>
      </c>
      <c r="X7" s="920">
        <v>172</v>
      </c>
      <c r="Y7" s="919">
        <v>0</v>
      </c>
      <c r="Z7" s="920">
        <v>3873</v>
      </c>
      <c r="AA7" s="921">
        <v>0</v>
      </c>
    </row>
    <row r="8" spans="1:27" s="289" customFormat="1">
      <c r="A8" s="1327" t="s">
        <v>477</v>
      </c>
      <c r="B8" s="476">
        <f t="shared" si="2"/>
        <v>20926</v>
      </c>
      <c r="C8" s="918">
        <f t="shared" si="1"/>
        <v>4</v>
      </c>
      <c r="D8" s="919">
        <v>10530</v>
      </c>
      <c r="E8" s="916">
        <v>2</v>
      </c>
      <c r="F8" s="920">
        <v>598</v>
      </c>
      <c r="G8" s="919">
        <v>0</v>
      </c>
      <c r="H8" s="920">
        <v>2111</v>
      </c>
      <c r="I8" s="919">
        <v>0</v>
      </c>
      <c r="J8" s="920">
        <v>4498</v>
      </c>
      <c r="K8" s="919">
        <v>1</v>
      </c>
      <c r="L8" s="920">
        <v>19</v>
      </c>
      <c r="M8" s="919">
        <v>0</v>
      </c>
      <c r="N8" s="920">
        <v>661</v>
      </c>
      <c r="O8" s="919">
        <v>0</v>
      </c>
      <c r="P8" s="920">
        <v>417</v>
      </c>
      <c r="Q8" s="919">
        <v>0</v>
      </c>
      <c r="R8" s="920">
        <v>538</v>
      </c>
      <c r="S8" s="919">
        <v>0</v>
      </c>
      <c r="T8" s="920">
        <v>475</v>
      </c>
      <c r="U8" s="919">
        <v>0</v>
      </c>
      <c r="V8" s="920">
        <v>235</v>
      </c>
      <c r="W8" s="919">
        <v>1</v>
      </c>
      <c r="X8" s="920">
        <v>53</v>
      </c>
      <c r="Y8" s="919">
        <v>0</v>
      </c>
      <c r="Z8" s="920">
        <v>791</v>
      </c>
      <c r="AA8" s="921">
        <v>0</v>
      </c>
    </row>
    <row r="9" spans="1:27" s="289" customFormat="1">
      <c r="A9" s="162" t="s">
        <v>261</v>
      </c>
      <c r="B9" s="476">
        <f t="shared" si="2"/>
        <v>29805</v>
      </c>
      <c r="C9" s="918">
        <f t="shared" si="1"/>
        <v>0</v>
      </c>
      <c r="D9" s="919">
        <v>13392</v>
      </c>
      <c r="E9" s="916">
        <v>0</v>
      </c>
      <c r="F9" s="920">
        <v>1254</v>
      </c>
      <c r="G9" s="919">
        <v>0</v>
      </c>
      <c r="H9" s="920">
        <v>4732</v>
      </c>
      <c r="I9" s="919">
        <v>0</v>
      </c>
      <c r="J9" s="920">
        <v>2364</v>
      </c>
      <c r="K9" s="919">
        <v>0</v>
      </c>
      <c r="L9" s="920">
        <v>210</v>
      </c>
      <c r="M9" s="919">
        <v>0</v>
      </c>
      <c r="N9" s="920">
        <v>4051</v>
      </c>
      <c r="O9" s="919">
        <v>0</v>
      </c>
      <c r="P9" s="920">
        <v>1225</v>
      </c>
      <c r="Q9" s="919">
        <v>0</v>
      </c>
      <c r="R9" s="920">
        <v>302</v>
      </c>
      <c r="S9" s="919">
        <v>0</v>
      </c>
      <c r="T9" s="920">
        <v>1174</v>
      </c>
      <c r="U9" s="919">
        <v>0</v>
      </c>
      <c r="V9" s="920">
        <v>187</v>
      </c>
      <c r="W9" s="919">
        <v>0</v>
      </c>
      <c r="X9" s="920">
        <v>183</v>
      </c>
      <c r="Y9" s="919">
        <v>0</v>
      </c>
      <c r="Z9" s="920">
        <v>731</v>
      </c>
      <c r="AA9" s="921">
        <v>0</v>
      </c>
    </row>
    <row r="10" spans="1:27" s="289" customFormat="1">
      <c r="A10" s="162" t="s">
        <v>260</v>
      </c>
      <c r="B10" s="476">
        <f t="shared" si="2"/>
        <v>16271</v>
      </c>
      <c r="C10" s="918">
        <f t="shared" si="1"/>
        <v>0</v>
      </c>
      <c r="D10" s="919">
        <v>1955</v>
      </c>
      <c r="E10" s="916">
        <v>0</v>
      </c>
      <c r="F10" s="920">
        <v>3346</v>
      </c>
      <c r="G10" s="919">
        <v>0</v>
      </c>
      <c r="H10" s="920">
        <v>1919</v>
      </c>
      <c r="I10" s="919">
        <v>0</v>
      </c>
      <c r="J10" s="920">
        <v>2737</v>
      </c>
      <c r="K10" s="919">
        <v>0</v>
      </c>
      <c r="L10" s="920">
        <v>209</v>
      </c>
      <c r="M10" s="919">
        <v>0</v>
      </c>
      <c r="N10" s="920">
        <v>2519</v>
      </c>
      <c r="O10" s="919">
        <v>0</v>
      </c>
      <c r="P10" s="920">
        <v>826</v>
      </c>
      <c r="Q10" s="919">
        <v>0</v>
      </c>
      <c r="R10" s="920">
        <v>668</v>
      </c>
      <c r="S10" s="919">
        <v>0</v>
      </c>
      <c r="T10" s="920">
        <v>843</v>
      </c>
      <c r="U10" s="919">
        <v>0</v>
      </c>
      <c r="V10" s="920">
        <v>789</v>
      </c>
      <c r="W10" s="919">
        <v>0</v>
      </c>
      <c r="X10" s="920">
        <v>226</v>
      </c>
      <c r="Y10" s="919">
        <v>0</v>
      </c>
      <c r="Z10" s="920">
        <v>234</v>
      </c>
      <c r="AA10" s="921">
        <v>0</v>
      </c>
    </row>
    <row r="11" spans="1:27" s="289" customFormat="1">
      <c r="A11" s="162" t="s">
        <v>259</v>
      </c>
      <c r="B11" s="476">
        <f t="shared" si="2"/>
        <v>30694</v>
      </c>
      <c r="C11" s="918">
        <f t="shared" si="1"/>
        <v>0</v>
      </c>
      <c r="D11" s="919">
        <v>6733</v>
      </c>
      <c r="E11" s="916"/>
      <c r="F11" s="920">
        <v>2705</v>
      </c>
      <c r="G11" s="919"/>
      <c r="H11" s="920">
        <v>3273</v>
      </c>
      <c r="I11" s="919"/>
      <c r="J11" s="920">
        <v>3260</v>
      </c>
      <c r="K11" s="919"/>
      <c r="L11" s="920">
        <v>139</v>
      </c>
      <c r="M11" s="919"/>
      <c r="N11" s="920">
        <v>3221</v>
      </c>
      <c r="O11" s="919"/>
      <c r="P11" s="920">
        <v>1249</v>
      </c>
      <c r="Q11" s="919"/>
      <c r="R11" s="920">
        <v>6068</v>
      </c>
      <c r="S11" s="919"/>
      <c r="T11" s="920">
        <v>1857</v>
      </c>
      <c r="U11" s="919"/>
      <c r="V11" s="920">
        <v>1081</v>
      </c>
      <c r="W11" s="919"/>
      <c r="X11" s="920">
        <v>120</v>
      </c>
      <c r="Y11" s="919"/>
      <c r="Z11" s="920">
        <v>988</v>
      </c>
      <c r="AA11" s="921"/>
    </row>
    <row r="12" spans="1:27" s="289" customFormat="1">
      <c r="A12" s="162" t="s">
        <v>258</v>
      </c>
      <c r="B12" s="476">
        <f t="shared" si="2"/>
        <v>9028</v>
      </c>
      <c r="C12" s="918">
        <f t="shared" si="1"/>
        <v>0</v>
      </c>
      <c r="D12" s="919">
        <v>1894</v>
      </c>
      <c r="E12" s="916"/>
      <c r="F12" s="920">
        <v>353</v>
      </c>
      <c r="G12" s="919"/>
      <c r="H12" s="920">
        <v>810</v>
      </c>
      <c r="I12" s="919"/>
      <c r="J12" s="920">
        <v>4337</v>
      </c>
      <c r="K12" s="919"/>
      <c r="L12" s="920">
        <v>16</v>
      </c>
      <c r="M12" s="919"/>
      <c r="N12" s="920">
        <v>70</v>
      </c>
      <c r="O12" s="919"/>
      <c r="P12" s="920">
        <v>268</v>
      </c>
      <c r="Q12" s="919"/>
      <c r="R12" s="920">
        <v>289</v>
      </c>
      <c r="S12" s="919"/>
      <c r="T12" s="920">
        <v>302</v>
      </c>
      <c r="U12" s="919"/>
      <c r="V12" s="920">
        <v>280</v>
      </c>
      <c r="W12" s="919"/>
      <c r="X12" s="920">
        <v>63</v>
      </c>
      <c r="Y12" s="919"/>
      <c r="Z12" s="920">
        <v>346</v>
      </c>
      <c r="AA12" s="921"/>
    </row>
    <row r="13" spans="1:27" s="289" customFormat="1">
      <c r="A13" s="162" t="s">
        <v>257</v>
      </c>
      <c r="B13" s="476">
        <f t="shared" si="2"/>
        <v>17325</v>
      </c>
      <c r="C13" s="918">
        <f t="shared" si="1"/>
        <v>0</v>
      </c>
      <c r="D13" s="919">
        <v>10070</v>
      </c>
      <c r="E13" s="916"/>
      <c r="F13" s="920">
        <v>859</v>
      </c>
      <c r="G13" s="919"/>
      <c r="H13" s="920">
        <v>870</v>
      </c>
      <c r="I13" s="919"/>
      <c r="J13" s="920">
        <v>2293</v>
      </c>
      <c r="K13" s="919"/>
      <c r="L13" s="920">
        <v>141</v>
      </c>
      <c r="M13" s="919"/>
      <c r="N13" s="920">
        <v>696</v>
      </c>
      <c r="O13" s="919"/>
      <c r="P13" s="920">
        <v>326</v>
      </c>
      <c r="Q13" s="919"/>
      <c r="R13" s="920">
        <v>426</v>
      </c>
      <c r="S13" s="919"/>
      <c r="T13" s="920">
        <v>415</v>
      </c>
      <c r="U13" s="919"/>
      <c r="V13" s="920">
        <v>243</v>
      </c>
      <c r="W13" s="919"/>
      <c r="X13" s="920">
        <v>151</v>
      </c>
      <c r="Y13" s="919"/>
      <c r="Z13" s="920">
        <v>835</v>
      </c>
      <c r="AA13" s="921"/>
    </row>
    <row r="14" spans="1:27" s="289" customFormat="1">
      <c r="A14" s="162" t="s">
        <v>256</v>
      </c>
      <c r="B14" s="476">
        <f t="shared" si="2"/>
        <v>2121</v>
      </c>
      <c r="C14" s="918">
        <f t="shared" si="1"/>
        <v>0</v>
      </c>
      <c r="D14" s="919">
        <v>1064</v>
      </c>
      <c r="E14" s="916"/>
      <c r="F14" s="920">
        <v>74</v>
      </c>
      <c r="G14" s="919"/>
      <c r="H14" s="920">
        <v>183</v>
      </c>
      <c r="I14" s="919"/>
      <c r="J14" s="920">
        <v>185</v>
      </c>
      <c r="K14" s="919"/>
      <c r="L14" s="920">
        <v>56</v>
      </c>
      <c r="M14" s="919"/>
      <c r="N14" s="920">
        <v>176</v>
      </c>
      <c r="O14" s="919"/>
      <c r="P14" s="920">
        <v>13</v>
      </c>
      <c r="Q14" s="919"/>
      <c r="R14" s="920">
        <v>26</v>
      </c>
      <c r="S14" s="919"/>
      <c r="T14" s="920">
        <v>144</v>
      </c>
      <c r="U14" s="919"/>
      <c r="V14" s="920">
        <v>97</v>
      </c>
      <c r="W14" s="919"/>
      <c r="X14" s="920">
        <v>16</v>
      </c>
      <c r="Y14" s="919"/>
      <c r="Z14" s="920">
        <v>87</v>
      </c>
      <c r="AA14" s="919"/>
    </row>
    <row r="15" spans="1:27" s="289" customFormat="1">
      <c r="A15" s="162" t="s">
        <v>255</v>
      </c>
      <c r="B15" s="476">
        <f t="shared" si="2"/>
        <v>6922</v>
      </c>
      <c r="C15" s="918">
        <f t="shared" si="1"/>
        <v>0</v>
      </c>
      <c r="D15" s="919">
        <v>2052</v>
      </c>
      <c r="E15" s="916"/>
      <c r="F15" s="920">
        <v>753</v>
      </c>
      <c r="G15" s="919"/>
      <c r="H15" s="920">
        <v>903</v>
      </c>
      <c r="I15" s="919"/>
      <c r="J15" s="920">
        <v>1121</v>
      </c>
      <c r="K15" s="919"/>
      <c r="L15" s="920">
        <v>185</v>
      </c>
      <c r="M15" s="919"/>
      <c r="N15" s="920">
        <v>451</v>
      </c>
      <c r="O15" s="919"/>
      <c r="P15" s="920">
        <v>249</v>
      </c>
      <c r="Q15" s="919"/>
      <c r="R15" s="920">
        <v>712</v>
      </c>
      <c r="S15" s="919"/>
      <c r="T15" s="920">
        <v>228</v>
      </c>
      <c r="U15" s="919"/>
      <c r="V15" s="920">
        <v>103</v>
      </c>
      <c r="W15" s="919"/>
      <c r="X15" s="920">
        <v>39</v>
      </c>
      <c r="Y15" s="919"/>
      <c r="Z15" s="920">
        <v>126</v>
      </c>
      <c r="AA15" s="921"/>
    </row>
    <row r="16" spans="1:27" s="289" customFormat="1">
      <c r="A16" s="162" t="s">
        <v>254</v>
      </c>
      <c r="B16" s="476">
        <f t="shared" si="2"/>
        <v>9714</v>
      </c>
      <c r="C16" s="918">
        <f t="shared" si="1"/>
        <v>0</v>
      </c>
      <c r="D16" s="919">
        <v>1664</v>
      </c>
      <c r="E16" s="916"/>
      <c r="F16" s="920">
        <v>339</v>
      </c>
      <c r="G16" s="919"/>
      <c r="H16" s="920">
        <v>922</v>
      </c>
      <c r="I16" s="919"/>
      <c r="J16" s="920">
        <v>1477</v>
      </c>
      <c r="K16" s="919"/>
      <c r="L16" s="920">
        <v>22</v>
      </c>
      <c r="M16" s="919"/>
      <c r="N16" s="920">
        <v>853</v>
      </c>
      <c r="O16" s="919"/>
      <c r="P16" s="920">
        <v>438</v>
      </c>
      <c r="Q16" s="919"/>
      <c r="R16" s="920">
        <v>1127</v>
      </c>
      <c r="S16" s="919"/>
      <c r="T16" s="920">
        <v>1425</v>
      </c>
      <c r="U16" s="919"/>
      <c r="V16" s="920">
        <v>192</v>
      </c>
      <c r="W16" s="919"/>
      <c r="X16" s="920">
        <v>10</v>
      </c>
      <c r="Y16" s="919"/>
      <c r="Z16" s="920">
        <v>1245</v>
      </c>
      <c r="AA16" s="921"/>
    </row>
    <row r="17" spans="1:28" s="289" customFormat="1">
      <c r="A17" s="162" t="s">
        <v>253</v>
      </c>
      <c r="B17" s="476">
        <f t="shared" si="2"/>
        <v>55879</v>
      </c>
      <c r="C17" s="918">
        <f t="shared" si="1"/>
        <v>0</v>
      </c>
      <c r="D17" s="919">
        <v>25677</v>
      </c>
      <c r="E17" s="916"/>
      <c r="F17" s="920">
        <v>1521</v>
      </c>
      <c r="G17" s="919"/>
      <c r="H17" s="920">
        <v>8470</v>
      </c>
      <c r="I17" s="919"/>
      <c r="J17" s="920">
        <v>6326</v>
      </c>
      <c r="K17" s="919"/>
      <c r="L17" s="920">
        <v>494</v>
      </c>
      <c r="M17" s="919"/>
      <c r="N17" s="920">
        <v>3283</v>
      </c>
      <c r="O17" s="919"/>
      <c r="P17" s="920">
        <v>508</v>
      </c>
      <c r="Q17" s="919"/>
      <c r="R17" s="920">
        <v>5535</v>
      </c>
      <c r="S17" s="919"/>
      <c r="T17" s="920">
        <v>2259</v>
      </c>
      <c r="U17" s="919"/>
      <c r="V17" s="920">
        <v>633</v>
      </c>
      <c r="W17" s="919"/>
      <c r="X17" s="920">
        <v>618</v>
      </c>
      <c r="Y17" s="919"/>
      <c r="Z17" s="920">
        <v>555</v>
      </c>
      <c r="AA17" s="921"/>
    </row>
    <row r="18" spans="1:28" s="289" customFormat="1">
      <c r="A18" s="162" t="s">
        <v>252</v>
      </c>
      <c r="B18" s="476">
        <f t="shared" si="2"/>
        <v>11102</v>
      </c>
      <c r="C18" s="918">
        <f t="shared" si="1"/>
        <v>0</v>
      </c>
      <c r="D18" s="919">
        <v>6329</v>
      </c>
      <c r="E18" s="916">
        <v>0</v>
      </c>
      <c r="F18" s="920">
        <v>91</v>
      </c>
      <c r="G18" s="919">
        <v>0</v>
      </c>
      <c r="H18" s="922">
        <v>821</v>
      </c>
      <c r="I18" s="919">
        <v>0</v>
      </c>
      <c r="J18" s="920">
        <v>737</v>
      </c>
      <c r="K18" s="919">
        <v>0</v>
      </c>
      <c r="L18" s="920">
        <v>296</v>
      </c>
      <c r="M18" s="919">
        <v>0</v>
      </c>
      <c r="N18" s="920">
        <v>326</v>
      </c>
      <c r="O18" s="919">
        <v>0</v>
      </c>
      <c r="P18" s="920">
        <v>207</v>
      </c>
      <c r="Q18" s="919">
        <v>0</v>
      </c>
      <c r="R18" s="920">
        <v>391</v>
      </c>
      <c r="S18" s="919">
        <v>0</v>
      </c>
      <c r="T18" s="920">
        <v>1147</v>
      </c>
      <c r="U18" s="919">
        <v>0</v>
      </c>
      <c r="V18" s="920">
        <v>56</v>
      </c>
      <c r="W18" s="919">
        <v>0</v>
      </c>
      <c r="X18" s="920">
        <v>199</v>
      </c>
      <c r="Y18" s="919">
        <v>0</v>
      </c>
      <c r="Z18" s="920">
        <v>502</v>
      </c>
      <c r="AA18" s="921">
        <v>0</v>
      </c>
      <c r="AB18" s="733"/>
    </row>
    <row r="19" spans="1:28" s="289" customFormat="1">
      <c r="A19" s="162" t="s">
        <v>251</v>
      </c>
      <c r="B19" s="476">
        <f t="shared" si="2"/>
        <v>50937</v>
      </c>
      <c r="C19" s="918">
        <f t="shared" si="1"/>
        <v>0</v>
      </c>
      <c r="D19" s="919">
        <v>21447</v>
      </c>
      <c r="E19" s="916"/>
      <c r="F19" s="920">
        <v>2501</v>
      </c>
      <c r="G19" s="919"/>
      <c r="H19" s="920">
        <v>6504</v>
      </c>
      <c r="I19" s="919"/>
      <c r="J19" s="920">
        <v>3288</v>
      </c>
      <c r="K19" s="919"/>
      <c r="L19" s="920">
        <v>1718</v>
      </c>
      <c r="M19" s="919"/>
      <c r="N19" s="920">
        <v>5464</v>
      </c>
      <c r="O19" s="919"/>
      <c r="P19" s="920">
        <v>2110</v>
      </c>
      <c r="Q19" s="919"/>
      <c r="R19" s="920">
        <v>3814</v>
      </c>
      <c r="S19" s="919"/>
      <c r="T19" s="920">
        <v>2037</v>
      </c>
      <c r="U19" s="919"/>
      <c r="V19" s="920">
        <v>1046</v>
      </c>
      <c r="W19" s="919"/>
      <c r="X19" s="920">
        <v>267</v>
      </c>
      <c r="Y19" s="919"/>
      <c r="Z19" s="920">
        <v>741</v>
      </c>
      <c r="AA19" s="921"/>
    </row>
    <row r="20" spans="1:28" s="289" customFormat="1">
      <c r="A20" s="162" t="s">
        <v>250</v>
      </c>
      <c r="B20" s="476">
        <f t="shared" si="2"/>
        <v>9761</v>
      </c>
      <c r="C20" s="918">
        <f t="shared" si="1"/>
        <v>0</v>
      </c>
      <c r="D20" s="919">
        <v>5664</v>
      </c>
      <c r="E20" s="916"/>
      <c r="F20" s="920">
        <v>42</v>
      </c>
      <c r="G20" s="919"/>
      <c r="H20" s="920">
        <v>721</v>
      </c>
      <c r="I20" s="919"/>
      <c r="J20" s="920">
        <v>175</v>
      </c>
      <c r="K20" s="919"/>
      <c r="L20" s="920">
        <v>181</v>
      </c>
      <c r="M20" s="919"/>
      <c r="N20" s="920">
        <v>43</v>
      </c>
      <c r="O20" s="919"/>
      <c r="P20" s="920">
        <v>1813</v>
      </c>
      <c r="Q20" s="919"/>
      <c r="R20" s="920">
        <v>0</v>
      </c>
      <c r="S20" s="919"/>
      <c r="T20" s="920">
        <v>254</v>
      </c>
      <c r="U20" s="919"/>
      <c r="V20" s="920">
        <v>0</v>
      </c>
      <c r="W20" s="919"/>
      <c r="X20" s="920">
        <v>65</v>
      </c>
      <c r="Y20" s="919"/>
      <c r="Z20" s="920">
        <v>803</v>
      </c>
      <c r="AA20" s="921"/>
    </row>
    <row r="21" spans="1:28" s="289" customFormat="1">
      <c r="A21" s="162" t="s">
        <v>249</v>
      </c>
      <c r="B21" s="476">
        <f t="shared" si="2"/>
        <v>10065</v>
      </c>
      <c r="C21" s="918">
        <f t="shared" si="2"/>
        <v>0</v>
      </c>
      <c r="D21" s="919">
        <v>3132</v>
      </c>
      <c r="E21" s="916"/>
      <c r="F21" s="920">
        <v>758</v>
      </c>
      <c r="G21" s="919"/>
      <c r="H21" s="920">
        <v>1454</v>
      </c>
      <c r="I21" s="919"/>
      <c r="J21" s="920">
        <v>1487</v>
      </c>
      <c r="K21" s="919"/>
      <c r="L21" s="920">
        <v>199</v>
      </c>
      <c r="M21" s="919"/>
      <c r="N21" s="920">
        <v>1024</v>
      </c>
      <c r="O21" s="919"/>
      <c r="P21" s="920">
        <v>410</v>
      </c>
      <c r="Q21" s="919"/>
      <c r="R21" s="920">
        <v>536</v>
      </c>
      <c r="S21" s="919"/>
      <c r="T21" s="920">
        <v>168</v>
      </c>
      <c r="U21" s="919"/>
      <c r="V21" s="920">
        <v>264</v>
      </c>
      <c r="W21" s="919"/>
      <c r="X21" s="920">
        <v>292</v>
      </c>
      <c r="Y21" s="919"/>
      <c r="Z21" s="920">
        <v>341</v>
      </c>
      <c r="AA21" s="921"/>
    </row>
    <row r="22" spans="1:28" s="289" customFormat="1">
      <c r="A22" s="162" t="s">
        <v>248</v>
      </c>
      <c r="B22" s="476">
        <f t="shared" si="2"/>
        <v>2889</v>
      </c>
      <c r="C22" s="918">
        <f>SUM(E22,G22,I22,K22,M22,O22,Q22,S22,U22,W22,Y22,AA22)</f>
        <v>0</v>
      </c>
      <c r="D22" s="919">
        <v>867</v>
      </c>
      <c r="E22" s="916"/>
      <c r="F22" s="920">
        <v>61</v>
      </c>
      <c r="G22" s="919"/>
      <c r="H22" s="920">
        <v>259</v>
      </c>
      <c r="I22" s="919"/>
      <c r="J22" s="920">
        <v>321</v>
      </c>
      <c r="K22" s="919"/>
      <c r="L22" s="920">
        <v>25</v>
      </c>
      <c r="M22" s="919"/>
      <c r="N22" s="920">
        <v>272</v>
      </c>
      <c r="O22" s="919"/>
      <c r="P22" s="920">
        <v>149</v>
      </c>
      <c r="Q22" s="919"/>
      <c r="R22" s="920">
        <v>438</v>
      </c>
      <c r="S22" s="919"/>
      <c r="T22" s="920">
        <v>162</v>
      </c>
      <c r="U22" s="919"/>
      <c r="V22" s="920">
        <v>64</v>
      </c>
      <c r="W22" s="919"/>
      <c r="X22" s="920">
        <v>36</v>
      </c>
      <c r="Y22" s="919"/>
      <c r="Z22" s="920">
        <v>235</v>
      </c>
      <c r="AA22" s="921"/>
    </row>
    <row r="23" spans="1:28" s="289" customFormat="1">
      <c r="A23" s="162" t="s">
        <v>247</v>
      </c>
      <c r="B23" s="476">
        <f t="shared" si="2"/>
        <v>1065</v>
      </c>
      <c r="C23" s="918">
        <f>SUM(E23,G23,I23,K23,M23,O23,Q23,S23,U23,W23,Y23,AA23)</f>
        <v>0</v>
      </c>
      <c r="D23" s="919">
        <v>310</v>
      </c>
      <c r="E23" s="916"/>
      <c r="F23" s="920">
        <v>76</v>
      </c>
      <c r="G23" s="919"/>
      <c r="H23" s="920">
        <v>167</v>
      </c>
      <c r="I23" s="919"/>
      <c r="J23" s="920">
        <v>72</v>
      </c>
      <c r="K23" s="919"/>
      <c r="L23" s="920">
        <v>0</v>
      </c>
      <c r="M23" s="919"/>
      <c r="N23" s="920">
        <v>160</v>
      </c>
      <c r="O23" s="919"/>
      <c r="P23" s="920">
        <v>49</v>
      </c>
      <c r="Q23" s="919"/>
      <c r="R23" s="920">
        <v>95</v>
      </c>
      <c r="S23" s="919"/>
      <c r="T23" s="920">
        <v>74</v>
      </c>
      <c r="U23" s="919"/>
      <c r="V23" s="920">
        <v>20</v>
      </c>
      <c r="W23" s="919"/>
      <c r="X23" s="920">
        <v>12</v>
      </c>
      <c r="Y23" s="919"/>
      <c r="Z23" s="920">
        <v>30</v>
      </c>
      <c r="AA23" s="921"/>
    </row>
    <row r="24" spans="1:28" s="289" customFormat="1">
      <c r="A24" s="162" t="s">
        <v>246</v>
      </c>
      <c r="B24" s="476">
        <f t="shared" si="2"/>
        <v>9043</v>
      </c>
      <c r="C24" s="918">
        <f t="shared" si="2"/>
        <v>0</v>
      </c>
      <c r="D24" s="919">
        <v>6831</v>
      </c>
      <c r="E24" s="916"/>
      <c r="F24" s="920">
        <v>68</v>
      </c>
      <c r="G24" s="919"/>
      <c r="H24" s="920">
        <v>750</v>
      </c>
      <c r="I24" s="919"/>
      <c r="J24" s="920">
        <v>624</v>
      </c>
      <c r="K24" s="919"/>
      <c r="L24" s="920">
        <v>129</v>
      </c>
      <c r="M24" s="919"/>
      <c r="N24" s="920">
        <v>219</v>
      </c>
      <c r="O24" s="919"/>
      <c r="P24" s="920">
        <v>47</v>
      </c>
      <c r="Q24" s="919"/>
      <c r="R24" s="920">
        <v>115</v>
      </c>
      <c r="S24" s="919"/>
      <c r="T24" s="920">
        <v>90</v>
      </c>
      <c r="U24" s="919"/>
      <c r="V24" s="920">
        <v>60</v>
      </c>
      <c r="W24" s="919"/>
      <c r="X24" s="920">
        <v>97</v>
      </c>
      <c r="Y24" s="919"/>
      <c r="Z24" s="920">
        <v>13</v>
      </c>
      <c r="AA24" s="921"/>
    </row>
    <row r="25" spans="1:28" s="289" customFormat="1">
      <c r="A25" s="162" t="s">
        <v>245</v>
      </c>
      <c r="B25" s="476">
        <f t="shared" si="2"/>
        <v>4115</v>
      </c>
      <c r="C25" s="918">
        <f t="shared" si="2"/>
        <v>0</v>
      </c>
      <c r="D25" s="919">
        <v>1737</v>
      </c>
      <c r="E25" s="916"/>
      <c r="F25" s="920">
        <v>33</v>
      </c>
      <c r="G25" s="919"/>
      <c r="H25" s="920">
        <v>377</v>
      </c>
      <c r="I25" s="919"/>
      <c r="J25" s="920">
        <v>257</v>
      </c>
      <c r="K25" s="919"/>
      <c r="L25" s="920">
        <v>178</v>
      </c>
      <c r="M25" s="919"/>
      <c r="N25" s="920">
        <v>233</v>
      </c>
      <c r="O25" s="919"/>
      <c r="P25" s="920">
        <v>182</v>
      </c>
      <c r="Q25" s="919"/>
      <c r="R25" s="920">
        <v>501</v>
      </c>
      <c r="S25" s="919"/>
      <c r="T25" s="920">
        <v>240</v>
      </c>
      <c r="U25" s="919"/>
      <c r="V25" s="920">
        <v>18</v>
      </c>
      <c r="W25" s="919"/>
      <c r="X25" s="920">
        <v>57</v>
      </c>
      <c r="Y25" s="919"/>
      <c r="Z25" s="920">
        <v>302</v>
      </c>
      <c r="AA25" s="921"/>
    </row>
    <row r="26" spans="1:28" s="289" customFormat="1">
      <c r="A26" s="162" t="s">
        <v>244</v>
      </c>
      <c r="B26" s="476">
        <f t="shared" si="2"/>
        <v>5086</v>
      </c>
      <c r="C26" s="918">
        <f t="shared" si="2"/>
        <v>0</v>
      </c>
      <c r="D26" s="919">
        <v>1918</v>
      </c>
      <c r="E26" s="916"/>
      <c r="F26" s="920">
        <v>386</v>
      </c>
      <c r="G26" s="919"/>
      <c r="H26" s="920">
        <v>449</v>
      </c>
      <c r="I26" s="919"/>
      <c r="J26" s="920">
        <v>738</v>
      </c>
      <c r="K26" s="919"/>
      <c r="L26" s="920">
        <v>498</v>
      </c>
      <c r="M26" s="919"/>
      <c r="N26" s="920">
        <v>401</v>
      </c>
      <c r="O26" s="919"/>
      <c r="P26" s="920">
        <v>119</v>
      </c>
      <c r="Q26" s="919"/>
      <c r="R26" s="920">
        <v>69</v>
      </c>
      <c r="S26" s="919"/>
      <c r="T26" s="920">
        <v>292</v>
      </c>
      <c r="U26" s="919"/>
      <c r="V26" s="920">
        <v>107</v>
      </c>
      <c r="W26" s="919"/>
      <c r="X26" s="920">
        <v>65</v>
      </c>
      <c r="Y26" s="919"/>
      <c r="Z26" s="920">
        <v>44</v>
      </c>
      <c r="AA26" s="921"/>
    </row>
    <row r="27" spans="1:28" s="289" customFormat="1">
      <c r="A27" s="162" t="s">
        <v>243</v>
      </c>
      <c r="B27" s="476">
        <f t="shared" si="2"/>
        <v>5203</v>
      </c>
      <c r="C27" s="918">
        <f t="shared" si="2"/>
        <v>0</v>
      </c>
      <c r="D27" s="919">
        <v>1886</v>
      </c>
      <c r="E27" s="916"/>
      <c r="F27" s="920">
        <v>431</v>
      </c>
      <c r="G27" s="919"/>
      <c r="H27" s="920">
        <v>485</v>
      </c>
      <c r="I27" s="919"/>
      <c r="J27" s="920">
        <v>773</v>
      </c>
      <c r="K27" s="919"/>
      <c r="L27" s="920">
        <v>502</v>
      </c>
      <c r="M27" s="919"/>
      <c r="N27" s="920">
        <v>369</v>
      </c>
      <c r="O27" s="919"/>
      <c r="P27" s="920">
        <v>146</v>
      </c>
      <c r="Q27" s="919"/>
      <c r="R27" s="920">
        <v>44</v>
      </c>
      <c r="S27" s="919"/>
      <c r="T27" s="920">
        <v>288</v>
      </c>
      <c r="U27" s="919"/>
      <c r="V27" s="920">
        <v>163</v>
      </c>
      <c r="W27" s="919"/>
      <c r="X27" s="920">
        <v>81</v>
      </c>
      <c r="Y27" s="919"/>
      <c r="Z27" s="920">
        <v>35</v>
      </c>
      <c r="AA27" s="921"/>
    </row>
    <row r="28" spans="1:28" s="289" customFormat="1">
      <c r="A28" s="162" t="s">
        <v>242</v>
      </c>
      <c r="B28" s="476">
        <f t="shared" si="2"/>
        <v>218</v>
      </c>
      <c r="C28" s="918">
        <f t="shared" si="2"/>
        <v>0</v>
      </c>
      <c r="D28" s="919">
        <v>173</v>
      </c>
      <c r="E28" s="916"/>
      <c r="F28" s="920">
        <v>0</v>
      </c>
      <c r="G28" s="919"/>
      <c r="H28" s="920">
        <v>17</v>
      </c>
      <c r="I28" s="919"/>
      <c r="J28" s="920">
        <v>0</v>
      </c>
      <c r="K28" s="919"/>
      <c r="L28" s="920">
        <v>0</v>
      </c>
      <c r="M28" s="919"/>
      <c r="N28" s="920">
        <v>5</v>
      </c>
      <c r="O28" s="919">
        <v>0</v>
      </c>
      <c r="P28" s="920">
        <v>1</v>
      </c>
      <c r="Q28" s="919"/>
      <c r="R28" s="920">
        <v>9</v>
      </c>
      <c r="S28" s="919"/>
      <c r="T28" s="920">
        <v>6</v>
      </c>
      <c r="U28" s="919"/>
      <c r="V28" s="920">
        <v>1</v>
      </c>
      <c r="W28" s="919"/>
      <c r="X28" s="920">
        <v>0</v>
      </c>
      <c r="Y28" s="919"/>
      <c r="Z28" s="920">
        <v>6</v>
      </c>
      <c r="AA28" s="921"/>
    </row>
    <row r="29" spans="1:28" s="289" customFormat="1">
      <c r="A29" s="162" t="s">
        <v>241</v>
      </c>
      <c r="B29" s="476">
        <f t="shared" si="2"/>
        <v>591</v>
      </c>
      <c r="C29" s="918">
        <f>SUM(E29,G29,I29,K29,M29,O29,Q29,S29,U29,W29,Y29,AA29)</f>
        <v>0</v>
      </c>
      <c r="D29" s="919">
        <v>240</v>
      </c>
      <c r="E29" s="916"/>
      <c r="F29" s="920">
        <v>17</v>
      </c>
      <c r="G29" s="919"/>
      <c r="H29" s="920">
        <v>72</v>
      </c>
      <c r="I29" s="919"/>
      <c r="J29" s="920">
        <v>28</v>
      </c>
      <c r="K29" s="919"/>
      <c r="L29" s="920">
        <v>1</v>
      </c>
      <c r="M29" s="919"/>
      <c r="N29" s="920">
        <v>46</v>
      </c>
      <c r="O29" s="919"/>
      <c r="P29" s="920">
        <v>51</v>
      </c>
      <c r="Q29" s="919"/>
      <c r="R29" s="920">
        <v>47</v>
      </c>
      <c r="S29" s="919"/>
      <c r="T29" s="920">
        <v>39</v>
      </c>
      <c r="U29" s="919"/>
      <c r="V29" s="920">
        <v>12</v>
      </c>
      <c r="W29" s="919"/>
      <c r="X29" s="920">
        <v>2</v>
      </c>
      <c r="Y29" s="919"/>
      <c r="Z29" s="920">
        <v>36</v>
      </c>
      <c r="AA29" s="921"/>
    </row>
    <row r="30" spans="1:28" s="289" customFormat="1">
      <c r="A30" s="162" t="s">
        <v>240</v>
      </c>
      <c r="B30" s="476">
        <f t="shared" si="2"/>
        <v>357</v>
      </c>
      <c r="C30" s="918">
        <f t="shared" si="2"/>
        <v>0</v>
      </c>
      <c r="D30" s="919">
        <v>102</v>
      </c>
      <c r="E30" s="916"/>
      <c r="F30" s="920">
        <v>0</v>
      </c>
      <c r="G30" s="919"/>
      <c r="H30" s="920">
        <v>16</v>
      </c>
      <c r="I30" s="919"/>
      <c r="J30" s="920">
        <v>34</v>
      </c>
      <c r="K30" s="919"/>
      <c r="L30" s="920">
        <v>1</v>
      </c>
      <c r="M30" s="919"/>
      <c r="N30" s="920">
        <v>33</v>
      </c>
      <c r="O30" s="919"/>
      <c r="P30" s="920">
        <v>22</v>
      </c>
      <c r="Q30" s="919"/>
      <c r="R30" s="920">
        <v>84</v>
      </c>
      <c r="S30" s="919"/>
      <c r="T30" s="920">
        <v>10</v>
      </c>
      <c r="U30" s="919"/>
      <c r="V30" s="920">
        <v>46</v>
      </c>
      <c r="W30" s="919"/>
      <c r="X30" s="920">
        <v>4</v>
      </c>
      <c r="Y30" s="919"/>
      <c r="Z30" s="920">
        <v>5</v>
      </c>
      <c r="AA30" s="921"/>
    </row>
    <row r="31" spans="1:28" s="289" customFormat="1">
      <c r="A31" s="162" t="s">
        <v>239</v>
      </c>
      <c r="B31" s="476">
        <f t="shared" si="2"/>
        <v>1939</v>
      </c>
      <c r="C31" s="918">
        <f t="shared" si="2"/>
        <v>0</v>
      </c>
      <c r="D31" s="919">
        <v>318</v>
      </c>
      <c r="E31" s="916"/>
      <c r="F31" s="920">
        <v>6</v>
      </c>
      <c r="G31" s="919"/>
      <c r="H31" s="920">
        <v>159</v>
      </c>
      <c r="I31" s="919"/>
      <c r="J31" s="920">
        <v>52</v>
      </c>
      <c r="K31" s="919"/>
      <c r="L31" s="920">
        <v>0</v>
      </c>
      <c r="M31" s="919"/>
      <c r="N31" s="920">
        <v>115</v>
      </c>
      <c r="O31" s="919"/>
      <c r="P31" s="920">
        <v>46</v>
      </c>
      <c r="Q31" s="919"/>
      <c r="R31" s="920">
        <v>616</v>
      </c>
      <c r="S31" s="919"/>
      <c r="T31" s="920">
        <v>160</v>
      </c>
      <c r="U31" s="919"/>
      <c r="V31" s="920">
        <v>445</v>
      </c>
      <c r="W31" s="919"/>
      <c r="X31" s="920">
        <v>6</v>
      </c>
      <c r="Y31" s="919"/>
      <c r="Z31" s="920">
        <v>16</v>
      </c>
      <c r="AA31" s="921"/>
    </row>
    <row r="32" spans="1:28" s="289" customFormat="1">
      <c r="A32" s="162" t="s">
        <v>238</v>
      </c>
      <c r="B32" s="476">
        <f t="shared" si="2"/>
        <v>666</v>
      </c>
      <c r="C32" s="918">
        <f t="shared" si="2"/>
        <v>0</v>
      </c>
      <c r="D32" s="919">
        <v>405</v>
      </c>
      <c r="E32" s="916"/>
      <c r="F32" s="920">
        <v>9</v>
      </c>
      <c r="G32" s="919"/>
      <c r="H32" s="920">
        <v>92</v>
      </c>
      <c r="I32" s="919"/>
      <c r="J32" s="920">
        <v>5</v>
      </c>
      <c r="K32" s="919"/>
      <c r="L32" s="920">
        <v>14</v>
      </c>
      <c r="M32" s="919"/>
      <c r="N32" s="920">
        <v>26</v>
      </c>
      <c r="O32" s="919"/>
      <c r="P32" s="920">
        <v>14</v>
      </c>
      <c r="Q32" s="919"/>
      <c r="R32" s="920">
        <v>43</v>
      </c>
      <c r="S32" s="919"/>
      <c r="T32" s="920">
        <v>23</v>
      </c>
      <c r="U32" s="919"/>
      <c r="V32" s="920">
        <v>1</v>
      </c>
      <c r="W32" s="919"/>
      <c r="X32" s="920">
        <v>5</v>
      </c>
      <c r="Y32" s="919"/>
      <c r="Z32" s="920">
        <v>29</v>
      </c>
      <c r="AA32" s="921"/>
    </row>
    <row r="33" spans="1:230" s="289" customFormat="1">
      <c r="A33" s="162" t="s">
        <v>237</v>
      </c>
      <c r="B33" s="476">
        <f t="shared" si="2"/>
        <v>240</v>
      </c>
      <c r="C33" s="918">
        <f t="shared" si="2"/>
        <v>0</v>
      </c>
      <c r="D33" s="919">
        <v>25</v>
      </c>
      <c r="E33" s="916"/>
      <c r="F33" s="920">
        <v>32</v>
      </c>
      <c r="G33" s="919"/>
      <c r="H33" s="920">
        <v>74</v>
      </c>
      <c r="I33" s="919"/>
      <c r="J33" s="920">
        <v>42</v>
      </c>
      <c r="K33" s="919"/>
      <c r="L33" s="920">
        <v>0</v>
      </c>
      <c r="M33" s="919"/>
      <c r="N33" s="920">
        <v>3</v>
      </c>
      <c r="O33" s="919"/>
      <c r="P33" s="920">
        <v>11</v>
      </c>
      <c r="Q33" s="919"/>
      <c r="R33" s="920">
        <v>18</v>
      </c>
      <c r="S33" s="919"/>
      <c r="T33" s="920">
        <v>24</v>
      </c>
      <c r="U33" s="919"/>
      <c r="V33" s="920">
        <v>1</v>
      </c>
      <c r="W33" s="919"/>
      <c r="X33" s="920">
        <v>1</v>
      </c>
      <c r="Y33" s="919"/>
      <c r="Z33" s="920">
        <v>9</v>
      </c>
      <c r="AA33" s="921"/>
    </row>
    <row r="34" spans="1:230" s="289" customFormat="1">
      <c r="A34" s="162" t="s">
        <v>236</v>
      </c>
      <c r="B34" s="476">
        <f t="shared" si="2"/>
        <v>902</v>
      </c>
      <c r="C34" s="918">
        <f t="shared" si="2"/>
        <v>0</v>
      </c>
      <c r="D34" s="919">
        <v>66</v>
      </c>
      <c r="E34" s="916"/>
      <c r="F34" s="920">
        <v>7</v>
      </c>
      <c r="G34" s="919"/>
      <c r="H34" s="920">
        <v>24</v>
      </c>
      <c r="I34" s="919"/>
      <c r="J34" s="920">
        <v>750</v>
      </c>
      <c r="K34" s="919"/>
      <c r="L34" s="920">
        <v>0</v>
      </c>
      <c r="M34" s="919"/>
      <c r="N34" s="920">
        <v>3</v>
      </c>
      <c r="O34" s="919"/>
      <c r="P34" s="920">
        <v>0</v>
      </c>
      <c r="Q34" s="919"/>
      <c r="R34" s="920">
        <v>9</v>
      </c>
      <c r="S34" s="919"/>
      <c r="T34" s="920">
        <v>6</v>
      </c>
      <c r="U34" s="919"/>
      <c r="V34" s="920">
        <v>10</v>
      </c>
      <c r="W34" s="919"/>
      <c r="X34" s="920">
        <v>0</v>
      </c>
      <c r="Y34" s="919"/>
      <c r="Z34" s="920">
        <v>27</v>
      </c>
      <c r="AA34" s="921"/>
    </row>
    <row r="35" spans="1:230" s="289" customFormat="1">
      <c r="A35" s="162" t="s">
        <v>235</v>
      </c>
      <c r="B35" s="476">
        <f t="shared" si="2"/>
        <v>335</v>
      </c>
      <c r="C35" s="918">
        <f t="shared" si="2"/>
        <v>0</v>
      </c>
      <c r="D35" s="919">
        <v>128</v>
      </c>
      <c r="E35" s="916"/>
      <c r="F35" s="920">
        <v>20</v>
      </c>
      <c r="G35" s="919"/>
      <c r="H35" s="920">
        <v>23</v>
      </c>
      <c r="I35" s="919"/>
      <c r="J35" s="920">
        <v>104</v>
      </c>
      <c r="K35" s="919"/>
      <c r="L35" s="920">
        <v>0</v>
      </c>
      <c r="M35" s="919"/>
      <c r="N35" s="920">
        <v>2</v>
      </c>
      <c r="O35" s="919"/>
      <c r="P35" s="920">
        <v>14</v>
      </c>
      <c r="Q35" s="919"/>
      <c r="R35" s="920">
        <v>12</v>
      </c>
      <c r="S35" s="919"/>
      <c r="T35" s="920">
        <v>1</v>
      </c>
      <c r="U35" s="919"/>
      <c r="V35" s="920">
        <v>18</v>
      </c>
      <c r="W35" s="919"/>
      <c r="X35" s="920">
        <v>0</v>
      </c>
      <c r="Y35" s="919"/>
      <c r="Z35" s="920">
        <v>13</v>
      </c>
      <c r="AA35" s="921"/>
    </row>
    <row r="36" spans="1:230" s="64" customFormat="1">
      <c r="A36" s="162" t="s">
        <v>234</v>
      </c>
      <c r="B36" s="476">
        <f t="shared" si="2"/>
        <v>4588</v>
      </c>
      <c r="C36" s="918">
        <f t="shared" si="2"/>
        <v>0</v>
      </c>
      <c r="D36" s="919">
        <v>1862</v>
      </c>
      <c r="E36" s="916"/>
      <c r="F36" s="920">
        <v>85</v>
      </c>
      <c r="G36" s="919"/>
      <c r="H36" s="920">
        <v>777</v>
      </c>
      <c r="I36" s="919"/>
      <c r="J36" s="920">
        <v>575</v>
      </c>
      <c r="K36" s="919"/>
      <c r="L36" s="920">
        <v>208</v>
      </c>
      <c r="M36" s="919"/>
      <c r="N36" s="920">
        <v>412</v>
      </c>
      <c r="O36" s="919"/>
      <c r="P36" s="920">
        <v>183</v>
      </c>
      <c r="Q36" s="919"/>
      <c r="R36" s="920">
        <v>72</v>
      </c>
      <c r="S36" s="919"/>
      <c r="T36" s="920">
        <v>185</v>
      </c>
      <c r="U36" s="919"/>
      <c r="V36" s="920">
        <v>92</v>
      </c>
      <c r="W36" s="919"/>
      <c r="X36" s="920">
        <v>61</v>
      </c>
      <c r="Y36" s="919"/>
      <c r="Z36" s="920">
        <v>76</v>
      </c>
      <c r="AA36" s="921"/>
      <c r="AB36" s="289"/>
      <c r="AC36" s="289"/>
      <c r="AD36" s="289"/>
      <c r="AE36" s="289"/>
      <c r="AF36" s="289"/>
      <c r="AG36" s="289"/>
      <c r="AH36" s="289"/>
      <c r="AI36" s="289"/>
      <c r="AJ36" s="289"/>
      <c r="AK36" s="289"/>
      <c r="AL36" s="289"/>
      <c r="AM36" s="289"/>
      <c r="AN36" s="289"/>
      <c r="AO36" s="289"/>
      <c r="AP36" s="289"/>
      <c r="AQ36" s="289"/>
      <c r="AR36" s="289"/>
      <c r="AS36" s="289"/>
      <c r="AT36" s="289"/>
      <c r="AU36" s="289"/>
      <c r="AV36" s="289"/>
      <c r="AW36" s="289"/>
      <c r="AX36" s="289"/>
      <c r="AY36" s="289"/>
      <c r="AZ36" s="289"/>
      <c r="BA36" s="289"/>
      <c r="BB36" s="289"/>
      <c r="BC36" s="289"/>
      <c r="BD36" s="289"/>
      <c r="BE36" s="289"/>
      <c r="BF36" s="289"/>
      <c r="BG36" s="289"/>
      <c r="BH36" s="289"/>
      <c r="BI36" s="289"/>
      <c r="BJ36" s="289"/>
      <c r="BK36" s="289"/>
      <c r="BL36" s="289"/>
      <c r="BM36" s="289"/>
      <c r="BN36" s="289"/>
      <c r="BO36" s="289"/>
      <c r="BP36" s="289"/>
      <c r="BQ36" s="289"/>
      <c r="BR36" s="289"/>
      <c r="BS36" s="289"/>
      <c r="BT36" s="289"/>
      <c r="BU36" s="289"/>
      <c r="BV36" s="289"/>
      <c r="BW36" s="289"/>
      <c r="BX36" s="289"/>
      <c r="BY36" s="289"/>
      <c r="BZ36" s="289"/>
      <c r="CA36" s="289"/>
      <c r="CB36" s="289"/>
      <c r="CC36" s="289"/>
      <c r="CD36" s="289"/>
      <c r="CE36" s="289"/>
      <c r="CF36" s="289"/>
      <c r="CG36" s="289"/>
      <c r="CH36" s="289"/>
      <c r="CI36" s="289"/>
      <c r="CJ36" s="289"/>
      <c r="CK36" s="289"/>
      <c r="CL36" s="289"/>
      <c r="CM36" s="289"/>
      <c r="CN36" s="289"/>
      <c r="CO36" s="289"/>
      <c r="CP36" s="289"/>
      <c r="CQ36" s="289"/>
      <c r="CR36" s="289"/>
      <c r="CS36" s="289"/>
      <c r="CT36" s="289"/>
      <c r="CU36" s="289"/>
      <c r="CV36" s="289"/>
      <c r="CW36" s="289"/>
      <c r="CX36" s="289"/>
      <c r="CY36" s="289"/>
      <c r="CZ36" s="289"/>
      <c r="DA36" s="289"/>
      <c r="DB36" s="289"/>
      <c r="DC36" s="289"/>
      <c r="DD36" s="289"/>
      <c r="DE36" s="289"/>
      <c r="DF36" s="289"/>
      <c r="DG36" s="289"/>
      <c r="DH36" s="289"/>
      <c r="DI36" s="289"/>
      <c r="DJ36" s="289"/>
      <c r="DK36" s="289"/>
      <c r="DL36" s="289"/>
      <c r="DM36" s="289"/>
      <c r="DN36" s="289"/>
      <c r="DO36" s="289"/>
      <c r="DP36" s="289"/>
      <c r="DQ36" s="289"/>
      <c r="DR36" s="289"/>
      <c r="DS36" s="289"/>
      <c r="DT36" s="289"/>
      <c r="DU36" s="289"/>
      <c r="DV36" s="289"/>
      <c r="DW36" s="289"/>
      <c r="DX36" s="289"/>
      <c r="DY36" s="289"/>
      <c r="DZ36" s="289"/>
      <c r="EA36" s="289"/>
      <c r="EB36" s="289"/>
      <c r="EC36" s="289"/>
      <c r="ED36" s="289"/>
      <c r="EE36" s="289"/>
      <c r="EF36" s="289"/>
      <c r="EG36" s="289"/>
      <c r="EH36" s="289"/>
      <c r="EI36" s="289"/>
      <c r="EJ36" s="289"/>
      <c r="EK36" s="289"/>
      <c r="EL36" s="289"/>
      <c r="EM36" s="289"/>
      <c r="EN36" s="289"/>
      <c r="EO36" s="289"/>
      <c r="EP36" s="289"/>
      <c r="EQ36" s="289"/>
      <c r="ER36" s="289"/>
      <c r="ES36" s="289"/>
      <c r="ET36" s="289"/>
      <c r="EU36" s="289"/>
      <c r="EV36" s="289"/>
      <c r="EW36" s="289"/>
      <c r="EX36" s="289"/>
      <c r="EY36" s="289"/>
      <c r="EZ36" s="289"/>
      <c r="FA36" s="289"/>
      <c r="FB36" s="289"/>
      <c r="FC36" s="289"/>
      <c r="FD36" s="289"/>
      <c r="FE36" s="289"/>
      <c r="FF36" s="289"/>
      <c r="FG36" s="289"/>
      <c r="FH36" s="289"/>
      <c r="FI36" s="289"/>
      <c r="FJ36" s="289"/>
      <c r="FK36" s="289"/>
      <c r="FL36" s="289"/>
      <c r="FM36" s="289"/>
      <c r="FN36" s="289"/>
      <c r="FO36" s="289"/>
      <c r="FP36" s="289"/>
      <c r="FQ36" s="289"/>
      <c r="FR36" s="289"/>
      <c r="FS36" s="289"/>
      <c r="FT36" s="289"/>
      <c r="FU36" s="289"/>
      <c r="FV36" s="289"/>
      <c r="FW36" s="289"/>
      <c r="FX36" s="289"/>
      <c r="FY36" s="289"/>
      <c r="FZ36" s="289"/>
      <c r="GA36" s="289"/>
      <c r="GB36" s="289"/>
      <c r="GC36" s="289"/>
      <c r="GD36" s="289"/>
      <c r="GE36" s="289"/>
      <c r="GF36" s="289"/>
      <c r="GG36" s="289"/>
      <c r="GH36" s="289"/>
      <c r="GI36" s="289"/>
      <c r="GJ36" s="289"/>
      <c r="GK36" s="289"/>
      <c r="GL36" s="289"/>
      <c r="GM36" s="289"/>
      <c r="GN36" s="289"/>
      <c r="GO36" s="289"/>
      <c r="GP36" s="289"/>
      <c r="GQ36" s="289"/>
      <c r="GR36" s="289"/>
      <c r="GS36" s="289"/>
      <c r="GT36" s="289"/>
      <c r="GU36" s="289"/>
      <c r="GV36" s="289"/>
      <c r="GW36" s="289"/>
      <c r="GX36" s="289"/>
      <c r="GY36" s="289"/>
      <c r="GZ36" s="289"/>
      <c r="HA36" s="289"/>
      <c r="HB36" s="289"/>
      <c r="HC36" s="289"/>
      <c r="HD36" s="289"/>
      <c r="HE36" s="289"/>
      <c r="HF36" s="289"/>
      <c r="HG36" s="289"/>
      <c r="HH36" s="289"/>
      <c r="HI36" s="289"/>
      <c r="HJ36" s="289"/>
      <c r="HK36" s="289"/>
      <c r="HL36" s="289"/>
      <c r="HM36" s="289"/>
      <c r="HN36" s="289"/>
      <c r="HO36" s="289"/>
      <c r="HP36" s="289"/>
      <c r="HQ36" s="289"/>
      <c r="HR36" s="289"/>
      <c r="HS36" s="289"/>
      <c r="HT36" s="289"/>
      <c r="HU36" s="289"/>
      <c r="HV36" s="289"/>
    </row>
    <row r="37" spans="1:230" s="289" customFormat="1" ht="18" thickBot="1">
      <c r="A37" s="175" t="s">
        <v>233</v>
      </c>
      <c r="B37" s="478">
        <f t="shared" si="2"/>
        <v>581</v>
      </c>
      <c r="C37" s="923">
        <f t="shared" si="2"/>
        <v>0</v>
      </c>
      <c r="D37" s="924">
        <v>214</v>
      </c>
      <c r="E37" s="924"/>
      <c r="F37" s="925">
        <v>38</v>
      </c>
      <c r="G37" s="924"/>
      <c r="H37" s="926">
        <v>87</v>
      </c>
      <c r="I37" s="924"/>
      <c r="J37" s="926">
        <v>42</v>
      </c>
      <c r="K37" s="924"/>
      <c r="L37" s="926">
        <v>23</v>
      </c>
      <c r="M37" s="924"/>
      <c r="N37" s="926">
        <v>80</v>
      </c>
      <c r="O37" s="924"/>
      <c r="P37" s="926">
        <v>1</v>
      </c>
      <c r="Q37" s="924"/>
      <c r="R37" s="926">
        <v>37</v>
      </c>
      <c r="S37" s="924"/>
      <c r="T37" s="926">
        <v>13</v>
      </c>
      <c r="U37" s="924"/>
      <c r="V37" s="926">
        <v>27</v>
      </c>
      <c r="W37" s="924"/>
      <c r="X37" s="926">
        <v>0</v>
      </c>
      <c r="Y37" s="924"/>
      <c r="Z37" s="926">
        <v>19</v>
      </c>
      <c r="AA37" s="927"/>
      <c r="AB37" s="27"/>
    </row>
    <row r="38" spans="1:230">
      <c r="A38" s="289" t="s">
        <v>232</v>
      </c>
      <c r="B38" s="928"/>
      <c r="C38" s="928"/>
      <c r="D38" s="289"/>
      <c r="E38" s="289"/>
      <c r="F38" s="289"/>
      <c r="G38" s="289"/>
      <c r="H38" s="928"/>
      <c r="I38" s="928"/>
      <c r="J38" s="928"/>
      <c r="K38" s="928"/>
      <c r="L38" s="928"/>
      <c r="M38" s="928"/>
      <c r="N38" s="928"/>
      <c r="O38" s="928"/>
      <c r="P38" s="928"/>
      <c r="Q38" s="928"/>
      <c r="R38" s="928"/>
      <c r="S38" s="928"/>
      <c r="T38" s="928"/>
      <c r="U38" s="928"/>
      <c r="V38" s="928"/>
      <c r="W38" s="928"/>
      <c r="X38" s="928"/>
      <c r="Y38" s="928"/>
      <c r="Z38" s="928"/>
      <c r="AA38" s="928"/>
    </row>
    <row r="39" spans="1:230">
      <c r="A39" s="289" t="s">
        <v>373</v>
      </c>
      <c r="B39" s="928"/>
      <c r="C39" s="928"/>
      <c r="D39" s="289"/>
      <c r="E39" s="289"/>
      <c r="F39" s="289"/>
      <c r="G39" s="289"/>
      <c r="H39" s="289"/>
      <c r="I39" s="289"/>
      <c r="J39" s="289"/>
      <c r="K39" s="928"/>
      <c r="L39" s="928"/>
      <c r="M39" s="928"/>
      <c r="N39" s="928"/>
      <c r="O39" s="928"/>
      <c r="P39" s="928"/>
      <c r="Q39" s="928"/>
      <c r="R39" s="928"/>
      <c r="S39" s="928"/>
      <c r="T39" s="928"/>
      <c r="U39" s="928"/>
      <c r="V39" s="928"/>
      <c r="W39" s="928"/>
      <c r="X39" s="928"/>
      <c r="Y39" s="928"/>
      <c r="Z39" s="928"/>
      <c r="AA39" s="928"/>
    </row>
    <row r="40" spans="1:230" ht="18" customHeight="1">
      <c r="B40" s="928"/>
      <c r="C40" s="928"/>
      <c r="D40" s="928"/>
      <c r="E40" s="928"/>
      <c r="F40" s="928"/>
      <c r="G40" s="928"/>
      <c r="H40" s="928"/>
      <c r="I40" s="928"/>
      <c r="J40" s="928"/>
      <c r="K40" s="928"/>
      <c r="L40" s="928"/>
      <c r="M40" s="928"/>
      <c r="N40" s="928"/>
      <c r="O40" s="928"/>
      <c r="P40" s="928"/>
      <c r="Q40" s="928"/>
      <c r="R40" s="928"/>
      <c r="S40" s="928"/>
      <c r="T40" s="928"/>
      <c r="U40" s="928"/>
      <c r="V40" s="928"/>
      <c r="W40" s="928"/>
      <c r="X40" s="928"/>
      <c r="Y40" s="928"/>
      <c r="Z40" s="928"/>
      <c r="AA40" s="928"/>
    </row>
    <row r="41" spans="1:230" ht="21.75" customHeight="1"/>
    <row r="42" spans="1:230">
      <c r="A42" s="65"/>
    </row>
  </sheetData>
  <mergeCells count="14">
    <mergeCell ref="J3:K3"/>
    <mergeCell ref="A2:A3"/>
    <mergeCell ref="B2:C3"/>
    <mergeCell ref="D3:E3"/>
    <mergeCell ref="F3:G3"/>
    <mergeCell ref="H3:I3"/>
    <mergeCell ref="X3:Y3"/>
    <mergeCell ref="Z3:AA3"/>
    <mergeCell ref="L3:M3"/>
    <mergeCell ref="N3:O3"/>
    <mergeCell ref="P3:Q3"/>
    <mergeCell ref="R3:S3"/>
    <mergeCell ref="T3:U3"/>
    <mergeCell ref="V3:W3"/>
  </mergeCells>
  <phoneticPr fontId="9"/>
  <pageMargins left="0.59055118110236227" right="0.59055118110236227" top="0.59055118110236227" bottom="0.59055118110236227" header="0.39370078740157483" footer="0.39370078740157483"/>
  <pageSetup paperSize="9" scale="65" orientation="landscape" r:id="rId1"/>
  <headerFooter>
    <oddHeader>&amp;R&amp;A</oddHead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25</vt:i4>
      </vt:variant>
    </vt:vector>
  </HeadingPairs>
  <TitlesOfParts>
    <vt:vector size="48" baseType="lpstr">
      <vt:lpstr>5障害児者福祉　目次</vt:lpstr>
      <vt:lpstr>5ｰ1</vt:lpstr>
      <vt:lpstr>5ｰ2</vt:lpstr>
      <vt:lpstr>5-3</vt:lpstr>
      <vt:lpstr>5-4</vt:lpstr>
      <vt:lpstr>5-5</vt:lpstr>
      <vt:lpstr>5-6</vt:lpstr>
      <vt:lpstr>5-7</vt:lpstr>
      <vt:lpstr>5-8</vt:lpstr>
      <vt:lpstr>5-9</vt:lpstr>
      <vt:lpstr>5-10</vt:lpstr>
      <vt:lpstr>5-11</vt:lpstr>
      <vt:lpstr>5-13</vt:lpstr>
      <vt:lpstr>5-14</vt:lpstr>
      <vt:lpstr>5-15</vt:lpstr>
      <vt:lpstr>5-16</vt:lpstr>
      <vt:lpstr>5-17</vt:lpstr>
      <vt:lpstr>5-18</vt:lpstr>
      <vt:lpstr>5-19</vt:lpstr>
      <vt:lpstr>5-20</vt:lpstr>
      <vt:lpstr>5-21</vt:lpstr>
      <vt:lpstr>5-22</vt:lpstr>
      <vt:lpstr>5-23</vt:lpstr>
      <vt:lpstr>'5-15'!\a</vt:lpstr>
      <vt:lpstr>'5ｰ1'!\a</vt:lpstr>
      <vt:lpstr>'5ｰ2'!\a</vt:lpstr>
      <vt:lpstr>'5-15'!\s</vt:lpstr>
      <vt:lpstr>'5ｰ1'!\s</vt:lpstr>
      <vt:lpstr>'5ｰ2'!\s</vt:lpstr>
      <vt:lpstr>'5-10'!Print_Area</vt:lpstr>
      <vt:lpstr>'5-11'!Print_Area</vt:lpstr>
      <vt:lpstr>'5-13'!Print_Area</vt:lpstr>
      <vt:lpstr>'5-14'!Print_Area</vt:lpstr>
      <vt:lpstr>'5-15'!Print_Area</vt:lpstr>
      <vt:lpstr>'5-16'!Print_Area</vt:lpstr>
      <vt:lpstr>'5-17'!Print_Area</vt:lpstr>
      <vt:lpstr>'5-18'!Print_Area</vt:lpstr>
      <vt:lpstr>'5-20'!Print_Area</vt:lpstr>
      <vt:lpstr>'5-3'!Print_Area</vt:lpstr>
      <vt:lpstr>'5-4'!Print_Area</vt:lpstr>
      <vt:lpstr>'5ｰ1'!Print_Area</vt:lpstr>
      <vt:lpstr>'5ｰ2'!Print_Area</vt:lpstr>
      <vt:lpstr>'5-6'!Print_Area</vt:lpstr>
      <vt:lpstr>'5-7'!Print_Area</vt:lpstr>
      <vt:lpstr>'5-8'!Print_Area</vt:lpstr>
      <vt:lpstr>'5-9'!Print_Area</vt:lpstr>
      <vt:lpstr>'5障害児者福祉　目次'!Print_Area</vt:lpstr>
      <vt:lpstr>'5-19'!し</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君塚 玲子</dc:creator>
  <cp:keywords/>
  <dc:description/>
  <cp:lastModifiedBy>user</cp:lastModifiedBy>
  <cp:revision>0</cp:revision>
  <cp:lastPrinted>2023-10-12T09:17:01Z</cp:lastPrinted>
  <dcterms:created xsi:type="dcterms:W3CDTF">1601-01-01T00:00:00Z</dcterms:created>
  <dcterms:modified xsi:type="dcterms:W3CDTF">2024-02-05T23:50:10Z</dcterms:modified>
  <cp:category/>
</cp:coreProperties>
</file>