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kfs01\s1504\02_健康づくりＧ\95_福祉統計（R4からたばこ対策G所管）\R5\07_HP\"/>
    </mc:Choice>
  </mc:AlternateContent>
  <bookViews>
    <workbookView xWindow="0" yWindow="0" windowWidth="9996" windowHeight="7032" activeTab="6"/>
  </bookViews>
  <sheets>
    <sheet name="9国民健康保険等　目次" sheetId="7" r:id="rId1"/>
    <sheet name="9-1" sheetId="1" r:id="rId2"/>
    <sheet name="9-2" sheetId="2" r:id="rId3"/>
    <sheet name="9-3 " sheetId="3" r:id="rId4"/>
    <sheet name="9-4" sheetId="4" r:id="rId5"/>
    <sheet name="9-5" sheetId="12" r:id="rId6"/>
    <sheet name="9-6" sheetId="13" r:id="rId7"/>
  </sheets>
  <definedNames>
    <definedName name="_xlnm._FilterDatabase" localSheetId="5" hidden="1">'9-5'!$A$3:$E$41</definedName>
    <definedName name="_xlnm.Print_Area" localSheetId="1">'9-1'!$A$1:$E$13</definedName>
    <definedName name="_xlnm.Print_Area" localSheetId="2">'9-2'!$A$1:$J$47</definedName>
    <definedName name="_xlnm.Print_Area" localSheetId="3">'9-3 '!$A$1:$E$21</definedName>
    <definedName name="_xlnm.Print_Area" localSheetId="4">'9-4'!$A$1:$H$12</definedName>
    <definedName name="_xlnm.Print_Area" localSheetId="5">'9-5'!$A$1:$E$42</definedName>
    <definedName name="_xlnm.Print_Area" localSheetId="6">'9-6'!$A$1:$H$42</definedName>
  </definedNames>
  <calcPr calcId="162913"/>
</workbook>
</file>

<file path=xl/calcChain.xml><?xml version="1.0" encoding="utf-8"?>
<calcChain xmlns="http://schemas.openxmlformats.org/spreadsheetml/2006/main">
  <c r="H6" i="13" l="1"/>
  <c r="G6" i="13"/>
  <c r="F6" i="13"/>
  <c r="E6" i="13"/>
  <c r="D6" i="13"/>
  <c r="C6" i="13"/>
  <c r="C4" i="13" s="1"/>
  <c r="H5" i="13"/>
  <c r="H4" i="13" s="1"/>
  <c r="G5" i="13"/>
  <c r="G4" i="13" s="1"/>
  <c r="F5" i="13"/>
  <c r="F4" i="13" s="1"/>
  <c r="E5" i="13"/>
  <c r="E4" i="13" s="1"/>
  <c r="D5" i="13"/>
  <c r="D4" i="13" s="1"/>
  <c r="C5" i="13"/>
  <c r="E3" i="1" l="1"/>
  <c r="D6" i="12" l="1"/>
  <c r="D5" i="12"/>
  <c r="B6" i="12"/>
  <c r="B5" i="12"/>
  <c r="D6" i="3"/>
  <c r="D3" i="3"/>
  <c r="F39" i="2"/>
  <c r="F4" i="2" s="1"/>
  <c r="F5" i="2"/>
  <c r="C39" i="2"/>
  <c r="C5" i="2"/>
  <c r="C4" i="2"/>
  <c r="D9" i="1"/>
  <c r="D6" i="1"/>
  <c r="D3" i="1"/>
  <c r="B4" i="12" l="1"/>
  <c r="D4" i="12"/>
  <c r="H8" i="4"/>
  <c r="G8" i="4"/>
  <c r="F8" i="4"/>
  <c r="F4" i="4" s="1"/>
  <c r="E8" i="4"/>
  <c r="D8" i="4"/>
  <c r="D4" i="4" s="1"/>
  <c r="C8" i="4"/>
  <c r="H5" i="4"/>
  <c r="G5" i="4"/>
  <c r="F5" i="4"/>
  <c r="E5" i="4"/>
  <c r="D5" i="4"/>
  <c r="C5" i="4"/>
  <c r="E6" i="3"/>
  <c r="C6" i="3"/>
  <c r="E3" i="3"/>
  <c r="C3" i="3"/>
  <c r="G4" i="4" l="1"/>
  <c r="E4" i="4"/>
  <c r="C4" i="4"/>
  <c r="H4" i="4"/>
  <c r="E6" i="12"/>
  <c r="C6" i="12" l="1"/>
  <c r="E5" i="12"/>
  <c r="C5" i="12"/>
  <c r="E4" i="12"/>
  <c r="G39" i="2"/>
  <c r="E39" i="2"/>
  <c r="D39" i="2"/>
  <c r="B39" i="2"/>
  <c r="G5" i="2"/>
  <c r="J5" i="2" s="1"/>
  <c r="E5" i="2"/>
  <c r="D5" i="2"/>
  <c r="B5" i="2"/>
  <c r="E9" i="1"/>
  <c r="C9" i="1"/>
  <c r="E6" i="1"/>
  <c r="C6" i="1"/>
  <c r="C3" i="1"/>
  <c r="D4" i="2" l="1"/>
  <c r="C4" i="12"/>
  <c r="B4" i="2"/>
  <c r="G4" i="2"/>
  <c r="E4" i="2"/>
</calcChain>
</file>

<file path=xl/comments1.xml><?xml version="1.0" encoding="utf-8"?>
<comments xmlns="http://schemas.openxmlformats.org/spreadsheetml/2006/main">
  <authors>
    <author>user</author>
  </authors>
  <commentList>
    <comment ref="B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所管課が変更になる場合は、赤字で修正をお願いいたします。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A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user: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b/>
            <sz val="9"/>
            <color indexed="81"/>
            <rFont val="MS P ゴシック"/>
            <family val="3"/>
            <charset val="128"/>
          </rPr>
          <t>年報A表A150</t>
        </r>
      </text>
    </comment>
    <comment ref="A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user: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b/>
            <sz val="9"/>
            <color indexed="81"/>
            <rFont val="MS P ゴシック"/>
            <family val="3"/>
            <charset val="128"/>
          </rPr>
          <t>年報A表A8</t>
        </r>
      </text>
    </comment>
    <comment ref="A9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user: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b/>
            <sz val="9"/>
            <color indexed="81"/>
            <rFont val="MS P ゴシック"/>
            <family val="3"/>
            <charset val="128"/>
          </rPr>
          <t>年報A表A16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J5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user:</t>
        </r>
        <r>
          <rPr>
            <sz val="9"/>
            <color indexed="81"/>
            <rFont val="MS P ゴシック"/>
            <family val="3"/>
            <charset val="128"/>
          </rPr>
          <t xml:space="preserve">
（</t>
        </r>
        <r>
          <rPr>
            <b/>
            <sz val="14"/>
            <color indexed="81"/>
            <rFont val="MS P ゴシック"/>
            <family val="3"/>
            <charset val="128"/>
          </rPr>
          <t>市町村被保険者数）/　（R5.4.1現在_県人口）</t>
        </r>
      </text>
    </comment>
  </commentList>
</comments>
</file>

<file path=xl/comments4.xml><?xml version="1.0" encoding="utf-8"?>
<comments xmlns="http://schemas.openxmlformats.org/spreadsheetml/2006/main">
  <authors>
    <author>user</author>
  </authors>
  <commentList>
    <comment ref="E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user: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b/>
            <sz val="9"/>
            <color indexed="81"/>
            <rFont val="MS P ゴシック"/>
            <family val="3"/>
            <charset val="128"/>
          </rPr>
          <t>年報B096+E048</t>
        </r>
      </text>
    </comment>
  </commentList>
</comments>
</file>

<file path=xl/sharedStrings.xml><?xml version="1.0" encoding="utf-8"?>
<sst xmlns="http://schemas.openxmlformats.org/spreadsheetml/2006/main" count="276" uniqueCount="129">
  <si>
    <t>各年度末現在</t>
  </si>
  <si>
    <t>計</t>
  </si>
  <si>
    <t>市町村</t>
  </si>
  <si>
    <t>組合</t>
  </si>
  <si>
    <t>加入率（％）</t>
  </si>
  <si>
    <t>世帯数（世帯)</t>
    <phoneticPr fontId="4"/>
  </si>
  <si>
    <t>被保険者数（人）</t>
    <phoneticPr fontId="4"/>
  </si>
  <si>
    <t>神奈川県建設連合国保組合</t>
  </si>
  <si>
    <t>神奈川県建設業国保組合</t>
  </si>
  <si>
    <t>神奈川県薬剤師国保組合</t>
  </si>
  <si>
    <t>神奈川県食品衛生国保組合</t>
  </si>
  <si>
    <t>神奈川県歯科医師国保組合</t>
  </si>
  <si>
    <t>神奈川県医師国保組合</t>
  </si>
  <si>
    <t>市町村計</t>
  </si>
  <si>
    <t>清川村</t>
  </si>
  <si>
    <t>愛川町</t>
  </si>
  <si>
    <t>湯河原町</t>
  </si>
  <si>
    <t>真鶴町</t>
  </si>
  <si>
    <t>箱根町</t>
  </si>
  <si>
    <t>山北町</t>
  </si>
  <si>
    <t>松田町</t>
  </si>
  <si>
    <t>大井町</t>
  </si>
  <si>
    <t>中井町</t>
  </si>
  <si>
    <t>二宮町</t>
  </si>
  <si>
    <t>大磯町</t>
  </si>
  <si>
    <t>寒川町</t>
  </si>
  <si>
    <t>葉山町</t>
  </si>
  <si>
    <t>綾瀬市</t>
  </si>
  <si>
    <t>南足柄市</t>
  </si>
  <si>
    <t>座間市</t>
  </si>
  <si>
    <t>海老名市</t>
  </si>
  <si>
    <t>伊勢原市</t>
  </si>
  <si>
    <t>大和市</t>
  </si>
  <si>
    <t>厚木市</t>
  </si>
  <si>
    <t>秦野市</t>
  </si>
  <si>
    <t>三浦市</t>
  </si>
  <si>
    <t>相模原市</t>
  </si>
  <si>
    <t>逗子市</t>
  </si>
  <si>
    <t>茅ヶ崎市</t>
  </si>
  <si>
    <t>小田原市</t>
  </si>
  <si>
    <t>藤沢市</t>
  </si>
  <si>
    <t>鎌倉市</t>
  </si>
  <si>
    <t>平塚市</t>
  </si>
  <si>
    <t>横須賀市</t>
  </si>
  <si>
    <t>川崎市</t>
  </si>
  <si>
    <t>横浜市</t>
  </si>
  <si>
    <t>（円）</t>
  </si>
  <si>
    <t>（％）</t>
  </si>
  <si>
    <t>収納率</t>
  </si>
  <si>
    <t>（円）</t>
    <phoneticPr fontId="4"/>
  </si>
  <si>
    <t>収納額</t>
  </si>
  <si>
    <t>調定額</t>
  </si>
  <si>
    <t>その他</t>
  </si>
  <si>
    <t>葬祭費</t>
  </si>
  <si>
    <t>出産育児一時金</t>
  </si>
  <si>
    <t>小計</t>
  </si>
  <si>
    <t>その他の給付</t>
  </si>
  <si>
    <t>療養費等</t>
  </si>
  <si>
    <t>療養の給付等</t>
  </si>
  <si>
    <t>療養諸費</t>
  </si>
  <si>
    <t>総計</t>
  </si>
  <si>
    <t>費用額（円）</t>
  </si>
  <si>
    <t>件数</t>
  </si>
  <si>
    <t>組合計</t>
  </si>
  <si>
    <t>県計</t>
  </si>
  <si>
    <t>市町村名</t>
  </si>
  <si>
    <t>資料：高齢福祉課</t>
    <rPh sb="3" eb="5">
      <t>コウレイ</t>
    </rPh>
    <rPh sb="5" eb="7">
      <t>フクシ</t>
    </rPh>
    <rPh sb="7" eb="8">
      <t>カ</t>
    </rPh>
    <phoneticPr fontId="4"/>
  </si>
  <si>
    <t>湘南西部</t>
  </si>
  <si>
    <t>湘南東部</t>
  </si>
  <si>
    <t>横須賀三浦</t>
  </si>
  <si>
    <t>所管課</t>
    <rPh sb="0" eb="2">
      <t>ショカン</t>
    </rPh>
    <rPh sb="2" eb="3">
      <t>カ</t>
    </rPh>
    <phoneticPr fontId="24"/>
  </si>
  <si>
    <t>医療保険課</t>
  </si>
  <si>
    <t>高齢福祉課</t>
    <rPh sb="2" eb="4">
      <t>フクシ</t>
    </rPh>
    <phoneticPr fontId="24"/>
  </si>
  <si>
    <t>資料：医療保険課</t>
    <rPh sb="3" eb="5">
      <t>イリョウ</t>
    </rPh>
    <rPh sb="5" eb="7">
      <t>ホケン</t>
    </rPh>
    <phoneticPr fontId="4"/>
  </si>
  <si>
    <t>保険者数</t>
  </si>
  <si>
    <t>区分</t>
  </si>
  <si>
    <t>県央</t>
  </si>
  <si>
    <t>県西</t>
  </si>
  <si>
    <t>9-6表　要支援・要介護認定者及び介護給付費の状況</t>
  </si>
  <si>
    <t>開成町</t>
  </si>
  <si>
    <t>市計</t>
  </si>
  <si>
    <t>町村計</t>
  </si>
  <si>
    <t>資料：医療保険課</t>
    <rPh sb="5" eb="7">
      <t>ホケン</t>
    </rPh>
    <phoneticPr fontId="4"/>
  </si>
  <si>
    <t>資料：医療保険課</t>
    <rPh sb="0" eb="2">
      <t>シリョウ</t>
    </rPh>
    <rPh sb="3" eb="5">
      <t>イリョウ</t>
    </rPh>
    <rPh sb="5" eb="7">
      <t>ホケン</t>
    </rPh>
    <rPh sb="7" eb="8">
      <t>カ</t>
    </rPh>
    <phoneticPr fontId="4"/>
  </si>
  <si>
    <t>9-5表　後期高齢者医療被保険者数及び費用額の状況</t>
  </si>
  <si>
    <t>一人当り調定額</t>
    <phoneticPr fontId="4"/>
  </si>
  <si>
    <t>9-1表　国民健康保険適用状況（総括表）</t>
    <phoneticPr fontId="4"/>
  </si>
  <si>
    <t>9-2表　国民健康保険適用状況（市町村・組合別）</t>
    <phoneticPr fontId="4"/>
  </si>
  <si>
    <t>9-3表　国民健康保険料（税）徴収状況</t>
    <phoneticPr fontId="4"/>
  </si>
  <si>
    <t>9-4表　国民健康保険給付状況</t>
    <phoneticPr fontId="4"/>
  </si>
  <si>
    <t>　　　　　　　　区分
圏域・市町村名　　</t>
    <phoneticPr fontId="4"/>
  </si>
  <si>
    <t>　　　　　　　　　区分
項目</t>
    <phoneticPr fontId="4"/>
  </si>
  <si>
    <t>　　　　　　区分
保険者名</t>
    <phoneticPr fontId="4"/>
  </si>
  <si>
    <t>出典：神奈川県後期高齢者医療事業報告書（神奈川県後期高齢者医療広域連合作成）</t>
    <rPh sb="0" eb="2">
      <t>シュッテン</t>
    </rPh>
    <rPh sb="3" eb="7">
      <t>カナガワケン</t>
    </rPh>
    <rPh sb="7" eb="9">
      <t>コウキ</t>
    </rPh>
    <rPh sb="9" eb="12">
      <t>コウレイシャ</t>
    </rPh>
    <rPh sb="12" eb="14">
      <t>イリョウ</t>
    </rPh>
    <rPh sb="14" eb="16">
      <t>ジギョウ</t>
    </rPh>
    <rPh sb="16" eb="19">
      <t>ホウコクショ</t>
    </rPh>
    <phoneticPr fontId="4"/>
  </si>
  <si>
    <t>（注）給付費は百万円未満四捨五入処理のため、各市町村計と県計が一致しない場合がある。</t>
    <rPh sb="1" eb="2">
      <t>チュウ</t>
    </rPh>
    <rPh sb="3" eb="6">
      <t>キュウフヒ</t>
    </rPh>
    <rPh sb="7" eb="9">
      <t>ヒャクマン</t>
    </rPh>
    <rPh sb="9" eb="10">
      <t>エン</t>
    </rPh>
    <rPh sb="10" eb="12">
      <t>ミマン</t>
    </rPh>
    <rPh sb="12" eb="16">
      <t>シシャゴニュウ</t>
    </rPh>
    <rPh sb="16" eb="18">
      <t>ショリ</t>
    </rPh>
    <rPh sb="22" eb="23">
      <t>カク</t>
    </rPh>
    <rPh sb="23" eb="26">
      <t>シチョウソン</t>
    </rPh>
    <rPh sb="26" eb="27">
      <t>ケイ</t>
    </rPh>
    <rPh sb="28" eb="29">
      <t>ケン</t>
    </rPh>
    <rPh sb="29" eb="30">
      <t>ケイ</t>
    </rPh>
    <rPh sb="31" eb="33">
      <t>イッチ</t>
    </rPh>
    <rPh sb="36" eb="38">
      <t>バアイ</t>
    </rPh>
    <phoneticPr fontId="4"/>
  </si>
  <si>
    <t>小計</t>
    <rPh sb="0" eb="2">
      <t>ショウケイ</t>
    </rPh>
    <phoneticPr fontId="4"/>
  </si>
  <si>
    <t>県計</t>
    <rPh sb="0" eb="1">
      <t>ケン</t>
    </rPh>
    <rPh sb="1" eb="2">
      <t>ケイ</t>
    </rPh>
    <phoneticPr fontId="4"/>
  </si>
  <si>
    <t>・</t>
    <phoneticPr fontId="4"/>
  </si>
  <si>
    <t>9　国民健康保険等</t>
    <phoneticPr fontId="4"/>
  </si>
  <si>
    <t>町村計</t>
    <phoneticPr fontId="4"/>
  </si>
  <si>
    <t>出典：国民健康保険事業状況報告書、神奈川県人口統計調査</t>
    <rPh sb="0" eb="2">
      <t>シュッテン</t>
    </rPh>
    <rPh sb="17" eb="21">
      <t>カナガワケン</t>
    </rPh>
    <rPh sb="21" eb="27">
      <t>ジンコウトウケイチョウサ</t>
    </rPh>
    <phoneticPr fontId="4"/>
  </si>
  <si>
    <t>一世帯当り調定額</t>
    <phoneticPr fontId="4"/>
  </si>
  <si>
    <t>一人当り収納額</t>
    <phoneticPr fontId="4"/>
  </si>
  <si>
    <t>各年度3月末現在</t>
    <phoneticPr fontId="4"/>
  </si>
  <si>
    <t>市計</t>
    <phoneticPr fontId="4"/>
  </si>
  <si>
    <t>開成町</t>
    <phoneticPr fontId="4"/>
  </si>
  <si>
    <t>9-5表　後期高齢者医療被保険者数及び費用額の状況</t>
    <phoneticPr fontId="4"/>
  </si>
  <si>
    <t>9-6表　要支援・要介護認定者及び介護給付費の状況</t>
    <phoneticPr fontId="4"/>
  </si>
  <si>
    <t>R2年度</t>
    <phoneticPr fontId="4"/>
  </si>
  <si>
    <t>R2年度</t>
    <rPh sb="2" eb="4">
      <t>ネンド</t>
    </rPh>
    <phoneticPr fontId="4"/>
  </si>
  <si>
    <t>横浜市</t>
    <phoneticPr fontId="4"/>
  </si>
  <si>
    <t>（注）被保険者数は各月末の被保険者数の和を12で除して算出しているため、各市町村計と県計が一致しない場合がある。</t>
    <rPh sb="1" eb="2">
      <t>チュウ</t>
    </rPh>
    <rPh sb="3" eb="7">
      <t>ヒホケンシャ</t>
    </rPh>
    <rPh sb="7" eb="8">
      <t>スウ</t>
    </rPh>
    <rPh sb="9" eb="12">
      <t>カクゲツマツ</t>
    </rPh>
    <rPh sb="13" eb="14">
      <t>ヒ</t>
    </rPh>
    <rPh sb="14" eb="17">
      <t>ホケンシャ</t>
    </rPh>
    <rPh sb="17" eb="18">
      <t>スウ</t>
    </rPh>
    <rPh sb="19" eb="20">
      <t>ワ</t>
    </rPh>
    <rPh sb="24" eb="25">
      <t>ジョ</t>
    </rPh>
    <rPh sb="27" eb="29">
      <t>サンシュツ</t>
    </rPh>
    <rPh sb="36" eb="37">
      <t>カク</t>
    </rPh>
    <rPh sb="37" eb="40">
      <t>シチョウソン</t>
    </rPh>
    <rPh sb="40" eb="41">
      <t>ケイ</t>
    </rPh>
    <rPh sb="42" eb="43">
      <t>ケン</t>
    </rPh>
    <rPh sb="43" eb="44">
      <t>ケイ</t>
    </rPh>
    <rPh sb="45" eb="47">
      <t>イッチ</t>
    </rPh>
    <rPh sb="50" eb="52">
      <t>バアイ</t>
    </rPh>
    <phoneticPr fontId="4"/>
  </si>
  <si>
    <t>R3年度</t>
    <phoneticPr fontId="4"/>
  </si>
  <si>
    <t>R3年度</t>
    <rPh sb="2" eb="4">
      <t>ネンド</t>
    </rPh>
    <phoneticPr fontId="4"/>
  </si>
  <si>
    <t>R３年度</t>
    <rPh sb="2" eb="4">
      <t>ネンド</t>
    </rPh>
    <phoneticPr fontId="4"/>
  </si>
  <si>
    <t>R4年度</t>
    <phoneticPr fontId="4"/>
  </si>
  <si>
    <t>R4年度</t>
    <rPh sb="2" eb="4">
      <t>ネンド</t>
    </rPh>
    <phoneticPr fontId="4"/>
  </si>
  <si>
    <t>令和４年度末現在</t>
    <rPh sb="0" eb="2">
      <t>レイワ</t>
    </rPh>
    <rPh sb="3" eb="5">
      <t>ネンド</t>
    </rPh>
    <rPh sb="5" eb="6">
      <t>マツ</t>
    </rPh>
    <rPh sb="6" eb="8">
      <t>ゲンザイ</t>
    </rPh>
    <phoneticPr fontId="4"/>
  </si>
  <si>
    <t>R４年度</t>
    <rPh sb="2" eb="4">
      <t>ネンド</t>
    </rPh>
    <phoneticPr fontId="4"/>
  </si>
  <si>
    <t>世帯数（世帯）</t>
  </si>
  <si>
    <t>被保険者数（人）</t>
  </si>
  <si>
    <t>被保険者数（人）</t>
    <rPh sb="0" eb="1">
      <t>ヒ</t>
    </rPh>
    <rPh sb="1" eb="3">
      <t>ホケン</t>
    </rPh>
    <rPh sb="3" eb="4">
      <t>シャ</t>
    </rPh>
    <rPh sb="4" eb="5">
      <t>スウ</t>
    </rPh>
    <rPh sb="6" eb="7">
      <t>ヒト</t>
    </rPh>
    <phoneticPr fontId="4"/>
  </si>
  <si>
    <t>費用額（円）</t>
    <rPh sb="0" eb="2">
      <t>ヒヨウ</t>
    </rPh>
    <rPh sb="2" eb="3">
      <t>ガク</t>
    </rPh>
    <rPh sb="4" eb="5">
      <t>エン</t>
    </rPh>
    <phoneticPr fontId="4"/>
  </si>
  <si>
    <t>要支援・要介護認定者数（人）</t>
  </si>
  <si>
    <t>介護給付費（百万円）</t>
  </si>
  <si>
    <t>R5.4.1現在_県人口</t>
    <rPh sb="6" eb="8">
      <t>ゲンザイ</t>
    </rPh>
    <rPh sb="9" eb="10">
      <t>ケン</t>
    </rPh>
    <rPh sb="10" eb="12">
      <t>ジンコウ</t>
    </rPh>
    <phoneticPr fontId="4"/>
  </si>
  <si>
    <t>・</t>
  </si>
  <si>
    <t>出典：介護保険事業状況報告　令和２年度、令和３年度は確定値</t>
    <rPh sb="0" eb="2">
      <t>シュッテン</t>
    </rPh>
    <rPh sb="3" eb="5">
      <t>カイゴ</t>
    </rPh>
    <rPh sb="5" eb="7">
      <t>ホケン</t>
    </rPh>
    <rPh sb="7" eb="9">
      <t>ジギョウ</t>
    </rPh>
    <rPh sb="9" eb="11">
      <t>ジョウキョウ</t>
    </rPh>
    <rPh sb="11" eb="13">
      <t>ホウコク</t>
    </rPh>
    <rPh sb="14" eb="16">
      <t>レイワ</t>
    </rPh>
    <rPh sb="17" eb="19">
      <t>ネンド</t>
    </rPh>
    <rPh sb="20" eb="22">
      <t>レイワ</t>
    </rPh>
    <rPh sb="23" eb="25">
      <t>ネンド</t>
    </rPh>
    <rPh sb="26" eb="29">
      <t>カクテイチ</t>
    </rPh>
    <phoneticPr fontId="4"/>
  </si>
  <si>
    <t>令和４年版　神奈川県 福祉統計</t>
    <rPh sb="0" eb="2">
      <t>レイワ</t>
    </rPh>
    <rPh sb="3" eb="4">
      <t>トシ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</si>
</sst>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 * #,##0_ ;_ * \-#,##0_ ;_ * &quot;-&quot;_ ;_ @_ "/>
    <numFmt numFmtId="43" formatCode="_ * #,##0.00_ ;_ * \-#,##0.00_ ;_ * &quot;-&quot;??_ ;_ @_ "/>
    <numFmt numFmtId="176" formatCode="#,##0_ "/>
    <numFmt numFmtId="177" formatCode="#,###,"/>
    <numFmt numFmtId="178" formatCode="#,##0,,"/>
  </numFmts>
  <fonts count="33">
    <font>
      <sz val="11"/>
      <name val="ＭＳ Ｐゴシック"/>
      <family val="3"/>
      <charset val="128"/>
    </font>
    <font>
      <sz val="12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indexed="8"/>
      <name val="ＭＳ 明朝"/>
      <family val="1"/>
      <charset val="128"/>
    </font>
    <font>
      <sz val="12"/>
      <color indexed="9"/>
      <name val="ＭＳ 明朝"/>
      <family val="1"/>
      <charset val="128"/>
    </font>
    <font>
      <b/>
      <sz val="12"/>
      <color indexed="9"/>
      <name val="ＭＳ 明朝"/>
      <family val="1"/>
      <charset val="128"/>
    </font>
    <font>
      <sz val="12"/>
      <color indexed="10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b/>
      <sz val="18"/>
      <color theme="3"/>
      <name val="ＭＳ Ｐゴシック"/>
      <family val="3"/>
      <charset val="128"/>
    </font>
    <font>
      <sz val="12"/>
      <color rgb="FF9C6500"/>
      <name val="ＭＳ 明朝"/>
      <family val="1"/>
      <charset val="128"/>
    </font>
    <font>
      <sz val="12"/>
      <color rgb="FFFA7D00"/>
      <name val="ＭＳ 明朝"/>
      <family val="1"/>
      <charset val="128"/>
    </font>
    <font>
      <sz val="12"/>
      <color rgb="FF9C0006"/>
      <name val="ＭＳ 明朝"/>
      <family val="1"/>
      <charset val="128"/>
    </font>
    <font>
      <b/>
      <sz val="12"/>
      <color rgb="FFFA7D00"/>
      <name val="ＭＳ 明朝"/>
      <family val="1"/>
      <charset val="128"/>
    </font>
    <font>
      <b/>
      <sz val="15"/>
      <color theme="3"/>
      <name val="ＭＳ 明朝"/>
      <family val="1"/>
      <charset val="128"/>
    </font>
    <font>
      <b/>
      <sz val="13"/>
      <color theme="3"/>
      <name val="ＭＳ 明朝"/>
      <family val="1"/>
      <charset val="128"/>
    </font>
    <font>
      <b/>
      <sz val="11"/>
      <color theme="3"/>
      <name val="ＭＳ 明朝"/>
      <family val="1"/>
      <charset val="128"/>
    </font>
    <font>
      <b/>
      <sz val="12"/>
      <color rgb="FF3F3F3F"/>
      <name val="ＭＳ 明朝"/>
      <family val="1"/>
      <charset val="128"/>
    </font>
    <font>
      <i/>
      <sz val="12"/>
      <color rgb="FF7F7F7F"/>
      <name val="ＭＳ 明朝"/>
      <family val="1"/>
      <charset val="128"/>
    </font>
    <font>
      <sz val="12"/>
      <color rgb="FF3F3F76"/>
      <name val="ＭＳ 明朝"/>
      <family val="1"/>
      <charset val="128"/>
    </font>
    <font>
      <sz val="12"/>
      <color rgb="FF006100"/>
      <name val="ＭＳ 明朝"/>
      <family val="1"/>
      <charset val="128"/>
    </font>
    <font>
      <sz val="1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name val="ＭＳ 明朝"/>
      <family val="1"/>
      <charset val="128"/>
    </font>
    <font>
      <u/>
      <sz val="12"/>
      <color theme="10"/>
      <name val="ＭＳ 明朝"/>
      <family val="2"/>
      <charset val="128"/>
    </font>
    <font>
      <u/>
      <sz val="11"/>
      <color theme="10"/>
      <name val="メイリオ"/>
      <family val="3"/>
      <charset val="128"/>
    </font>
    <font>
      <sz val="11"/>
      <color theme="4" tint="-0.499984740745262"/>
      <name val="メイリオ"/>
      <family val="3"/>
      <charset val="128"/>
    </font>
    <font>
      <sz val="16"/>
      <name val="メイリオ"/>
      <family val="3"/>
      <charset val="128"/>
    </font>
    <font>
      <sz val="11"/>
      <color theme="8" tint="-0.249977111117893"/>
      <name val="メイリオ"/>
      <family val="3"/>
      <charset val="128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  <font>
      <b/>
      <sz val="14"/>
      <color indexed="81"/>
      <name val="MS P ゴシック"/>
      <family val="3"/>
      <charset val="128"/>
    </font>
  </fonts>
  <fills count="3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2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 diagonalDown="1">
      <left/>
      <right style="thin">
        <color indexed="8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thin">
        <color indexed="8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 style="thin">
        <color indexed="8"/>
      </right>
      <top/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double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28" borderId="7" applyNumberForma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3" fillId="3" borderId="8" applyNumberFormat="0" applyFont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31" borderId="10" applyNumberForma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8" fillId="31" borderId="15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" borderId="10" applyNumberFormat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38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1">
    <xf numFmtId="0" fontId="0" fillId="0" borderId="0" xfId="0" applyAlignment="1"/>
    <xf numFmtId="38" fontId="22" fillId="34" borderId="0" xfId="0" applyNumberFormat="1" applyFont="1" applyFill="1" applyAlignment="1">
      <alignment vertical="center"/>
    </xf>
    <xf numFmtId="38" fontId="22" fillId="35" borderId="0" xfId="0" applyNumberFormat="1" applyFont="1" applyFill="1" applyAlignment="1">
      <alignment vertical="center"/>
    </xf>
    <xf numFmtId="0" fontId="22" fillId="0" borderId="30" xfId="0" applyFont="1" applyBorder="1" applyAlignment="1">
      <alignment vertical="center"/>
    </xf>
    <xf numFmtId="38" fontId="22" fillId="0" borderId="0" xfId="0" applyNumberFormat="1" applyFont="1" applyAlignment="1"/>
    <xf numFmtId="41" fontId="22" fillId="0" borderId="1" xfId="0" applyNumberFormat="1" applyFont="1" applyFill="1" applyBorder="1" applyAlignment="1">
      <alignment vertical="center"/>
    </xf>
    <xf numFmtId="41" fontId="22" fillId="0" borderId="21" xfId="0" applyNumberFormat="1" applyFont="1" applyFill="1" applyBorder="1" applyAlignment="1">
      <alignment vertical="center"/>
    </xf>
    <xf numFmtId="41" fontId="22" fillId="0" borderId="1" xfId="0" applyNumberFormat="1" applyFont="1" applyBorder="1" applyAlignment="1">
      <alignment vertical="center"/>
    </xf>
    <xf numFmtId="41" fontId="22" fillId="0" borderId="31" xfId="0" applyNumberFormat="1" applyFont="1" applyBorder="1" applyAlignment="1">
      <alignment vertical="center"/>
    </xf>
    <xf numFmtId="41" fontId="22" fillId="0" borderId="34" xfId="0" applyNumberFormat="1" applyFont="1" applyBorder="1" applyAlignment="1">
      <alignment vertical="center"/>
    </xf>
    <xf numFmtId="41" fontId="22" fillId="0" borderId="32" xfId="0" applyNumberFormat="1" applyFont="1" applyBorder="1" applyAlignment="1">
      <alignment vertical="center"/>
    </xf>
    <xf numFmtId="41" fontId="22" fillId="0" borderId="22" xfId="0" applyNumberFormat="1" applyFont="1" applyBorder="1" applyAlignment="1">
      <alignment vertical="center"/>
    </xf>
    <xf numFmtId="40" fontId="22" fillId="0" borderId="0" xfId="0" applyNumberFormat="1" applyFont="1" applyAlignment="1"/>
    <xf numFmtId="0" fontId="22" fillId="0" borderId="0" xfId="0" applyFont="1" applyAlignment="1">
      <alignment horizontal="right"/>
    </xf>
    <xf numFmtId="176" fontId="22" fillId="0" borderId="0" xfId="0" applyNumberFormat="1" applyFont="1" applyAlignment="1">
      <alignment horizontal="right"/>
    </xf>
    <xf numFmtId="176" fontId="22" fillId="0" borderId="0" xfId="0" applyNumberFormat="1" applyFont="1" applyAlignment="1"/>
    <xf numFmtId="0" fontId="22" fillId="33" borderId="0" xfId="0" applyFont="1" applyFill="1" applyAlignment="1">
      <alignment vertical="center"/>
    </xf>
    <xf numFmtId="0" fontId="23" fillId="0" borderId="0" xfId="44" applyFont="1">
      <alignment vertical="center"/>
    </xf>
    <xf numFmtId="0" fontId="26" fillId="0" borderId="0" xfId="45" applyFont="1" applyAlignment="1">
      <alignment horizontal="left" vertical="center" indent="1"/>
    </xf>
    <xf numFmtId="38" fontId="22" fillId="0" borderId="0" xfId="0" applyNumberFormat="1" applyFont="1" applyAlignment="1">
      <alignment horizontal="right"/>
    </xf>
    <xf numFmtId="0" fontId="22" fillId="0" borderId="17" xfId="0" applyFont="1" applyBorder="1" applyAlignment="1">
      <alignment horizontal="right" vertical="center"/>
    </xf>
    <xf numFmtId="0" fontId="22" fillId="0" borderId="23" xfId="0" applyFont="1" applyBorder="1" applyAlignment="1">
      <alignment horizontal="right" vertical="center"/>
    </xf>
    <xf numFmtId="0" fontId="22" fillId="0" borderId="0" xfId="0" applyFont="1" applyFill="1" applyAlignment="1">
      <alignment vertical="center"/>
    </xf>
    <xf numFmtId="41" fontId="22" fillId="0" borderId="6" xfId="0" applyNumberFormat="1" applyFont="1" applyBorder="1" applyAlignment="1">
      <alignment vertical="center"/>
    </xf>
    <xf numFmtId="41" fontId="22" fillId="0" borderId="6" xfId="0" applyNumberFormat="1" applyFont="1" applyFill="1" applyBorder="1" applyAlignment="1">
      <alignment vertical="center"/>
    </xf>
    <xf numFmtId="38" fontId="22" fillId="0" borderId="0" xfId="0" quotePrefix="1" applyNumberFormat="1" applyFont="1" applyFill="1" applyBorder="1" applyAlignment="1">
      <alignment horizontal="right" vertical="center"/>
    </xf>
    <xf numFmtId="0" fontId="22" fillId="33" borderId="0" xfId="0" applyFont="1" applyFill="1" applyAlignment="1"/>
    <xf numFmtId="10" fontId="22" fillId="0" borderId="31" xfId="0" applyNumberFormat="1" applyFont="1" applyBorder="1" applyAlignment="1">
      <alignment vertical="center"/>
    </xf>
    <xf numFmtId="0" fontId="22" fillId="36" borderId="32" xfId="0" applyFont="1" applyFill="1" applyBorder="1" applyAlignment="1">
      <alignment horizontal="distributed" vertical="center" indent="1"/>
    </xf>
    <xf numFmtId="0" fontId="22" fillId="36" borderId="24" xfId="0" applyFont="1" applyFill="1" applyBorder="1" applyAlignment="1">
      <alignment horizontal="distributed" vertical="center" indent="1"/>
    </xf>
    <xf numFmtId="38" fontId="22" fillId="0" borderId="0" xfId="0" applyNumberFormat="1" applyFont="1" applyAlignment="1">
      <alignment vertical="center"/>
    </xf>
    <xf numFmtId="0" fontId="22" fillId="0" borderId="0" xfId="43" applyNumberFormat="1" applyFont="1" applyBorder="1" applyAlignment="1">
      <alignment vertical="center"/>
    </xf>
    <xf numFmtId="0" fontId="22" fillId="0" borderId="0" xfId="43" applyNumberFormat="1" applyFont="1" applyAlignment="1">
      <alignment vertical="center"/>
    </xf>
    <xf numFmtId="10" fontId="22" fillId="33" borderId="0" xfId="0" applyNumberFormat="1" applyFont="1" applyFill="1" applyAlignment="1"/>
    <xf numFmtId="0" fontId="22" fillId="0" borderId="1" xfId="0" applyFont="1" applyFill="1" applyBorder="1" applyAlignment="1">
      <alignment horizontal="distributed" vertical="center" justifyLastLine="1"/>
    </xf>
    <xf numFmtId="41" fontId="22" fillId="0" borderId="0" xfId="0" applyNumberFormat="1" applyFont="1" applyAlignment="1"/>
    <xf numFmtId="38" fontId="22" fillId="0" borderId="56" xfId="0" applyNumberFormat="1" applyFont="1" applyBorder="1" applyAlignment="1">
      <alignment horizontal="distributed" vertical="center" justifyLastLine="1"/>
    </xf>
    <xf numFmtId="41" fontId="22" fillId="0" borderId="56" xfId="0" applyNumberFormat="1" applyFont="1" applyBorder="1" applyAlignment="1">
      <alignment vertical="center"/>
    </xf>
    <xf numFmtId="38" fontId="22" fillId="0" borderId="58" xfId="0" applyNumberFormat="1" applyFont="1" applyBorder="1" applyAlignment="1">
      <alignment horizontal="distributed" vertical="center" justifyLastLine="1"/>
    </xf>
    <xf numFmtId="41" fontId="22" fillId="0" borderId="58" xfId="0" applyNumberFormat="1" applyFont="1" applyBorder="1" applyAlignment="1">
      <alignment vertical="center"/>
    </xf>
    <xf numFmtId="41" fontId="22" fillId="33" borderId="62" xfId="42" applyNumberFormat="1" applyFont="1" applyFill="1" applyBorder="1" applyAlignment="1">
      <alignment horizontal="right" vertical="center"/>
    </xf>
    <xf numFmtId="41" fontId="22" fillId="33" borderId="63" xfId="42" applyNumberFormat="1" applyFont="1" applyFill="1" applyBorder="1" applyAlignment="1">
      <alignment horizontal="right" vertical="center"/>
    </xf>
    <xf numFmtId="41" fontId="22" fillId="33" borderId="2" xfId="42" applyNumberFormat="1" applyFont="1" applyFill="1" applyBorder="1" applyAlignment="1">
      <alignment horizontal="right" vertical="center"/>
    </xf>
    <xf numFmtId="41" fontId="22" fillId="33" borderId="65" xfId="42" applyNumberFormat="1" applyFont="1" applyFill="1" applyBorder="1" applyAlignment="1">
      <alignment horizontal="right" vertical="center"/>
    </xf>
    <xf numFmtId="41" fontId="22" fillId="33" borderId="31" xfId="42" applyNumberFormat="1" applyFont="1" applyFill="1" applyBorder="1" applyAlignment="1">
      <alignment horizontal="right" vertical="center"/>
    </xf>
    <xf numFmtId="41" fontId="22" fillId="33" borderId="54" xfId="42" applyNumberFormat="1" applyFont="1" applyFill="1" applyBorder="1" applyAlignment="1">
      <alignment horizontal="right" vertical="center"/>
    </xf>
    <xf numFmtId="41" fontId="22" fillId="33" borderId="62" xfId="42" applyNumberFormat="1" applyFont="1" applyFill="1" applyBorder="1" applyAlignment="1"/>
    <xf numFmtId="41" fontId="22" fillId="33" borderId="63" xfId="42" applyNumberFormat="1" applyFont="1" applyFill="1" applyBorder="1" applyAlignment="1"/>
    <xf numFmtId="10" fontId="22" fillId="33" borderId="62" xfId="0" applyNumberFormat="1" applyFont="1" applyFill="1" applyBorder="1" applyAlignment="1">
      <alignment vertical="center"/>
    </xf>
    <xf numFmtId="41" fontId="22" fillId="33" borderId="2" xfId="42" applyNumberFormat="1" applyFont="1" applyFill="1" applyBorder="1" applyAlignment="1"/>
    <xf numFmtId="41" fontId="22" fillId="33" borderId="65" xfId="42" applyNumberFormat="1" applyFont="1" applyFill="1" applyBorder="1" applyAlignment="1"/>
    <xf numFmtId="10" fontId="22" fillId="33" borderId="2" xfId="0" applyNumberFormat="1" applyFont="1" applyFill="1" applyBorder="1" applyAlignment="1">
      <alignment vertical="center"/>
    </xf>
    <xf numFmtId="41" fontId="22" fillId="33" borderId="31" xfId="42" applyNumberFormat="1" applyFont="1" applyFill="1" applyBorder="1" applyAlignment="1"/>
    <xf numFmtId="41" fontId="22" fillId="33" borderId="54" xfId="42" applyNumberFormat="1" applyFont="1" applyFill="1" applyBorder="1" applyAlignment="1"/>
    <xf numFmtId="10" fontId="22" fillId="33" borderId="31" xfId="0" applyNumberFormat="1" applyFont="1" applyFill="1" applyBorder="1" applyAlignment="1">
      <alignment vertical="center"/>
    </xf>
    <xf numFmtId="0" fontId="22" fillId="36" borderId="49" xfId="0" applyFont="1" applyFill="1" applyBorder="1" applyAlignment="1">
      <alignment horizontal="center" vertical="center"/>
    </xf>
    <xf numFmtId="0" fontId="22" fillId="0" borderId="56" xfId="0" applyFont="1" applyBorder="1" applyAlignment="1">
      <alignment horizontal="distributed" vertical="center" justifyLastLine="1"/>
    </xf>
    <xf numFmtId="0" fontId="22" fillId="0" borderId="58" xfId="0" applyFont="1" applyBorder="1" applyAlignment="1">
      <alignment horizontal="distributed" vertical="center" justifyLastLine="1"/>
    </xf>
    <xf numFmtId="41" fontId="22" fillId="0" borderId="59" xfId="0" applyNumberFormat="1" applyFont="1" applyBorder="1" applyAlignment="1">
      <alignment vertical="center"/>
    </xf>
    <xf numFmtId="41" fontId="22" fillId="0" borderId="57" xfId="0" applyNumberFormat="1" applyFont="1" applyBorder="1" applyAlignment="1">
      <alignment vertical="center"/>
    </xf>
    <xf numFmtId="0" fontId="22" fillId="0" borderId="56" xfId="0" applyFont="1" applyFill="1" applyBorder="1" applyAlignment="1">
      <alignment horizontal="distributed" vertical="center" justifyLastLine="1"/>
    </xf>
    <xf numFmtId="0" fontId="22" fillId="0" borderId="58" xfId="0" applyFont="1" applyFill="1" applyBorder="1" applyAlignment="1">
      <alignment horizontal="distributed" vertical="center" justifyLastLine="1"/>
    </xf>
    <xf numFmtId="0" fontId="22" fillId="0" borderId="70" xfId="0" applyFont="1" applyFill="1" applyBorder="1" applyAlignment="1">
      <alignment horizontal="distributed" vertical="center" justifyLastLine="1"/>
    </xf>
    <xf numFmtId="38" fontId="22" fillId="36" borderId="31" xfId="0" applyNumberFormat="1" applyFont="1" applyFill="1" applyBorder="1" applyAlignment="1">
      <alignment horizontal="distributed" vertical="center" wrapText="1" justifyLastLine="1"/>
    </xf>
    <xf numFmtId="38" fontId="22" fillId="0" borderId="25" xfId="0" applyNumberFormat="1" applyFont="1" applyFill="1" applyBorder="1" applyAlignment="1">
      <alignment horizontal="left" vertical="center" shrinkToFit="1"/>
    </xf>
    <xf numFmtId="38" fontId="22" fillId="0" borderId="26" xfId="0" applyNumberFormat="1" applyFont="1" applyFill="1" applyBorder="1" applyAlignment="1">
      <alignment horizontal="left" vertical="center"/>
    </xf>
    <xf numFmtId="38" fontId="22" fillId="0" borderId="41" xfId="0" applyNumberFormat="1" applyFont="1" applyFill="1" applyBorder="1" applyAlignment="1">
      <alignment horizontal="left" vertical="center"/>
    </xf>
    <xf numFmtId="38" fontId="22" fillId="0" borderId="57" xfId="0" applyNumberFormat="1" applyFont="1" applyFill="1" applyBorder="1" applyAlignment="1">
      <alignment horizontal="left" vertical="center"/>
    </xf>
    <xf numFmtId="38" fontId="22" fillId="0" borderId="81" xfId="0" applyNumberFormat="1" applyFont="1" applyFill="1" applyBorder="1" applyAlignment="1">
      <alignment horizontal="left" vertical="center"/>
    </xf>
    <xf numFmtId="38" fontId="22" fillId="0" borderId="59" xfId="0" applyNumberFormat="1" applyFont="1" applyFill="1" applyBorder="1" applyAlignment="1">
      <alignment horizontal="left" vertical="center"/>
    </xf>
    <xf numFmtId="38" fontId="22" fillId="0" borderId="71" xfId="0" applyNumberFormat="1" applyFont="1" applyFill="1" applyBorder="1" applyAlignment="1">
      <alignment horizontal="left" vertical="center"/>
    </xf>
    <xf numFmtId="41" fontId="22" fillId="0" borderId="78" xfId="0" applyNumberFormat="1" applyFont="1" applyBorder="1" applyAlignment="1">
      <alignment vertical="center"/>
    </xf>
    <xf numFmtId="0" fontId="22" fillId="36" borderId="86" xfId="0" applyFont="1" applyFill="1" applyBorder="1" applyAlignment="1">
      <alignment horizontal="distributed" vertical="center" justifyLastLine="1"/>
    </xf>
    <xf numFmtId="0" fontId="22" fillId="36" borderId="87" xfId="0" applyFont="1" applyFill="1" applyBorder="1" applyAlignment="1">
      <alignment horizontal="distributed" vertical="center" justifyLastLine="1"/>
    </xf>
    <xf numFmtId="0" fontId="22" fillId="0" borderId="90" xfId="0" applyFont="1" applyBorder="1" applyAlignment="1">
      <alignment vertical="center"/>
    </xf>
    <xf numFmtId="0" fontId="22" fillId="0" borderId="87" xfId="0" applyFont="1" applyBorder="1" applyAlignment="1">
      <alignment vertical="center"/>
    </xf>
    <xf numFmtId="0" fontId="22" fillId="0" borderId="87" xfId="0" applyFont="1" applyFill="1" applyBorder="1" applyAlignment="1">
      <alignment vertical="center"/>
    </xf>
    <xf numFmtId="0" fontId="22" fillId="0" borderId="85" xfId="0" applyFont="1" applyBorder="1" applyAlignment="1">
      <alignment vertical="center"/>
    </xf>
    <xf numFmtId="0" fontId="22" fillId="0" borderId="91" xfId="0" applyFont="1" applyBorder="1" applyAlignment="1">
      <alignment vertical="center"/>
    </xf>
    <xf numFmtId="0" fontId="22" fillId="0" borderId="1" xfId="0" applyFont="1" applyBorder="1" applyAlignment="1">
      <alignment horizontal="left" vertical="center"/>
    </xf>
    <xf numFmtId="0" fontId="22" fillId="0" borderId="32" xfId="0" applyFont="1" applyBorder="1" applyAlignment="1">
      <alignment horizontal="left" vertical="center"/>
    </xf>
    <xf numFmtId="38" fontId="27" fillId="37" borderId="68" xfId="0" applyNumberFormat="1" applyFont="1" applyFill="1" applyBorder="1" applyAlignment="1">
      <alignment horizontal="right" vertical="center"/>
    </xf>
    <xf numFmtId="178" fontId="27" fillId="37" borderId="68" xfId="42" applyNumberFormat="1" applyFont="1" applyFill="1" applyBorder="1" applyAlignment="1">
      <alignment horizontal="right" vertical="center"/>
    </xf>
    <xf numFmtId="38" fontId="22" fillId="37" borderId="66" xfId="0" applyNumberFormat="1" applyFont="1" applyFill="1" applyBorder="1" applyAlignment="1">
      <alignment horizontal="distributed" vertical="center" justifyLastLine="1"/>
    </xf>
    <xf numFmtId="38" fontId="27" fillId="37" borderId="62" xfId="0" applyNumberFormat="1" applyFont="1" applyFill="1" applyBorder="1" applyAlignment="1">
      <alignment horizontal="right" vertical="center"/>
    </xf>
    <xf numFmtId="178" fontId="27" fillId="37" borderId="62" xfId="42" applyNumberFormat="1" applyFont="1" applyFill="1" applyBorder="1" applyAlignment="1">
      <alignment horizontal="right" vertical="center"/>
    </xf>
    <xf numFmtId="38" fontId="22" fillId="37" borderId="79" xfId="0" applyNumberFormat="1" applyFont="1" applyFill="1" applyBorder="1" applyAlignment="1">
      <alignment horizontal="distributed" vertical="center" justifyLastLine="1"/>
    </xf>
    <xf numFmtId="38" fontId="27" fillId="37" borderId="77" xfId="0" applyNumberFormat="1" applyFont="1" applyFill="1" applyBorder="1" applyAlignment="1">
      <alignment horizontal="right" vertical="center"/>
    </xf>
    <xf numFmtId="178" fontId="27" fillId="37" borderId="77" xfId="42" applyNumberFormat="1" applyFont="1" applyFill="1" applyBorder="1" applyAlignment="1">
      <alignment horizontal="right" vertical="center"/>
    </xf>
    <xf numFmtId="0" fontId="22" fillId="37" borderId="88" xfId="0" applyFont="1" applyFill="1" applyBorder="1" applyAlignment="1">
      <alignment horizontal="distributed" vertical="center" indent="1"/>
    </xf>
    <xf numFmtId="0" fontId="22" fillId="37" borderId="89" xfId="0" applyFont="1" applyFill="1" applyBorder="1" applyAlignment="1">
      <alignment horizontal="distributed" vertical="center" indent="1"/>
    </xf>
    <xf numFmtId="0" fontId="22" fillId="37" borderId="85" xfId="0" applyFont="1" applyFill="1" applyBorder="1" applyAlignment="1">
      <alignment horizontal="distributed" vertical="center" indent="1"/>
    </xf>
    <xf numFmtId="41" fontId="27" fillId="37" borderId="74" xfId="0" applyNumberFormat="1" applyFont="1" applyFill="1" applyBorder="1" applyAlignment="1">
      <alignment vertical="center"/>
    </xf>
    <xf numFmtId="41" fontId="27" fillId="37" borderId="69" xfId="0" applyNumberFormat="1" applyFont="1" applyFill="1" applyBorder="1" applyAlignment="1">
      <alignment vertical="center"/>
    </xf>
    <xf numFmtId="0" fontId="22" fillId="37" borderId="5" xfId="0" applyFont="1" applyFill="1" applyBorder="1" applyAlignment="1">
      <alignment horizontal="distributed" vertical="center" justifyLastLine="1"/>
    </xf>
    <xf numFmtId="41" fontId="27" fillId="37" borderId="1" xfId="0" applyNumberFormat="1" applyFont="1" applyFill="1" applyBorder="1" applyAlignment="1">
      <alignment vertical="center"/>
    </xf>
    <xf numFmtId="41" fontId="27" fillId="37" borderId="21" xfId="0" applyNumberFormat="1" applyFont="1" applyFill="1" applyBorder="1" applyAlignment="1">
      <alignment vertical="center"/>
    </xf>
    <xf numFmtId="0" fontId="22" fillId="37" borderId="1" xfId="0" applyFont="1" applyFill="1" applyBorder="1" applyAlignment="1">
      <alignment horizontal="distributed" vertical="center" justifyLastLine="1"/>
    </xf>
    <xf numFmtId="41" fontId="27" fillId="37" borderId="68" xfId="42" applyNumberFormat="1" applyFont="1" applyFill="1" applyBorder="1" applyAlignment="1">
      <alignment vertical="center"/>
    </xf>
    <xf numFmtId="10" fontId="22" fillId="37" borderId="68" xfId="0" applyNumberFormat="1" applyFont="1" applyFill="1" applyBorder="1" applyAlignment="1">
      <alignment vertical="center"/>
    </xf>
    <xf numFmtId="41" fontId="27" fillId="37" borderId="4" xfId="0" applyNumberFormat="1" applyFont="1" applyFill="1" applyBorder="1" applyAlignment="1">
      <alignment vertical="center"/>
    </xf>
    <xf numFmtId="41" fontId="27" fillId="37" borderId="19" xfId="0" applyNumberFormat="1" applyFont="1" applyFill="1" applyBorder="1" applyAlignment="1">
      <alignment vertical="center"/>
    </xf>
    <xf numFmtId="10" fontId="22" fillId="37" borderId="4" xfId="0" applyNumberFormat="1" applyFont="1" applyFill="1" applyBorder="1" applyAlignment="1">
      <alignment vertical="center"/>
    </xf>
    <xf numFmtId="41" fontId="27" fillId="37" borderId="60" xfId="42" applyNumberFormat="1" applyFont="1" applyFill="1" applyBorder="1" applyAlignment="1">
      <alignment vertical="center"/>
    </xf>
    <xf numFmtId="41" fontId="27" fillId="37" borderId="61" xfId="42" applyNumberFormat="1" applyFont="1" applyFill="1" applyBorder="1" applyAlignment="1">
      <alignment vertical="center"/>
    </xf>
    <xf numFmtId="38" fontId="22" fillId="37" borderId="45" xfId="0" applyNumberFormat="1" applyFont="1" applyFill="1" applyBorder="1" applyAlignment="1">
      <alignment horizontal="distributed" vertical="center" justifyLastLine="1"/>
    </xf>
    <xf numFmtId="41" fontId="27" fillId="37" borderId="45" xfId="0" applyNumberFormat="1" applyFont="1" applyFill="1" applyBorder="1" applyAlignment="1">
      <alignment vertical="center"/>
    </xf>
    <xf numFmtId="41" fontId="27" fillId="37" borderId="46" xfId="0" applyNumberFormat="1" applyFont="1" applyFill="1" applyBorder="1" applyAlignment="1">
      <alignment vertical="center"/>
    </xf>
    <xf numFmtId="38" fontId="22" fillId="37" borderId="2" xfId="0" applyNumberFormat="1" applyFont="1" applyFill="1" applyBorder="1" applyAlignment="1">
      <alignment horizontal="distributed" vertical="center" justifyLastLine="1"/>
    </xf>
    <xf numFmtId="41" fontId="27" fillId="37" borderId="2" xfId="0" applyNumberFormat="1" applyFont="1" applyFill="1" applyBorder="1" applyAlignment="1">
      <alignment vertical="center"/>
    </xf>
    <xf numFmtId="41" fontId="27" fillId="37" borderId="26" xfId="0" applyNumberFormat="1" applyFont="1" applyFill="1" applyBorder="1" applyAlignment="1">
      <alignment vertical="center"/>
    </xf>
    <xf numFmtId="41" fontId="22" fillId="0" borderId="95" xfId="0" applyNumberFormat="1" applyFont="1" applyFill="1" applyBorder="1" applyAlignment="1">
      <alignment vertical="center"/>
    </xf>
    <xf numFmtId="10" fontId="22" fillId="0" borderId="21" xfId="0" applyNumberFormat="1" applyFont="1" applyFill="1" applyBorder="1" applyAlignment="1">
      <alignment vertical="center"/>
    </xf>
    <xf numFmtId="10" fontId="22" fillId="0" borderId="95" xfId="0" applyNumberFormat="1" applyFont="1" applyFill="1" applyBorder="1" applyAlignment="1">
      <alignment vertical="center"/>
    </xf>
    <xf numFmtId="10" fontId="22" fillId="0" borderId="96" xfId="0" applyNumberFormat="1" applyFont="1" applyFill="1" applyBorder="1" applyAlignment="1">
      <alignment vertical="center"/>
    </xf>
    <xf numFmtId="41" fontId="22" fillId="0" borderId="96" xfId="0" applyNumberFormat="1" applyFont="1" applyFill="1" applyBorder="1" applyAlignment="1">
      <alignment vertical="center"/>
    </xf>
    <xf numFmtId="41" fontId="22" fillId="0" borderId="97" xfId="0" applyNumberFormat="1" applyFont="1" applyFill="1" applyBorder="1" applyAlignment="1">
      <alignment vertical="center"/>
    </xf>
    <xf numFmtId="3" fontId="22" fillId="0" borderId="62" xfId="0" applyNumberFormat="1" applyFont="1" applyFill="1" applyBorder="1" applyAlignment="1">
      <alignment vertical="center"/>
    </xf>
    <xf numFmtId="3" fontId="22" fillId="0" borderId="2" xfId="0" applyNumberFormat="1" applyFont="1" applyFill="1" applyBorder="1" applyAlignment="1">
      <alignment vertical="center"/>
    </xf>
    <xf numFmtId="3" fontId="22" fillId="0" borderId="3" xfId="0" applyNumberFormat="1" applyFont="1" applyFill="1" applyBorder="1" applyAlignment="1">
      <alignment vertical="center"/>
    </xf>
    <xf numFmtId="3" fontId="22" fillId="0" borderId="56" xfId="0" applyNumberFormat="1" applyFont="1" applyFill="1" applyBorder="1" applyAlignment="1">
      <alignment vertical="center"/>
    </xf>
    <xf numFmtId="3" fontId="22" fillId="0" borderId="80" xfId="0" applyNumberFormat="1" applyFont="1" applyFill="1" applyBorder="1" applyAlignment="1">
      <alignment vertical="center"/>
    </xf>
    <xf numFmtId="3" fontId="22" fillId="0" borderId="58" xfId="0" applyNumberFormat="1" applyFont="1" applyFill="1" applyBorder="1" applyAlignment="1">
      <alignment vertical="center"/>
    </xf>
    <xf numFmtId="3" fontId="22" fillId="0" borderId="70" xfId="0" applyNumberFormat="1" applyFont="1" applyFill="1" applyBorder="1" applyAlignment="1">
      <alignment vertical="center"/>
    </xf>
    <xf numFmtId="178" fontId="22" fillId="0" borderId="62" xfId="0" applyNumberFormat="1" applyFont="1" applyFill="1" applyBorder="1" applyAlignment="1">
      <alignment vertical="center"/>
    </xf>
    <xf numFmtId="178" fontId="22" fillId="0" borderId="56" xfId="0" applyNumberFormat="1" applyFont="1" applyFill="1" applyBorder="1" applyAlignment="1">
      <alignment vertical="center"/>
    </xf>
    <xf numFmtId="178" fontId="22" fillId="0" borderId="80" xfId="0" applyNumberFormat="1" applyFont="1" applyFill="1" applyBorder="1" applyAlignment="1">
      <alignment vertical="center"/>
    </xf>
    <xf numFmtId="178" fontId="22" fillId="0" borderId="58" xfId="0" applyNumberFormat="1" applyFont="1" applyFill="1" applyBorder="1" applyAlignment="1">
      <alignment vertical="center"/>
    </xf>
    <xf numFmtId="43" fontId="22" fillId="33" borderId="0" xfId="0" applyNumberFormat="1" applyFont="1" applyFill="1" applyAlignment="1"/>
    <xf numFmtId="38" fontId="22" fillId="33" borderId="0" xfId="47" applyFont="1" applyFill="1" applyAlignment="1"/>
    <xf numFmtId="38" fontId="22" fillId="33" borderId="0" xfId="47" applyFont="1" applyFill="1" applyAlignment="1">
      <alignment vertical="center"/>
    </xf>
    <xf numFmtId="38" fontId="22" fillId="0" borderId="0" xfId="47" applyFont="1" applyAlignment="1"/>
    <xf numFmtId="2" fontId="22" fillId="0" borderId="0" xfId="0" applyNumberFormat="1" applyFont="1" applyAlignment="1"/>
    <xf numFmtId="0" fontId="28" fillId="0" borderId="0" xfId="46" applyFont="1" applyFill="1">
      <alignment vertical="center"/>
    </xf>
    <xf numFmtId="177" fontId="22" fillId="36" borderId="6" xfId="0" applyNumberFormat="1" applyFont="1" applyFill="1" applyBorder="1" applyAlignment="1">
      <alignment horizontal="distributed" vertical="center" justifyLastLine="1"/>
    </xf>
    <xf numFmtId="38" fontId="0" fillId="0" borderId="0" xfId="47" applyFont="1" applyAlignment="1">
      <alignment vertical="center"/>
    </xf>
    <xf numFmtId="38" fontId="22" fillId="0" borderId="0" xfId="47" applyFont="1" applyFill="1" applyAlignment="1">
      <alignment vertical="center"/>
    </xf>
    <xf numFmtId="176" fontId="29" fillId="37" borderId="41" xfId="42" applyNumberFormat="1" applyFont="1" applyFill="1" applyBorder="1" applyAlignment="1">
      <alignment vertical="center"/>
    </xf>
    <xf numFmtId="176" fontId="29" fillId="37" borderId="66" xfId="42" applyNumberFormat="1" applyFont="1" applyFill="1" applyBorder="1" applyAlignment="1">
      <alignment vertical="center"/>
    </xf>
    <xf numFmtId="176" fontId="29" fillId="37" borderId="79" xfId="42" applyNumberFormat="1" applyFont="1" applyFill="1" applyBorder="1" applyAlignment="1">
      <alignment vertical="center"/>
    </xf>
    <xf numFmtId="41" fontId="29" fillId="37" borderId="79" xfId="42" applyNumberFormat="1" applyFont="1" applyFill="1" applyBorder="1" applyAlignment="1">
      <alignment vertical="center"/>
    </xf>
    <xf numFmtId="41" fontId="27" fillId="37" borderId="55" xfId="0" applyNumberFormat="1" applyFont="1" applyFill="1" applyBorder="1" applyAlignment="1">
      <alignment vertical="center"/>
    </xf>
    <xf numFmtId="41" fontId="27" fillId="37" borderId="64" xfId="0" applyNumberFormat="1" applyFont="1" applyFill="1" applyBorder="1" applyAlignment="1">
      <alignment vertical="center"/>
    </xf>
    <xf numFmtId="38" fontId="22" fillId="36" borderId="99" xfId="0" applyNumberFormat="1" applyFont="1" applyFill="1" applyBorder="1" applyAlignment="1">
      <alignment horizontal="distributed" vertical="center" justifyLastLine="1"/>
    </xf>
    <xf numFmtId="38" fontId="22" fillId="36" borderId="98" xfId="0" applyNumberFormat="1" applyFont="1" applyFill="1" applyBorder="1" applyAlignment="1">
      <alignment horizontal="distributed" vertical="center" justifyLastLine="1"/>
    </xf>
    <xf numFmtId="38" fontId="27" fillId="37" borderId="60" xfId="43" applyNumberFormat="1" applyFont="1" applyFill="1" applyBorder="1" applyAlignment="1">
      <alignment horizontal="right" vertical="center"/>
    </xf>
    <xf numFmtId="38" fontId="22" fillId="33" borderId="62" xfId="43" applyNumberFormat="1" applyFont="1" applyFill="1" applyBorder="1" applyAlignment="1">
      <alignment horizontal="right" vertical="center"/>
    </xf>
    <xf numFmtId="38" fontId="22" fillId="33" borderId="2" xfId="43" applyNumberFormat="1" applyFont="1" applyFill="1" applyBorder="1" applyAlignment="1">
      <alignment horizontal="right" vertical="center"/>
    </xf>
    <xf numFmtId="38" fontId="22" fillId="33" borderId="31" xfId="43" applyNumberFormat="1" applyFont="1" applyFill="1" applyBorder="1" applyAlignment="1">
      <alignment horizontal="right" vertical="center"/>
    </xf>
    <xf numFmtId="0" fontId="23" fillId="36" borderId="31" xfId="0" applyFont="1" applyFill="1" applyBorder="1" applyAlignment="1">
      <alignment horizontal="distributed" vertical="center" justifyLastLine="1"/>
    </xf>
    <xf numFmtId="41" fontId="27" fillId="37" borderId="5" xfId="0" applyNumberFormat="1" applyFont="1" applyFill="1" applyBorder="1" applyAlignment="1">
      <alignment vertical="center"/>
    </xf>
    <xf numFmtId="41" fontId="22" fillId="0" borderId="100" xfId="0" applyNumberFormat="1" applyFont="1" applyFill="1" applyBorder="1" applyAlignment="1">
      <alignment vertical="center"/>
    </xf>
    <xf numFmtId="41" fontId="22" fillId="0" borderId="101" xfId="0" applyNumberFormat="1" applyFont="1" applyBorder="1" applyAlignment="1">
      <alignment vertical="center"/>
    </xf>
    <xf numFmtId="41" fontId="22" fillId="0" borderId="100" xfId="0" applyNumberFormat="1" applyFont="1" applyBorder="1" applyAlignment="1">
      <alignment vertical="center"/>
    </xf>
    <xf numFmtId="10" fontId="22" fillId="0" borderId="1" xfId="0" applyNumberFormat="1" applyFont="1" applyFill="1" applyBorder="1" applyAlignment="1">
      <alignment vertical="center"/>
    </xf>
    <xf numFmtId="10" fontId="22" fillId="0" borderId="100" xfId="0" applyNumberFormat="1" applyFont="1" applyFill="1" applyBorder="1" applyAlignment="1">
      <alignment vertical="center"/>
    </xf>
    <xf numFmtId="10" fontId="22" fillId="0" borderId="101" xfId="0" applyNumberFormat="1" applyFont="1" applyFill="1" applyBorder="1" applyAlignment="1">
      <alignment vertical="center"/>
    </xf>
    <xf numFmtId="41" fontId="22" fillId="0" borderId="101" xfId="0" applyNumberFormat="1" applyFont="1" applyFill="1" applyBorder="1" applyAlignment="1">
      <alignment vertical="center"/>
    </xf>
    <xf numFmtId="41" fontId="22" fillId="0" borderId="102" xfId="0" applyNumberFormat="1" applyFont="1" applyFill="1" applyBorder="1" applyAlignment="1">
      <alignment vertical="center"/>
    </xf>
    <xf numFmtId="178" fontId="22" fillId="0" borderId="5" xfId="0" applyNumberFormat="1" applyFont="1" applyFill="1" applyBorder="1" applyAlignment="1">
      <alignment vertical="center"/>
    </xf>
    <xf numFmtId="38" fontId="22" fillId="0" borderId="31" xfId="47" applyFont="1" applyFill="1" applyBorder="1">
      <alignment vertical="center"/>
    </xf>
    <xf numFmtId="38" fontId="22" fillId="0" borderId="2" xfId="47" applyFont="1" applyFill="1" applyBorder="1">
      <alignment vertical="center"/>
    </xf>
    <xf numFmtId="38" fontId="22" fillId="0" borderId="26" xfId="47" applyFont="1" applyFill="1" applyBorder="1">
      <alignment vertical="center"/>
    </xf>
    <xf numFmtId="41" fontId="23" fillId="0" borderId="95" xfId="0" applyNumberFormat="1" applyFont="1" applyFill="1" applyBorder="1" applyAlignment="1">
      <alignment vertical="center"/>
    </xf>
    <xf numFmtId="38" fontId="23" fillId="0" borderId="26" xfId="47" applyFont="1" applyFill="1" applyBorder="1">
      <alignment vertical="center"/>
    </xf>
    <xf numFmtId="41" fontId="23" fillId="0" borderId="16" xfId="0" applyNumberFormat="1" applyFont="1" applyFill="1" applyBorder="1" applyAlignment="1">
      <alignment vertical="center"/>
    </xf>
    <xf numFmtId="41" fontId="27" fillId="37" borderId="103" xfId="42" applyNumberFormat="1" applyFont="1" applyFill="1" applyBorder="1" applyAlignment="1">
      <alignment vertical="center"/>
    </xf>
    <xf numFmtId="41" fontId="27" fillId="37" borderId="104" xfId="42" applyNumberFormat="1" applyFont="1" applyFill="1" applyBorder="1" applyAlignment="1">
      <alignment vertical="center"/>
    </xf>
    <xf numFmtId="178" fontId="22" fillId="0" borderId="105" xfId="0" applyNumberFormat="1" applyFont="1" applyFill="1" applyBorder="1" applyAlignment="1">
      <alignment vertical="center"/>
    </xf>
    <xf numFmtId="0" fontId="22" fillId="0" borderId="0" xfId="0" applyFont="1" applyAlignment="1"/>
    <xf numFmtId="0" fontId="22" fillId="0" borderId="0" xfId="0" applyFont="1" applyAlignment="1">
      <alignment vertical="center"/>
    </xf>
    <xf numFmtId="41" fontId="22" fillId="0" borderId="56" xfId="0" applyNumberFormat="1" applyFont="1" applyFill="1" applyBorder="1" applyAlignment="1">
      <alignment vertical="center"/>
    </xf>
    <xf numFmtId="41" fontId="22" fillId="0" borderId="58" xfId="0" applyNumberFormat="1" applyFont="1" applyFill="1" applyBorder="1" applyAlignment="1">
      <alignment vertical="center"/>
    </xf>
    <xf numFmtId="41" fontId="27" fillId="37" borderId="65" xfId="0" applyNumberFormat="1" applyFont="1" applyFill="1" applyBorder="1" applyAlignment="1">
      <alignment vertical="center"/>
    </xf>
    <xf numFmtId="10" fontId="22" fillId="0" borderId="54" xfId="0" applyNumberFormat="1" applyFont="1" applyBorder="1" applyAlignment="1">
      <alignment vertical="center"/>
    </xf>
    <xf numFmtId="41" fontId="29" fillId="37" borderId="78" xfId="42" applyNumberFormat="1" applyFont="1" applyFill="1" applyBorder="1" applyAlignment="1">
      <alignment vertical="center"/>
    </xf>
    <xf numFmtId="0" fontId="26" fillId="0" borderId="0" xfId="45" applyFont="1" applyFill="1" applyAlignment="1">
      <alignment horizontal="left" vertical="center" indent="1"/>
    </xf>
    <xf numFmtId="0" fontId="22" fillId="0" borderId="0" xfId="0" applyFont="1" applyAlignment="1"/>
    <xf numFmtId="0" fontId="22" fillId="0" borderId="0" xfId="0" applyFont="1" applyAlignment="1">
      <alignment vertical="center"/>
    </xf>
    <xf numFmtId="0" fontId="22" fillId="0" borderId="30" xfId="0" quotePrefix="1" applyFont="1" applyBorder="1" applyAlignment="1">
      <alignment horizontal="left"/>
    </xf>
    <xf numFmtId="0" fontId="22" fillId="0" borderId="0" xfId="0" applyFont="1" applyAlignment="1"/>
    <xf numFmtId="41" fontId="27" fillId="37" borderId="69" xfId="42" applyNumberFormat="1" applyFont="1" applyFill="1" applyBorder="1" applyAlignment="1">
      <alignment vertical="center"/>
    </xf>
    <xf numFmtId="10" fontId="22" fillId="37" borderId="69" xfId="0" applyNumberFormat="1" applyFont="1" applyFill="1" applyBorder="1" applyAlignment="1">
      <alignment vertical="center"/>
    </xf>
    <xf numFmtId="10" fontId="22" fillId="37" borderId="19" xfId="0" applyNumberFormat="1" applyFont="1" applyFill="1" applyBorder="1" applyAlignment="1">
      <alignment vertical="center"/>
    </xf>
    <xf numFmtId="10" fontId="22" fillId="33" borderId="63" xfId="0" applyNumberFormat="1" applyFont="1" applyFill="1" applyBorder="1" applyAlignment="1">
      <alignment vertical="center"/>
    </xf>
    <xf numFmtId="10" fontId="22" fillId="33" borderId="65" xfId="0" applyNumberFormat="1" applyFont="1" applyFill="1" applyBorder="1" applyAlignment="1">
      <alignment vertical="center"/>
    </xf>
    <xf numFmtId="10" fontId="22" fillId="33" borderId="54" xfId="0" applyNumberFormat="1" applyFont="1" applyFill="1" applyBorder="1" applyAlignment="1">
      <alignment vertical="center"/>
    </xf>
    <xf numFmtId="38" fontId="27" fillId="37" borderId="61" xfId="43" applyNumberFormat="1" applyFont="1" applyFill="1" applyBorder="1" applyAlignment="1">
      <alignment horizontal="right" vertical="center"/>
    </xf>
    <xf numFmtId="38" fontId="22" fillId="33" borderId="63" xfId="43" applyNumberFormat="1" applyFont="1" applyFill="1" applyBorder="1" applyAlignment="1">
      <alignment horizontal="right" vertical="center"/>
    </xf>
    <xf numFmtId="38" fontId="22" fillId="33" borderId="65" xfId="43" applyNumberFormat="1" applyFont="1" applyFill="1" applyBorder="1" applyAlignment="1">
      <alignment horizontal="right" vertical="center"/>
    </xf>
    <xf numFmtId="38" fontId="22" fillId="33" borderId="54" xfId="43" applyNumberFormat="1" applyFont="1" applyFill="1" applyBorder="1" applyAlignment="1">
      <alignment horizontal="right" vertical="center"/>
    </xf>
    <xf numFmtId="0" fontId="22" fillId="36" borderId="99" xfId="0" applyFont="1" applyFill="1" applyBorder="1" applyAlignment="1">
      <alignment horizontal="center" vertical="center"/>
    </xf>
    <xf numFmtId="41" fontId="23" fillId="0" borderId="56" xfId="0" applyNumberFormat="1" applyFont="1" applyFill="1" applyBorder="1" applyAlignment="1">
      <alignment vertical="center"/>
    </xf>
    <xf numFmtId="10" fontId="22" fillId="0" borderId="5" xfId="0" applyNumberFormat="1" applyFont="1" applyFill="1" applyBorder="1" applyAlignment="1">
      <alignment vertical="center"/>
    </xf>
    <xf numFmtId="10" fontId="22" fillId="0" borderId="56" xfId="0" applyNumberFormat="1" applyFont="1" applyFill="1" applyBorder="1" applyAlignment="1">
      <alignment vertical="center"/>
    </xf>
    <xf numFmtId="10" fontId="22" fillId="0" borderId="58" xfId="0" applyNumberFormat="1" applyFont="1" applyFill="1" applyBorder="1" applyAlignment="1">
      <alignment vertical="center"/>
    </xf>
    <xf numFmtId="41" fontId="22" fillId="0" borderId="5" xfId="0" applyNumberFormat="1" applyFont="1" applyFill="1" applyBorder="1" applyAlignment="1">
      <alignment vertical="center"/>
    </xf>
    <xf numFmtId="41" fontId="22" fillId="0" borderId="70" xfId="0" applyNumberFormat="1" applyFont="1" applyFill="1" applyBorder="1" applyAlignment="1">
      <alignment vertical="center"/>
    </xf>
    <xf numFmtId="0" fontId="22" fillId="0" borderId="0" xfId="0" applyFont="1" applyAlignment="1">
      <alignment horizontal="left"/>
    </xf>
    <xf numFmtId="38" fontId="27" fillId="37" borderId="69" xfId="0" applyNumberFormat="1" applyFont="1" applyFill="1" applyBorder="1" applyAlignment="1">
      <alignment horizontal="right" vertical="center"/>
    </xf>
    <xf numFmtId="38" fontId="27" fillId="37" borderId="63" xfId="0" applyNumberFormat="1" applyFont="1" applyFill="1" applyBorder="1" applyAlignment="1">
      <alignment horizontal="right" vertical="center"/>
    </xf>
    <xf numFmtId="38" fontId="27" fillId="37" borderId="106" xfId="0" applyNumberFormat="1" applyFont="1" applyFill="1" applyBorder="1" applyAlignment="1">
      <alignment horizontal="right" vertical="center"/>
    </xf>
    <xf numFmtId="3" fontId="22" fillId="0" borderId="63" xfId="0" applyNumberFormat="1" applyFont="1" applyFill="1" applyBorder="1" applyAlignment="1">
      <alignment vertical="center"/>
    </xf>
    <xf numFmtId="3" fontId="22" fillId="0" borderId="65" xfId="0" applyNumberFormat="1" applyFont="1" applyFill="1" applyBorder="1" applyAlignment="1">
      <alignment vertical="center"/>
    </xf>
    <xf numFmtId="3" fontId="22" fillId="0" borderId="107" xfId="0" applyNumberFormat="1" applyFont="1" applyFill="1" applyBorder="1" applyAlignment="1">
      <alignment vertical="center"/>
    </xf>
    <xf numFmtId="3" fontId="22" fillId="0" borderId="95" xfId="0" applyNumberFormat="1" applyFont="1" applyFill="1" applyBorder="1" applyAlignment="1">
      <alignment vertical="center"/>
    </xf>
    <xf numFmtId="3" fontId="22" fillId="0" borderId="108" xfId="0" applyNumberFormat="1" applyFont="1" applyFill="1" applyBorder="1" applyAlignment="1">
      <alignment vertical="center"/>
    </xf>
    <xf numFmtId="3" fontId="22" fillId="0" borderId="96" xfId="0" applyNumberFormat="1" applyFont="1" applyFill="1" applyBorder="1" applyAlignment="1">
      <alignment vertical="center"/>
    </xf>
    <xf numFmtId="178" fontId="27" fillId="37" borderId="69" xfId="42" applyNumberFormat="1" applyFont="1" applyFill="1" applyBorder="1" applyAlignment="1">
      <alignment horizontal="right" vertical="center"/>
    </xf>
    <xf numFmtId="178" fontId="27" fillId="37" borderId="63" xfId="42" applyNumberFormat="1" applyFont="1" applyFill="1" applyBorder="1" applyAlignment="1">
      <alignment horizontal="right" vertical="center"/>
    </xf>
    <xf numFmtId="178" fontId="27" fillId="37" borderId="106" xfId="42" applyNumberFormat="1" applyFont="1" applyFill="1" applyBorder="1" applyAlignment="1">
      <alignment horizontal="right" vertical="center"/>
    </xf>
    <xf numFmtId="178" fontId="22" fillId="0" borderId="63" xfId="0" applyNumberFormat="1" applyFont="1" applyFill="1" applyBorder="1" applyAlignment="1">
      <alignment vertical="center"/>
    </xf>
    <xf numFmtId="178" fontId="22" fillId="0" borderId="21" xfId="0" applyNumberFormat="1" applyFont="1" applyFill="1" applyBorder="1" applyAlignment="1">
      <alignment vertical="center"/>
    </xf>
    <xf numFmtId="178" fontId="22" fillId="0" borderId="95" xfId="0" applyNumberFormat="1" applyFont="1" applyFill="1" applyBorder="1" applyAlignment="1">
      <alignment vertical="center"/>
    </xf>
    <xf numFmtId="178" fontId="22" fillId="0" borderId="108" xfId="0" applyNumberFormat="1" applyFont="1" applyFill="1" applyBorder="1" applyAlignment="1">
      <alignment vertical="center"/>
    </xf>
    <xf numFmtId="178" fontId="22" fillId="0" borderId="96" xfId="0" applyNumberFormat="1" applyFont="1" applyFill="1" applyBorder="1" applyAlignment="1">
      <alignment vertical="center"/>
    </xf>
    <xf numFmtId="178" fontId="22" fillId="0" borderId="16" xfId="0" applyNumberFormat="1" applyFont="1" applyFill="1" applyBorder="1" applyAlignment="1">
      <alignment vertical="center"/>
    </xf>
    <xf numFmtId="3" fontId="22" fillId="0" borderId="97" xfId="0" applyNumberFormat="1" applyFont="1" applyFill="1" applyBorder="1" applyAlignment="1">
      <alignment vertical="center"/>
    </xf>
    <xf numFmtId="0" fontId="23" fillId="36" borderId="34" xfId="0" applyFont="1" applyFill="1" applyBorder="1" applyAlignment="1">
      <alignment horizontal="distributed" vertical="center" justifyLastLine="1"/>
    </xf>
    <xf numFmtId="41" fontId="27" fillId="37" borderId="109" xfId="42" applyNumberFormat="1" applyFont="1" applyFill="1" applyBorder="1" applyAlignment="1">
      <alignment vertical="center"/>
    </xf>
    <xf numFmtId="41" fontId="27" fillId="37" borderId="110" xfId="0" applyNumberFormat="1" applyFont="1" applyFill="1" applyBorder="1" applyAlignment="1">
      <alignment vertical="center"/>
    </xf>
    <xf numFmtId="41" fontId="22" fillId="33" borderId="111" xfId="42" applyNumberFormat="1" applyFont="1" applyFill="1" applyBorder="1" applyAlignment="1"/>
    <xf numFmtId="41" fontId="22" fillId="33" borderId="112" xfId="42" applyNumberFormat="1" applyFont="1" applyFill="1" applyBorder="1" applyAlignment="1"/>
    <xf numFmtId="0" fontId="22" fillId="37" borderId="85" xfId="0" applyFont="1" applyFill="1" applyBorder="1" applyAlignment="1">
      <alignment horizontal="distributed" vertical="center" indent="3"/>
    </xf>
    <xf numFmtId="0" fontId="22" fillId="37" borderId="113" xfId="0" applyFont="1" applyFill="1" applyBorder="1" applyAlignment="1">
      <alignment horizontal="distributed" vertical="center" indent="3"/>
    </xf>
    <xf numFmtId="0" fontId="22" fillId="33" borderId="89" xfId="0" applyFont="1" applyFill="1" applyBorder="1" applyAlignment="1">
      <alignment horizontal="left" vertical="center"/>
    </xf>
    <xf numFmtId="0" fontId="22" fillId="33" borderId="87" xfId="0" applyFont="1" applyFill="1" applyBorder="1" applyAlignment="1">
      <alignment horizontal="left" vertical="center"/>
    </xf>
    <xf numFmtId="41" fontId="22" fillId="33" borderId="34" xfId="42" applyNumberFormat="1" applyFont="1" applyFill="1" applyBorder="1" applyAlignment="1"/>
    <xf numFmtId="41" fontId="27" fillId="37" borderId="115" xfId="42" applyNumberFormat="1" applyFont="1" applyFill="1" applyBorder="1" applyAlignment="1">
      <alignment vertical="center"/>
    </xf>
    <xf numFmtId="0" fontId="22" fillId="33" borderId="91" xfId="0" applyFont="1" applyFill="1" applyBorder="1" applyAlignment="1">
      <alignment horizontal="left" vertical="center"/>
    </xf>
    <xf numFmtId="0" fontId="22" fillId="37" borderId="116" xfId="0" applyFont="1" applyFill="1" applyBorder="1" applyAlignment="1">
      <alignment horizontal="distributed" vertical="center" indent="3"/>
    </xf>
    <xf numFmtId="41" fontId="22" fillId="33" borderId="111" xfId="42" applyNumberFormat="1" applyFont="1" applyFill="1" applyBorder="1" applyAlignment="1">
      <alignment horizontal="right" vertical="center"/>
    </xf>
    <xf numFmtId="41" fontId="22" fillId="33" borderId="112" xfId="42" applyNumberFormat="1" applyFont="1" applyFill="1" applyBorder="1" applyAlignment="1">
      <alignment horizontal="right" vertical="center"/>
    </xf>
    <xf numFmtId="41" fontId="22" fillId="33" borderId="34" xfId="42" applyNumberFormat="1" applyFont="1" applyFill="1" applyBorder="1" applyAlignment="1">
      <alignment horizontal="right" vertical="center"/>
    </xf>
    <xf numFmtId="0" fontId="22" fillId="33" borderId="89" xfId="0" applyFont="1" applyFill="1" applyBorder="1" applyAlignment="1">
      <alignment horizontal="left" vertical="center" wrapText="1"/>
    </xf>
    <xf numFmtId="0" fontId="22" fillId="33" borderId="87" xfId="0" applyFont="1" applyFill="1" applyBorder="1" applyAlignment="1">
      <alignment horizontal="left" vertical="center" wrapText="1"/>
    </xf>
    <xf numFmtId="0" fontId="22" fillId="33" borderId="91" xfId="0" applyFont="1" applyFill="1" applyBorder="1" applyAlignment="1">
      <alignment horizontal="left" vertical="center" wrapText="1"/>
    </xf>
    <xf numFmtId="41" fontId="29" fillId="37" borderId="107" xfId="42" applyNumberFormat="1" applyFont="1" applyFill="1" applyBorder="1" applyAlignment="1">
      <alignment vertical="center"/>
    </xf>
    <xf numFmtId="41" fontId="29" fillId="37" borderId="63" xfId="42" applyNumberFormat="1" applyFont="1" applyFill="1" applyBorder="1" applyAlignment="1">
      <alignment vertical="center"/>
    </xf>
    <xf numFmtId="41" fontId="29" fillId="37" borderId="106" xfId="42" applyNumberFormat="1" applyFont="1" applyFill="1" applyBorder="1" applyAlignment="1">
      <alignment vertical="center"/>
    </xf>
    <xf numFmtId="176" fontId="22" fillId="0" borderId="21" xfId="42" applyNumberFormat="1" applyFont="1" applyBorder="1" applyAlignment="1">
      <alignment vertical="center"/>
    </xf>
    <xf numFmtId="176" fontId="22" fillId="0" borderId="65" xfId="42" applyNumberFormat="1" applyFont="1" applyBorder="1" applyAlignment="1">
      <alignment vertical="center"/>
    </xf>
    <xf numFmtId="41" fontId="27" fillId="37" borderId="41" xfId="0" applyNumberFormat="1" applyFont="1" applyFill="1" applyBorder="1" applyAlignment="1">
      <alignment vertical="center"/>
    </xf>
    <xf numFmtId="41" fontId="27" fillId="37" borderId="66" xfId="0" applyNumberFormat="1" applyFont="1" applyFill="1" applyBorder="1" applyAlignment="1">
      <alignment vertical="center"/>
    </xf>
    <xf numFmtId="41" fontId="22" fillId="0" borderId="25" xfId="0" applyNumberFormat="1" applyFont="1" applyBorder="1" applyAlignment="1">
      <alignment vertical="center"/>
    </xf>
    <xf numFmtId="41" fontId="22" fillId="0" borderId="26" xfId="0" applyNumberFormat="1" applyFont="1" applyBorder="1" applyAlignment="1">
      <alignment vertical="center"/>
    </xf>
    <xf numFmtId="41" fontId="22" fillId="0" borderId="26" xfId="0" applyNumberFormat="1" applyFont="1" applyFill="1" applyBorder="1" applyAlignment="1">
      <alignment vertical="center"/>
    </xf>
    <xf numFmtId="176" fontId="22" fillId="0" borderId="106" xfId="42" applyNumberFormat="1" applyFont="1" applyBorder="1" applyAlignment="1">
      <alignment vertical="center"/>
    </xf>
    <xf numFmtId="41" fontId="22" fillId="0" borderId="79" xfId="0" applyNumberFormat="1" applyFont="1" applyBorder="1" applyAlignment="1">
      <alignment vertical="center"/>
    </xf>
    <xf numFmtId="176" fontId="22" fillId="0" borderId="54" xfId="42" applyNumberFormat="1" applyFont="1" applyBorder="1" applyAlignment="1">
      <alignment vertical="center"/>
    </xf>
    <xf numFmtId="41" fontId="22" fillId="0" borderId="24" xfId="0" applyNumberFormat="1" applyFont="1" applyBorder="1" applyAlignment="1">
      <alignment vertical="center"/>
    </xf>
    <xf numFmtId="177" fontId="22" fillId="36" borderId="27" xfId="0" applyNumberFormat="1" applyFont="1" applyFill="1" applyBorder="1" applyAlignment="1">
      <alignment horizontal="distributed" vertical="center" justifyLastLine="1"/>
    </xf>
    <xf numFmtId="41" fontId="29" fillId="37" borderId="33" xfId="42" applyNumberFormat="1" applyFont="1" applyFill="1" applyBorder="1" applyAlignment="1">
      <alignment vertical="center"/>
    </xf>
    <xf numFmtId="41" fontId="29" fillId="37" borderId="117" xfId="42" applyNumberFormat="1" applyFont="1" applyFill="1" applyBorder="1" applyAlignment="1">
      <alignment vertical="center"/>
    </xf>
    <xf numFmtId="41" fontId="29" fillId="37" borderId="118" xfId="42" applyNumberFormat="1" applyFont="1" applyFill="1" applyBorder="1" applyAlignment="1">
      <alignment vertical="center"/>
    </xf>
    <xf numFmtId="176" fontId="22" fillId="0" borderId="23" xfId="42" applyNumberFormat="1" applyFont="1" applyBorder="1" applyAlignment="1">
      <alignment vertical="center"/>
    </xf>
    <xf numFmtId="176" fontId="22" fillId="0" borderId="27" xfId="42" applyNumberFormat="1" applyFont="1" applyBorder="1" applyAlignment="1">
      <alignment vertical="center"/>
    </xf>
    <xf numFmtId="176" fontId="22" fillId="0" borderId="118" xfId="42" applyNumberFormat="1" applyFont="1" applyBorder="1" applyAlignment="1">
      <alignment vertical="center"/>
    </xf>
    <xf numFmtId="176" fontId="22" fillId="0" borderId="42" xfId="42" applyNumberFormat="1" applyFont="1" applyBorder="1" applyAlignment="1">
      <alignment vertical="center"/>
    </xf>
    <xf numFmtId="38" fontId="22" fillId="0" borderId="0" xfId="0" quotePrefix="1" applyNumberFormat="1" applyFont="1" applyFill="1" applyBorder="1" applyAlignment="1">
      <alignment horizontal="left" vertical="center"/>
    </xf>
    <xf numFmtId="38" fontId="22" fillId="0" borderId="0" xfId="0" applyNumberFormat="1" applyFont="1" applyFill="1" applyAlignment="1">
      <alignment vertical="center"/>
    </xf>
    <xf numFmtId="38" fontId="22" fillId="36" borderId="54" xfId="0" applyNumberFormat="1" applyFont="1" applyFill="1" applyBorder="1" applyAlignment="1">
      <alignment horizontal="distributed" vertical="center" wrapText="1" justifyLastLine="1"/>
    </xf>
    <xf numFmtId="177" fontId="22" fillId="36" borderId="65" xfId="0" applyNumberFormat="1" applyFont="1" applyFill="1" applyBorder="1" applyAlignment="1">
      <alignment horizontal="distributed" vertical="center" justifyLastLine="1"/>
    </xf>
    <xf numFmtId="177" fontId="22" fillId="36" borderId="26" xfId="0" applyNumberFormat="1" applyFont="1" applyFill="1" applyBorder="1" applyAlignment="1">
      <alignment horizontal="distributed" vertical="center" justifyLastLine="1"/>
    </xf>
    <xf numFmtId="0" fontId="22" fillId="0" borderId="30" xfId="0" applyFont="1" applyBorder="1" applyAlignment="1">
      <alignment horizontal="center"/>
    </xf>
    <xf numFmtId="0" fontId="22" fillId="36" borderId="18" xfId="0" applyFont="1" applyFill="1" applyBorder="1" applyAlignment="1">
      <alignment horizontal="center" vertical="center"/>
    </xf>
    <xf numFmtId="0" fontId="22" fillId="36" borderId="54" xfId="0" applyFont="1" applyFill="1" applyBorder="1" applyAlignment="1">
      <alignment horizontal="distributed" vertical="center" justifyLastLine="1"/>
    </xf>
    <xf numFmtId="0" fontId="22" fillId="36" borderId="31" xfId="0" applyFont="1" applyFill="1" applyBorder="1" applyAlignment="1">
      <alignment horizontal="distributed" vertical="center" justifyLastLine="1"/>
    </xf>
    <xf numFmtId="0" fontId="22" fillId="0" borderId="0" xfId="0" quotePrefix="1" applyFont="1" applyAlignment="1">
      <alignment horizontal="left"/>
    </xf>
    <xf numFmtId="0" fontId="22" fillId="0" borderId="0" xfId="0" applyFont="1" applyBorder="1" applyAlignment="1">
      <alignment horizontal="left"/>
    </xf>
    <xf numFmtId="0" fontId="22" fillId="0" borderId="44" xfId="0" applyFont="1" applyBorder="1" applyAlignment="1">
      <alignment horizontal="left" vertical="center" indent="1"/>
    </xf>
    <xf numFmtId="0" fontId="22" fillId="0" borderId="27" xfId="0" applyFont="1" applyBorder="1" applyAlignment="1">
      <alignment horizontal="left" vertical="center" indent="1"/>
    </xf>
    <xf numFmtId="0" fontId="22" fillId="0" borderId="42" xfId="0" applyFont="1" applyBorder="1" applyAlignment="1">
      <alignment horizontal="distributed" vertical="center" justifyLastLine="1"/>
    </xf>
    <xf numFmtId="0" fontId="22" fillId="0" borderId="31" xfId="0" applyFont="1" applyBorder="1" applyAlignment="1">
      <alignment horizontal="distributed" vertical="center" justifyLastLine="1"/>
    </xf>
    <xf numFmtId="38" fontId="22" fillId="36" borderId="93" xfId="0" applyNumberFormat="1" applyFont="1" applyFill="1" applyBorder="1" applyAlignment="1">
      <alignment horizontal="center" justifyLastLine="1"/>
    </xf>
    <xf numFmtId="38" fontId="22" fillId="36" borderId="94" xfId="0" applyNumberFormat="1" applyFont="1" applyFill="1" applyBorder="1" applyAlignment="1">
      <alignment horizontal="center" justifyLastLine="1"/>
    </xf>
    <xf numFmtId="0" fontId="22" fillId="33" borderId="0" xfId="0" applyFont="1" applyFill="1" applyBorder="1" applyAlignment="1"/>
    <xf numFmtId="0" fontId="22" fillId="33" borderId="43" xfId="0" applyFont="1" applyFill="1" applyBorder="1" applyAlignment="1"/>
    <xf numFmtId="0" fontId="22" fillId="33" borderId="30" xfId="0" applyFont="1" applyFill="1" applyBorder="1" applyAlignment="1">
      <alignment horizontal="right"/>
    </xf>
    <xf numFmtId="0" fontId="22" fillId="36" borderId="114" xfId="0" applyFont="1" applyFill="1" applyBorder="1" applyAlignment="1">
      <alignment horizontal="left" vertical="center" wrapText="1" indent="2"/>
    </xf>
    <xf numFmtId="0" fontId="22" fillId="36" borderId="28" xfId="0" applyFont="1" applyFill="1" applyBorder="1" applyAlignment="1">
      <alignment horizontal="distributed" vertical="center" indent="4"/>
    </xf>
    <xf numFmtId="0" fontId="22" fillId="36" borderId="29" xfId="0" applyFont="1" applyFill="1" applyBorder="1" applyAlignment="1">
      <alignment horizontal="distributed" vertical="center" indent="4"/>
    </xf>
    <xf numFmtId="0" fontId="22" fillId="33" borderId="0" xfId="0" quotePrefix="1" applyFont="1" applyFill="1" applyBorder="1" applyAlignment="1">
      <alignment horizontal="left"/>
    </xf>
    <xf numFmtId="0" fontId="22" fillId="33" borderId="30" xfId="0" quotePrefix="1" applyFont="1" applyFill="1" applyBorder="1" applyAlignment="1">
      <alignment horizontal="left"/>
    </xf>
    <xf numFmtId="0" fontId="22" fillId="36" borderId="50" xfId="0" applyFont="1" applyFill="1" applyBorder="1" applyAlignment="1">
      <alignment horizontal="left" vertical="center" wrapText="1"/>
    </xf>
    <xf numFmtId="0" fontId="22" fillId="36" borderId="51" xfId="0" applyFont="1" applyFill="1" applyBorder="1" applyAlignment="1">
      <alignment horizontal="left" vertical="center" wrapText="1"/>
    </xf>
    <xf numFmtId="0" fontId="22" fillId="0" borderId="20" xfId="0" applyFont="1" applyBorder="1" applyAlignment="1">
      <alignment vertical="center" wrapText="1"/>
    </xf>
    <xf numFmtId="0" fontId="22" fillId="0" borderId="33" xfId="0" applyFont="1" applyBorder="1" applyAlignment="1">
      <alignment vertical="center" wrapText="1"/>
    </xf>
    <xf numFmtId="0" fontId="22" fillId="0" borderId="0" xfId="0" applyFont="1" applyAlignment="1"/>
    <xf numFmtId="0" fontId="22" fillId="0" borderId="0" xfId="0" applyFont="1" applyAlignment="1">
      <alignment vertical="center"/>
    </xf>
    <xf numFmtId="0" fontId="22" fillId="36" borderId="37" xfId="0" applyFont="1" applyFill="1" applyBorder="1" applyAlignment="1">
      <alignment horizontal="distributed" vertical="center" indent="5"/>
    </xf>
    <xf numFmtId="0" fontId="22" fillId="36" borderId="29" xfId="0" applyFont="1" applyFill="1" applyBorder="1" applyAlignment="1">
      <alignment horizontal="distributed" vertical="center" indent="5"/>
    </xf>
    <xf numFmtId="0" fontId="22" fillId="37" borderId="67" xfId="0" applyFont="1" applyFill="1" applyBorder="1" applyAlignment="1">
      <alignment horizontal="distributed" vertical="center" indent="5"/>
    </xf>
    <xf numFmtId="0" fontId="22" fillId="37" borderId="92" xfId="0" applyFont="1" applyFill="1" applyBorder="1" applyAlignment="1">
      <alignment horizontal="distributed" vertical="center" indent="5"/>
    </xf>
    <xf numFmtId="0" fontId="22" fillId="0" borderId="20" xfId="0" applyFont="1" applyBorder="1" applyAlignment="1">
      <alignment horizontal="left" vertical="center"/>
    </xf>
    <xf numFmtId="0" fontId="22" fillId="0" borderId="36" xfId="0" applyFont="1" applyBorder="1" applyAlignment="1">
      <alignment horizontal="left" vertical="center"/>
    </xf>
    <xf numFmtId="0" fontId="22" fillId="0" borderId="35" xfId="0" applyFont="1" applyBorder="1" applyAlignment="1">
      <alignment horizontal="left" vertical="center"/>
    </xf>
    <xf numFmtId="0" fontId="22" fillId="0" borderId="17" xfId="0" applyFont="1" applyBorder="1" applyAlignment="1">
      <alignment horizontal="left" vertical="center"/>
    </xf>
    <xf numFmtId="0" fontId="22" fillId="0" borderId="30" xfId="0" quotePrefix="1" applyFont="1" applyBorder="1" applyAlignment="1">
      <alignment horizontal="left"/>
    </xf>
    <xf numFmtId="0" fontId="22" fillId="36" borderId="40" xfId="0" applyFont="1" applyFill="1" applyBorder="1" applyAlignment="1">
      <alignment horizontal="left" vertical="center" wrapText="1" indent="1"/>
    </xf>
    <xf numFmtId="0" fontId="22" fillId="36" borderId="39" xfId="0" applyFont="1" applyFill="1" applyBorder="1" applyAlignment="1">
      <alignment horizontal="left" vertical="center" wrapText="1" indent="1"/>
    </xf>
    <xf numFmtId="0" fontId="22" fillId="36" borderId="52" xfId="0" applyFont="1" applyFill="1" applyBorder="1" applyAlignment="1">
      <alignment horizontal="left" vertical="center" wrapText="1" indent="1"/>
    </xf>
    <xf numFmtId="0" fontId="22" fillId="36" borderId="53" xfId="0" applyFont="1" applyFill="1" applyBorder="1" applyAlignment="1">
      <alignment horizontal="left" vertical="center" wrapText="1" indent="1"/>
    </xf>
    <xf numFmtId="0" fontId="22" fillId="36" borderId="38" xfId="0" applyFont="1" applyFill="1" applyBorder="1" applyAlignment="1">
      <alignment horizontal="distributed" vertical="center" indent="5"/>
    </xf>
    <xf numFmtId="38" fontId="22" fillId="0" borderId="0" xfId="0" applyNumberFormat="1" applyFont="1" applyFill="1" applyAlignment="1">
      <alignment vertical="center" wrapText="1"/>
    </xf>
    <xf numFmtId="0" fontId="22" fillId="0" borderId="30" xfId="0" quotePrefix="1" applyFont="1" applyBorder="1" applyAlignment="1">
      <alignment horizontal="left" vertical="center"/>
    </xf>
    <xf numFmtId="0" fontId="22" fillId="0" borderId="16" xfId="0" quotePrefix="1" applyFont="1" applyBorder="1" applyAlignment="1">
      <alignment horizontal="left" vertical="center"/>
    </xf>
    <xf numFmtId="0" fontId="22" fillId="36" borderId="119" xfId="0" applyFont="1" applyFill="1" applyBorder="1" applyAlignment="1">
      <alignment horizontal="distributed" vertical="center" justifyLastLine="1"/>
    </xf>
    <xf numFmtId="0" fontId="22" fillId="36" borderId="46" xfId="0" applyFont="1" applyFill="1" applyBorder="1" applyAlignment="1">
      <alignment horizontal="distributed" vertical="center" justifyLastLine="1"/>
    </xf>
    <xf numFmtId="177" fontId="22" fillId="36" borderId="28" xfId="0" applyNumberFormat="1" applyFont="1" applyFill="1" applyBorder="1" applyAlignment="1">
      <alignment horizontal="distributed" vertical="center" justifyLastLine="1"/>
    </xf>
    <xf numFmtId="177" fontId="22" fillId="36" borderId="46" xfId="0" applyNumberFormat="1" applyFont="1" applyFill="1" applyBorder="1" applyAlignment="1">
      <alignment horizontal="distributed" vertical="center" justifyLastLine="1"/>
    </xf>
    <xf numFmtId="0" fontId="22" fillId="0" borderId="43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38" fontId="22" fillId="37" borderId="75" xfId="0" applyNumberFormat="1" applyFont="1" applyFill="1" applyBorder="1" applyAlignment="1">
      <alignment horizontal="distributed" vertical="center" justifyLastLine="1"/>
    </xf>
    <xf numFmtId="38" fontId="22" fillId="37" borderId="76" xfId="0" applyNumberFormat="1" applyFont="1" applyFill="1" applyBorder="1" applyAlignment="1">
      <alignment horizontal="distributed" vertical="center" justifyLastLine="1"/>
    </xf>
    <xf numFmtId="38" fontId="22" fillId="0" borderId="0" xfId="0" quotePrefix="1" applyNumberFormat="1" applyFont="1" applyFill="1" applyBorder="1" applyAlignment="1">
      <alignment horizontal="left" vertical="center"/>
    </xf>
    <xf numFmtId="38" fontId="22" fillId="36" borderId="48" xfId="0" applyNumberFormat="1" applyFont="1" applyFill="1" applyBorder="1" applyAlignment="1">
      <alignment horizontal="left" vertical="center" wrapText="1"/>
    </xf>
    <xf numFmtId="38" fontId="22" fillId="36" borderId="82" xfId="0" applyNumberFormat="1" applyFont="1" applyFill="1" applyBorder="1" applyAlignment="1">
      <alignment horizontal="left" vertical="center" wrapText="1"/>
    </xf>
    <xf numFmtId="38" fontId="22" fillId="36" borderId="83" xfId="0" applyNumberFormat="1" applyFont="1" applyFill="1" applyBorder="1" applyAlignment="1">
      <alignment horizontal="left" vertical="center" wrapText="1"/>
    </xf>
    <xf numFmtId="38" fontId="22" fillId="36" borderId="84" xfId="0" applyNumberFormat="1" applyFont="1" applyFill="1" applyBorder="1" applyAlignment="1">
      <alignment horizontal="left" vertical="center" wrapText="1"/>
    </xf>
    <xf numFmtId="38" fontId="22" fillId="36" borderId="45" xfId="0" applyNumberFormat="1" applyFont="1" applyFill="1" applyBorder="1" applyAlignment="1">
      <alignment horizontal="distributed" vertical="center" wrapText="1" justifyLastLine="1"/>
    </xf>
    <xf numFmtId="38" fontId="22" fillId="36" borderId="47" xfId="0" applyNumberFormat="1" applyFont="1" applyFill="1" applyBorder="1" applyAlignment="1">
      <alignment horizontal="distributed" vertical="center" wrapText="1" justifyLastLine="1"/>
    </xf>
    <xf numFmtId="38" fontId="22" fillId="36" borderId="46" xfId="0" applyNumberFormat="1" applyFont="1" applyFill="1" applyBorder="1" applyAlignment="1">
      <alignment horizontal="distributed" vertical="center" wrapText="1" justifyLastLine="1"/>
    </xf>
    <xf numFmtId="38" fontId="22" fillId="37" borderId="67" xfId="0" applyNumberFormat="1" applyFont="1" applyFill="1" applyBorder="1" applyAlignment="1">
      <alignment horizontal="distributed" vertical="center" justifyLastLine="1"/>
    </xf>
    <xf numFmtId="38" fontId="22" fillId="37" borderId="69" xfId="0" applyNumberFormat="1" applyFont="1" applyFill="1" applyBorder="1" applyAlignment="1">
      <alignment horizontal="distributed" vertical="center" justifyLastLine="1"/>
    </xf>
    <xf numFmtId="38" fontId="22" fillId="0" borderId="0" xfId="0" applyNumberFormat="1" applyFont="1" applyFill="1" applyBorder="1" applyAlignment="1">
      <alignment vertical="center"/>
    </xf>
    <xf numFmtId="38" fontId="22" fillId="0" borderId="0" xfId="0" applyNumberFormat="1" applyFont="1" applyFill="1" applyAlignment="1">
      <alignment vertical="center"/>
    </xf>
    <xf numFmtId="0" fontId="22" fillId="0" borderId="72" xfId="0" applyNumberFormat="1" applyFont="1" applyFill="1" applyBorder="1" applyAlignment="1">
      <alignment horizontal="center" vertical="center"/>
    </xf>
    <xf numFmtId="0" fontId="22" fillId="0" borderId="73" xfId="0" applyNumberFormat="1" applyFont="1" applyFill="1" applyBorder="1" applyAlignment="1">
      <alignment horizontal="center" vertical="center"/>
    </xf>
    <xf numFmtId="38" fontId="22" fillId="0" borderId="27" xfId="0" applyNumberFormat="1" applyFont="1" applyFill="1" applyBorder="1" applyAlignment="1">
      <alignment vertical="center"/>
    </xf>
    <xf numFmtId="38" fontId="22" fillId="0" borderId="42" xfId="0" applyNumberFormat="1" applyFont="1" applyFill="1" applyBorder="1" applyAlignment="1">
      <alignment vertical="center"/>
    </xf>
  </cellXfs>
  <cellStyles count="48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 2" xfId="43"/>
    <cellStyle name="ハイパーリンク" xfId="45" builtinId="8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47" builtinId="6"/>
    <cellStyle name="桁区切り 2" xfId="42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4"/>
    <cellStyle name="標準 4" xfId="46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9"/>
  <sheetViews>
    <sheetView view="pageBreakPreview" zoomScaleNormal="100" zoomScaleSheetLayoutView="100" workbookViewId="0">
      <selection activeCell="A2" sqref="A2"/>
    </sheetView>
  </sheetViews>
  <sheetFormatPr defaultColWidth="9" defaultRowHeight="17.399999999999999"/>
  <cols>
    <col min="1" max="1" width="52.109375" style="17" bestFit="1" customWidth="1"/>
    <col min="2" max="2" width="11.21875" style="17" bestFit="1" customWidth="1"/>
    <col min="3" max="16384" width="9" style="17"/>
  </cols>
  <sheetData>
    <row r="1" spans="1:2" ht="26.4">
      <c r="A1" s="133" t="s">
        <v>128</v>
      </c>
    </row>
    <row r="3" spans="1:2">
      <c r="A3" s="17" t="s">
        <v>98</v>
      </c>
      <c r="B3" s="17" t="s">
        <v>70</v>
      </c>
    </row>
    <row r="4" spans="1:2">
      <c r="A4" s="18" t="s">
        <v>86</v>
      </c>
      <c r="B4" s="17" t="s">
        <v>71</v>
      </c>
    </row>
    <row r="5" spans="1:2">
      <c r="A5" s="18" t="s">
        <v>87</v>
      </c>
      <c r="B5" s="17" t="s">
        <v>71</v>
      </c>
    </row>
    <row r="6" spans="1:2">
      <c r="A6" s="18" t="s">
        <v>88</v>
      </c>
      <c r="B6" s="17" t="s">
        <v>71</v>
      </c>
    </row>
    <row r="7" spans="1:2">
      <c r="A7" s="18" t="s">
        <v>89</v>
      </c>
      <c r="B7" s="17" t="s">
        <v>71</v>
      </c>
    </row>
    <row r="8" spans="1:2">
      <c r="A8" s="18" t="s">
        <v>84</v>
      </c>
      <c r="B8" s="17" t="s">
        <v>71</v>
      </c>
    </row>
    <row r="9" spans="1:2">
      <c r="A9" s="176" t="s">
        <v>78</v>
      </c>
      <c r="B9" s="17" t="s">
        <v>72</v>
      </c>
    </row>
  </sheetData>
  <phoneticPr fontId="4"/>
  <hyperlinks>
    <hyperlink ref="A4" location="'9-1'!A1" display="９－１表　国民健康保険適用状況（総括表）"/>
    <hyperlink ref="A5" location="'9-2'!A1" display="９－２表　国民健康保険適用状況（市町村・組合別）"/>
    <hyperlink ref="A6" location="'9-3 '!A1" display="９－３表　国民健康保険料（税）徴収状況"/>
    <hyperlink ref="A7" location="'9-4'!A1" display="９－４表　国民健康保険給付状況"/>
    <hyperlink ref="A8" location="'9-5'!A1" display="９－５表　後期高齢者医療被保険者数及び費用額の状況"/>
    <hyperlink ref="A9" location="'9-6'!A1" display="９－６表　要支援・要介護認定者及び介護給付費の状況"/>
  </hyperlinks>
  <pageMargins left="0.59055118110236227" right="0.59055118110236227" top="0.59055118110236227" bottom="0.78740157480314965" header="0.39370078740157483" footer="0.39370078740157483"/>
  <pageSetup paperSize="9" orientation="portrait" r:id="rId1"/>
  <headerFooter>
    <oddHeader>&amp;R&amp;"メイリオ,レギュラー"&amp;A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8"/>
  <sheetViews>
    <sheetView showGridLines="0" view="pageBreakPreview" zoomScaleNormal="100" zoomScaleSheetLayoutView="100" workbookViewId="0">
      <selection activeCell="G12" sqref="G12"/>
    </sheetView>
  </sheetViews>
  <sheetFormatPr defaultColWidth="9" defaultRowHeight="17.399999999999999"/>
  <cols>
    <col min="1" max="1" width="19.44140625" style="169" bestFit="1" customWidth="1"/>
    <col min="2" max="2" width="7.33203125" style="4" bestFit="1" customWidth="1"/>
    <col min="3" max="5" width="14.6640625" style="4" customWidth="1"/>
    <col min="6" max="6" width="9" style="169"/>
    <col min="7" max="7" width="18" style="169" bestFit="1" customWidth="1"/>
    <col min="8" max="8" width="18.6640625" style="169" customWidth="1"/>
    <col min="9" max="9" width="11.5546875" style="169" bestFit="1" customWidth="1"/>
    <col min="10" max="16384" width="9" style="169"/>
  </cols>
  <sheetData>
    <row r="1" spans="1:9" ht="18" thickBot="1">
      <c r="A1" s="268" t="s">
        <v>86</v>
      </c>
      <c r="B1" s="268"/>
      <c r="C1" s="268"/>
      <c r="D1" s="19"/>
      <c r="E1" s="19" t="s">
        <v>0</v>
      </c>
    </row>
    <row r="2" spans="1:9" ht="22.5" customHeight="1" thickBot="1">
      <c r="A2" s="274"/>
      <c r="B2" s="275"/>
      <c r="C2" s="143" t="s">
        <v>108</v>
      </c>
      <c r="D2" s="144" t="s">
        <v>112</v>
      </c>
      <c r="E2" s="144" t="s">
        <v>115</v>
      </c>
    </row>
    <row r="3" spans="1:9">
      <c r="A3" s="270" t="s">
        <v>74</v>
      </c>
      <c r="B3" s="105" t="s">
        <v>1</v>
      </c>
      <c r="C3" s="106">
        <f t="shared" ref="C3:E3" si="0">SUM(C4:C5)</f>
        <v>39</v>
      </c>
      <c r="D3" s="107">
        <f t="shared" ref="D3" si="1">SUM(D4:D5)</f>
        <v>39</v>
      </c>
      <c r="E3" s="107">
        <f t="shared" si="0"/>
        <v>39</v>
      </c>
    </row>
    <row r="4" spans="1:9">
      <c r="A4" s="271"/>
      <c r="B4" s="36" t="s">
        <v>2</v>
      </c>
      <c r="C4" s="37">
        <v>33</v>
      </c>
      <c r="D4" s="59">
        <v>33</v>
      </c>
      <c r="E4" s="59">
        <v>33</v>
      </c>
    </row>
    <row r="5" spans="1:9">
      <c r="A5" s="271"/>
      <c r="B5" s="38" t="s">
        <v>3</v>
      </c>
      <c r="C5" s="39">
        <v>6</v>
      </c>
      <c r="D5" s="58">
        <v>6</v>
      </c>
      <c r="E5" s="58">
        <v>6</v>
      </c>
    </row>
    <row r="6" spans="1:9">
      <c r="A6" s="271" t="s">
        <v>5</v>
      </c>
      <c r="B6" s="108" t="s">
        <v>1</v>
      </c>
      <c r="C6" s="109">
        <f>SUM(C7:C8)</f>
        <v>1261877</v>
      </c>
      <c r="D6" s="110">
        <f>SUM(D7:D8)</f>
        <v>1241498</v>
      </c>
      <c r="E6" s="110">
        <f>SUM(E7:E8)</f>
        <v>1198521</v>
      </c>
      <c r="H6" s="169" t="s">
        <v>125</v>
      </c>
      <c r="I6" s="131">
        <v>9221108</v>
      </c>
    </row>
    <row r="7" spans="1:9">
      <c r="A7" s="271"/>
      <c r="B7" s="36" t="s">
        <v>2</v>
      </c>
      <c r="C7" s="171">
        <v>1192033</v>
      </c>
      <c r="D7" s="111">
        <v>1172262</v>
      </c>
      <c r="E7" s="111">
        <v>1128542</v>
      </c>
    </row>
    <row r="8" spans="1:9">
      <c r="A8" s="271"/>
      <c r="B8" s="38" t="s">
        <v>3</v>
      </c>
      <c r="C8" s="172">
        <v>69844</v>
      </c>
      <c r="D8" s="115">
        <v>69236</v>
      </c>
      <c r="E8" s="115">
        <v>69979</v>
      </c>
    </row>
    <row r="9" spans="1:9">
      <c r="A9" s="271" t="s">
        <v>6</v>
      </c>
      <c r="B9" s="108" t="s">
        <v>1</v>
      </c>
      <c r="C9" s="109">
        <f>SUM(C10:C11)</f>
        <v>1896955</v>
      </c>
      <c r="D9" s="173">
        <f>SUM(D10:D11)</f>
        <v>1844327</v>
      </c>
      <c r="E9" s="173">
        <f>SUM(E10:E11)</f>
        <v>1753638</v>
      </c>
    </row>
    <row r="10" spans="1:9">
      <c r="A10" s="271"/>
      <c r="B10" s="36" t="s">
        <v>2</v>
      </c>
      <c r="C10" s="171">
        <v>1764592</v>
      </c>
      <c r="D10" s="111">
        <v>1714196</v>
      </c>
      <c r="E10" s="111">
        <v>1623722</v>
      </c>
      <c r="G10" s="131"/>
    </row>
    <row r="11" spans="1:9">
      <c r="A11" s="271"/>
      <c r="B11" s="38" t="s">
        <v>3</v>
      </c>
      <c r="C11" s="172">
        <v>132363</v>
      </c>
      <c r="D11" s="115">
        <v>130131</v>
      </c>
      <c r="E11" s="115">
        <v>129916</v>
      </c>
      <c r="G11" s="132"/>
    </row>
    <row r="12" spans="1:9" ht="18" thickBot="1">
      <c r="A12" s="272" t="s">
        <v>4</v>
      </c>
      <c r="B12" s="273"/>
      <c r="C12" s="27">
        <v>0.2054</v>
      </c>
      <c r="D12" s="174">
        <v>0.2</v>
      </c>
      <c r="E12" s="174">
        <v>0.19017649505894518</v>
      </c>
    </row>
    <row r="13" spans="1:9">
      <c r="A13" s="269" t="s">
        <v>73</v>
      </c>
      <c r="B13" s="269"/>
      <c r="C13" s="269"/>
      <c r="D13" s="269"/>
      <c r="E13" s="269"/>
    </row>
    <row r="16" spans="1:9">
      <c r="B16" s="35"/>
    </row>
    <row r="18" spans="4:5">
      <c r="D18" s="12"/>
      <c r="E18" s="12"/>
    </row>
  </sheetData>
  <mergeCells count="7">
    <mergeCell ref="A1:C1"/>
    <mergeCell ref="A13:E13"/>
    <mergeCell ref="A3:A5"/>
    <mergeCell ref="A6:A8"/>
    <mergeCell ref="A9:A11"/>
    <mergeCell ref="A12:B12"/>
    <mergeCell ref="A2:B2"/>
  </mergeCells>
  <phoneticPr fontId="4"/>
  <pageMargins left="0.59055118110236227" right="0.59055118110236227" top="0.59055118110236227" bottom="0.78740157480314965" header="0.39370078740157483" footer="0.39370078740157483"/>
  <pageSetup paperSize="9" orientation="portrait" r:id="rId1"/>
  <headerFooter>
    <oddHeader>&amp;R&amp;"メイリオ,レギュラー"&amp;A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47"/>
  <sheetViews>
    <sheetView showGridLines="0" view="pageBreakPreview" topLeftCell="B1" zoomScale="70" zoomScaleNormal="100" zoomScaleSheetLayoutView="70" workbookViewId="0">
      <selection activeCell="Q16" sqref="Q16"/>
    </sheetView>
  </sheetViews>
  <sheetFormatPr defaultColWidth="9" defaultRowHeight="17.399999999999999"/>
  <cols>
    <col min="1" max="1" width="25.77734375" style="26" bestFit="1" customWidth="1"/>
    <col min="2" max="10" width="13.77734375" style="26" customWidth="1"/>
    <col min="11" max="11" width="9" style="26"/>
    <col min="12" max="12" width="15.44140625" style="129" bestFit="1" customWidth="1"/>
    <col min="13" max="13" width="9.21875" style="26" bestFit="1" customWidth="1"/>
    <col min="14" max="16384" width="9" style="26"/>
  </cols>
  <sheetData>
    <row r="1" spans="1:14" ht="18" thickBot="1">
      <c r="A1" s="282" t="s">
        <v>87</v>
      </c>
      <c r="B1" s="283"/>
      <c r="C1" s="283"/>
      <c r="D1" s="283"/>
      <c r="E1" s="283"/>
      <c r="F1" s="283"/>
      <c r="G1" s="283"/>
      <c r="H1" s="278"/>
      <c r="I1" s="278"/>
      <c r="J1" s="278"/>
    </row>
    <row r="2" spans="1:14">
      <c r="A2" s="279" t="s">
        <v>92</v>
      </c>
      <c r="B2" s="280" t="s">
        <v>119</v>
      </c>
      <c r="C2" s="280"/>
      <c r="D2" s="281"/>
      <c r="E2" s="280" t="s">
        <v>120</v>
      </c>
      <c r="F2" s="280"/>
      <c r="G2" s="281"/>
      <c r="H2" s="280" t="s">
        <v>4</v>
      </c>
      <c r="I2" s="280"/>
      <c r="J2" s="281"/>
    </row>
    <row r="3" spans="1:14" ht="18" thickBot="1">
      <c r="A3" s="279"/>
      <c r="B3" s="218" t="s">
        <v>108</v>
      </c>
      <c r="C3" s="149" t="s">
        <v>112</v>
      </c>
      <c r="D3" s="266" t="s">
        <v>115</v>
      </c>
      <c r="E3" s="267" t="s">
        <v>108</v>
      </c>
      <c r="F3" s="267" t="s">
        <v>112</v>
      </c>
      <c r="G3" s="266" t="s">
        <v>115</v>
      </c>
      <c r="H3" s="267" t="s">
        <v>108</v>
      </c>
      <c r="I3" s="267" t="s">
        <v>112</v>
      </c>
      <c r="J3" s="266" t="s">
        <v>115</v>
      </c>
    </row>
    <row r="4" spans="1:14" ht="18" thickBot="1">
      <c r="A4" s="223" t="s">
        <v>64</v>
      </c>
      <c r="B4" s="219">
        <f t="shared" ref="B4:G4" si="0">SUM(B39,B5)</f>
        <v>1261877</v>
      </c>
      <c r="C4" s="166">
        <f t="shared" ref="C4" si="1">SUM(C39,C5)</f>
        <v>1241498</v>
      </c>
      <c r="D4" s="167">
        <f t="shared" si="0"/>
        <v>1198521</v>
      </c>
      <c r="E4" s="98">
        <f t="shared" si="0"/>
        <v>1896955</v>
      </c>
      <c r="F4" s="98">
        <f t="shared" ref="F4" si="2">SUM(F39,F5)</f>
        <v>1844327</v>
      </c>
      <c r="G4" s="181">
        <f t="shared" si="0"/>
        <v>1753638</v>
      </c>
      <c r="H4" s="99">
        <v>0.2054</v>
      </c>
      <c r="I4" s="99">
        <v>0.2</v>
      </c>
      <c r="J4" s="182">
        <v>0.19017649505894518</v>
      </c>
      <c r="M4" s="128"/>
      <c r="N4" s="128"/>
    </row>
    <row r="5" spans="1:14" ht="18.600000000000001" thickTop="1" thickBot="1">
      <c r="A5" s="224" t="s">
        <v>13</v>
      </c>
      <c r="B5" s="220">
        <f t="shared" ref="B5:G5" si="3">SUM(B6:B38)</f>
        <v>1192033</v>
      </c>
      <c r="C5" s="100">
        <f t="shared" ref="C5" si="4">SUM(C6:C38)</f>
        <v>1172262</v>
      </c>
      <c r="D5" s="101">
        <f t="shared" si="3"/>
        <v>1128542</v>
      </c>
      <c r="E5" s="100">
        <f t="shared" si="3"/>
        <v>1764592</v>
      </c>
      <c r="F5" s="100">
        <f t="shared" ref="F5" si="5">SUM(F6:F38)</f>
        <v>1714196</v>
      </c>
      <c r="G5" s="101">
        <f t="shared" si="3"/>
        <v>1623722</v>
      </c>
      <c r="H5" s="102">
        <v>0.19719999999999999</v>
      </c>
      <c r="I5" s="102">
        <v>0.18590000000000001</v>
      </c>
      <c r="J5" s="183">
        <f>G5/'9-1'!I6</f>
        <v>0.17608751573021378</v>
      </c>
      <c r="K5" s="33"/>
      <c r="M5" s="128"/>
      <c r="N5" s="128"/>
    </row>
    <row r="6" spans="1:14" ht="18" thickTop="1">
      <c r="A6" s="225" t="s">
        <v>45</v>
      </c>
      <c r="B6" s="221">
        <v>464218</v>
      </c>
      <c r="C6" s="46">
        <v>455654</v>
      </c>
      <c r="D6" s="47">
        <v>438680</v>
      </c>
      <c r="E6" s="46">
        <v>674944</v>
      </c>
      <c r="F6" s="46">
        <v>654822</v>
      </c>
      <c r="G6" s="47">
        <v>620887</v>
      </c>
      <c r="H6" s="48">
        <v>0.17879999999999999</v>
      </c>
      <c r="I6" s="48">
        <v>0.17380000000000001</v>
      </c>
      <c r="J6" s="184">
        <v>0.16474989545366739</v>
      </c>
      <c r="M6" s="128"/>
      <c r="N6" s="128"/>
    </row>
    <row r="7" spans="1:14">
      <c r="A7" s="226" t="s">
        <v>44</v>
      </c>
      <c r="B7" s="222">
        <v>178588</v>
      </c>
      <c r="C7" s="49">
        <v>175989</v>
      </c>
      <c r="D7" s="50">
        <v>170996</v>
      </c>
      <c r="E7" s="49">
        <v>255274</v>
      </c>
      <c r="F7" s="49">
        <v>249097</v>
      </c>
      <c r="G7" s="50">
        <v>237907</v>
      </c>
      <c r="H7" s="51">
        <v>0.16589999999999999</v>
      </c>
      <c r="I7" s="51">
        <v>0.16189999999999999</v>
      </c>
      <c r="J7" s="185">
        <v>0.15432072338548558</v>
      </c>
      <c r="M7" s="128"/>
      <c r="N7" s="128"/>
    </row>
    <row r="8" spans="1:14">
      <c r="A8" s="226" t="s">
        <v>43</v>
      </c>
      <c r="B8" s="222">
        <v>58666</v>
      </c>
      <c r="C8" s="49">
        <v>57349</v>
      </c>
      <c r="D8" s="50">
        <v>54667</v>
      </c>
      <c r="E8" s="49">
        <v>88069</v>
      </c>
      <c r="F8" s="49">
        <v>84865</v>
      </c>
      <c r="G8" s="50">
        <v>79634</v>
      </c>
      <c r="H8" s="51">
        <v>0.2288</v>
      </c>
      <c r="I8" s="51">
        <v>0.223</v>
      </c>
      <c r="J8" s="185">
        <v>0.21169627642747579</v>
      </c>
      <c r="M8" s="128"/>
      <c r="N8" s="128"/>
    </row>
    <row r="9" spans="1:14">
      <c r="A9" s="226" t="s">
        <v>42</v>
      </c>
      <c r="B9" s="222">
        <v>36141</v>
      </c>
      <c r="C9" s="49">
        <v>35583</v>
      </c>
      <c r="D9" s="50">
        <v>34186</v>
      </c>
      <c r="E9" s="49">
        <v>55410</v>
      </c>
      <c r="F9" s="49">
        <v>53625</v>
      </c>
      <c r="G9" s="50">
        <v>50438</v>
      </c>
      <c r="H9" s="51">
        <v>0.2147</v>
      </c>
      <c r="I9" s="51">
        <v>0.2084</v>
      </c>
      <c r="J9" s="185">
        <v>0.19572826685914302</v>
      </c>
      <c r="M9" s="128"/>
      <c r="N9" s="128"/>
    </row>
    <row r="10" spans="1:14">
      <c r="A10" s="226" t="s">
        <v>41</v>
      </c>
      <c r="B10" s="222">
        <v>24257</v>
      </c>
      <c r="C10" s="49">
        <v>23753</v>
      </c>
      <c r="D10" s="50">
        <v>22723</v>
      </c>
      <c r="E10" s="49">
        <v>36138</v>
      </c>
      <c r="F10" s="49">
        <v>35071</v>
      </c>
      <c r="G10" s="50">
        <v>33022</v>
      </c>
      <c r="H10" s="51">
        <v>0.20930000000000001</v>
      </c>
      <c r="I10" s="51">
        <v>0.2031</v>
      </c>
      <c r="J10" s="185">
        <v>0.19208441430017334</v>
      </c>
      <c r="M10" s="128"/>
      <c r="N10" s="128"/>
    </row>
    <row r="11" spans="1:14">
      <c r="A11" s="226" t="s">
        <v>40</v>
      </c>
      <c r="B11" s="222">
        <v>55140</v>
      </c>
      <c r="C11" s="49">
        <v>54695</v>
      </c>
      <c r="D11" s="50">
        <v>52649</v>
      </c>
      <c r="E11" s="49">
        <v>83750</v>
      </c>
      <c r="F11" s="49">
        <v>81918</v>
      </c>
      <c r="G11" s="50">
        <v>77908</v>
      </c>
      <c r="H11" s="51">
        <v>0.1908</v>
      </c>
      <c r="I11" s="51">
        <v>0.1855</v>
      </c>
      <c r="J11" s="185">
        <v>0.17566034970632335</v>
      </c>
      <c r="M11" s="128"/>
      <c r="N11" s="128"/>
    </row>
    <row r="12" spans="1:14">
      <c r="A12" s="226" t="s">
        <v>39</v>
      </c>
      <c r="B12" s="222">
        <v>26538</v>
      </c>
      <c r="C12" s="49">
        <v>26178</v>
      </c>
      <c r="D12" s="50">
        <v>25158</v>
      </c>
      <c r="E12" s="49">
        <v>40271</v>
      </c>
      <c r="F12" s="49">
        <v>39125</v>
      </c>
      <c r="G12" s="50">
        <v>36924</v>
      </c>
      <c r="H12" s="51">
        <v>0.21379999999999999</v>
      </c>
      <c r="I12" s="51">
        <v>0.2087</v>
      </c>
      <c r="J12" s="185">
        <v>0.19765748790201704</v>
      </c>
      <c r="M12" s="128"/>
      <c r="N12" s="128"/>
    </row>
    <row r="13" spans="1:14">
      <c r="A13" s="226" t="s">
        <v>38</v>
      </c>
      <c r="B13" s="222">
        <v>31805</v>
      </c>
      <c r="C13" s="49">
        <v>31509</v>
      </c>
      <c r="D13" s="50">
        <v>30526</v>
      </c>
      <c r="E13" s="49">
        <v>49020</v>
      </c>
      <c r="F13" s="49">
        <v>47962</v>
      </c>
      <c r="G13" s="50">
        <v>45701</v>
      </c>
      <c r="H13" s="51">
        <v>0.20230000000000001</v>
      </c>
      <c r="I13" s="51">
        <v>0.1968</v>
      </c>
      <c r="J13" s="185">
        <v>0.18683210007767467</v>
      </c>
      <c r="M13" s="128"/>
      <c r="N13" s="128"/>
    </row>
    <row r="14" spans="1:14">
      <c r="A14" s="226" t="s">
        <v>37</v>
      </c>
      <c r="B14" s="222">
        <v>8463</v>
      </c>
      <c r="C14" s="49">
        <v>8276</v>
      </c>
      <c r="D14" s="50">
        <v>7948</v>
      </c>
      <c r="E14" s="49">
        <v>12681</v>
      </c>
      <c r="F14" s="49">
        <v>12285</v>
      </c>
      <c r="G14" s="50">
        <v>11571</v>
      </c>
      <c r="H14" s="51">
        <v>0.2223</v>
      </c>
      <c r="I14" s="51">
        <v>0.2162</v>
      </c>
      <c r="J14" s="185">
        <v>0.20554953546622137</v>
      </c>
      <c r="M14" s="128"/>
      <c r="N14" s="128"/>
    </row>
    <row r="15" spans="1:14">
      <c r="A15" s="226" t="s">
        <v>36</v>
      </c>
      <c r="B15" s="222">
        <v>101029</v>
      </c>
      <c r="C15" s="49">
        <v>99457</v>
      </c>
      <c r="D15" s="50">
        <v>95343</v>
      </c>
      <c r="E15" s="49">
        <v>150895</v>
      </c>
      <c r="F15" s="49">
        <v>146735</v>
      </c>
      <c r="G15" s="50">
        <v>138280</v>
      </c>
      <c r="H15" s="51">
        <v>0.20810000000000001</v>
      </c>
      <c r="I15" s="51">
        <v>0.20230000000000001</v>
      </c>
      <c r="J15" s="185">
        <v>0.19080367146665489</v>
      </c>
      <c r="M15" s="128"/>
      <c r="N15" s="128"/>
    </row>
    <row r="16" spans="1:14">
      <c r="A16" s="226" t="s">
        <v>35</v>
      </c>
      <c r="B16" s="222">
        <v>7558</v>
      </c>
      <c r="C16" s="49">
        <v>7355</v>
      </c>
      <c r="D16" s="50">
        <v>6989</v>
      </c>
      <c r="E16" s="49">
        <v>12483</v>
      </c>
      <c r="F16" s="49">
        <v>11972</v>
      </c>
      <c r="G16" s="50">
        <v>11247</v>
      </c>
      <c r="H16" s="51">
        <v>0.29849999999999999</v>
      </c>
      <c r="I16" s="51">
        <v>0.29120000000000001</v>
      </c>
      <c r="J16" s="185">
        <v>0.27712891780011828</v>
      </c>
      <c r="M16" s="128"/>
      <c r="N16" s="128"/>
    </row>
    <row r="17" spans="1:14">
      <c r="A17" s="226" t="s">
        <v>34</v>
      </c>
      <c r="B17" s="222">
        <v>24264</v>
      </c>
      <c r="C17" s="49">
        <v>23990</v>
      </c>
      <c r="D17" s="50">
        <v>22969</v>
      </c>
      <c r="E17" s="49">
        <v>37302</v>
      </c>
      <c r="F17" s="49">
        <v>36386</v>
      </c>
      <c r="G17" s="50">
        <v>34181</v>
      </c>
      <c r="H17" s="51">
        <v>0.23039999999999999</v>
      </c>
      <c r="I17" s="51">
        <v>0.22509999999999999</v>
      </c>
      <c r="J17" s="185">
        <v>0.21193707798287439</v>
      </c>
      <c r="M17" s="128"/>
      <c r="N17" s="128"/>
    </row>
    <row r="18" spans="1:14">
      <c r="A18" s="226" t="s">
        <v>33</v>
      </c>
      <c r="B18" s="222">
        <v>31346</v>
      </c>
      <c r="C18" s="49">
        <v>30947</v>
      </c>
      <c r="D18" s="50">
        <v>29736</v>
      </c>
      <c r="E18" s="49">
        <v>48120</v>
      </c>
      <c r="F18" s="49">
        <v>46755</v>
      </c>
      <c r="G18" s="50">
        <v>44365</v>
      </c>
      <c r="H18" s="51">
        <v>0.21510000000000001</v>
      </c>
      <c r="I18" s="51">
        <v>0.2092</v>
      </c>
      <c r="J18" s="185">
        <v>0.19822174563813863</v>
      </c>
      <c r="M18" s="128"/>
      <c r="N18" s="128"/>
    </row>
    <row r="19" spans="1:14">
      <c r="A19" s="226" t="s">
        <v>32</v>
      </c>
      <c r="B19" s="222">
        <v>32986</v>
      </c>
      <c r="C19" s="49">
        <v>32353</v>
      </c>
      <c r="D19" s="50">
        <v>31113</v>
      </c>
      <c r="E19" s="49">
        <v>49133</v>
      </c>
      <c r="F19" s="49">
        <v>47688</v>
      </c>
      <c r="G19" s="50">
        <v>45278</v>
      </c>
      <c r="H19" s="51">
        <v>0.20449999999999999</v>
      </c>
      <c r="I19" s="51">
        <v>0.19739999999999999</v>
      </c>
      <c r="J19" s="185">
        <v>0.18634225439639809</v>
      </c>
      <c r="M19" s="128"/>
      <c r="N19" s="128"/>
    </row>
    <row r="20" spans="1:14">
      <c r="A20" s="226" t="s">
        <v>31</v>
      </c>
      <c r="B20" s="222">
        <v>12981</v>
      </c>
      <c r="C20" s="49">
        <v>12815</v>
      </c>
      <c r="D20" s="50">
        <v>12381</v>
      </c>
      <c r="E20" s="49">
        <v>19945</v>
      </c>
      <c r="F20" s="49">
        <v>19403</v>
      </c>
      <c r="G20" s="50">
        <v>18371</v>
      </c>
      <c r="H20" s="51">
        <v>0.19670000000000001</v>
      </c>
      <c r="I20" s="51">
        <v>0.19189999999999999</v>
      </c>
      <c r="J20" s="185">
        <v>0.18104323317532742</v>
      </c>
      <c r="M20" s="128"/>
      <c r="N20" s="128"/>
    </row>
    <row r="21" spans="1:14">
      <c r="A21" s="226" t="s">
        <v>30</v>
      </c>
      <c r="B21" s="222">
        <v>17555</v>
      </c>
      <c r="C21" s="49">
        <v>17394</v>
      </c>
      <c r="D21" s="50">
        <v>17045</v>
      </c>
      <c r="E21" s="49">
        <v>26992</v>
      </c>
      <c r="F21" s="49">
        <v>26307</v>
      </c>
      <c r="G21" s="50">
        <v>25170</v>
      </c>
      <c r="H21" s="51">
        <v>0.19689999999999999</v>
      </c>
      <c r="I21" s="51">
        <v>0.19059999999999999</v>
      </c>
      <c r="J21" s="185">
        <v>0.18012151224783346</v>
      </c>
      <c r="M21" s="128"/>
      <c r="N21" s="128"/>
    </row>
    <row r="22" spans="1:14">
      <c r="A22" s="226" t="s">
        <v>29</v>
      </c>
      <c r="B22" s="222">
        <v>18482</v>
      </c>
      <c r="C22" s="49">
        <v>18332</v>
      </c>
      <c r="D22" s="50">
        <v>17634</v>
      </c>
      <c r="E22" s="49">
        <v>27656</v>
      </c>
      <c r="F22" s="49">
        <v>27146</v>
      </c>
      <c r="G22" s="50">
        <v>25684</v>
      </c>
      <c r="H22" s="51">
        <v>0.20899999999999999</v>
      </c>
      <c r="I22" s="51">
        <v>0.20569999999999999</v>
      </c>
      <c r="J22" s="185">
        <v>0.19446968320310135</v>
      </c>
      <c r="M22" s="128"/>
      <c r="N22" s="128"/>
    </row>
    <row r="23" spans="1:14">
      <c r="A23" s="226" t="s">
        <v>28</v>
      </c>
      <c r="B23" s="222">
        <v>5542</v>
      </c>
      <c r="C23" s="49">
        <v>5504</v>
      </c>
      <c r="D23" s="50">
        <v>5315</v>
      </c>
      <c r="E23" s="49">
        <v>8521</v>
      </c>
      <c r="F23" s="49">
        <v>8305</v>
      </c>
      <c r="G23" s="50">
        <v>7900</v>
      </c>
      <c r="H23" s="51">
        <v>0.21029999999999999</v>
      </c>
      <c r="I23" s="51">
        <v>0.20669999999999999</v>
      </c>
      <c r="J23" s="185">
        <v>0.19796025759891747</v>
      </c>
      <c r="M23" s="128"/>
      <c r="N23" s="128"/>
    </row>
    <row r="24" spans="1:14">
      <c r="A24" s="226" t="s">
        <v>27</v>
      </c>
      <c r="B24" s="222">
        <v>12145</v>
      </c>
      <c r="C24" s="49">
        <v>11808</v>
      </c>
      <c r="D24" s="50">
        <v>11173</v>
      </c>
      <c r="E24" s="49">
        <v>19161</v>
      </c>
      <c r="F24" s="49">
        <v>18480</v>
      </c>
      <c r="G24" s="50">
        <v>17107</v>
      </c>
      <c r="H24" s="51">
        <v>0.22950000000000001</v>
      </c>
      <c r="I24" s="51">
        <v>0.22209999999999999</v>
      </c>
      <c r="J24" s="185">
        <v>0.20586040914560771</v>
      </c>
      <c r="M24" s="128"/>
      <c r="N24" s="128"/>
    </row>
    <row r="25" spans="1:14">
      <c r="A25" s="226" t="s">
        <v>26</v>
      </c>
      <c r="B25" s="222">
        <v>4867</v>
      </c>
      <c r="C25" s="49">
        <v>4769</v>
      </c>
      <c r="D25" s="50">
        <v>4532</v>
      </c>
      <c r="E25" s="49">
        <v>7791</v>
      </c>
      <c r="F25" s="49">
        <v>7530</v>
      </c>
      <c r="G25" s="50">
        <v>7115</v>
      </c>
      <c r="H25" s="51">
        <v>0.24560000000000001</v>
      </c>
      <c r="I25" s="51">
        <v>0.23849999999999999</v>
      </c>
      <c r="J25" s="185">
        <v>0.22746163682864451</v>
      </c>
      <c r="M25" s="128"/>
      <c r="N25" s="128"/>
    </row>
    <row r="26" spans="1:14">
      <c r="A26" s="226" t="s">
        <v>25</v>
      </c>
      <c r="B26" s="222">
        <v>6658</v>
      </c>
      <c r="C26" s="49">
        <v>6522</v>
      </c>
      <c r="D26" s="50">
        <v>6198</v>
      </c>
      <c r="E26" s="49">
        <v>10512</v>
      </c>
      <c r="F26" s="49">
        <v>10112</v>
      </c>
      <c r="G26" s="50">
        <v>9455</v>
      </c>
      <c r="H26" s="51">
        <v>0.21690000000000001</v>
      </c>
      <c r="I26" s="51">
        <v>0.2084</v>
      </c>
      <c r="J26" s="185">
        <v>0.19476774127098567</v>
      </c>
      <c r="M26" s="128"/>
      <c r="N26" s="128"/>
    </row>
    <row r="27" spans="1:14">
      <c r="A27" s="226" t="s">
        <v>24</v>
      </c>
      <c r="B27" s="222">
        <v>4879</v>
      </c>
      <c r="C27" s="49">
        <v>4728</v>
      </c>
      <c r="D27" s="50">
        <v>4483</v>
      </c>
      <c r="E27" s="49">
        <v>7495</v>
      </c>
      <c r="F27" s="49">
        <v>7118</v>
      </c>
      <c r="G27" s="50">
        <v>6627</v>
      </c>
      <c r="H27" s="51">
        <v>0.23710000000000001</v>
      </c>
      <c r="I27" s="51">
        <v>0.22670000000000001</v>
      </c>
      <c r="J27" s="185">
        <v>0.21254690657173098</v>
      </c>
      <c r="M27" s="128"/>
      <c r="N27" s="128"/>
    </row>
    <row r="28" spans="1:14">
      <c r="A28" s="226" t="s">
        <v>23</v>
      </c>
      <c r="B28" s="222">
        <v>4123</v>
      </c>
      <c r="C28" s="49">
        <v>4045</v>
      </c>
      <c r="D28" s="50">
        <v>3860</v>
      </c>
      <c r="E28" s="49">
        <v>6283</v>
      </c>
      <c r="F28" s="49">
        <v>6039</v>
      </c>
      <c r="G28" s="50">
        <v>5653</v>
      </c>
      <c r="H28" s="51">
        <v>0.22900000000000001</v>
      </c>
      <c r="I28" s="51">
        <v>0.2218</v>
      </c>
      <c r="J28" s="185">
        <v>0.20885210773266338</v>
      </c>
      <c r="M28" s="128"/>
      <c r="N28" s="128"/>
    </row>
    <row r="29" spans="1:14">
      <c r="A29" s="226" t="s">
        <v>22</v>
      </c>
      <c r="B29" s="222">
        <v>1451</v>
      </c>
      <c r="C29" s="49">
        <v>1411</v>
      </c>
      <c r="D29" s="50">
        <v>1323</v>
      </c>
      <c r="E29" s="49">
        <v>2397</v>
      </c>
      <c r="F29" s="49">
        <v>2277</v>
      </c>
      <c r="G29" s="50">
        <v>2094</v>
      </c>
      <c r="H29" s="51">
        <v>0.26040000000000002</v>
      </c>
      <c r="I29" s="51">
        <v>0.25119999999999998</v>
      </c>
      <c r="J29" s="185">
        <v>0.23264081768692368</v>
      </c>
      <c r="M29" s="128"/>
      <c r="N29" s="128"/>
    </row>
    <row r="30" spans="1:14">
      <c r="A30" s="226" t="s">
        <v>21</v>
      </c>
      <c r="B30" s="222">
        <v>2358</v>
      </c>
      <c r="C30" s="49">
        <v>2306</v>
      </c>
      <c r="D30" s="50">
        <v>2233</v>
      </c>
      <c r="E30" s="49">
        <v>3802</v>
      </c>
      <c r="F30" s="49">
        <v>3703</v>
      </c>
      <c r="G30" s="50">
        <v>3526</v>
      </c>
      <c r="H30" s="51">
        <v>0.22170000000000001</v>
      </c>
      <c r="I30" s="51">
        <v>0.21590000000000001</v>
      </c>
      <c r="J30" s="185">
        <v>0.20424003707136237</v>
      </c>
      <c r="M30" s="128"/>
      <c r="N30" s="128"/>
    </row>
    <row r="31" spans="1:14">
      <c r="A31" s="226" t="s">
        <v>20</v>
      </c>
      <c r="B31" s="222">
        <v>1599</v>
      </c>
      <c r="C31" s="49">
        <v>1598</v>
      </c>
      <c r="D31" s="50">
        <v>1516</v>
      </c>
      <c r="E31" s="49">
        <v>2450</v>
      </c>
      <c r="F31" s="49">
        <v>2422</v>
      </c>
      <c r="G31" s="50">
        <v>2258</v>
      </c>
      <c r="H31" s="51">
        <v>0.22939999999999999</v>
      </c>
      <c r="I31" s="51">
        <v>0.22969999999999999</v>
      </c>
      <c r="J31" s="185">
        <v>0.2163456932068602</v>
      </c>
      <c r="M31" s="128"/>
      <c r="N31" s="128"/>
    </row>
    <row r="32" spans="1:14">
      <c r="A32" s="226" t="s">
        <v>19</v>
      </c>
      <c r="B32" s="222">
        <v>1683</v>
      </c>
      <c r="C32" s="49">
        <v>1651</v>
      </c>
      <c r="D32" s="50">
        <v>1562</v>
      </c>
      <c r="E32" s="49">
        <v>2549</v>
      </c>
      <c r="F32" s="49">
        <v>2479</v>
      </c>
      <c r="G32" s="50">
        <v>2339</v>
      </c>
      <c r="H32" s="51">
        <v>0.26340000000000002</v>
      </c>
      <c r="I32" s="51">
        <v>0.26090000000000002</v>
      </c>
      <c r="J32" s="185">
        <v>0.25064294899271322</v>
      </c>
      <c r="M32" s="128"/>
      <c r="N32" s="128"/>
    </row>
    <row r="33" spans="1:14">
      <c r="A33" s="226" t="s">
        <v>79</v>
      </c>
      <c r="B33" s="222">
        <v>1986</v>
      </c>
      <c r="C33" s="49">
        <v>1950</v>
      </c>
      <c r="D33" s="50">
        <v>1906</v>
      </c>
      <c r="E33" s="49">
        <v>3130</v>
      </c>
      <c r="F33" s="49">
        <v>3011</v>
      </c>
      <c r="G33" s="50">
        <v>2898</v>
      </c>
      <c r="H33" s="51">
        <v>0.16980000000000001</v>
      </c>
      <c r="I33" s="51">
        <v>0.16239999999999999</v>
      </c>
      <c r="J33" s="185">
        <v>0.1547085201793722</v>
      </c>
      <c r="M33" s="128"/>
      <c r="N33" s="128"/>
    </row>
    <row r="34" spans="1:14">
      <c r="A34" s="226" t="s">
        <v>18</v>
      </c>
      <c r="B34" s="222">
        <v>1925</v>
      </c>
      <c r="C34" s="49">
        <v>1843</v>
      </c>
      <c r="D34" s="50">
        <v>1682</v>
      </c>
      <c r="E34" s="49">
        <v>2666</v>
      </c>
      <c r="F34" s="49">
        <v>2532</v>
      </c>
      <c r="G34" s="50">
        <v>2255</v>
      </c>
      <c r="H34" s="51">
        <v>0.2369</v>
      </c>
      <c r="I34" s="51">
        <v>0.23</v>
      </c>
      <c r="J34" s="185">
        <v>0.20618085398189631</v>
      </c>
      <c r="M34" s="128"/>
      <c r="N34" s="128"/>
    </row>
    <row r="35" spans="1:14">
      <c r="A35" s="226" t="s">
        <v>17</v>
      </c>
      <c r="B35" s="222">
        <v>1369</v>
      </c>
      <c r="C35" s="49">
        <v>1354</v>
      </c>
      <c r="D35" s="50">
        <v>1292</v>
      </c>
      <c r="E35" s="49">
        <v>2119</v>
      </c>
      <c r="F35" s="49">
        <v>2068</v>
      </c>
      <c r="G35" s="50">
        <v>1951</v>
      </c>
      <c r="H35" s="51">
        <v>0.31790000000000002</v>
      </c>
      <c r="I35" s="51">
        <v>0.31709999999999999</v>
      </c>
      <c r="J35" s="185">
        <v>0.30503439649781111</v>
      </c>
      <c r="M35" s="128"/>
      <c r="N35" s="128"/>
    </row>
    <row r="36" spans="1:14">
      <c r="A36" s="226" t="s">
        <v>16</v>
      </c>
      <c r="B36" s="222">
        <v>4413</v>
      </c>
      <c r="C36" s="49">
        <v>4288</v>
      </c>
      <c r="D36" s="50">
        <v>4151</v>
      </c>
      <c r="E36" s="49">
        <v>6490</v>
      </c>
      <c r="F36" s="49">
        <v>6242</v>
      </c>
      <c r="G36" s="50">
        <v>5931</v>
      </c>
      <c r="H36" s="51">
        <v>0.27910000000000001</v>
      </c>
      <c r="I36" s="51">
        <v>0.27229999999999999</v>
      </c>
      <c r="J36" s="185">
        <v>0.26186586604265089</v>
      </c>
      <c r="M36" s="128"/>
      <c r="N36" s="128"/>
    </row>
    <row r="37" spans="1:14">
      <c r="A37" s="226" t="s">
        <v>15</v>
      </c>
      <c r="B37" s="222">
        <v>6517</v>
      </c>
      <c r="C37" s="49">
        <v>6366</v>
      </c>
      <c r="D37" s="50">
        <v>6104</v>
      </c>
      <c r="E37" s="49">
        <v>10354</v>
      </c>
      <c r="F37" s="49">
        <v>9947</v>
      </c>
      <c r="G37" s="50">
        <v>9334</v>
      </c>
      <c r="H37" s="51">
        <v>0.26169999999999999</v>
      </c>
      <c r="I37" s="51">
        <v>0.25219999999999998</v>
      </c>
      <c r="J37" s="185">
        <v>0.23707203088489281</v>
      </c>
      <c r="M37" s="128"/>
      <c r="N37" s="128"/>
    </row>
    <row r="38" spans="1:14" ht="18" thickBot="1">
      <c r="A38" s="229" t="s">
        <v>14</v>
      </c>
      <c r="B38" s="227">
        <v>501</v>
      </c>
      <c r="C38" s="52">
        <v>490</v>
      </c>
      <c r="D38" s="53">
        <v>469</v>
      </c>
      <c r="E38" s="52">
        <v>789</v>
      </c>
      <c r="F38" s="52">
        <v>769</v>
      </c>
      <c r="G38" s="53">
        <v>711</v>
      </c>
      <c r="H38" s="54">
        <v>0.26069999999999999</v>
      </c>
      <c r="I38" s="54">
        <v>0.25740000000000002</v>
      </c>
      <c r="J38" s="186">
        <v>0.24249658935879945</v>
      </c>
      <c r="M38" s="128"/>
      <c r="N38" s="128"/>
    </row>
    <row r="39" spans="1:14" ht="18" thickBot="1">
      <c r="A39" s="230" t="s">
        <v>63</v>
      </c>
      <c r="B39" s="228">
        <f t="shared" ref="B39:G39" si="6">SUM(B40:B45)</f>
        <v>69844</v>
      </c>
      <c r="C39" s="103">
        <f>SUM(C40:C45)</f>
        <v>69236</v>
      </c>
      <c r="D39" s="104">
        <f>SUM(D40:D45)</f>
        <v>69979</v>
      </c>
      <c r="E39" s="103">
        <f t="shared" si="6"/>
        <v>132363</v>
      </c>
      <c r="F39" s="103">
        <f t="shared" ref="F39" si="7">SUM(F40:F45)</f>
        <v>130131</v>
      </c>
      <c r="G39" s="104">
        <f t="shared" si="6"/>
        <v>129916</v>
      </c>
      <c r="H39" s="145" t="s">
        <v>97</v>
      </c>
      <c r="I39" s="145" t="s">
        <v>97</v>
      </c>
      <c r="J39" s="187" t="s">
        <v>97</v>
      </c>
      <c r="M39" s="128"/>
    </row>
    <row r="40" spans="1:14" s="16" customFormat="1" ht="18" thickTop="1">
      <c r="A40" s="234" t="s">
        <v>12</v>
      </c>
      <c r="B40" s="231">
        <v>7287</v>
      </c>
      <c r="C40" s="40">
        <v>7175</v>
      </c>
      <c r="D40" s="41">
        <v>7063</v>
      </c>
      <c r="E40" s="40">
        <v>12612</v>
      </c>
      <c r="F40" s="40">
        <v>12314</v>
      </c>
      <c r="G40" s="41">
        <v>12076</v>
      </c>
      <c r="H40" s="146" t="s">
        <v>97</v>
      </c>
      <c r="I40" s="146" t="s">
        <v>97</v>
      </c>
      <c r="J40" s="188" t="s">
        <v>126</v>
      </c>
      <c r="L40" s="130"/>
    </row>
    <row r="41" spans="1:14" s="16" customFormat="1">
      <c r="A41" s="235" t="s">
        <v>11</v>
      </c>
      <c r="B41" s="232">
        <v>10609</v>
      </c>
      <c r="C41" s="42">
        <v>10826</v>
      </c>
      <c r="D41" s="43">
        <v>10958</v>
      </c>
      <c r="E41" s="42">
        <v>16394</v>
      </c>
      <c r="F41" s="42">
        <v>16451</v>
      </c>
      <c r="G41" s="43">
        <v>16452</v>
      </c>
      <c r="H41" s="147" t="s">
        <v>97</v>
      </c>
      <c r="I41" s="147" t="s">
        <v>97</v>
      </c>
      <c r="J41" s="189" t="s">
        <v>126</v>
      </c>
      <c r="L41" s="130"/>
    </row>
    <row r="42" spans="1:14" s="16" customFormat="1">
      <c r="A42" s="235" t="s">
        <v>10</v>
      </c>
      <c r="B42" s="232">
        <v>7685</v>
      </c>
      <c r="C42" s="42">
        <v>7721</v>
      </c>
      <c r="D42" s="43">
        <v>8913</v>
      </c>
      <c r="E42" s="42">
        <v>13057</v>
      </c>
      <c r="F42" s="42">
        <v>12908</v>
      </c>
      <c r="G42" s="43">
        <v>14710</v>
      </c>
      <c r="H42" s="147" t="s">
        <v>97</v>
      </c>
      <c r="I42" s="147" t="s">
        <v>97</v>
      </c>
      <c r="J42" s="189" t="s">
        <v>126</v>
      </c>
      <c r="L42" s="130"/>
    </row>
    <row r="43" spans="1:14" s="16" customFormat="1">
      <c r="A43" s="235" t="s">
        <v>9</v>
      </c>
      <c r="B43" s="232">
        <v>2548</v>
      </c>
      <c r="C43" s="42">
        <v>2324</v>
      </c>
      <c r="D43" s="43">
        <v>2252</v>
      </c>
      <c r="E43" s="42">
        <v>3704</v>
      </c>
      <c r="F43" s="42">
        <v>3420</v>
      </c>
      <c r="G43" s="43">
        <v>3300</v>
      </c>
      <c r="H43" s="147" t="s">
        <v>97</v>
      </c>
      <c r="I43" s="147" t="s">
        <v>97</v>
      </c>
      <c r="J43" s="189" t="s">
        <v>126</v>
      </c>
      <c r="L43" s="130"/>
    </row>
    <row r="44" spans="1:14" s="16" customFormat="1">
      <c r="A44" s="235" t="s">
        <v>8</v>
      </c>
      <c r="B44" s="232">
        <v>3790</v>
      </c>
      <c r="C44" s="42">
        <v>3678</v>
      </c>
      <c r="D44" s="43">
        <v>3554</v>
      </c>
      <c r="E44" s="42">
        <v>7720</v>
      </c>
      <c r="F44" s="42">
        <v>7410</v>
      </c>
      <c r="G44" s="43">
        <v>7056</v>
      </c>
      <c r="H44" s="147" t="s">
        <v>97</v>
      </c>
      <c r="I44" s="147" t="s">
        <v>97</v>
      </c>
      <c r="J44" s="189" t="s">
        <v>126</v>
      </c>
      <c r="L44" s="130"/>
    </row>
    <row r="45" spans="1:14" s="16" customFormat="1" ht="18" thickBot="1">
      <c r="A45" s="236" t="s">
        <v>7</v>
      </c>
      <c r="B45" s="233">
        <v>37925</v>
      </c>
      <c r="C45" s="44">
        <v>37512</v>
      </c>
      <c r="D45" s="45">
        <v>37239</v>
      </c>
      <c r="E45" s="44">
        <v>78876</v>
      </c>
      <c r="F45" s="44">
        <v>77628</v>
      </c>
      <c r="G45" s="45">
        <v>76322</v>
      </c>
      <c r="H45" s="148" t="s">
        <v>97</v>
      </c>
      <c r="I45" s="148" t="s">
        <v>97</v>
      </c>
      <c r="J45" s="190" t="s">
        <v>126</v>
      </c>
      <c r="L45" s="130"/>
    </row>
    <row r="46" spans="1:14">
      <c r="A46" s="277" t="s">
        <v>83</v>
      </c>
      <c r="B46" s="277"/>
      <c r="C46" s="277"/>
      <c r="D46" s="277"/>
      <c r="E46" s="277"/>
      <c r="F46" s="277"/>
      <c r="G46" s="277"/>
      <c r="H46" s="277"/>
      <c r="I46" s="277"/>
      <c r="J46" s="277"/>
    </row>
    <row r="47" spans="1:14">
      <c r="A47" s="276" t="s">
        <v>100</v>
      </c>
      <c r="B47" s="276"/>
      <c r="C47" s="276"/>
      <c r="D47" s="276"/>
      <c r="E47" s="276"/>
      <c r="F47" s="276"/>
      <c r="G47" s="276"/>
      <c r="H47" s="276"/>
      <c r="I47" s="276"/>
      <c r="J47" s="276"/>
    </row>
  </sheetData>
  <mergeCells count="8">
    <mergeCell ref="A47:J47"/>
    <mergeCell ref="A46:J46"/>
    <mergeCell ref="H1:J1"/>
    <mergeCell ref="A2:A3"/>
    <mergeCell ref="B2:D2"/>
    <mergeCell ref="E2:G2"/>
    <mergeCell ref="H2:J2"/>
    <mergeCell ref="A1:G1"/>
  </mergeCells>
  <phoneticPr fontId="4"/>
  <pageMargins left="0.59055118110236227" right="0.59055118110236227" top="0.59055118110236227" bottom="0.78740157480314965" header="0.39370078740157483" footer="0.39370078740157483"/>
  <pageSetup paperSize="9" scale="61" orientation="portrait" r:id="rId1"/>
  <headerFooter>
    <oddHeader>&amp;R&amp;"メイリオ,レギュラー"&amp;A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showGridLines="0" view="pageBreakPreview" zoomScaleNormal="100" zoomScaleSheetLayoutView="100" workbookViewId="0">
      <selection activeCell="F18" sqref="F18"/>
    </sheetView>
  </sheetViews>
  <sheetFormatPr defaultColWidth="9" defaultRowHeight="17.399999999999999"/>
  <cols>
    <col min="1" max="1" width="17.44140625" style="177" bestFit="1" customWidth="1"/>
    <col min="2" max="2" width="7.33203125" style="177" bestFit="1" customWidth="1"/>
    <col min="3" max="3" width="20.109375" style="177" customWidth="1"/>
    <col min="4" max="4" width="21.33203125" style="180" customWidth="1"/>
    <col min="5" max="5" width="21.33203125" style="177" customWidth="1"/>
    <col min="6" max="6" width="17.88671875" style="177" bestFit="1" customWidth="1"/>
    <col min="7" max="16384" width="9" style="177"/>
  </cols>
  <sheetData>
    <row r="1" spans="1:6" ht="18" thickBot="1">
      <c r="A1" s="179" t="s">
        <v>88</v>
      </c>
      <c r="B1" s="179"/>
      <c r="C1" s="198"/>
      <c r="D1" s="198"/>
    </row>
    <row r="2" spans="1:6" ht="18" thickBot="1">
      <c r="A2" s="284"/>
      <c r="B2" s="285"/>
      <c r="C2" s="55" t="s">
        <v>109</v>
      </c>
      <c r="D2" s="191" t="s">
        <v>113</v>
      </c>
      <c r="E2" s="265" t="s">
        <v>116</v>
      </c>
    </row>
    <row r="3" spans="1:6">
      <c r="A3" s="286" t="s">
        <v>51</v>
      </c>
      <c r="B3" s="97" t="s">
        <v>1</v>
      </c>
      <c r="C3" s="95">
        <f>SUM(C4:C5)</f>
        <v>209602006723</v>
      </c>
      <c r="D3" s="150">
        <f>SUM(D4:D5)</f>
        <v>212711885579</v>
      </c>
      <c r="E3" s="96">
        <f>SUM(E4:E5)</f>
        <v>213747673603</v>
      </c>
    </row>
    <row r="4" spans="1:6">
      <c r="A4" s="286"/>
      <c r="B4" s="56" t="s">
        <v>2</v>
      </c>
      <c r="C4" s="151">
        <v>188067326648</v>
      </c>
      <c r="D4" s="171">
        <v>186974000779</v>
      </c>
      <c r="E4" s="111">
        <v>188208404003</v>
      </c>
      <c r="F4" s="131"/>
    </row>
    <row r="5" spans="1:6">
      <c r="A5" s="21" t="s">
        <v>49</v>
      </c>
      <c r="B5" s="57" t="s">
        <v>3</v>
      </c>
      <c r="C5" s="152">
        <v>21534680075</v>
      </c>
      <c r="D5" s="172">
        <v>25737884800</v>
      </c>
      <c r="E5" s="115">
        <v>25539269600</v>
      </c>
    </row>
    <row r="6" spans="1:6">
      <c r="A6" s="287" t="s">
        <v>50</v>
      </c>
      <c r="B6" s="97" t="s">
        <v>1</v>
      </c>
      <c r="C6" s="95">
        <f>SUM(C7:C8)</f>
        <v>198713629821</v>
      </c>
      <c r="D6" s="150">
        <f>SUM(D7:D8)</f>
        <v>202572128631</v>
      </c>
      <c r="E6" s="96">
        <f>SUM(E7:E8)</f>
        <v>203190370250</v>
      </c>
    </row>
    <row r="7" spans="1:6">
      <c r="A7" s="286"/>
      <c r="B7" s="56" t="s">
        <v>2</v>
      </c>
      <c r="C7" s="153">
        <v>177180680846</v>
      </c>
      <c r="D7" s="192">
        <v>176835610331</v>
      </c>
      <c r="E7" s="163">
        <v>177653696650</v>
      </c>
      <c r="F7" s="131"/>
    </row>
    <row r="8" spans="1:6">
      <c r="A8" s="21" t="s">
        <v>49</v>
      </c>
      <c r="B8" s="57" t="s">
        <v>3</v>
      </c>
      <c r="C8" s="152">
        <v>21532948975</v>
      </c>
      <c r="D8" s="172">
        <v>25736518300</v>
      </c>
      <c r="E8" s="115">
        <v>25536673600</v>
      </c>
    </row>
    <row r="9" spans="1:6">
      <c r="A9" s="287" t="s">
        <v>48</v>
      </c>
      <c r="B9" s="34" t="s">
        <v>1</v>
      </c>
      <c r="C9" s="154">
        <v>0.94810000000000005</v>
      </c>
      <c r="D9" s="193">
        <v>0.95240000000000002</v>
      </c>
      <c r="E9" s="112">
        <v>0.9506</v>
      </c>
    </row>
    <row r="10" spans="1:6">
      <c r="A10" s="286"/>
      <c r="B10" s="60" t="s">
        <v>2</v>
      </c>
      <c r="C10" s="155">
        <v>0.94210000000000005</v>
      </c>
      <c r="D10" s="194">
        <v>0.94579999999999997</v>
      </c>
      <c r="E10" s="113">
        <v>0.94389999999999996</v>
      </c>
    </row>
    <row r="11" spans="1:6">
      <c r="A11" s="21" t="s">
        <v>47</v>
      </c>
      <c r="B11" s="61" t="s">
        <v>3</v>
      </c>
      <c r="C11" s="156">
        <v>0.99990000000000001</v>
      </c>
      <c r="D11" s="195">
        <v>0.99990000000000001</v>
      </c>
      <c r="E11" s="114">
        <v>0.99990000000000001</v>
      </c>
    </row>
    <row r="12" spans="1:6">
      <c r="A12" s="287" t="s">
        <v>101</v>
      </c>
      <c r="B12" s="34" t="s">
        <v>1</v>
      </c>
      <c r="C12" s="5">
        <v>164989</v>
      </c>
      <c r="D12" s="196">
        <v>168802</v>
      </c>
      <c r="E12" s="6">
        <v>173519</v>
      </c>
    </row>
    <row r="13" spans="1:6">
      <c r="A13" s="286"/>
      <c r="B13" s="60" t="s">
        <v>2</v>
      </c>
      <c r="C13" s="151">
        <v>156676</v>
      </c>
      <c r="D13" s="171">
        <v>157080</v>
      </c>
      <c r="E13" s="111">
        <v>162043</v>
      </c>
    </row>
    <row r="14" spans="1:6">
      <c r="A14" s="21" t="s">
        <v>46</v>
      </c>
      <c r="B14" s="61" t="s">
        <v>3</v>
      </c>
      <c r="C14" s="157">
        <v>307467</v>
      </c>
      <c r="D14" s="172">
        <v>368337</v>
      </c>
      <c r="E14" s="115">
        <v>362934</v>
      </c>
    </row>
    <row r="15" spans="1:6">
      <c r="A15" s="287" t="s">
        <v>85</v>
      </c>
      <c r="B15" s="34" t="s">
        <v>1</v>
      </c>
      <c r="C15" s="5">
        <v>109207</v>
      </c>
      <c r="D15" s="196">
        <v>112901</v>
      </c>
      <c r="E15" s="6">
        <v>117625</v>
      </c>
    </row>
    <row r="16" spans="1:6">
      <c r="A16" s="286"/>
      <c r="B16" s="60" t="s">
        <v>2</v>
      </c>
      <c r="C16" s="151">
        <v>105258</v>
      </c>
      <c r="D16" s="171">
        <v>106665</v>
      </c>
      <c r="E16" s="111">
        <v>111598</v>
      </c>
    </row>
    <row r="17" spans="1:5">
      <c r="A17" s="21" t="s">
        <v>46</v>
      </c>
      <c r="B17" s="61" t="s">
        <v>3</v>
      </c>
      <c r="C17" s="157">
        <v>162428</v>
      </c>
      <c r="D17" s="172">
        <v>196134</v>
      </c>
      <c r="E17" s="115">
        <v>195398</v>
      </c>
    </row>
    <row r="18" spans="1:5">
      <c r="A18" s="287" t="s">
        <v>102</v>
      </c>
      <c r="B18" s="34" t="s">
        <v>1</v>
      </c>
      <c r="C18" s="5">
        <v>103534</v>
      </c>
      <c r="D18" s="196">
        <v>107520</v>
      </c>
      <c r="E18" s="6">
        <v>111815</v>
      </c>
    </row>
    <row r="19" spans="1:5">
      <c r="A19" s="286"/>
      <c r="B19" s="60" t="s">
        <v>2</v>
      </c>
      <c r="C19" s="151">
        <v>99165</v>
      </c>
      <c r="D19" s="171">
        <v>100881</v>
      </c>
      <c r="E19" s="111">
        <v>105339</v>
      </c>
    </row>
    <row r="20" spans="1:5" ht="18" thickBot="1">
      <c r="A20" s="20" t="s">
        <v>46</v>
      </c>
      <c r="B20" s="62" t="s">
        <v>3</v>
      </c>
      <c r="C20" s="158">
        <v>162415</v>
      </c>
      <c r="D20" s="197">
        <v>196124</v>
      </c>
      <c r="E20" s="116">
        <v>195378</v>
      </c>
    </row>
    <row r="21" spans="1:5">
      <c r="A21" s="288" t="s">
        <v>73</v>
      </c>
      <c r="B21" s="288"/>
    </row>
    <row r="23" spans="1:5">
      <c r="B23" s="13"/>
      <c r="D23" s="13"/>
      <c r="E23" s="13"/>
    </row>
    <row r="24" spans="1:5">
      <c r="C24" s="13"/>
      <c r="D24" s="13"/>
      <c r="E24" s="13"/>
    </row>
    <row r="25" spans="1:5">
      <c r="C25" s="13"/>
      <c r="D25" s="13"/>
      <c r="E25" s="13"/>
    </row>
    <row r="26" spans="1:5">
      <c r="B26" s="14"/>
      <c r="C26" s="13"/>
      <c r="D26" s="13"/>
      <c r="E26" s="13"/>
    </row>
    <row r="30" spans="1:5">
      <c r="B30" s="15"/>
    </row>
  </sheetData>
  <mergeCells count="8">
    <mergeCell ref="A2:B2"/>
    <mergeCell ref="A3:A4"/>
    <mergeCell ref="A6:A7"/>
    <mergeCell ref="A21:B21"/>
    <mergeCell ref="A9:A10"/>
    <mergeCell ref="A12:A13"/>
    <mergeCell ref="A15:A16"/>
    <mergeCell ref="A18:A19"/>
  </mergeCells>
  <phoneticPr fontId="4"/>
  <pageMargins left="0.59055118110236227" right="0.59055118110236227" top="0.59055118110236227" bottom="0.78740157480314965" header="0.39370078740157483" footer="0.39370078740157483"/>
  <pageSetup paperSize="9" orientation="portrait" r:id="rId1"/>
  <headerFooter>
    <oddHeader>&amp;R&amp;"メイリオ,レギュラー"&amp;A</oddHead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"/>
  <sheetViews>
    <sheetView showGridLines="0" view="pageBreakPreview" zoomScaleNormal="100" zoomScaleSheetLayoutView="100" workbookViewId="0">
      <selection activeCell="F20" sqref="F20"/>
    </sheetView>
  </sheetViews>
  <sheetFormatPr defaultColWidth="9" defaultRowHeight="17.399999999999999"/>
  <cols>
    <col min="1" max="1" width="13.21875" style="177" bestFit="1" customWidth="1"/>
    <col min="2" max="2" width="15.33203125" style="177" bestFit="1" customWidth="1"/>
    <col min="3" max="3" width="14.6640625" style="177" customWidth="1"/>
    <col min="4" max="4" width="22.77734375" style="177" customWidth="1"/>
    <col min="5" max="5" width="14.6640625" style="177" customWidth="1"/>
    <col min="6" max="6" width="22.77734375" style="177" customWidth="1"/>
    <col min="7" max="7" width="14.6640625" style="177" customWidth="1"/>
    <col min="8" max="8" width="22.77734375" style="177" customWidth="1"/>
    <col min="9" max="16384" width="9" style="177"/>
  </cols>
  <sheetData>
    <row r="1" spans="1:8" s="178" customFormat="1" ht="18" thickBot="1">
      <c r="A1" s="298" t="s">
        <v>89</v>
      </c>
      <c r="B1" s="298"/>
      <c r="C1" s="298"/>
      <c r="D1" s="3"/>
      <c r="E1" s="3"/>
      <c r="F1" s="3"/>
      <c r="G1" s="3"/>
      <c r="H1" s="264" t="s">
        <v>117</v>
      </c>
    </row>
    <row r="2" spans="1:8" s="178" customFormat="1">
      <c r="A2" s="299" t="s">
        <v>91</v>
      </c>
      <c r="B2" s="300"/>
      <c r="C2" s="290" t="s">
        <v>64</v>
      </c>
      <c r="D2" s="303"/>
      <c r="E2" s="290" t="s">
        <v>13</v>
      </c>
      <c r="F2" s="303"/>
      <c r="G2" s="290" t="s">
        <v>63</v>
      </c>
      <c r="H2" s="291"/>
    </row>
    <row r="3" spans="1:8" s="178" customFormat="1" ht="18" thickBot="1">
      <c r="A3" s="301"/>
      <c r="B3" s="302"/>
      <c r="C3" s="28" t="s">
        <v>62</v>
      </c>
      <c r="D3" s="28" t="s">
        <v>61</v>
      </c>
      <c r="E3" s="28" t="s">
        <v>62</v>
      </c>
      <c r="F3" s="28" t="s">
        <v>61</v>
      </c>
      <c r="G3" s="28" t="s">
        <v>62</v>
      </c>
      <c r="H3" s="29" t="s">
        <v>61</v>
      </c>
    </row>
    <row r="4" spans="1:8" s="178" customFormat="1" ht="18" thickBot="1">
      <c r="A4" s="292" t="s">
        <v>60</v>
      </c>
      <c r="B4" s="293"/>
      <c r="C4" s="92">
        <f>SUM(C5,C8)</f>
        <v>31434514</v>
      </c>
      <c r="D4" s="92">
        <f t="shared" ref="D4:H4" si="0">SUM(D5,D8)</f>
        <v>681440329088</v>
      </c>
      <c r="E4" s="92">
        <f t="shared" si="0"/>
        <v>29753042</v>
      </c>
      <c r="F4" s="92">
        <f t="shared" si="0"/>
        <v>651453458488</v>
      </c>
      <c r="G4" s="92">
        <f t="shared" si="0"/>
        <v>1681472</v>
      </c>
      <c r="H4" s="93">
        <f t="shared" si="0"/>
        <v>29986870600</v>
      </c>
    </row>
    <row r="5" spans="1:8" s="178" customFormat="1" ht="18" thickTop="1">
      <c r="A5" s="294" t="s">
        <v>59</v>
      </c>
      <c r="B5" s="94" t="s">
        <v>55</v>
      </c>
      <c r="C5" s="95">
        <f>SUM(C6:C7)</f>
        <v>31391921</v>
      </c>
      <c r="D5" s="95">
        <f t="shared" ref="D5:H5" si="1">SUM(D6:D7)</f>
        <v>677434125776</v>
      </c>
      <c r="E5" s="95">
        <f t="shared" si="1"/>
        <v>29733785</v>
      </c>
      <c r="F5" s="95">
        <f t="shared" si="1"/>
        <v>648835911520</v>
      </c>
      <c r="G5" s="95">
        <f t="shared" si="1"/>
        <v>1658136</v>
      </c>
      <c r="H5" s="96">
        <f t="shared" si="1"/>
        <v>28598214256</v>
      </c>
    </row>
    <row r="6" spans="1:8" s="178" customFormat="1">
      <c r="A6" s="294"/>
      <c r="B6" s="79" t="s">
        <v>58</v>
      </c>
      <c r="C6" s="5">
        <v>30718599</v>
      </c>
      <c r="D6" s="5">
        <v>670393211777</v>
      </c>
      <c r="E6" s="5">
        <v>29106416</v>
      </c>
      <c r="F6" s="5">
        <v>642132693341</v>
      </c>
      <c r="G6" s="5">
        <v>1612183</v>
      </c>
      <c r="H6" s="6">
        <v>28260518436</v>
      </c>
    </row>
    <row r="7" spans="1:8" s="178" customFormat="1">
      <c r="A7" s="295"/>
      <c r="B7" s="79" t="s">
        <v>57</v>
      </c>
      <c r="C7" s="5">
        <v>673322</v>
      </c>
      <c r="D7" s="5">
        <v>7040913999</v>
      </c>
      <c r="E7" s="5">
        <v>627369</v>
      </c>
      <c r="F7" s="5">
        <v>6703218179</v>
      </c>
      <c r="G7" s="5">
        <v>45953</v>
      </c>
      <c r="H7" s="6">
        <v>337695820</v>
      </c>
    </row>
    <row r="8" spans="1:8" s="178" customFormat="1">
      <c r="A8" s="296" t="s">
        <v>56</v>
      </c>
      <c r="B8" s="97" t="s">
        <v>55</v>
      </c>
      <c r="C8" s="95">
        <f>SUM(C9:C11)</f>
        <v>42593</v>
      </c>
      <c r="D8" s="95">
        <f t="shared" ref="D8:H8" si="2">SUM(D9:D11)</f>
        <v>4006203312</v>
      </c>
      <c r="E8" s="95">
        <f t="shared" si="2"/>
        <v>19257</v>
      </c>
      <c r="F8" s="95">
        <f t="shared" si="2"/>
        <v>2617546968</v>
      </c>
      <c r="G8" s="95">
        <f t="shared" si="2"/>
        <v>23336</v>
      </c>
      <c r="H8" s="96">
        <f t="shared" si="2"/>
        <v>1388656344</v>
      </c>
    </row>
    <row r="9" spans="1:8" s="178" customFormat="1">
      <c r="A9" s="294"/>
      <c r="B9" s="79" t="s">
        <v>54</v>
      </c>
      <c r="C9" s="7">
        <v>5985</v>
      </c>
      <c r="D9" s="7">
        <v>2358754450</v>
      </c>
      <c r="E9" s="7">
        <v>4799</v>
      </c>
      <c r="F9" s="7">
        <v>1939689940</v>
      </c>
      <c r="G9" s="161">
        <v>1186</v>
      </c>
      <c r="H9" s="162">
        <v>419064510</v>
      </c>
    </row>
    <row r="10" spans="1:8" s="178" customFormat="1">
      <c r="A10" s="294"/>
      <c r="B10" s="79" t="s">
        <v>53</v>
      </c>
      <c r="C10" s="7">
        <v>11176</v>
      </c>
      <c r="D10" s="7">
        <v>570890000</v>
      </c>
      <c r="E10" s="7">
        <v>10915</v>
      </c>
      <c r="F10" s="7">
        <v>545950000</v>
      </c>
      <c r="G10" s="161">
        <v>261</v>
      </c>
      <c r="H10" s="164">
        <v>24940000</v>
      </c>
    </row>
    <row r="11" spans="1:8" s="178" customFormat="1" ht="18" thickBot="1">
      <c r="A11" s="297"/>
      <c r="B11" s="80" t="s">
        <v>52</v>
      </c>
      <c r="C11" s="8">
        <v>25432</v>
      </c>
      <c r="D11" s="9">
        <v>1076558862</v>
      </c>
      <c r="E11" s="10">
        <v>3543</v>
      </c>
      <c r="F11" s="10">
        <v>131907028</v>
      </c>
      <c r="G11" s="160">
        <v>21889</v>
      </c>
      <c r="H11" s="165">
        <v>944651834</v>
      </c>
    </row>
    <row r="12" spans="1:8">
      <c r="A12" s="289" t="s">
        <v>73</v>
      </c>
      <c r="B12" s="289"/>
      <c r="C12" s="289"/>
    </row>
  </sheetData>
  <mergeCells count="9">
    <mergeCell ref="A1:C1"/>
    <mergeCell ref="A2:B3"/>
    <mergeCell ref="C2:D2"/>
    <mergeCell ref="E2:F2"/>
    <mergeCell ref="A12:C12"/>
    <mergeCell ref="G2:H2"/>
    <mergeCell ref="A4:B4"/>
    <mergeCell ref="A5:A7"/>
    <mergeCell ref="A8:A11"/>
  </mergeCells>
  <phoneticPr fontId="4"/>
  <pageMargins left="0.59055118110236227" right="0.59055118110236227" top="0.59055118110236227" bottom="0.78740157480314965" header="0.39370078740157483" footer="0.39370078740157483"/>
  <pageSetup paperSize="9" scale="96" fitToHeight="0" orientation="landscape" r:id="rId1"/>
  <headerFooter>
    <oddHeader>&amp;R&amp;"メイリオ,レギュラー"&amp;A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2"/>
  <sheetViews>
    <sheetView showGridLines="0" view="pageBreakPreview" topLeftCell="A4" zoomScaleNormal="100" zoomScaleSheetLayoutView="100" workbookViewId="0">
      <selection activeCell="I4" sqref="I1:I1048576"/>
    </sheetView>
  </sheetViews>
  <sheetFormatPr defaultColWidth="9" defaultRowHeight="17.399999999999999"/>
  <cols>
    <col min="1" max="1" width="11.21875" style="170" bestFit="1" customWidth="1"/>
    <col min="2" max="3" width="12.44140625" style="30" customWidth="1"/>
    <col min="4" max="5" width="21.77734375" style="32" customWidth="1"/>
    <col min="6" max="8" width="9" style="170"/>
    <col min="9" max="9" width="20.21875" style="170" hidden="1" customWidth="1"/>
    <col min="10" max="16384" width="9" style="170"/>
  </cols>
  <sheetData>
    <row r="1" spans="1:9" ht="18" thickBot="1">
      <c r="A1" s="305" t="s">
        <v>106</v>
      </c>
      <c r="B1" s="305"/>
      <c r="C1" s="305"/>
      <c r="D1" s="305"/>
      <c r="E1" s="306"/>
    </row>
    <row r="2" spans="1:9">
      <c r="A2" s="72" t="s">
        <v>75</v>
      </c>
      <c r="B2" s="307" t="s">
        <v>121</v>
      </c>
      <c r="C2" s="308"/>
      <c r="D2" s="309" t="s">
        <v>122</v>
      </c>
      <c r="E2" s="310"/>
    </row>
    <row r="3" spans="1:9">
      <c r="A3" s="73" t="s">
        <v>65</v>
      </c>
      <c r="B3" s="134" t="s">
        <v>114</v>
      </c>
      <c r="C3" s="263" t="s">
        <v>118</v>
      </c>
      <c r="D3" s="251" t="s">
        <v>114</v>
      </c>
      <c r="E3" s="262" t="s">
        <v>118</v>
      </c>
    </row>
    <row r="4" spans="1:9" ht="18" thickBot="1">
      <c r="A4" s="89" t="s">
        <v>64</v>
      </c>
      <c r="B4" s="141">
        <f>SUM(B5:B6)</f>
        <v>1176124</v>
      </c>
      <c r="C4" s="242">
        <f>SUM(C5:C6)</f>
        <v>1224572</v>
      </c>
      <c r="D4" s="252">
        <f>SUM(D5:D6)</f>
        <v>1029599475906</v>
      </c>
      <c r="E4" s="237">
        <f>SUM(E5:E6)</f>
        <v>1091862775994</v>
      </c>
    </row>
    <row r="5" spans="1:9" ht="18.600000000000001" thickTop="1" thickBot="1">
      <c r="A5" s="90" t="s">
        <v>80</v>
      </c>
      <c r="B5" s="142">
        <f>SUM(B7:B25)</f>
        <v>1127346</v>
      </c>
      <c r="C5" s="243">
        <f>SUM(C7:C25)</f>
        <v>1173703</v>
      </c>
      <c r="D5" s="253">
        <f>SUM(D7:D25)</f>
        <v>989863023977</v>
      </c>
      <c r="E5" s="238">
        <f>SUM(E7:E25)</f>
        <v>1049414532519</v>
      </c>
      <c r="I5" s="137">
        <v>946805452370</v>
      </c>
    </row>
    <row r="6" spans="1:9" ht="18.600000000000001" thickTop="1" thickBot="1">
      <c r="A6" s="91" t="s">
        <v>81</v>
      </c>
      <c r="B6" s="175">
        <f>SUM(B26:B39)</f>
        <v>48778</v>
      </c>
      <c r="C6" s="140">
        <f>SUM(C26:C39)</f>
        <v>50869</v>
      </c>
      <c r="D6" s="254">
        <f>SUM(D26:D39)</f>
        <v>39736451929</v>
      </c>
      <c r="E6" s="239">
        <f>SUM(E26:E39)</f>
        <v>42448243475</v>
      </c>
      <c r="I6" s="138">
        <v>908872977708</v>
      </c>
    </row>
    <row r="7" spans="1:9" ht="18.600000000000001" thickTop="1" thickBot="1">
      <c r="A7" s="74" t="s">
        <v>110</v>
      </c>
      <c r="B7" s="11">
        <v>469449</v>
      </c>
      <c r="C7" s="244">
        <v>487611</v>
      </c>
      <c r="D7" s="255">
        <v>419718915946</v>
      </c>
      <c r="E7" s="240">
        <v>445746727949</v>
      </c>
      <c r="I7" s="139">
        <v>37932474662</v>
      </c>
    </row>
    <row r="8" spans="1:9" ht="18" thickTop="1">
      <c r="A8" s="75" t="s">
        <v>44</v>
      </c>
      <c r="B8" s="23">
        <v>146949</v>
      </c>
      <c r="C8" s="245">
        <v>152692</v>
      </c>
      <c r="D8" s="256">
        <v>139633671746</v>
      </c>
      <c r="E8" s="241">
        <v>147887789938</v>
      </c>
    </row>
    <row r="9" spans="1:9">
      <c r="A9" s="76" t="s">
        <v>36</v>
      </c>
      <c r="B9" s="24">
        <v>92812</v>
      </c>
      <c r="C9" s="246">
        <v>97144</v>
      </c>
      <c r="D9" s="256">
        <v>77512520809</v>
      </c>
      <c r="E9" s="241">
        <v>81742003153</v>
      </c>
    </row>
    <row r="10" spans="1:9">
      <c r="A10" s="75" t="s">
        <v>43</v>
      </c>
      <c r="B10" s="24">
        <v>67081</v>
      </c>
      <c r="C10" s="246">
        <v>69460</v>
      </c>
      <c r="D10" s="256">
        <v>57344425808</v>
      </c>
      <c r="E10" s="241">
        <v>59899955829</v>
      </c>
    </row>
    <row r="11" spans="1:9">
      <c r="A11" s="75" t="s">
        <v>42</v>
      </c>
      <c r="B11" s="23">
        <v>36291</v>
      </c>
      <c r="C11" s="245">
        <v>37950</v>
      </c>
      <c r="D11" s="256">
        <v>30440101739</v>
      </c>
      <c r="E11" s="241">
        <v>32392153119</v>
      </c>
    </row>
    <row r="12" spans="1:9">
      <c r="A12" s="75" t="s">
        <v>41</v>
      </c>
      <c r="B12" s="23">
        <v>30914</v>
      </c>
      <c r="C12" s="245">
        <v>31744</v>
      </c>
      <c r="D12" s="256">
        <v>27145114137</v>
      </c>
      <c r="E12" s="241">
        <v>27853949997</v>
      </c>
    </row>
    <row r="13" spans="1:9">
      <c r="A13" s="75" t="s">
        <v>40</v>
      </c>
      <c r="B13" s="23">
        <v>55795</v>
      </c>
      <c r="C13" s="245">
        <v>58320</v>
      </c>
      <c r="D13" s="256">
        <v>46639877275</v>
      </c>
      <c r="E13" s="241">
        <v>50257025183</v>
      </c>
    </row>
    <row r="14" spans="1:9">
      <c r="A14" s="75" t="s">
        <v>39</v>
      </c>
      <c r="B14" s="23">
        <v>28834</v>
      </c>
      <c r="C14" s="245">
        <v>29909</v>
      </c>
      <c r="D14" s="256">
        <v>24859051959</v>
      </c>
      <c r="E14" s="241">
        <v>26454120551</v>
      </c>
    </row>
    <row r="15" spans="1:9">
      <c r="A15" s="75" t="s">
        <v>38</v>
      </c>
      <c r="B15" s="23">
        <v>34051</v>
      </c>
      <c r="C15" s="245">
        <v>35543</v>
      </c>
      <c r="D15" s="256">
        <v>29088847378</v>
      </c>
      <c r="E15" s="241">
        <v>30657740767</v>
      </c>
    </row>
    <row r="16" spans="1:9">
      <c r="A16" s="75" t="s">
        <v>37</v>
      </c>
      <c r="B16" s="23">
        <v>10699</v>
      </c>
      <c r="C16" s="245">
        <v>10978</v>
      </c>
      <c r="D16" s="256">
        <v>9801131381</v>
      </c>
      <c r="E16" s="241">
        <v>10228447055</v>
      </c>
    </row>
    <row r="17" spans="1:5">
      <c r="A17" s="75" t="s">
        <v>35</v>
      </c>
      <c r="B17" s="23">
        <v>8626</v>
      </c>
      <c r="C17" s="245">
        <v>8919</v>
      </c>
      <c r="D17" s="256">
        <v>7582319266</v>
      </c>
      <c r="E17" s="241">
        <v>7917915300</v>
      </c>
    </row>
    <row r="18" spans="1:5">
      <c r="A18" s="75" t="s">
        <v>34</v>
      </c>
      <c r="B18" s="23">
        <v>23441</v>
      </c>
      <c r="C18" s="245">
        <v>24779</v>
      </c>
      <c r="D18" s="256">
        <v>19866204357</v>
      </c>
      <c r="E18" s="241">
        <v>20732201436</v>
      </c>
    </row>
    <row r="19" spans="1:5">
      <c r="A19" s="75" t="s">
        <v>33</v>
      </c>
      <c r="B19" s="23">
        <v>27644</v>
      </c>
      <c r="C19" s="245">
        <v>29291</v>
      </c>
      <c r="D19" s="256">
        <v>22266479382</v>
      </c>
      <c r="E19" s="241">
        <v>23874796175</v>
      </c>
    </row>
    <row r="20" spans="1:5">
      <c r="A20" s="75" t="s">
        <v>32</v>
      </c>
      <c r="B20" s="23">
        <v>29009</v>
      </c>
      <c r="C20" s="245">
        <v>30346</v>
      </c>
      <c r="D20" s="256">
        <v>23847877402</v>
      </c>
      <c r="E20" s="241">
        <v>25772919538</v>
      </c>
    </row>
    <row r="21" spans="1:5">
      <c r="A21" s="75" t="s">
        <v>31</v>
      </c>
      <c r="B21" s="23">
        <v>13362</v>
      </c>
      <c r="C21" s="245">
        <v>13984</v>
      </c>
      <c r="D21" s="256">
        <v>11942094201</v>
      </c>
      <c r="E21" s="241">
        <v>12421515501</v>
      </c>
    </row>
    <row r="22" spans="1:5">
      <c r="A22" s="75" t="s">
        <v>30</v>
      </c>
      <c r="B22" s="23">
        <v>16596</v>
      </c>
      <c r="C22" s="245">
        <v>17595</v>
      </c>
      <c r="D22" s="256">
        <v>12917445803</v>
      </c>
      <c r="E22" s="241">
        <v>14341321475</v>
      </c>
    </row>
    <row r="23" spans="1:5">
      <c r="A23" s="75" t="s">
        <v>29</v>
      </c>
      <c r="B23" s="23">
        <v>16672</v>
      </c>
      <c r="C23" s="245">
        <v>17457</v>
      </c>
      <c r="D23" s="256">
        <v>13986402616</v>
      </c>
      <c r="E23" s="241">
        <v>14934293807</v>
      </c>
    </row>
    <row r="24" spans="1:5">
      <c r="A24" s="75" t="s">
        <v>28</v>
      </c>
      <c r="B24" s="23">
        <v>7201</v>
      </c>
      <c r="C24" s="245">
        <v>7475</v>
      </c>
      <c r="D24" s="256">
        <v>5709241115</v>
      </c>
      <c r="E24" s="241">
        <v>6031625938</v>
      </c>
    </row>
    <row r="25" spans="1:5" ht="18" thickBot="1">
      <c r="A25" s="77" t="s">
        <v>27</v>
      </c>
      <c r="B25" s="71">
        <v>11920</v>
      </c>
      <c r="C25" s="248">
        <v>12506</v>
      </c>
      <c r="D25" s="257">
        <v>9561301657</v>
      </c>
      <c r="E25" s="247">
        <v>10268029808</v>
      </c>
    </row>
    <row r="26" spans="1:5" ht="18" thickTop="1">
      <c r="A26" s="74" t="s">
        <v>26</v>
      </c>
      <c r="B26" s="11">
        <v>5812</v>
      </c>
      <c r="C26" s="244">
        <v>6017</v>
      </c>
      <c r="D26" s="255">
        <v>4907257595</v>
      </c>
      <c r="E26" s="240">
        <v>5187357218</v>
      </c>
    </row>
    <row r="27" spans="1:5">
      <c r="A27" s="75" t="s">
        <v>25</v>
      </c>
      <c r="B27" s="23">
        <v>6457</v>
      </c>
      <c r="C27" s="245">
        <v>6792</v>
      </c>
      <c r="D27" s="256">
        <v>5524621037</v>
      </c>
      <c r="E27" s="241">
        <v>5840824564</v>
      </c>
    </row>
    <row r="28" spans="1:5">
      <c r="A28" s="75" t="s">
        <v>24</v>
      </c>
      <c r="B28" s="23">
        <v>5865</v>
      </c>
      <c r="C28" s="245">
        <v>6104</v>
      </c>
      <c r="D28" s="256">
        <v>4650763777</v>
      </c>
      <c r="E28" s="241">
        <v>4878480021</v>
      </c>
    </row>
    <row r="29" spans="1:5">
      <c r="A29" s="75" t="s">
        <v>23</v>
      </c>
      <c r="B29" s="23">
        <v>5451</v>
      </c>
      <c r="C29" s="245">
        <v>5631</v>
      </c>
      <c r="D29" s="256">
        <v>4220415117</v>
      </c>
      <c r="E29" s="241">
        <v>4495873991</v>
      </c>
    </row>
    <row r="30" spans="1:5">
      <c r="A30" s="75" t="s">
        <v>22</v>
      </c>
      <c r="B30" s="23">
        <v>1546</v>
      </c>
      <c r="C30" s="245">
        <v>1644</v>
      </c>
      <c r="D30" s="256">
        <v>1284649826</v>
      </c>
      <c r="E30" s="241">
        <v>1398923820</v>
      </c>
    </row>
    <row r="31" spans="1:5">
      <c r="A31" s="75" t="s">
        <v>21</v>
      </c>
      <c r="B31" s="23">
        <v>2442</v>
      </c>
      <c r="C31" s="245">
        <v>2593</v>
      </c>
      <c r="D31" s="256">
        <v>1718666423</v>
      </c>
      <c r="E31" s="241">
        <v>2022904338</v>
      </c>
    </row>
    <row r="32" spans="1:5">
      <c r="A32" s="75" t="s">
        <v>20</v>
      </c>
      <c r="B32" s="23">
        <v>1936</v>
      </c>
      <c r="C32" s="245">
        <v>1996</v>
      </c>
      <c r="D32" s="256">
        <v>1614661530</v>
      </c>
      <c r="E32" s="241">
        <v>1745203679</v>
      </c>
    </row>
    <row r="33" spans="1:5">
      <c r="A33" s="75" t="s">
        <v>19</v>
      </c>
      <c r="B33" s="23">
        <v>1996</v>
      </c>
      <c r="C33" s="245">
        <v>2051</v>
      </c>
      <c r="D33" s="256">
        <v>1710266435</v>
      </c>
      <c r="E33" s="241">
        <v>1885788712</v>
      </c>
    </row>
    <row r="34" spans="1:5">
      <c r="A34" s="75" t="s">
        <v>79</v>
      </c>
      <c r="B34" s="23">
        <v>2375</v>
      </c>
      <c r="C34" s="245">
        <v>2486</v>
      </c>
      <c r="D34" s="256">
        <v>1941677245</v>
      </c>
      <c r="E34" s="241">
        <v>2079866363</v>
      </c>
    </row>
    <row r="35" spans="1:5">
      <c r="A35" s="75" t="s">
        <v>18</v>
      </c>
      <c r="B35" s="23">
        <v>2112</v>
      </c>
      <c r="C35" s="245">
        <v>2175</v>
      </c>
      <c r="D35" s="256">
        <v>1896999678</v>
      </c>
      <c r="E35" s="241">
        <v>1900007102</v>
      </c>
    </row>
    <row r="36" spans="1:5">
      <c r="A36" s="75" t="s">
        <v>17</v>
      </c>
      <c r="B36" s="23">
        <v>1586</v>
      </c>
      <c r="C36" s="245">
        <v>1637</v>
      </c>
      <c r="D36" s="256">
        <v>1334582302</v>
      </c>
      <c r="E36" s="241">
        <v>1383804352</v>
      </c>
    </row>
    <row r="37" spans="1:5">
      <c r="A37" s="75" t="s">
        <v>16</v>
      </c>
      <c r="B37" s="23">
        <v>5234</v>
      </c>
      <c r="C37" s="245">
        <v>5393</v>
      </c>
      <c r="D37" s="256">
        <v>4386063643</v>
      </c>
      <c r="E37" s="241">
        <v>4676401051</v>
      </c>
    </row>
    <row r="38" spans="1:5">
      <c r="A38" s="75" t="s">
        <v>15</v>
      </c>
      <c r="B38" s="23">
        <v>5497</v>
      </c>
      <c r="C38" s="245">
        <v>5859</v>
      </c>
      <c r="D38" s="256">
        <v>4185327788</v>
      </c>
      <c r="E38" s="241">
        <v>4621119749</v>
      </c>
    </row>
    <row r="39" spans="1:5" ht="18" thickBot="1">
      <c r="A39" s="78" t="s">
        <v>14</v>
      </c>
      <c r="B39" s="23">
        <v>469</v>
      </c>
      <c r="C39" s="250">
        <v>491</v>
      </c>
      <c r="D39" s="258">
        <v>360499533</v>
      </c>
      <c r="E39" s="249">
        <v>331688515</v>
      </c>
    </row>
    <row r="40" spans="1:5">
      <c r="A40" s="311" t="s">
        <v>82</v>
      </c>
      <c r="B40" s="311"/>
      <c r="C40" s="311"/>
      <c r="D40" s="311"/>
      <c r="E40" s="311"/>
    </row>
    <row r="41" spans="1:5">
      <c r="A41" s="312" t="s">
        <v>93</v>
      </c>
      <c r="B41" s="312"/>
      <c r="C41" s="312"/>
      <c r="D41" s="312"/>
      <c r="E41" s="312"/>
    </row>
    <row r="42" spans="1:5" ht="39" customHeight="1">
      <c r="A42" s="304" t="s">
        <v>111</v>
      </c>
      <c r="B42" s="304"/>
      <c r="C42" s="304"/>
      <c r="D42" s="304"/>
      <c r="E42" s="304"/>
    </row>
    <row r="43" spans="1:5">
      <c r="D43" s="30"/>
      <c r="E43" s="30"/>
    </row>
    <row r="44" spans="1:5">
      <c r="D44" s="31"/>
      <c r="E44" s="31"/>
    </row>
    <row r="45" spans="1:5">
      <c r="D45" s="31"/>
      <c r="E45" s="31"/>
    </row>
    <row r="46" spans="1:5">
      <c r="D46" s="31"/>
      <c r="E46" s="31"/>
    </row>
    <row r="47" spans="1:5">
      <c r="D47" s="31"/>
      <c r="E47" s="31"/>
    </row>
    <row r="48" spans="1:5">
      <c r="D48" s="31"/>
      <c r="E48" s="31"/>
    </row>
    <row r="49" spans="4:5">
      <c r="D49" s="31"/>
      <c r="E49" s="31"/>
    </row>
    <row r="50" spans="4:5">
      <c r="D50" s="31"/>
      <c r="E50" s="31"/>
    </row>
    <row r="51" spans="4:5">
      <c r="D51" s="31"/>
      <c r="E51" s="31"/>
    </row>
    <row r="52" spans="4:5">
      <c r="D52" s="31"/>
      <c r="E52" s="31"/>
    </row>
    <row r="53" spans="4:5">
      <c r="D53" s="31"/>
      <c r="E53" s="31"/>
    </row>
    <row r="54" spans="4:5">
      <c r="D54" s="31"/>
      <c r="E54" s="31"/>
    </row>
    <row r="55" spans="4:5">
      <c r="D55" s="31"/>
      <c r="E55" s="31"/>
    </row>
    <row r="56" spans="4:5">
      <c r="D56" s="31"/>
      <c r="E56" s="31"/>
    </row>
    <row r="57" spans="4:5">
      <c r="D57" s="31"/>
      <c r="E57" s="31"/>
    </row>
    <row r="58" spans="4:5">
      <c r="D58" s="31"/>
      <c r="E58" s="31"/>
    </row>
    <row r="59" spans="4:5">
      <c r="D59" s="31"/>
      <c r="E59" s="31"/>
    </row>
    <row r="60" spans="4:5">
      <c r="D60" s="31"/>
      <c r="E60" s="31"/>
    </row>
    <row r="61" spans="4:5">
      <c r="D61" s="31"/>
      <c r="E61" s="31"/>
    </row>
    <row r="62" spans="4:5">
      <c r="D62" s="31"/>
      <c r="E62" s="31"/>
    </row>
    <row r="63" spans="4:5">
      <c r="D63" s="31"/>
      <c r="E63" s="31"/>
    </row>
    <row r="64" spans="4:5">
      <c r="D64" s="31"/>
      <c r="E64" s="31"/>
    </row>
    <row r="65" spans="4:5">
      <c r="D65" s="31"/>
      <c r="E65" s="31"/>
    </row>
    <row r="66" spans="4:5">
      <c r="D66" s="31"/>
      <c r="E66" s="31"/>
    </row>
    <row r="67" spans="4:5">
      <c r="D67" s="31"/>
      <c r="E67" s="31"/>
    </row>
    <row r="68" spans="4:5">
      <c r="D68" s="31"/>
      <c r="E68" s="31"/>
    </row>
    <row r="69" spans="4:5">
      <c r="D69" s="31"/>
      <c r="E69" s="31"/>
    </row>
    <row r="70" spans="4:5">
      <c r="D70" s="31"/>
      <c r="E70" s="31"/>
    </row>
    <row r="71" spans="4:5">
      <c r="D71" s="31"/>
      <c r="E71" s="31"/>
    </row>
    <row r="72" spans="4:5">
      <c r="D72" s="31"/>
      <c r="E72" s="31"/>
    </row>
    <row r="73" spans="4:5">
      <c r="D73" s="31"/>
      <c r="E73" s="31"/>
    </row>
    <row r="74" spans="4:5">
      <c r="D74" s="31"/>
      <c r="E74" s="31"/>
    </row>
    <row r="75" spans="4:5">
      <c r="D75" s="31"/>
      <c r="E75" s="31"/>
    </row>
    <row r="76" spans="4:5">
      <c r="D76" s="31"/>
      <c r="E76" s="31"/>
    </row>
    <row r="77" spans="4:5">
      <c r="D77" s="31"/>
      <c r="E77" s="31"/>
    </row>
    <row r="78" spans="4:5">
      <c r="D78" s="31"/>
      <c r="E78" s="31"/>
    </row>
    <row r="79" spans="4:5">
      <c r="D79" s="31"/>
      <c r="E79" s="31"/>
    </row>
    <row r="80" spans="4:5">
      <c r="D80" s="31"/>
      <c r="E80" s="31"/>
    </row>
    <row r="81" spans="4:5">
      <c r="D81" s="31"/>
      <c r="E81" s="31"/>
    </row>
    <row r="82" spans="4:5">
      <c r="D82" s="31"/>
      <c r="E82" s="31"/>
    </row>
    <row r="83" spans="4:5">
      <c r="D83" s="31"/>
      <c r="E83" s="31"/>
    </row>
    <row r="84" spans="4:5">
      <c r="D84" s="31"/>
      <c r="E84" s="31"/>
    </row>
    <row r="85" spans="4:5">
      <c r="D85" s="31"/>
      <c r="E85" s="31"/>
    </row>
    <row r="86" spans="4:5">
      <c r="D86" s="31"/>
      <c r="E86" s="31"/>
    </row>
    <row r="87" spans="4:5">
      <c r="D87" s="31"/>
      <c r="E87" s="31"/>
    </row>
    <row r="88" spans="4:5">
      <c r="D88" s="31"/>
      <c r="E88" s="31"/>
    </row>
    <row r="89" spans="4:5">
      <c r="D89" s="31"/>
      <c r="E89" s="31"/>
    </row>
    <row r="90" spans="4:5">
      <c r="D90" s="31"/>
      <c r="E90" s="31"/>
    </row>
    <row r="91" spans="4:5">
      <c r="D91" s="31"/>
      <c r="E91" s="31"/>
    </row>
    <row r="92" spans="4:5">
      <c r="D92" s="31"/>
      <c r="E92" s="31"/>
    </row>
    <row r="93" spans="4:5">
      <c r="D93" s="31"/>
      <c r="E93" s="31"/>
    </row>
    <row r="94" spans="4:5">
      <c r="D94" s="31"/>
      <c r="E94" s="31"/>
    </row>
    <row r="95" spans="4:5">
      <c r="D95" s="31"/>
      <c r="E95" s="31"/>
    </row>
    <row r="96" spans="4:5">
      <c r="D96" s="31"/>
      <c r="E96" s="31"/>
    </row>
    <row r="97" spans="4:5">
      <c r="D97" s="31"/>
      <c r="E97" s="31"/>
    </row>
    <row r="98" spans="4:5">
      <c r="D98" s="31"/>
      <c r="E98" s="31"/>
    </row>
    <row r="99" spans="4:5">
      <c r="D99" s="31"/>
      <c r="E99" s="31"/>
    </row>
    <row r="100" spans="4:5">
      <c r="D100" s="31"/>
      <c r="E100" s="31"/>
    </row>
    <row r="101" spans="4:5">
      <c r="D101" s="31"/>
      <c r="E101" s="31"/>
    </row>
    <row r="102" spans="4:5">
      <c r="D102" s="31"/>
      <c r="E102" s="31"/>
    </row>
    <row r="103" spans="4:5">
      <c r="D103" s="31"/>
      <c r="E103" s="31"/>
    </row>
    <row r="104" spans="4:5">
      <c r="D104" s="31"/>
      <c r="E104" s="31"/>
    </row>
    <row r="105" spans="4:5">
      <c r="D105" s="31"/>
      <c r="E105" s="31"/>
    </row>
    <row r="106" spans="4:5">
      <c r="D106" s="31"/>
      <c r="E106" s="31"/>
    </row>
    <row r="107" spans="4:5">
      <c r="D107" s="31"/>
      <c r="E107" s="31"/>
    </row>
    <row r="108" spans="4:5">
      <c r="D108" s="31"/>
      <c r="E108" s="31"/>
    </row>
    <row r="109" spans="4:5">
      <c r="D109" s="31"/>
      <c r="E109" s="31"/>
    </row>
    <row r="110" spans="4:5">
      <c r="D110" s="31"/>
      <c r="E110" s="31"/>
    </row>
    <row r="111" spans="4:5">
      <c r="D111" s="31"/>
      <c r="E111" s="31"/>
    </row>
    <row r="112" spans="4:5">
      <c r="D112" s="31"/>
      <c r="E112" s="31"/>
    </row>
  </sheetData>
  <mergeCells count="6">
    <mergeCell ref="A42:E42"/>
    <mergeCell ref="A1:E1"/>
    <mergeCell ref="B2:C2"/>
    <mergeCell ref="D2:E2"/>
    <mergeCell ref="A40:E40"/>
    <mergeCell ref="A41:E41"/>
  </mergeCells>
  <phoneticPr fontId="4"/>
  <pageMargins left="0.59055118110236227" right="0.59055118110236227" top="0.59055118110236227" bottom="0.78740157480314965" header="0.39370078740157483" footer="0.39370078740157483"/>
  <pageSetup paperSize="9" orientation="portrait" r:id="rId1"/>
  <headerFooter>
    <oddHeader>&amp;R&amp;"メイリオ,レギュラー"&amp;A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showGridLines="0" tabSelected="1" view="pageBreakPreview" zoomScaleNormal="100" zoomScaleSheetLayoutView="100" workbookViewId="0">
      <selection activeCell="J8" sqref="J8"/>
    </sheetView>
  </sheetViews>
  <sheetFormatPr defaultColWidth="9" defaultRowHeight="17.399999999999999"/>
  <cols>
    <col min="1" max="1" width="11.21875" style="260" bestFit="1" customWidth="1"/>
    <col min="2" max="2" width="10.109375" style="260" customWidth="1"/>
    <col min="3" max="5" width="10.6640625" style="2" customWidth="1"/>
    <col min="6" max="6" width="10.6640625" style="1" customWidth="1"/>
    <col min="7" max="8" width="10.6640625" style="260" customWidth="1"/>
    <col min="9" max="13" width="9" style="22"/>
    <col min="14" max="14" width="19.6640625" style="22" customWidth="1"/>
    <col min="15" max="16384" width="9" style="22"/>
  </cols>
  <sheetData>
    <row r="1" spans="1:14" ht="18" thickBot="1">
      <c r="A1" s="315" t="s">
        <v>107</v>
      </c>
      <c r="B1" s="312"/>
      <c r="C1" s="312"/>
      <c r="D1" s="312"/>
      <c r="E1" s="312"/>
      <c r="F1" s="259"/>
      <c r="G1" s="25"/>
      <c r="H1" s="25" t="s">
        <v>103</v>
      </c>
    </row>
    <row r="2" spans="1:14">
      <c r="A2" s="316" t="s">
        <v>90</v>
      </c>
      <c r="B2" s="317"/>
      <c r="C2" s="320" t="s">
        <v>123</v>
      </c>
      <c r="D2" s="321"/>
      <c r="E2" s="322"/>
      <c r="F2" s="320" t="s">
        <v>124</v>
      </c>
      <c r="G2" s="321"/>
      <c r="H2" s="322"/>
    </row>
    <row r="3" spans="1:14" ht="18" thickBot="1">
      <c r="A3" s="318"/>
      <c r="B3" s="319"/>
      <c r="C3" s="63" t="s">
        <v>109</v>
      </c>
      <c r="D3" s="63" t="s">
        <v>113</v>
      </c>
      <c r="E3" s="261" t="s">
        <v>116</v>
      </c>
      <c r="F3" s="63" t="s">
        <v>109</v>
      </c>
      <c r="G3" s="63" t="s">
        <v>113</v>
      </c>
      <c r="H3" s="261" t="s">
        <v>116</v>
      </c>
    </row>
    <row r="4" spans="1:14" ht="18" thickBot="1">
      <c r="A4" s="323" t="s">
        <v>96</v>
      </c>
      <c r="B4" s="324"/>
      <c r="C4" s="81">
        <f t="shared" ref="C4:H4" si="0">C5+C6</f>
        <v>428868</v>
      </c>
      <c r="D4" s="81">
        <f t="shared" si="0"/>
        <v>439585</v>
      </c>
      <c r="E4" s="199">
        <f t="shared" si="0"/>
        <v>448228</v>
      </c>
      <c r="F4" s="82">
        <f t="shared" si="0"/>
        <v>597466914640</v>
      </c>
      <c r="G4" s="82">
        <f t="shared" si="0"/>
        <v>619958255681</v>
      </c>
      <c r="H4" s="208">
        <f t="shared" si="0"/>
        <v>637438303893</v>
      </c>
    </row>
    <row r="5" spans="1:14" ht="18" thickTop="1">
      <c r="A5" s="313" t="s">
        <v>95</v>
      </c>
      <c r="B5" s="83" t="s">
        <v>104</v>
      </c>
      <c r="C5" s="84">
        <f t="shared" ref="C5:H5" si="1">C7+C8+C10+C11+C12+C13+C15+C16+C17+C18+C19+C22+C23+C25+C26+C27+C30+C36+C9</f>
        <v>413477</v>
      </c>
      <c r="D5" s="84">
        <f t="shared" si="1"/>
        <v>423620</v>
      </c>
      <c r="E5" s="200">
        <f t="shared" si="1"/>
        <v>431896</v>
      </c>
      <c r="F5" s="85">
        <f t="shared" si="1"/>
        <v>575755695689</v>
      </c>
      <c r="G5" s="85">
        <f t="shared" si="1"/>
        <v>597522408008</v>
      </c>
      <c r="H5" s="209">
        <f t="shared" si="1"/>
        <v>614532741062</v>
      </c>
    </row>
    <row r="6" spans="1:14" ht="18" thickBot="1">
      <c r="A6" s="314"/>
      <c r="B6" s="86" t="s">
        <v>99</v>
      </c>
      <c r="C6" s="87">
        <f t="shared" ref="C6:H6" si="2">C14+C20+C21+C24+C28+C29+C31+C32+C33+C34+C35+C37+C38+C39</f>
        <v>15391</v>
      </c>
      <c r="D6" s="87">
        <f t="shared" si="2"/>
        <v>15965</v>
      </c>
      <c r="E6" s="201">
        <f t="shared" si="2"/>
        <v>16332</v>
      </c>
      <c r="F6" s="88">
        <f t="shared" si="2"/>
        <v>21711218951</v>
      </c>
      <c r="G6" s="88">
        <f t="shared" si="2"/>
        <v>22435847673</v>
      </c>
      <c r="H6" s="210">
        <f t="shared" si="2"/>
        <v>22905562831</v>
      </c>
      <c r="J6" s="135"/>
      <c r="K6" s="135"/>
      <c r="N6" s="136"/>
    </row>
    <row r="7" spans="1:14" ht="18" thickTop="1">
      <c r="A7" s="327"/>
      <c r="B7" s="64" t="s">
        <v>45</v>
      </c>
      <c r="C7" s="117">
        <v>176613</v>
      </c>
      <c r="D7" s="117">
        <v>180513</v>
      </c>
      <c r="E7" s="202">
        <v>183550</v>
      </c>
      <c r="F7" s="124">
        <v>254056937351</v>
      </c>
      <c r="G7" s="124">
        <v>262292218407</v>
      </c>
      <c r="H7" s="211">
        <v>268755753855</v>
      </c>
      <c r="J7" s="135"/>
      <c r="K7" s="135"/>
      <c r="N7" s="136"/>
    </row>
    <row r="8" spans="1:14">
      <c r="A8" s="327"/>
      <c r="B8" s="65" t="s">
        <v>44</v>
      </c>
      <c r="C8" s="118">
        <v>60287</v>
      </c>
      <c r="D8" s="118">
        <v>61497</v>
      </c>
      <c r="E8" s="203">
        <v>61941</v>
      </c>
      <c r="F8" s="159">
        <v>84889807756</v>
      </c>
      <c r="G8" s="159">
        <v>88507091205</v>
      </c>
      <c r="H8" s="212">
        <v>91110041795</v>
      </c>
      <c r="J8" s="135"/>
      <c r="K8" s="135"/>
      <c r="N8" s="136"/>
    </row>
    <row r="9" spans="1:14">
      <c r="A9" s="328"/>
      <c r="B9" s="66" t="s">
        <v>36</v>
      </c>
      <c r="C9" s="119">
        <v>33826</v>
      </c>
      <c r="D9" s="119">
        <v>34740</v>
      </c>
      <c r="E9" s="204">
        <v>35810</v>
      </c>
      <c r="F9" s="159">
        <v>44441018768</v>
      </c>
      <c r="G9" s="159">
        <v>46289968612</v>
      </c>
      <c r="H9" s="212">
        <v>48128238032</v>
      </c>
      <c r="J9" s="135"/>
      <c r="K9" s="135"/>
      <c r="N9" s="136"/>
    </row>
    <row r="10" spans="1:14">
      <c r="A10" s="329" t="s">
        <v>69</v>
      </c>
      <c r="B10" s="67" t="s">
        <v>43</v>
      </c>
      <c r="C10" s="120">
        <v>23363</v>
      </c>
      <c r="D10" s="120">
        <v>23710</v>
      </c>
      <c r="E10" s="205">
        <v>24203</v>
      </c>
      <c r="F10" s="125">
        <v>31782412735</v>
      </c>
      <c r="G10" s="125">
        <v>32652783074</v>
      </c>
      <c r="H10" s="213">
        <v>32755217557</v>
      </c>
      <c r="J10" s="135"/>
      <c r="K10" s="135"/>
      <c r="N10" s="136"/>
    </row>
    <row r="11" spans="1:14">
      <c r="A11" s="329"/>
      <c r="B11" s="68" t="s">
        <v>41</v>
      </c>
      <c r="C11" s="121">
        <v>11146</v>
      </c>
      <c r="D11" s="121">
        <v>11408</v>
      </c>
      <c r="E11" s="206">
        <v>11493</v>
      </c>
      <c r="F11" s="126">
        <v>14993409604</v>
      </c>
      <c r="G11" s="126">
        <v>15486672242</v>
      </c>
      <c r="H11" s="214">
        <v>15553591314</v>
      </c>
      <c r="J11" s="135"/>
      <c r="K11" s="135"/>
      <c r="N11" s="136"/>
    </row>
    <row r="12" spans="1:14">
      <c r="A12" s="329"/>
      <c r="B12" s="68" t="s">
        <v>37</v>
      </c>
      <c r="C12" s="121">
        <v>4094</v>
      </c>
      <c r="D12" s="121">
        <v>4205</v>
      </c>
      <c r="E12" s="206">
        <v>4272</v>
      </c>
      <c r="F12" s="126">
        <v>5297828831</v>
      </c>
      <c r="G12" s="126">
        <v>5510297076</v>
      </c>
      <c r="H12" s="214">
        <v>5622202877</v>
      </c>
      <c r="J12" s="135"/>
      <c r="K12" s="135"/>
      <c r="N12" s="136"/>
    </row>
    <row r="13" spans="1:14">
      <c r="A13" s="329"/>
      <c r="B13" s="68" t="s">
        <v>35</v>
      </c>
      <c r="C13" s="121">
        <v>3252</v>
      </c>
      <c r="D13" s="121">
        <v>3312</v>
      </c>
      <c r="E13" s="206">
        <v>3466</v>
      </c>
      <c r="F13" s="126">
        <v>4656023367</v>
      </c>
      <c r="G13" s="126">
        <v>4749400838</v>
      </c>
      <c r="H13" s="214">
        <v>4899806727</v>
      </c>
      <c r="J13" s="135"/>
      <c r="K13" s="135"/>
      <c r="N13" s="136"/>
    </row>
    <row r="14" spans="1:14">
      <c r="A14" s="329"/>
      <c r="B14" s="69" t="s">
        <v>26</v>
      </c>
      <c r="C14" s="122">
        <v>1833</v>
      </c>
      <c r="D14" s="122">
        <v>1892</v>
      </c>
      <c r="E14" s="207">
        <v>1938</v>
      </c>
      <c r="F14" s="127">
        <v>2476347587</v>
      </c>
      <c r="G14" s="127">
        <v>2593176568</v>
      </c>
      <c r="H14" s="215">
        <v>2641946162</v>
      </c>
      <c r="J14" s="135"/>
      <c r="K14" s="135"/>
      <c r="N14" s="136"/>
    </row>
    <row r="15" spans="1:14">
      <c r="A15" s="329" t="s">
        <v>76</v>
      </c>
      <c r="B15" s="67" t="s">
        <v>33</v>
      </c>
      <c r="C15" s="120">
        <v>8550</v>
      </c>
      <c r="D15" s="120">
        <v>8956</v>
      </c>
      <c r="E15" s="205">
        <v>9346</v>
      </c>
      <c r="F15" s="125">
        <v>12361525352</v>
      </c>
      <c r="G15" s="125">
        <v>13118135022</v>
      </c>
      <c r="H15" s="213">
        <v>13953678175</v>
      </c>
      <c r="J15" s="135"/>
      <c r="K15" s="135"/>
      <c r="N15" s="136"/>
    </row>
    <row r="16" spans="1:14">
      <c r="A16" s="329"/>
      <c r="B16" s="68" t="s">
        <v>32</v>
      </c>
      <c r="C16" s="121">
        <v>10489</v>
      </c>
      <c r="D16" s="121">
        <v>10840</v>
      </c>
      <c r="E16" s="206">
        <v>11127</v>
      </c>
      <c r="F16" s="126">
        <v>13948027263</v>
      </c>
      <c r="G16" s="126">
        <v>14727636946</v>
      </c>
      <c r="H16" s="214">
        <v>15407148676</v>
      </c>
      <c r="J16" s="135"/>
      <c r="K16" s="135"/>
      <c r="N16" s="136"/>
    </row>
    <row r="17" spans="1:14">
      <c r="A17" s="329"/>
      <c r="B17" s="68" t="s">
        <v>30</v>
      </c>
      <c r="C17" s="121">
        <v>5338</v>
      </c>
      <c r="D17" s="121">
        <v>5533</v>
      </c>
      <c r="E17" s="206">
        <v>5850</v>
      </c>
      <c r="F17" s="126">
        <v>6560852874</v>
      </c>
      <c r="G17" s="126">
        <v>6987230057</v>
      </c>
      <c r="H17" s="214">
        <v>7199690449</v>
      </c>
      <c r="J17" s="135"/>
      <c r="K17" s="135"/>
      <c r="N17" s="136"/>
    </row>
    <row r="18" spans="1:14">
      <c r="A18" s="329"/>
      <c r="B18" s="68" t="s">
        <v>29</v>
      </c>
      <c r="C18" s="121">
        <v>5663</v>
      </c>
      <c r="D18" s="121">
        <v>5863</v>
      </c>
      <c r="E18" s="206">
        <v>6095</v>
      </c>
      <c r="F18" s="126">
        <v>7415898623</v>
      </c>
      <c r="G18" s="126">
        <v>7804688858</v>
      </c>
      <c r="H18" s="214">
        <v>8095074867</v>
      </c>
      <c r="J18" s="135"/>
      <c r="K18" s="135"/>
      <c r="N18" s="136"/>
    </row>
    <row r="19" spans="1:14">
      <c r="A19" s="329"/>
      <c r="B19" s="68" t="s">
        <v>27</v>
      </c>
      <c r="C19" s="121">
        <v>3682</v>
      </c>
      <c r="D19" s="121">
        <v>3870</v>
      </c>
      <c r="E19" s="206">
        <v>3953</v>
      </c>
      <c r="F19" s="126">
        <v>4795501843</v>
      </c>
      <c r="G19" s="126">
        <v>4988892571</v>
      </c>
      <c r="H19" s="214">
        <v>5189211102</v>
      </c>
      <c r="J19" s="135"/>
      <c r="K19" s="135"/>
      <c r="N19" s="136"/>
    </row>
    <row r="20" spans="1:14">
      <c r="A20" s="329"/>
      <c r="B20" s="68" t="s">
        <v>15</v>
      </c>
      <c r="C20" s="121">
        <v>1796</v>
      </c>
      <c r="D20" s="121">
        <v>1894</v>
      </c>
      <c r="E20" s="206">
        <v>1938</v>
      </c>
      <c r="F20" s="126">
        <v>2683445085</v>
      </c>
      <c r="G20" s="126">
        <v>2803481736</v>
      </c>
      <c r="H20" s="214">
        <v>2873180061</v>
      </c>
      <c r="J20" s="135"/>
      <c r="K20" s="135"/>
      <c r="N20" s="136"/>
    </row>
    <row r="21" spans="1:14">
      <c r="A21" s="329"/>
      <c r="B21" s="69" t="s">
        <v>14</v>
      </c>
      <c r="C21" s="122">
        <v>152</v>
      </c>
      <c r="D21" s="122">
        <v>152</v>
      </c>
      <c r="E21" s="207">
        <v>152</v>
      </c>
      <c r="F21" s="127">
        <v>257748389</v>
      </c>
      <c r="G21" s="127">
        <v>275432399</v>
      </c>
      <c r="H21" s="215">
        <v>275665445</v>
      </c>
      <c r="J21" s="135"/>
      <c r="K21" s="135"/>
      <c r="N21" s="136"/>
    </row>
    <row r="22" spans="1:14">
      <c r="A22" s="329" t="s">
        <v>68</v>
      </c>
      <c r="B22" s="67" t="s">
        <v>40</v>
      </c>
      <c r="C22" s="120">
        <v>20617</v>
      </c>
      <c r="D22" s="120">
        <v>21141</v>
      </c>
      <c r="E22" s="205">
        <v>21657</v>
      </c>
      <c r="F22" s="125">
        <v>25274467376</v>
      </c>
      <c r="G22" s="125">
        <v>26472337763</v>
      </c>
      <c r="H22" s="213">
        <v>27817364535</v>
      </c>
      <c r="J22" s="135"/>
      <c r="K22" s="135"/>
      <c r="N22" s="136"/>
    </row>
    <row r="23" spans="1:14">
      <c r="A23" s="329"/>
      <c r="B23" s="68" t="s">
        <v>38</v>
      </c>
      <c r="C23" s="121">
        <v>11055</v>
      </c>
      <c r="D23" s="121">
        <v>11364</v>
      </c>
      <c r="E23" s="206">
        <v>11763</v>
      </c>
      <c r="F23" s="126">
        <v>13704289237</v>
      </c>
      <c r="G23" s="126">
        <v>14476359106</v>
      </c>
      <c r="H23" s="214">
        <v>15172461440</v>
      </c>
      <c r="J23" s="135"/>
      <c r="K23" s="135"/>
      <c r="N23" s="136"/>
    </row>
    <row r="24" spans="1:14">
      <c r="A24" s="329"/>
      <c r="B24" s="69" t="s">
        <v>25</v>
      </c>
      <c r="C24" s="122">
        <v>2034</v>
      </c>
      <c r="D24" s="122">
        <v>2150</v>
      </c>
      <c r="E24" s="207">
        <v>2213</v>
      </c>
      <c r="F24" s="127">
        <v>2713521401</v>
      </c>
      <c r="G24" s="127">
        <v>2772708377</v>
      </c>
      <c r="H24" s="215">
        <v>2843491268</v>
      </c>
      <c r="J24" s="135"/>
      <c r="K24" s="135"/>
      <c r="N24" s="136"/>
    </row>
    <row r="25" spans="1:14">
      <c r="A25" s="329" t="s">
        <v>67</v>
      </c>
      <c r="B25" s="67" t="s">
        <v>42</v>
      </c>
      <c r="C25" s="120">
        <v>11971</v>
      </c>
      <c r="D25" s="120">
        <v>12298</v>
      </c>
      <c r="E25" s="205">
        <v>12651</v>
      </c>
      <c r="F25" s="125">
        <v>17418492039</v>
      </c>
      <c r="G25" s="125">
        <v>18034125950</v>
      </c>
      <c r="H25" s="213">
        <v>18622835520</v>
      </c>
      <c r="J25" s="135"/>
      <c r="K25" s="135"/>
      <c r="N25" s="136"/>
    </row>
    <row r="26" spans="1:14">
      <c r="A26" s="329"/>
      <c r="B26" s="68" t="s">
        <v>34</v>
      </c>
      <c r="C26" s="121">
        <v>7128</v>
      </c>
      <c r="D26" s="121">
        <v>7444</v>
      </c>
      <c r="E26" s="206">
        <v>7608</v>
      </c>
      <c r="F26" s="126">
        <v>10896606930</v>
      </c>
      <c r="G26" s="126">
        <v>11368291344</v>
      </c>
      <c r="H26" s="214">
        <v>11714275700</v>
      </c>
      <c r="J26" s="135"/>
      <c r="K26" s="135"/>
      <c r="N26" s="136"/>
    </row>
    <row r="27" spans="1:14">
      <c r="A27" s="329"/>
      <c r="B27" s="68" t="s">
        <v>31</v>
      </c>
      <c r="C27" s="121">
        <v>4286</v>
      </c>
      <c r="D27" s="121">
        <v>4358</v>
      </c>
      <c r="E27" s="206">
        <v>4507</v>
      </c>
      <c r="F27" s="126">
        <v>6182042271</v>
      </c>
      <c r="G27" s="126">
        <v>6370296414</v>
      </c>
      <c r="H27" s="214">
        <v>6509651190</v>
      </c>
      <c r="J27" s="135"/>
      <c r="K27" s="135"/>
      <c r="N27" s="136"/>
    </row>
    <row r="28" spans="1:14">
      <c r="A28" s="329"/>
      <c r="B28" s="68" t="s">
        <v>24</v>
      </c>
      <c r="C28" s="121">
        <v>1857</v>
      </c>
      <c r="D28" s="121">
        <v>1867</v>
      </c>
      <c r="E28" s="206">
        <v>1910</v>
      </c>
      <c r="F28" s="126">
        <v>2478225768</v>
      </c>
      <c r="G28" s="126">
        <v>2563123674</v>
      </c>
      <c r="H28" s="214">
        <v>2562695633</v>
      </c>
      <c r="J28" s="135"/>
      <c r="K28" s="135"/>
      <c r="N28" s="136"/>
    </row>
    <row r="29" spans="1:14">
      <c r="A29" s="329"/>
      <c r="B29" s="69" t="s">
        <v>23</v>
      </c>
      <c r="C29" s="122">
        <v>1680</v>
      </c>
      <c r="D29" s="122">
        <v>1726</v>
      </c>
      <c r="E29" s="207">
        <v>1778</v>
      </c>
      <c r="F29" s="127">
        <v>2225610967</v>
      </c>
      <c r="G29" s="127">
        <v>2306849219</v>
      </c>
      <c r="H29" s="215">
        <v>2358772191</v>
      </c>
      <c r="J29" s="135"/>
      <c r="K29" s="135"/>
      <c r="N29" s="136"/>
    </row>
    <row r="30" spans="1:14">
      <c r="A30" s="329" t="s">
        <v>77</v>
      </c>
      <c r="B30" s="67" t="s">
        <v>28</v>
      </c>
      <c r="C30" s="120">
        <v>2197</v>
      </c>
      <c r="D30" s="120">
        <v>2271</v>
      </c>
      <c r="E30" s="205">
        <v>2290</v>
      </c>
      <c r="F30" s="125">
        <v>2957809631</v>
      </c>
      <c r="G30" s="125">
        <v>3007785418</v>
      </c>
      <c r="H30" s="213">
        <v>3092743306</v>
      </c>
      <c r="J30" s="135"/>
      <c r="K30" s="135"/>
      <c r="N30" s="136"/>
    </row>
    <row r="31" spans="1:14">
      <c r="A31" s="329"/>
      <c r="B31" s="68" t="s">
        <v>22</v>
      </c>
      <c r="C31" s="121">
        <v>459</v>
      </c>
      <c r="D31" s="121">
        <v>478</v>
      </c>
      <c r="E31" s="206">
        <v>496</v>
      </c>
      <c r="F31" s="126">
        <v>682368025</v>
      </c>
      <c r="G31" s="126">
        <v>672727197</v>
      </c>
      <c r="H31" s="214">
        <v>706288060</v>
      </c>
      <c r="J31" s="135"/>
      <c r="K31" s="135"/>
      <c r="N31" s="136"/>
    </row>
    <row r="32" spans="1:14">
      <c r="A32" s="329"/>
      <c r="B32" s="68" t="s">
        <v>21</v>
      </c>
      <c r="C32" s="121">
        <v>646</v>
      </c>
      <c r="D32" s="121">
        <v>684</v>
      </c>
      <c r="E32" s="206">
        <v>719</v>
      </c>
      <c r="F32" s="126">
        <v>958583289</v>
      </c>
      <c r="G32" s="126">
        <v>1015285264</v>
      </c>
      <c r="H32" s="214">
        <v>1090448477</v>
      </c>
      <c r="J32" s="135"/>
      <c r="K32" s="135"/>
      <c r="N32" s="136"/>
    </row>
    <row r="33" spans="1:14">
      <c r="A33" s="329"/>
      <c r="B33" s="68" t="s">
        <v>20</v>
      </c>
      <c r="C33" s="121">
        <v>598</v>
      </c>
      <c r="D33" s="121">
        <v>618</v>
      </c>
      <c r="E33" s="206">
        <v>612</v>
      </c>
      <c r="F33" s="126">
        <v>883054885</v>
      </c>
      <c r="G33" s="126">
        <v>931406098</v>
      </c>
      <c r="H33" s="214">
        <v>926832176</v>
      </c>
      <c r="J33" s="135"/>
      <c r="K33" s="135"/>
      <c r="N33" s="136"/>
    </row>
    <row r="34" spans="1:14">
      <c r="A34" s="329"/>
      <c r="B34" s="68" t="s">
        <v>19</v>
      </c>
      <c r="C34" s="121">
        <v>751</v>
      </c>
      <c r="D34" s="121">
        <v>764</v>
      </c>
      <c r="E34" s="206">
        <v>779</v>
      </c>
      <c r="F34" s="126">
        <v>992368212</v>
      </c>
      <c r="G34" s="126">
        <v>1035503637</v>
      </c>
      <c r="H34" s="214">
        <v>1037002211</v>
      </c>
      <c r="J34" s="135"/>
      <c r="K34" s="135"/>
      <c r="N34" s="136"/>
    </row>
    <row r="35" spans="1:14">
      <c r="A35" s="329"/>
      <c r="B35" s="68" t="s">
        <v>105</v>
      </c>
      <c r="C35" s="121">
        <v>748</v>
      </c>
      <c r="D35" s="121">
        <v>775</v>
      </c>
      <c r="E35" s="206">
        <v>793</v>
      </c>
      <c r="F35" s="126">
        <v>1037931387</v>
      </c>
      <c r="G35" s="126">
        <v>1067257273</v>
      </c>
      <c r="H35" s="214">
        <v>1119461622</v>
      </c>
      <c r="J35" s="135"/>
      <c r="K35" s="135"/>
      <c r="N35" s="136"/>
    </row>
    <row r="36" spans="1:14">
      <c r="A36" s="329"/>
      <c r="B36" s="68" t="s">
        <v>39</v>
      </c>
      <c r="C36" s="121">
        <v>9920</v>
      </c>
      <c r="D36" s="121">
        <v>10297</v>
      </c>
      <c r="E36" s="206">
        <v>10314</v>
      </c>
      <c r="F36" s="126">
        <v>14122743838</v>
      </c>
      <c r="G36" s="126">
        <v>14678197105</v>
      </c>
      <c r="H36" s="214">
        <v>14933753945</v>
      </c>
      <c r="J36" s="135"/>
      <c r="K36" s="135"/>
      <c r="N36" s="136"/>
    </row>
    <row r="37" spans="1:14">
      <c r="A37" s="329"/>
      <c r="B37" s="68" t="s">
        <v>18</v>
      </c>
      <c r="C37" s="121">
        <v>690</v>
      </c>
      <c r="D37" s="121">
        <v>762</v>
      </c>
      <c r="E37" s="206">
        <v>761</v>
      </c>
      <c r="F37" s="126">
        <v>1124594414</v>
      </c>
      <c r="G37" s="126">
        <v>1136035740</v>
      </c>
      <c r="H37" s="214">
        <v>1167304527</v>
      </c>
      <c r="J37" s="135"/>
      <c r="K37" s="135"/>
      <c r="N37" s="136"/>
    </row>
    <row r="38" spans="1:14">
      <c r="A38" s="329"/>
      <c r="B38" s="68" t="s">
        <v>17</v>
      </c>
      <c r="C38" s="121">
        <v>505</v>
      </c>
      <c r="D38" s="121">
        <v>519</v>
      </c>
      <c r="E38" s="206">
        <v>528</v>
      </c>
      <c r="F38" s="126">
        <v>772807225</v>
      </c>
      <c r="G38" s="126">
        <v>786631463</v>
      </c>
      <c r="H38" s="214">
        <v>799757567</v>
      </c>
      <c r="J38" s="135"/>
      <c r="K38" s="135"/>
      <c r="N38" s="136"/>
    </row>
    <row r="39" spans="1:14" ht="18" thickBot="1">
      <c r="A39" s="330"/>
      <c r="B39" s="70" t="s">
        <v>16</v>
      </c>
      <c r="C39" s="123">
        <v>1642</v>
      </c>
      <c r="D39" s="123">
        <v>1684</v>
      </c>
      <c r="E39" s="217">
        <v>1715</v>
      </c>
      <c r="F39" s="168">
        <v>2424612317</v>
      </c>
      <c r="G39" s="168">
        <v>2476229028</v>
      </c>
      <c r="H39" s="216">
        <v>2502717431</v>
      </c>
      <c r="J39" s="135"/>
      <c r="K39" s="135"/>
      <c r="N39" s="136"/>
    </row>
    <row r="40" spans="1:14">
      <c r="A40" s="325" t="s">
        <v>66</v>
      </c>
      <c r="B40" s="325"/>
      <c r="C40" s="325"/>
      <c r="D40" s="325"/>
      <c r="E40" s="325"/>
      <c r="F40" s="325"/>
      <c r="G40" s="325"/>
      <c r="H40" s="325"/>
    </row>
    <row r="41" spans="1:14">
      <c r="A41" s="326" t="s">
        <v>127</v>
      </c>
      <c r="B41" s="326"/>
      <c r="C41" s="326"/>
      <c r="D41" s="326"/>
      <c r="E41" s="326"/>
      <c r="F41" s="326"/>
      <c r="G41" s="326"/>
      <c r="H41" s="326"/>
    </row>
    <row r="42" spans="1:14">
      <c r="A42" s="304" t="s">
        <v>94</v>
      </c>
      <c r="B42" s="304"/>
      <c r="C42" s="304"/>
      <c r="D42" s="304"/>
      <c r="E42" s="304"/>
      <c r="F42" s="304"/>
      <c r="G42" s="304"/>
      <c r="H42" s="304"/>
    </row>
  </sheetData>
  <mergeCells count="15">
    <mergeCell ref="A40:H40"/>
    <mergeCell ref="A41:H41"/>
    <mergeCell ref="A42:H42"/>
    <mergeCell ref="A7:A9"/>
    <mergeCell ref="A10:A14"/>
    <mergeCell ref="A15:A21"/>
    <mergeCell ref="A22:A24"/>
    <mergeCell ref="A25:A29"/>
    <mergeCell ref="A30:A39"/>
    <mergeCell ref="A5:A6"/>
    <mergeCell ref="A1:E1"/>
    <mergeCell ref="A2:B3"/>
    <mergeCell ref="C2:E2"/>
    <mergeCell ref="F2:H2"/>
    <mergeCell ref="A4:B4"/>
  </mergeCells>
  <phoneticPr fontId="4"/>
  <pageMargins left="0.59055118110236227" right="0.59055118110236227" top="0.59055118110236227" bottom="0.78740157480314965" header="0.39370078740157483" footer="0.39370078740157483"/>
  <pageSetup paperSize="9" orientation="portrait" r:id="rId1"/>
  <headerFooter>
    <oddHeader>&amp;R&amp;"メイリオ,レギュラー"&amp;A</oddHeader>
  </headerFooter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9国民健康保険等　目次</vt:lpstr>
      <vt:lpstr>9-1</vt:lpstr>
      <vt:lpstr>9-2</vt:lpstr>
      <vt:lpstr>9-3 </vt:lpstr>
      <vt:lpstr>9-4</vt:lpstr>
      <vt:lpstr>9-5</vt:lpstr>
      <vt:lpstr>9-6</vt:lpstr>
      <vt:lpstr>'9-1'!Print_Area</vt:lpstr>
      <vt:lpstr>'9-2'!Print_Area</vt:lpstr>
      <vt:lpstr>'9-3 '!Print_Area</vt:lpstr>
      <vt:lpstr>'9-4'!Print_Area</vt:lpstr>
      <vt:lpstr>'9-5'!Print_Area</vt:lpstr>
      <vt:lpstr>'9-6'!Print_Area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君塚 玲子</dc:creator>
  <cp:keywords/>
  <dc:description/>
  <cp:lastModifiedBy>user</cp:lastModifiedBy>
  <cp:revision>0</cp:revision>
  <cp:lastPrinted>2023-11-21T09:53:19Z</cp:lastPrinted>
  <dcterms:created xsi:type="dcterms:W3CDTF">1601-01-01T00:00:00Z</dcterms:created>
  <dcterms:modified xsi:type="dcterms:W3CDTF">2024-02-20T01:54:33Z</dcterms:modified>
  <cp:category/>
</cp:coreProperties>
</file>