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04 横須賀市★　病院、水道、下水道\"/>
    </mc:Choice>
  </mc:AlternateContent>
  <workbookProtection workbookAlgorithmName="SHA-512" workbookHashValue="V1cXBZGk0fvJ+WFcyDlNuZto/ONaNRqMFujnRmk8kxiv1Ge5XnjaZ80RqfdwuqmJmHEzjtGEmEz6XiK5WT1iIg==" workbookSaltValue="Ahr2oeMGe9SFtLbLruXMxA==" workbookSpinCount="100000" lockStructure="1"/>
  <bookViews>
    <workbookView xWindow="0" yWindow="0" windowWidth="23040" windowHeight="8304"/>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MO79" i="4" s="1"/>
  <c r="FC7" i="5"/>
  <c r="FB7" i="5"/>
  <c r="LK79" i="4" s="1"/>
  <c r="FA7" i="5"/>
  <c r="EZ7" i="5"/>
  <c r="KG79" i="4" s="1"/>
  <c r="EX7" i="5"/>
  <c r="EW7" i="5"/>
  <c r="IM80" i="4" s="1"/>
  <c r="EV7" i="5"/>
  <c r="EU7" i="5"/>
  <c r="HI80" i="4" s="1"/>
  <c r="ET7" i="5"/>
  <c r="ES7" i="5"/>
  <c r="ER7" i="5"/>
  <c r="EQ7" i="5"/>
  <c r="EP7" i="5"/>
  <c r="EO7" i="5"/>
  <c r="EM7" i="5"/>
  <c r="EL7" i="5"/>
  <c r="EK7" i="5"/>
  <c r="EJ7" i="5"/>
  <c r="EI7" i="5"/>
  <c r="EH7" i="5"/>
  <c r="FO79" i="4" s="1"/>
  <c r="EG7" i="5"/>
  <c r="EF7" i="5"/>
  <c r="EK79" i="4" s="1"/>
  <c r="EE7" i="5"/>
  <c r="ED7" i="5"/>
  <c r="DG79" i="4" s="1"/>
  <c r="EB7" i="5"/>
  <c r="EA7" i="5"/>
  <c r="BI80" i="4" s="1"/>
  <c r="DZ7" i="5"/>
  <c r="DY7" i="5"/>
  <c r="AE80" i="4" s="1"/>
  <c r="DX7" i="5"/>
  <c r="DW7" i="5"/>
  <c r="DV7" i="5"/>
  <c r="DU7" i="5"/>
  <c r="DT7" i="5"/>
  <c r="DS7" i="5"/>
  <c r="DQ7" i="5"/>
  <c r="DP7" i="5"/>
  <c r="DO7" i="5"/>
  <c r="DN7" i="5"/>
  <c r="DM7" i="5"/>
  <c r="DL7" i="5"/>
  <c r="MN55" i="4" s="1"/>
  <c r="DK7" i="5"/>
  <c r="DJ7" i="5"/>
  <c r="LJ55" i="4" s="1"/>
  <c r="DI7" i="5"/>
  <c r="DH7" i="5"/>
  <c r="KF55" i="4" s="1"/>
  <c r="DF7" i="5"/>
  <c r="DE7" i="5"/>
  <c r="IK56" i="4" s="1"/>
  <c r="DD7" i="5"/>
  <c r="DC7" i="5"/>
  <c r="HG56" i="4" s="1"/>
  <c r="DB7" i="5"/>
  <c r="DA7" i="5"/>
  <c r="CZ7" i="5"/>
  <c r="CY7" i="5"/>
  <c r="CX7" i="5"/>
  <c r="CW7" i="5"/>
  <c r="CU7" i="5"/>
  <c r="CT7" i="5"/>
  <c r="CS7" i="5"/>
  <c r="CR7" i="5"/>
  <c r="CQ7" i="5"/>
  <c r="CP7" i="5"/>
  <c r="FL55" i="4" s="1"/>
  <c r="CO7" i="5"/>
  <c r="CN7" i="5"/>
  <c r="EH55" i="4" s="1"/>
  <c r="CM7" i="5"/>
  <c r="CL7" i="5"/>
  <c r="DD55" i="4" s="1"/>
  <c r="CJ7" i="5"/>
  <c r="CI7" i="5"/>
  <c r="BI56" i="4" s="1"/>
  <c r="CH7" i="5"/>
  <c r="CG7" i="5"/>
  <c r="AE56" i="4" s="1"/>
  <c r="CF7" i="5"/>
  <c r="CE7" i="5"/>
  <c r="CD7" i="5"/>
  <c r="CC7" i="5"/>
  <c r="CB7" i="5"/>
  <c r="CA7" i="5"/>
  <c r="BY7" i="5"/>
  <c r="BX7" i="5"/>
  <c r="BW7" i="5"/>
  <c r="BV7" i="5"/>
  <c r="BU7" i="5"/>
  <c r="BT7" i="5"/>
  <c r="MN33" i="4" s="1"/>
  <c r="BS7" i="5"/>
  <c r="BR7" i="5"/>
  <c r="LJ33" i="4" s="1"/>
  <c r="BQ7" i="5"/>
  <c r="BP7" i="5"/>
  <c r="KF33" i="4" s="1"/>
  <c r="BN7" i="5"/>
  <c r="BM7" i="5"/>
  <c r="IK34" i="4" s="1"/>
  <c r="BL7" i="5"/>
  <c r="BK7" i="5"/>
  <c r="HG34" i="4" s="1"/>
  <c r="BJ7" i="5"/>
  <c r="BI7" i="5"/>
  <c r="BH7" i="5"/>
  <c r="BG7" i="5"/>
  <c r="BF7" i="5"/>
  <c r="BE7" i="5"/>
  <c r="BC7" i="5"/>
  <c r="BB7" i="5"/>
  <c r="BA7" i="5"/>
  <c r="AZ7" i="5"/>
  <c r="AY7" i="5"/>
  <c r="AX7" i="5"/>
  <c r="FL33" i="4" s="1"/>
  <c r="AW7" i="5"/>
  <c r="AV7" i="5"/>
  <c r="EH33" i="4" s="1"/>
  <c r="AU7" i="5"/>
  <c r="AT7" i="5"/>
  <c r="DD33" i="4" s="1"/>
  <c r="AR7" i="5"/>
  <c r="AQ7" i="5"/>
  <c r="BI34" i="4" s="1"/>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ID10" i="4" s="1"/>
  <c r="AB6" i="5"/>
  <c r="AA6" i="5"/>
  <c r="Z6" i="5"/>
  <c r="Y6" i="5"/>
  <c r="X6" i="5"/>
  <c r="W6" i="5"/>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HX80" i="4"/>
  <c r="GT80" i="4"/>
  <c r="FO80" i="4"/>
  <c r="EZ80" i="4"/>
  <c r="EK80" i="4"/>
  <c r="DV80" i="4"/>
  <c r="DG80" i="4"/>
  <c r="BX80" i="4"/>
  <c r="AT80" i="4"/>
  <c r="P80" i="4"/>
  <c r="LZ79" i="4"/>
  <c r="KV79" i="4"/>
  <c r="JB79" i="4"/>
  <c r="IM79" i="4"/>
  <c r="HX79" i="4"/>
  <c r="HI79" i="4"/>
  <c r="GT79" i="4"/>
  <c r="EZ79" i="4"/>
  <c r="DV79" i="4"/>
  <c r="BX79" i="4"/>
  <c r="BI79" i="4"/>
  <c r="AT79" i="4"/>
  <c r="AE79" i="4"/>
  <c r="P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FZ12" i="4"/>
  <c r="EG12" i="4"/>
  <c r="CN12" i="4"/>
  <c r="AU12" i="4"/>
  <c r="B12" i="4"/>
  <c r="JW10" i="4"/>
  <c r="FZ10" i="4"/>
  <c r="CN10" i="4"/>
  <c r="B10" i="4"/>
  <c r="LP8" i="4"/>
  <c r="JW8" i="4"/>
  <c r="ID8" i="4"/>
  <c r="FZ8" i="4"/>
  <c r="EG8" i="4"/>
  <c r="CN8" i="4"/>
  <c r="AU8" i="4"/>
  <c r="B8" i="4"/>
  <c r="B6" i="4"/>
  <c r="JB78" i="4" l="1"/>
  <c r="IZ54" i="4"/>
  <c r="IZ32" i="4"/>
  <c r="BX54" i="4"/>
  <c r="FO78" i="4"/>
  <c r="FL54" i="4"/>
  <c r="FL32" i="4"/>
  <c r="BX32" i="4"/>
  <c r="BX78" i="4"/>
  <c r="MO78" i="4"/>
  <c r="MN54" i="4"/>
  <c r="MN32" i="4"/>
  <c r="C11" i="5"/>
  <c r="D11" i="5"/>
  <c r="E11" i="5"/>
  <c r="B11" i="5"/>
  <c r="GT78" i="4" l="1"/>
  <c r="GR54" i="4"/>
  <c r="GR32" i="4"/>
  <c r="P78" i="4"/>
  <c r="DG78" i="4"/>
  <c r="DD54" i="4"/>
  <c r="DD32" i="4"/>
  <c r="P54" i="4"/>
  <c r="KG78" i="4"/>
  <c r="KF54" i="4"/>
  <c r="KF32" i="4"/>
  <c r="P32" i="4"/>
  <c r="LZ78" i="4"/>
  <c r="LY54" i="4"/>
  <c r="LY32" i="4"/>
  <c r="EW32" i="4"/>
  <c r="IM78" i="4"/>
  <c r="IK54" i="4"/>
  <c r="IK32" i="4"/>
  <c r="EW54" i="4"/>
  <c r="EZ78" i="4"/>
  <c r="BI78" i="4"/>
  <c r="BI54" i="4"/>
  <c r="BI32" i="4"/>
  <c r="AT78" i="4"/>
  <c r="AT54" i="4"/>
  <c r="AT32" i="4"/>
  <c r="LK78" i="4"/>
  <c r="LJ54" i="4"/>
  <c r="LJ32" i="4"/>
  <c r="HV32" i="4"/>
  <c r="HX78" i="4"/>
  <c r="HV54" i="4"/>
  <c r="EK78" i="4"/>
  <c r="EH54" i="4"/>
  <c r="EH32" i="4"/>
  <c r="DV78" i="4"/>
  <c r="DS54" i="4"/>
  <c r="DS32" i="4"/>
  <c r="KU54" i="4"/>
  <c r="AE78" i="4"/>
  <c r="AE54" i="4"/>
  <c r="AE32" i="4"/>
  <c r="KV78" i="4"/>
  <c r="KU32" i="4"/>
  <c r="HI78" i="4"/>
  <c r="HG54" i="4"/>
  <c r="HG32" i="4"/>
</calcChain>
</file>

<file path=xl/sharedStrings.xml><?xml version="1.0" encoding="utf-8"?>
<sst xmlns="http://schemas.openxmlformats.org/spreadsheetml/2006/main" count="342" uniqueCount="191">
  <si>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</si>
  <si>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</si>
  <si>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</si>
  <si>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</si>
  <si>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</si>
  <si>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</si>
  <si>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</si>
  <si>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</si>
  <si>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</si>
  <si>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</si>
  <si>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</si>
  <si>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</si>
  <si>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</si>
  <si>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</si>
  <si>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</si>
  <si>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</si>
  <si>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</si>
  <si>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</si>
  <si>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</si>
  <si>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</si>
  <si>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</si>
  <si>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</si>
  <si>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</si>
  <si>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</si>
  <si>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</si>
  <si>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</si>
  <si>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</si>
  <si>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</si>
  <si>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</si>
  <si>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</si>
  <si>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</si>
  <si>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</si>
  <si>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</si>
  <si>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</si>
  <si>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</si>
  <si>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</si>
  <si>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</si>
  <si>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</si>
  <si>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</si>
  <si>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</si>
  <si>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</si>
  <si>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</si>
  <si>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</si>
  <si>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</si>
  <si>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</si>
  <si>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</si>
  <si>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</si>
  <si>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</si>
  <si>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</si>
  <si>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</si>
  <si>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</si>
  <si>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</si>
  <si>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</si>
  <si>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</si>
  <si>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</si>
  <si>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</si>
  <si>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</si>
  <si>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</si>
  <si>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</si>
  <si>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</si>
  <si>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</si>
  <si>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</si>
  <si>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</si>
  <si>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</si>
  <si>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</si>
  <si>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</si>
  <si>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</si>
  <si>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</si>
  <si>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</si>
  <si>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</si>
  <si>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</si>
  <si>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</si>
  <si>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</si>
  <si>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</si>
  <si>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</si>
  <si>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</si>
  <si>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</si>
  <si>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</si>
  <si>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</si>
  <si>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</si>
  <si>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</si>
  <si>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</si>
  <si>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</si>
  <si>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</si>
  <si>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</si>
  <si>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</si>
  <si>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</si>
  <si>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</si>
  <si>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</si>
  <si>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</si>
  <si>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</si>
  <si>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</si>
  <si>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</si>
  <si>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</si>
  <si>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</si>
  <si>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</si>
  <si>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</si>
  <si>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</si>
  <si>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</si>
  <si>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</si>
  <si>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</si>
  <si>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</si>
  <si>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</si>
  <si>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</si>
  <si>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</si>
  <si>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</si>
  <si>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</si>
  <si>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</si>
  <si>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</si>
  <si>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</si>
  <si>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</si>
  <si>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</si>
  <si>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</si>
  <si>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</si>
  <si>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</si>
  <si>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</si>
  <si>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</si>
  <si>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</si>
  <si>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</si>
  <si>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</si>
  <si>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</si>
  <si>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</si>
  <si>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</si>
  <si>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</si>
  <si>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</si>
  <si>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</si>
  <si>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</si>
  <si>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</si>
  <si>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</si>
  <si>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</si>
  <si>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</si>
  <si>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</si>
  <si>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</si>
  <si>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</si>
  <si>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</si>
  <si>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</si>
  <si>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</si>
  <si>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</si>
  <si>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</si>
  <si>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</si>
  <si>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</si>
  <si>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</si>
  <si>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</si>
  <si>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</si>
  <si>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</si>
  <si>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</si>
  <si>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</si>
  <si>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</si>
  <si>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</si>
  <si>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</si>
  <si>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</si>
  <si>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</si>
  <si>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</si>
  <si>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</si>
  <si>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</si>
  <si>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</si>
  <si>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</si>
  <si>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</si>
  <si>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</si>
  <si>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</si>
  <si>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</si>
  <si>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当該値(N-2)</t>
    <phoneticPr fontId="5"/>
  </si>
  <si>
    <t>当該値(N)</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</si>
  <si>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</si>
  <si>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</si>
  <si>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</si>
  <si>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</si>
  <si>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</si>
  <si>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</si>
  <si>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</si>
  <si>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市民病院</t>
  </si>
  <si>
    <t>当然財務</t>
  </si>
  <si>
    <t>病院事業</t>
  </si>
  <si>
    <t>一般病院</t>
  </si>
  <si>
    <t>400床以上～500床未満</t>
  </si>
  <si>
    <t>非設置</t>
  </si>
  <si>
    <t>指定管理者(利用料金制)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</si>
  <si>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</si>
  <si>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</si>
  <si>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</si>
  <si>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</si>
  <si>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</si>
  <si>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</si>
  <si>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</si>
  <si>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</si>
  <si>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</si>
  <si>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</si>
  <si>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地域医療支援病院、災害拠点病院の指定を受けるなど、三浦半島西側の拠点病院としての役割を担っています。</t>
    <phoneticPr fontId="5"/>
  </si>
  <si>
    <t>　「①有形固定資産減価償却率」は類似病院と同様に上昇傾向にあり、昭和59年３月に竣工した本館等の減価償却が進んでいること、高額医療機器の減価償却が終了したことなどにより、平均値を上回っています。
　「②器械備品減価償却率」は類似病院の平均値を上回っているものの、器械備品の更新は計画的に行っているため、例年とほぼ同水準で推移しています。
　「③１床当たり有形固定資産」は類似病院の平均を大きく下回っています。</t>
    <rPh sb="61" eb="63">
      <t>コウガク</t>
    </rPh>
    <rPh sb="63" eb="65">
      <t>イリョウ</t>
    </rPh>
    <rPh sb="65" eb="67">
      <t>キキ</t>
    </rPh>
    <rPh sb="68" eb="70">
      <t>ゲンカ</t>
    </rPh>
    <rPh sb="70" eb="72">
      <t>ショウキャク</t>
    </rPh>
    <rPh sb="73" eb="75">
      <t>シュウリョウ</t>
    </rPh>
    <phoneticPr fontId="5"/>
  </si>
  <si>
    <t>　「①経常収支比率」は、新型コロナウイルス感染症関連の補助金の減に伴い、医業外収益が減少したものの、職員給与費等の減により100％を上回っています。
　「②医業収支比率」は、患者数の減に伴ない医業収益が減少したものの、職員給与費の減などにより医業費用が減少したことにより平均値を上回りました。
　「③修正医業収支比率」は、職員給与費の減などにより前年度と比較して改善しているものの、医業収益に占める他会計負担金の割合が大きいため、類似病院の平均値を若干下回りました。
　「④病床利用率」は新型コロナウイルス感染症患者受入れ体制の確保を行ったこと及び未稼働病床が多いことになどにより類似病院の平均値を大きく下回っています。
　「⑤入院患者１人１日当たり収益」は、手術件数の減等により類似病院の平均値を下回っています。
　「⑥外来患者１人１日当たり収益」は立地による地域性の影響により、類似病院の平均値を下回っています。
　「⑦職員給与費対医業収益比率」は職員給与費の減少により改善しているものの、医業収益の減少が続いていることから、類似病院の平均値を上回っています。
　「⑧材料費対医業収益比率」は類似病院の平均値も下回っており、適切な水準を維持しています。
　「⑨累積欠損金比率」は前年度までの繰越欠損金の影響により、類似病院の平均値を大きく上回っています。</t>
    <rPh sb="48" eb="50">
      <t>レイワ</t>
    </rPh>
    <rPh sb="50" eb="52">
      <t>ショクイン</t>
    </rPh>
    <rPh sb="52" eb="54">
      <t>キュウヨ</t>
    </rPh>
    <rPh sb="54" eb="55">
      <t>ヒ</t>
    </rPh>
    <rPh sb="55" eb="56">
      <t>トウ</t>
    </rPh>
    <rPh sb="57" eb="58">
      <t>ゲン</t>
    </rPh>
    <rPh sb="66" eb="68">
      <t>ウワマワ</t>
    </rPh>
    <rPh sb="109" eb="111">
      <t>ショクイン</t>
    </rPh>
    <rPh sb="115" eb="116">
      <t>ゲン</t>
    </rPh>
    <rPh sb="135" eb="137">
      <t>ジンイン</t>
    </rPh>
    <rPh sb="137" eb="139">
      <t>ハイチ</t>
    </rPh>
    <rPh sb="140" eb="142">
      <t>ミナオ</t>
    </rPh>
    <rPh sb="143" eb="144">
      <t>トウ</t>
    </rPh>
    <rPh sb="147" eb="149">
      <t>キュウヨ</t>
    </rPh>
    <rPh sb="149" eb="150">
      <t>ヒ</t>
    </rPh>
    <rPh sb="151" eb="153">
      <t>サクゲン</t>
    </rPh>
    <rPh sb="153" eb="154">
      <t>トウ</t>
    </rPh>
    <rPh sb="157" eb="159">
      <t>イギョウ</t>
    </rPh>
    <rPh sb="159" eb="161">
      <t>ヒヨウ</t>
    </rPh>
    <rPh sb="161" eb="163">
      <t>ショクイン</t>
    </rPh>
    <rPh sb="163" eb="165">
      <t>キュウヨ</t>
    </rPh>
    <rPh sb="165" eb="166">
      <t>ヒ</t>
    </rPh>
    <rPh sb="167" eb="168">
      <t>ゲン</t>
    </rPh>
    <rPh sb="191" eb="193">
      <t>シュウセイ</t>
    </rPh>
    <rPh sb="199" eb="200">
      <t>タ</t>
    </rPh>
    <rPh sb="200" eb="202">
      <t>カイケイ</t>
    </rPh>
    <rPh sb="202" eb="204">
      <t>フタン</t>
    </rPh>
    <rPh sb="204" eb="205">
      <t>キン</t>
    </rPh>
    <rPh sb="213" eb="215">
      <t>ヒカク</t>
    </rPh>
    <rPh sb="217" eb="219">
      <t>ゾウカ</t>
    </rPh>
    <rPh sb="227" eb="229">
      <t>イギョウ</t>
    </rPh>
    <rPh sb="229" eb="231">
      <t>シュウエキ</t>
    </rPh>
    <rPh sb="232" eb="233">
      <t>シ</t>
    </rPh>
    <rPh sb="235" eb="237">
      <t>イッパン</t>
    </rPh>
    <rPh sb="237" eb="239">
      <t>カイケイ</t>
    </rPh>
    <rPh sb="242" eb="243">
      <t>ク</t>
    </rPh>
    <rPh sb="243" eb="244">
      <t>イ</t>
    </rPh>
    <rPh sb="272" eb="273">
      <t>オヨ</t>
    </rPh>
    <rPh sb="476" eb="478">
      <t>カイゼン</t>
    </rPh>
    <rPh sb="494" eb="495">
      <t>ツヅ</t>
    </rPh>
    <phoneticPr fontId="5"/>
  </si>
  <si>
    <t>　自治体病院として、救急医療や高度医療等の不採算部門の医療も担う中で、指定管理者制度（利用料金制）を導入し、経営の健全性の確保に努めてきましたが、新型コロナウイルス感染症等の影響で、医業収益の減少が続いています。
　今後は、施設の老朽化に伴う再整備の検討が必要となる時期の到来が見込まれますが、将来的な人口予測を踏まえながら、地域で担うべき医療や病院の規模を検討しつつ、持続可能な経営を確保するため、経営強化の取り組みを進めていきます。</t>
    <rPh sb="73" eb="75">
      <t>シンガタ</t>
    </rPh>
    <rPh sb="82" eb="85">
      <t>カンセンショウ</t>
    </rPh>
    <rPh sb="85" eb="86">
      <t>トウ</t>
    </rPh>
    <rPh sb="87" eb="89">
      <t>エイキョウ</t>
    </rPh>
    <rPh sb="91" eb="93">
      <t>イギョウ</t>
    </rPh>
    <rPh sb="93" eb="95">
      <t>シュウエキ</t>
    </rPh>
    <rPh sb="96" eb="98">
      <t>ゲンショウ</t>
    </rPh>
    <rPh sb="99" eb="100">
      <t>ツヅ</t>
    </rPh>
    <rPh sb="163" eb="165">
      <t>チイキ</t>
    </rPh>
    <rPh sb="166" eb="167">
      <t>ニナ</t>
    </rPh>
    <rPh sb="170" eb="172">
      <t>イリョウ</t>
    </rPh>
    <rPh sb="173" eb="175">
      <t>ビョウイン</t>
    </rPh>
    <rPh sb="176" eb="178">
      <t>キボ</t>
    </rPh>
    <rPh sb="179" eb="181">
      <t>ケントウ</t>
    </rPh>
    <rPh sb="185" eb="187">
      <t>ジゾク</t>
    </rPh>
    <rPh sb="187" eb="189">
      <t>カノウ</t>
    </rPh>
    <rPh sb="193" eb="195">
      <t>カクホ</t>
    </rPh>
    <rPh sb="200" eb="202">
      <t>ケイエイ</t>
    </rPh>
    <rPh sb="202" eb="204">
      <t>キョウカ</t>
    </rPh>
    <rPh sb="205" eb="206">
      <t>ト</t>
    </rPh>
    <rPh sb="207" eb="208">
      <t>ク</t>
    </rPh>
    <rPh sb="210" eb="211">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</si>
</sst>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4">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8"/>
      <name val="ＭＳ ゴシック"/>
      <family val="3"/>
      <charset val="128"/>
    </font>
    <font>
      <sz val="1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3" fillId="0" borderId="0" xfId="0" applyFont="1" applyBorder="1" applyAlignment="1" applyProtection="1">
      <alignment horizontal="left" vertical="top" wrapText="1" shrinkToFit="1"/>
      <protection locked="0"/>
    </xf>
    <xf numFmtId="0" fontId="23" fillId="0" borderId="9" xfId="0" applyFont="1" applyBorder="1" applyAlignment="1" applyProtection="1">
      <alignment horizontal="left" vertical="top" wrapText="1" shrinkToFit="1"/>
      <protection locked="0"/>
    </xf>
    <xf numFmtId="0" fontId="23" fillId="0" borderId="8" xfId="0" applyFont="1" applyBorder="1" applyAlignment="1" applyProtection="1">
      <alignment horizontal="left" vertical="top" wrapText="1" shrinkToFit="1"/>
      <protection locked="0"/>
    </xf>
    <xf numFmtId="0" fontId="23" fillId="0" borderId="10" xfId="0" applyFont="1" applyBorder="1" applyAlignment="1" applyProtection="1">
      <alignment horizontal="left" vertical="top" wrapText="1" shrinkToFit="1"/>
      <protection locked="0"/>
    </xf>
    <xf numFmtId="0" fontId="23" fillId="0" borderId="1" xfId="0" applyFont="1" applyBorder="1" applyAlignment="1" applyProtection="1">
      <alignment horizontal="left" vertical="top" wrapText="1" shrinkToFit="1"/>
      <protection locked="0"/>
    </xf>
    <xf numFmtId="0" fontId="23"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22" fillId="0" borderId="5" xfId="2" applyFont="1" applyBorder="1" applyAlignment="1" applyProtection="1">
      <alignment horizontal="center" vertical="center" shrinkToFit="1"/>
      <protection locked="0"/>
    </xf>
    <xf numFmtId="0" fontId="22" fillId="0" borderId="6" xfId="2" applyFont="1" applyBorder="1" applyAlignment="1" applyProtection="1">
      <alignment horizontal="center" vertical="center" shrinkToFit="1"/>
      <protection locked="0"/>
    </xf>
    <xf numFmtId="0" fontId="22" fillId="0" borderId="10" xfId="2" applyFont="1" applyBorder="1" applyAlignment="1" applyProtection="1">
      <alignment horizontal="center" vertical="center" shrinkToFit="1"/>
      <protection locked="0"/>
    </xf>
    <xf numFmtId="0" fontId="2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54.4</c:v>
                </c:pt>
                <c:pt idx="1">
                  <c:v>51.4</c:v>
                </c:pt>
                <c:pt idx="2">
                  <c:v>44.9</c:v>
                </c:pt>
                <c:pt idx="3">
                  <c:v>40.799999999999997</c:v>
                </c:pt>
                <c:pt idx="4">
                  <c:v>39.4</c:v>
                </c:pt>
              </c:numCache>
            </c:numRef>
          </c:val>
          <c:extLst>
            <c:ext xmlns:c16="http://schemas.microsoft.com/office/drawing/2014/chart" uri="{C3380CC4-5D6E-409C-BE32-E72D297353CC}">
              <c16:uniqueId val="{00000000-4008-4F09-A7F5-F4CB2F4CD451}"/>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4008-4F09-A7F5-F4CB2F4CD451}"/>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90.9</c:v>
                </c:pt>
                <c:pt idx="1">
                  <c:v>84.8</c:v>
                </c:pt>
                <c:pt idx="2">
                  <c:v>83.5</c:v>
                </c:pt>
                <c:pt idx="3">
                  <c:v>83.3</c:v>
                </c:pt>
                <c:pt idx="4">
                  <c:v>86.1</c:v>
                </c:pt>
              </c:numCache>
            </c:numRef>
          </c:val>
          <c:extLst>
            <c:ext xmlns:c16="http://schemas.microsoft.com/office/drawing/2014/chart" uri="{C3380CC4-5D6E-409C-BE32-E72D297353CC}">
              <c16:uniqueId val="{00000000-A96B-488D-884F-2566BAA861C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A96B-488D-884F-2566BAA861C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95.5</c:v>
                </c:pt>
                <c:pt idx="1">
                  <c:v>89.4</c:v>
                </c:pt>
                <c:pt idx="2">
                  <c:v>88.4</c:v>
                </c:pt>
                <c:pt idx="3">
                  <c:v>88.3</c:v>
                </c:pt>
                <c:pt idx="4">
                  <c:v>91.5</c:v>
                </c:pt>
              </c:numCache>
            </c:numRef>
          </c:val>
          <c:extLst>
            <c:ext xmlns:c16="http://schemas.microsoft.com/office/drawing/2014/chart" uri="{C3380CC4-5D6E-409C-BE32-E72D297353CC}">
              <c16:uniqueId val="{00000000-F908-4952-A80C-67BB583000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F908-4952-A80C-67BB583000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99.4</c:v>
                </c:pt>
                <c:pt idx="1">
                  <c:v>93.7</c:v>
                </c:pt>
                <c:pt idx="2">
                  <c:v>107.7</c:v>
                </c:pt>
                <c:pt idx="3">
                  <c:v>114.3</c:v>
                </c:pt>
                <c:pt idx="4">
                  <c:v>111.4</c:v>
                </c:pt>
              </c:numCache>
            </c:numRef>
          </c:val>
          <c:extLst>
            <c:ext xmlns:c16="http://schemas.microsoft.com/office/drawing/2014/chart" uri="{C3380CC4-5D6E-409C-BE32-E72D297353CC}">
              <c16:uniqueId val="{00000000-0163-45B4-ACEB-DC71862ED00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0163-45B4-ACEB-DC71862ED00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c:v>
                </c:pt>
                <c:pt idx="1">
                  <c:v>72</c:v>
                </c:pt>
                <c:pt idx="2">
                  <c:v>74.099999999999994</c:v>
                </c:pt>
                <c:pt idx="3">
                  <c:v>76.2</c:v>
                </c:pt>
                <c:pt idx="4">
                  <c:v>78.099999999999994</c:v>
                </c:pt>
              </c:numCache>
            </c:numRef>
          </c:val>
          <c:extLst>
            <c:ext xmlns:c16="http://schemas.microsoft.com/office/drawing/2014/chart" uri="{C3380CC4-5D6E-409C-BE32-E72D297353CC}">
              <c16:uniqueId val="{00000000-DE4C-4019-A4B1-74ED0876C6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DE4C-4019-A4B1-74ED0876C6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76.3</c:v>
                </c:pt>
                <c:pt idx="1">
                  <c:v>78.900000000000006</c:v>
                </c:pt>
                <c:pt idx="2">
                  <c:v>81</c:v>
                </c:pt>
                <c:pt idx="3">
                  <c:v>82.9</c:v>
                </c:pt>
                <c:pt idx="4">
                  <c:v>82.9</c:v>
                </c:pt>
              </c:numCache>
            </c:numRef>
          </c:val>
          <c:extLst>
            <c:ext xmlns:c16="http://schemas.microsoft.com/office/drawing/2014/chart" uri="{C3380CC4-5D6E-409C-BE32-E72D297353CC}">
              <c16:uniqueId val="{00000000-A5DB-415A-A84F-AD32CFDE22B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A5DB-415A-A84F-AD32CFDE22B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32733147</c:v>
                </c:pt>
                <c:pt idx="1">
                  <c:v>33106585</c:v>
                </c:pt>
                <c:pt idx="2">
                  <c:v>33634259</c:v>
                </c:pt>
                <c:pt idx="3">
                  <c:v>33983846</c:v>
                </c:pt>
                <c:pt idx="4">
                  <c:v>34316189</c:v>
                </c:pt>
              </c:numCache>
            </c:numRef>
          </c:val>
          <c:extLst>
            <c:ext xmlns:c16="http://schemas.microsoft.com/office/drawing/2014/chart" uri="{C3380CC4-5D6E-409C-BE32-E72D297353CC}">
              <c16:uniqueId val="{00000000-C53A-4628-9442-F07D9A508DA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C53A-4628-9442-F07D9A508DA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c:v>
                </c:pt>
                <c:pt idx="1">
                  <c:v>23.5</c:v>
                </c:pt>
                <c:pt idx="2">
                  <c:v>22.7</c:v>
                </c:pt>
                <c:pt idx="3">
                  <c:v>23.6</c:v>
                </c:pt>
                <c:pt idx="4">
                  <c:v>23.6</c:v>
                </c:pt>
              </c:numCache>
            </c:numRef>
          </c:val>
          <c:extLst>
            <c:ext xmlns:c16="http://schemas.microsoft.com/office/drawing/2014/chart" uri="{C3380CC4-5D6E-409C-BE32-E72D297353CC}">
              <c16:uniqueId val="{00000000-DFC9-437E-A850-23FEF1FE46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DFC9-437E-A850-23FEF1FE46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53.1</c:v>
                </c:pt>
                <c:pt idx="1">
                  <c:v>58.5</c:v>
                </c:pt>
                <c:pt idx="2">
                  <c:v>61.5</c:v>
                </c:pt>
                <c:pt idx="3">
                  <c:v>60.4</c:v>
                </c:pt>
                <c:pt idx="4">
                  <c:v>56.1</c:v>
                </c:pt>
              </c:numCache>
            </c:numRef>
          </c:val>
          <c:extLst>
            <c:ext xmlns:c16="http://schemas.microsoft.com/office/drawing/2014/chart" uri="{C3380CC4-5D6E-409C-BE32-E72D297353CC}">
              <c16:uniqueId val="{00000000-1915-490B-BD09-4057726BECA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1915-490B-BD09-4057726BECA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12404</c:v>
                </c:pt>
                <c:pt idx="1">
                  <c:v>12956</c:v>
                </c:pt>
                <c:pt idx="2">
                  <c:v>13978</c:v>
                </c:pt>
                <c:pt idx="3">
                  <c:v>13984</c:v>
                </c:pt>
                <c:pt idx="4">
                  <c:v>15218</c:v>
                </c:pt>
              </c:numCache>
            </c:numRef>
          </c:val>
          <c:extLst>
            <c:ext xmlns:c16="http://schemas.microsoft.com/office/drawing/2014/chart" uri="{C3380CC4-5D6E-409C-BE32-E72D297353CC}">
              <c16:uniqueId val="{00000000-0DB8-4DE3-9AF7-A2E92B52AEC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0DB8-4DE3-9AF7-A2E92B52AEC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56979</c:v>
                </c:pt>
                <c:pt idx="1">
                  <c:v>55025</c:v>
                </c:pt>
                <c:pt idx="2">
                  <c:v>60438</c:v>
                </c:pt>
                <c:pt idx="3">
                  <c:v>63214</c:v>
                </c:pt>
                <c:pt idx="4">
                  <c:v>63251</c:v>
                </c:pt>
              </c:numCache>
            </c:numRef>
          </c:val>
          <c:extLst>
            <c:ext xmlns:c16="http://schemas.microsoft.com/office/drawing/2014/chart" uri="{C3380CC4-5D6E-409C-BE32-E72D297353CC}">
              <c16:uniqueId val="{00000000-0EC2-4D7E-BD50-EC40393CBF1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0EC2-4D7E-BD50-EC40393CBF1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86.6</c:v>
                </c:pt>
                <c:pt idx="1">
                  <c:v>99.2</c:v>
                </c:pt>
                <c:pt idx="2">
                  <c:v>96.5</c:v>
                </c:pt>
                <c:pt idx="3">
                  <c:v>83.7</c:v>
                </c:pt>
                <c:pt idx="4">
                  <c:v>73.5</c:v>
                </c:pt>
              </c:numCache>
            </c:numRef>
          </c:val>
          <c:extLst>
            <c:ext xmlns:c16="http://schemas.microsoft.com/office/drawing/2014/chart" uri="{C3380CC4-5D6E-409C-BE32-E72D297353CC}">
              <c16:uniqueId val="{00000000-7971-401E-9426-604DD783A5C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7971-401E-9426-604DD783A5C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H76" zoomScale="110" zoomScaleNormal="110" zoomScaleSheetLayoutView="70" workbookViewId="0">
      <selection activeCell="NN91" sqref="NN91"/>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神奈川県横須賀市　市民病院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40" t="s">
        <v>1</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2"/>
      <c r="AU7" s="140" t="s">
        <v>2</v>
      </c>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1"/>
      <c r="CH7" s="141"/>
      <c r="CI7" s="141"/>
      <c r="CJ7" s="141"/>
      <c r="CK7" s="141"/>
      <c r="CL7" s="141"/>
      <c r="CM7" s="142"/>
      <c r="CN7" s="140" t="s">
        <v>3</v>
      </c>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2"/>
      <c r="EG7" s="140" t="s">
        <v>4</v>
      </c>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1"/>
      <c r="FN7" s="141"/>
      <c r="FO7" s="141"/>
      <c r="FP7" s="141"/>
      <c r="FQ7" s="141"/>
      <c r="FR7" s="141"/>
      <c r="FS7" s="141"/>
      <c r="FT7" s="141"/>
      <c r="FU7" s="141"/>
      <c r="FV7" s="141"/>
      <c r="FW7" s="141"/>
      <c r="FX7" s="141"/>
      <c r="FY7" s="142"/>
      <c r="FZ7" s="140" t="s">
        <v>5</v>
      </c>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2"/>
      <c r="ID7" s="140" t="s">
        <v>6</v>
      </c>
      <c r="IE7" s="141"/>
      <c r="IF7" s="141"/>
      <c r="IG7" s="141"/>
      <c r="IH7" s="141"/>
      <c r="II7" s="141"/>
      <c r="IJ7" s="141"/>
      <c r="IK7" s="141"/>
      <c r="IL7" s="141"/>
      <c r="IM7" s="141"/>
      <c r="IN7" s="141"/>
      <c r="IO7" s="141"/>
      <c r="IP7" s="141"/>
      <c r="IQ7" s="141"/>
      <c r="IR7" s="141"/>
      <c r="IS7" s="141"/>
      <c r="IT7" s="141"/>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2"/>
      <c r="JW7" s="140" t="s">
        <v>7</v>
      </c>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2"/>
      <c r="LP7" s="140" t="s">
        <v>8</v>
      </c>
      <c r="LQ7" s="141"/>
      <c r="LR7" s="141"/>
      <c r="LS7" s="141"/>
      <c r="LT7" s="141"/>
      <c r="LU7" s="141"/>
      <c r="LV7" s="141"/>
      <c r="LW7" s="141"/>
      <c r="LX7" s="141"/>
      <c r="LY7" s="141"/>
      <c r="LZ7" s="141"/>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2"/>
      <c r="NI7" s="3"/>
      <c r="NJ7" s="155" t="s">
        <v>9</v>
      </c>
      <c r="NK7" s="156"/>
      <c r="NL7" s="156"/>
      <c r="NM7" s="156"/>
      <c r="NN7" s="156"/>
      <c r="NO7" s="156"/>
      <c r="NP7" s="156"/>
      <c r="NQ7" s="156"/>
      <c r="NR7" s="156"/>
      <c r="NS7" s="156"/>
      <c r="NT7" s="156"/>
      <c r="NU7" s="156"/>
      <c r="NV7" s="156"/>
      <c r="NW7" s="157"/>
      <c r="NX7" s="3"/>
    </row>
    <row r="8" spans="1:388" ht="18.75" customHeight="1">
      <c r="A8" s="2"/>
      <c r="B8" s="135" t="str">
        <f>データ!K6</f>
        <v>当然財務</v>
      </c>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c r="AL8" s="136"/>
      <c r="AM8" s="136"/>
      <c r="AN8" s="136"/>
      <c r="AO8" s="136"/>
      <c r="AP8" s="136"/>
      <c r="AQ8" s="136"/>
      <c r="AR8" s="136"/>
      <c r="AS8" s="136"/>
      <c r="AT8" s="137"/>
      <c r="AU8" s="135" t="str">
        <f>データ!L6</f>
        <v>病院事業</v>
      </c>
      <c r="AV8" s="136"/>
      <c r="AW8" s="136"/>
      <c r="AX8" s="136"/>
      <c r="AY8" s="136"/>
      <c r="AZ8" s="136"/>
      <c r="BA8" s="136"/>
      <c r="BB8" s="136"/>
      <c r="BC8" s="136"/>
      <c r="BD8" s="136"/>
      <c r="BE8" s="136"/>
      <c r="BF8" s="136"/>
      <c r="BG8" s="136"/>
      <c r="BH8" s="136"/>
      <c r="BI8" s="136"/>
      <c r="BJ8" s="136"/>
      <c r="BK8" s="136"/>
      <c r="BL8" s="136"/>
      <c r="BM8" s="136"/>
      <c r="BN8" s="136"/>
      <c r="BO8" s="136"/>
      <c r="BP8" s="136"/>
      <c r="BQ8" s="136"/>
      <c r="BR8" s="136"/>
      <c r="BS8" s="136"/>
      <c r="BT8" s="136"/>
      <c r="BU8" s="136"/>
      <c r="BV8" s="136"/>
      <c r="BW8" s="136"/>
      <c r="BX8" s="136"/>
      <c r="BY8" s="136"/>
      <c r="BZ8" s="136"/>
      <c r="CA8" s="136"/>
      <c r="CB8" s="136"/>
      <c r="CC8" s="136"/>
      <c r="CD8" s="136"/>
      <c r="CE8" s="136"/>
      <c r="CF8" s="136"/>
      <c r="CG8" s="136"/>
      <c r="CH8" s="136"/>
      <c r="CI8" s="136"/>
      <c r="CJ8" s="136"/>
      <c r="CK8" s="136"/>
      <c r="CL8" s="136"/>
      <c r="CM8" s="137"/>
      <c r="CN8" s="135" t="str">
        <f>データ!M6</f>
        <v>一般病院</v>
      </c>
      <c r="CO8" s="136"/>
      <c r="CP8" s="136"/>
      <c r="CQ8" s="136"/>
      <c r="CR8" s="136"/>
      <c r="CS8" s="136"/>
      <c r="CT8" s="136"/>
      <c r="CU8" s="136"/>
      <c r="CV8" s="136"/>
      <c r="CW8" s="136"/>
      <c r="CX8" s="136"/>
      <c r="CY8" s="136"/>
      <c r="CZ8" s="136"/>
      <c r="DA8" s="136"/>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7"/>
      <c r="EG8" s="135" t="str">
        <f>データ!N6</f>
        <v>400床以上～500床未満</v>
      </c>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c r="FO8" s="136"/>
      <c r="FP8" s="136"/>
      <c r="FQ8" s="136"/>
      <c r="FR8" s="136"/>
      <c r="FS8" s="136"/>
      <c r="FT8" s="136"/>
      <c r="FU8" s="136"/>
      <c r="FV8" s="136"/>
      <c r="FW8" s="136"/>
      <c r="FX8" s="136"/>
      <c r="FY8" s="137"/>
      <c r="FZ8" s="135" t="str">
        <f>データ!O7</f>
        <v>非設置</v>
      </c>
      <c r="GA8" s="136"/>
      <c r="GB8" s="136"/>
      <c r="GC8" s="136"/>
      <c r="GD8" s="136"/>
      <c r="GE8" s="136"/>
      <c r="GF8" s="136"/>
      <c r="GG8" s="136"/>
      <c r="GH8" s="136"/>
      <c r="GI8" s="136"/>
      <c r="GJ8" s="136"/>
      <c r="GK8" s="136"/>
      <c r="GL8" s="136"/>
      <c r="GM8" s="136"/>
      <c r="GN8" s="136"/>
      <c r="GO8" s="136"/>
      <c r="GP8" s="136"/>
      <c r="GQ8" s="136"/>
      <c r="GR8" s="136"/>
      <c r="GS8" s="136"/>
      <c r="GT8" s="136"/>
      <c r="GU8" s="136"/>
      <c r="GV8" s="136"/>
      <c r="GW8" s="136"/>
      <c r="GX8" s="136"/>
      <c r="GY8" s="136"/>
      <c r="GZ8" s="136"/>
      <c r="HA8" s="136"/>
      <c r="HB8" s="136"/>
      <c r="HC8" s="136"/>
      <c r="HD8" s="136"/>
      <c r="HE8" s="136"/>
      <c r="HF8" s="136"/>
      <c r="HG8" s="136"/>
      <c r="HH8" s="136"/>
      <c r="HI8" s="136"/>
      <c r="HJ8" s="136"/>
      <c r="HK8" s="136"/>
      <c r="HL8" s="136"/>
      <c r="HM8" s="136"/>
      <c r="HN8" s="136"/>
      <c r="HO8" s="136"/>
      <c r="HP8" s="136"/>
      <c r="HQ8" s="136"/>
      <c r="HR8" s="137"/>
      <c r="ID8" s="119">
        <f>データ!Z6</f>
        <v>476</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データ!AA6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データ!AB6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51" t="s">
        <v>10</v>
      </c>
      <c r="NK8" s="152"/>
      <c r="NL8" s="145" t="s">
        <v>11</v>
      </c>
      <c r="NM8" s="145"/>
      <c r="NN8" s="145"/>
      <c r="NO8" s="145"/>
      <c r="NP8" s="145"/>
      <c r="NQ8" s="145"/>
      <c r="NR8" s="145"/>
      <c r="NS8" s="145"/>
      <c r="NT8" s="145"/>
      <c r="NU8" s="145"/>
      <c r="NV8" s="145"/>
      <c r="NW8" s="146"/>
      <c r="NX8" s="3"/>
    </row>
    <row r="9" spans="1:388" ht="18.75" customHeight="1">
      <c r="A9" s="2"/>
      <c r="B9" s="140" t="s">
        <v>12</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2"/>
      <c r="AU9" s="140" t="s">
        <v>13</v>
      </c>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2"/>
      <c r="CN9" s="140" t="s">
        <v>14</v>
      </c>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2"/>
      <c r="EG9" s="140" t="s">
        <v>15</v>
      </c>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1"/>
      <c r="FN9" s="141"/>
      <c r="FO9" s="141"/>
      <c r="FP9" s="141"/>
      <c r="FQ9" s="141"/>
      <c r="FR9" s="141"/>
      <c r="FS9" s="141"/>
      <c r="FT9" s="141"/>
      <c r="FU9" s="141"/>
      <c r="FV9" s="141"/>
      <c r="FW9" s="141"/>
      <c r="FX9" s="141"/>
      <c r="FY9" s="142"/>
      <c r="FZ9" s="140" t="s">
        <v>16</v>
      </c>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2"/>
      <c r="ID9" s="140" t="s">
        <v>17</v>
      </c>
      <c r="IE9" s="141"/>
      <c r="IF9" s="141"/>
      <c r="IG9" s="141"/>
      <c r="IH9" s="141"/>
      <c r="II9" s="141"/>
      <c r="IJ9" s="141"/>
      <c r="IK9" s="141"/>
      <c r="IL9" s="141"/>
      <c r="IM9" s="141"/>
      <c r="IN9" s="141"/>
      <c r="IO9" s="141"/>
      <c r="IP9" s="141"/>
      <c r="IQ9" s="141"/>
      <c r="IR9" s="141"/>
      <c r="IS9" s="141"/>
      <c r="IT9" s="141"/>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2"/>
      <c r="JW9" s="140" t="s">
        <v>18</v>
      </c>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2"/>
      <c r="LP9" s="140" t="s">
        <v>19</v>
      </c>
      <c r="LQ9" s="141"/>
      <c r="LR9" s="141"/>
      <c r="LS9" s="141"/>
      <c r="LT9" s="141"/>
      <c r="LU9" s="141"/>
      <c r="LV9" s="141"/>
      <c r="LW9" s="141"/>
      <c r="LX9" s="141"/>
      <c r="LY9" s="141"/>
      <c r="LZ9" s="141"/>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2"/>
      <c r="NI9" s="3"/>
      <c r="NJ9" s="147" t="s">
        <v>20</v>
      </c>
      <c r="NK9" s="148"/>
      <c r="NL9" s="149" t="s">
        <v>21</v>
      </c>
      <c r="NM9" s="149"/>
      <c r="NN9" s="149"/>
      <c r="NO9" s="149"/>
      <c r="NP9" s="149"/>
      <c r="NQ9" s="149"/>
      <c r="NR9" s="149"/>
      <c r="NS9" s="149"/>
      <c r="NT9" s="149"/>
      <c r="NU9" s="149"/>
      <c r="NV9" s="149"/>
      <c r="NW9" s="150"/>
      <c r="NX9" s="3"/>
    </row>
    <row r="10" spans="1:388" ht="18.75" customHeight="1">
      <c r="A10" s="2"/>
      <c r="B10" s="135" t="str">
        <f>データ!P6</f>
        <v>指定管理者(利用料金制)</v>
      </c>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7"/>
      <c r="AU10" s="119">
        <f>データ!Q6</f>
        <v>29</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35" t="str">
        <f>データ!R6</f>
        <v>対象</v>
      </c>
      <c r="CO10" s="136"/>
      <c r="CP10" s="136"/>
      <c r="CQ10" s="136"/>
      <c r="CR10" s="136"/>
      <c r="CS10" s="136"/>
      <c r="CT10" s="136"/>
      <c r="CU10" s="136"/>
      <c r="CV10" s="136"/>
      <c r="CW10" s="136"/>
      <c r="CX10" s="136"/>
      <c r="CY10" s="136"/>
      <c r="CZ10" s="136"/>
      <c r="DA10" s="136"/>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7"/>
      <c r="EG10" s="135" t="str">
        <f>データ!S6</f>
        <v>ド 透 I 訓 ガ</v>
      </c>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c r="FO10" s="136"/>
      <c r="FP10" s="136"/>
      <c r="FQ10" s="136"/>
      <c r="FR10" s="136"/>
      <c r="FS10" s="136"/>
      <c r="FT10" s="136"/>
      <c r="FU10" s="136"/>
      <c r="FV10" s="136"/>
      <c r="FW10" s="136"/>
      <c r="FX10" s="136"/>
      <c r="FY10" s="137"/>
      <c r="FZ10" s="135" t="str">
        <f>データ!T6</f>
        <v>救 臨 感 災 地 輪</v>
      </c>
      <c r="GA10" s="136"/>
      <c r="GB10" s="136"/>
      <c r="GC10" s="136"/>
      <c r="GD10" s="136"/>
      <c r="GE10" s="136"/>
      <c r="GF10" s="136"/>
      <c r="GG10" s="136"/>
      <c r="GH10" s="136"/>
      <c r="GI10" s="136"/>
      <c r="GJ10" s="136"/>
      <c r="GK10" s="136"/>
      <c r="GL10" s="136"/>
      <c r="GM10" s="136"/>
      <c r="GN10" s="136"/>
      <c r="GO10" s="136"/>
      <c r="GP10" s="136"/>
      <c r="GQ10" s="136"/>
      <c r="GR10" s="136"/>
      <c r="GS10" s="136"/>
      <c r="GT10" s="136"/>
      <c r="GU10" s="136"/>
      <c r="GV10" s="136"/>
      <c r="GW10" s="136"/>
      <c r="GX10" s="136"/>
      <c r="GY10" s="136"/>
      <c r="GZ10" s="136"/>
      <c r="HA10" s="136"/>
      <c r="HB10" s="136"/>
      <c r="HC10" s="136"/>
      <c r="HD10" s="136"/>
      <c r="HE10" s="136"/>
      <c r="HF10" s="136"/>
      <c r="HG10" s="136"/>
      <c r="HH10" s="136"/>
      <c r="HI10" s="136"/>
      <c r="HJ10" s="136"/>
      <c r="HK10" s="136"/>
      <c r="HL10" s="136"/>
      <c r="HM10" s="136"/>
      <c r="HN10" s="136"/>
      <c r="HO10" s="136"/>
      <c r="HP10" s="136"/>
      <c r="HQ10" s="136"/>
      <c r="HR10" s="137"/>
      <c r="ID10" s="119" t="str">
        <f>データ!AC6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f>データ!AD6</f>
        <v>6</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データ!AE6</f>
        <v>482</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43" t="s">
        <v>22</v>
      </c>
      <c r="NK10" s="144"/>
      <c r="NL10" s="138" t="s">
        <v>23</v>
      </c>
      <c r="NM10" s="138"/>
      <c r="NN10" s="138"/>
      <c r="NO10" s="138"/>
      <c r="NP10" s="138"/>
      <c r="NQ10" s="138"/>
      <c r="NR10" s="138"/>
      <c r="NS10" s="138"/>
      <c r="NT10" s="138"/>
      <c r="NU10" s="138"/>
      <c r="NV10" s="138"/>
      <c r="NW10" s="139"/>
      <c r="NX10" s="3"/>
    </row>
    <row r="11" spans="1:388" ht="18.75" customHeight="1">
      <c r="A11" s="2"/>
      <c r="B11" s="140" t="s">
        <v>24</v>
      </c>
      <c r="C11" s="141"/>
      <c r="D11" s="141"/>
      <c r="E11" s="141"/>
      <c r="F11" s="141"/>
      <c r="G11" s="141"/>
      <c r="H11" s="141"/>
      <c r="I11" s="141"/>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c r="AT11" s="142"/>
      <c r="AU11" s="140" t="s">
        <v>25</v>
      </c>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2"/>
      <c r="CN11" s="140" t="s">
        <v>26</v>
      </c>
      <c r="CO11" s="141"/>
      <c r="CP11" s="141"/>
      <c r="CQ11" s="141"/>
      <c r="CR11" s="141"/>
      <c r="CS11" s="141"/>
      <c r="CT11" s="141"/>
      <c r="CU11" s="141"/>
      <c r="CV11" s="141"/>
      <c r="CW11" s="141"/>
      <c r="CX11" s="141"/>
      <c r="CY11" s="141"/>
      <c r="CZ11" s="141"/>
      <c r="DA11" s="141"/>
      <c r="DB11" s="141"/>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2"/>
      <c r="EG11" s="140" t="s">
        <v>27</v>
      </c>
      <c r="EH11" s="141"/>
      <c r="EI11" s="141"/>
      <c r="EJ11" s="141"/>
      <c r="EK11" s="141"/>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2"/>
      <c r="FZ11" s="140" t="s">
        <v>28</v>
      </c>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2"/>
      <c r="ID11" s="140" t="s">
        <v>29</v>
      </c>
      <c r="IE11" s="141"/>
      <c r="IF11" s="141"/>
      <c r="IG11" s="141"/>
      <c r="IH11" s="141"/>
      <c r="II11" s="141"/>
      <c r="IJ11" s="141"/>
      <c r="IK11" s="141"/>
      <c r="IL11" s="141"/>
      <c r="IM11" s="141"/>
      <c r="IN11" s="141"/>
      <c r="IO11" s="141"/>
      <c r="IP11" s="141"/>
      <c r="IQ11" s="141"/>
      <c r="IR11" s="141"/>
      <c r="IS11" s="141"/>
      <c r="IT11" s="141"/>
      <c r="IU11" s="141"/>
      <c r="IV11" s="141"/>
      <c r="IW11" s="141"/>
      <c r="IX11" s="141"/>
      <c r="IY11" s="141"/>
      <c r="IZ11" s="141"/>
      <c r="JA11" s="141"/>
      <c r="JB11" s="141"/>
      <c r="JC11" s="141"/>
      <c r="JD11" s="141"/>
      <c r="JE11" s="141"/>
      <c r="JF11" s="141"/>
      <c r="JG11" s="141"/>
      <c r="JH11" s="141"/>
      <c r="JI11" s="141"/>
      <c r="JJ11" s="141"/>
      <c r="JK11" s="141"/>
      <c r="JL11" s="141"/>
      <c r="JM11" s="141"/>
      <c r="JN11" s="141"/>
      <c r="JO11" s="141"/>
      <c r="JP11" s="141"/>
      <c r="JQ11" s="141"/>
      <c r="JR11" s="141"/>
      <c r="JS11" s="141"/>
      <c r="JT11" s="141"/>
      <c r="JU11" s="141"/>
      <c r="JV11" s="142"/>
      <c r="JW11" s="140" t="s">
        <v>30</v>
      </c>
      <c r="JX11" s="141"/>
      <c r="JY11" s="141"/>
      <c r="JZ11" s="141"/>
      <c r="KA11" s="141"/>
      <c r="KB11" s="141"/>
      <c r="KC11" s="141"/>
      <c r="KD11" s="141"/>
      <c r="KE11" s="141"/>
      <c r="KF11" s="141"/>
      <c r="KG11" s="141"/>
      <c r="KH11" s="141"/>
      <c r="KI11" s="141"/>
      <c r="KJ11" s="141"/>
      <c r="KK11" s="141"/>
      <c r="KL11" s="141"/>
      <c r="KM11" s="141"/>
      <c r="KN11" s="141"/>
      <c r="KO11" s="141"/>
      <c r="KP11" s="141"/>
      <c r="KQ11" s="141"/>
      <c r="KR11" s="141"/>
      <c r="KS11" s="141"/>
      <c r="KT11" s="141"/>
      <c r="KU11" s="141"/>
      <c r="KV11" s="141"/>
      <c r="KW11" s="141"/>
      <c r="KX11" s="141"/>
      <c r="KY11" s="141"/>
      <c r="KZ11" s="141"/>
      <c r="LA11" s="141"/>
      <c r="LB11" s="141"/>
      <c r="LC11" s="141"/>
      <c r="LD11" s="141"/>
      <c r="LE11" s="141"/>
      <c r="LF11" s="141"/>
      <c r="LG11" s="141"/>
      <c r="LH11" s="141"/>
      <c r="LI11" s="141"/>
      <c r="LJ11" s="141"/>
      <c r="LK11" s="141"/>
      <c r="LL11" s="141"/>
      <c r="LM11" s="141"/>
      <c r="LN11" s="141"/>
      <c r="LO11" s="142"/>
      <c r="LP11" s="140" t="s">
        <v>31</v>
      </c>
      <c r="LQ11" s="141"/>
      <c r="LR11" s="141"/>
      <c r="LS11" s="141"/>
      <c r="LT11" s="141"/>
      <c r="LU11" s="141"/>
      <c r="LV11" s="141"/>
      <c r="LW11" s="141"/>
      <c r="LX11" s="141"/>
      <c r="LY11" s="141"/>
      <c r="LZ11" s="141"/>
      <c r="MA11" s="141"/>
      <c r="MB11" s="141"/>
      <c r="MC11" s="141"/>
      <c r="MD11" s="141"/>
      <c r="ME11" s="141"/>
      <c r="MF11" s="141"/>
      <c r="MG11" s="141"/>
      <c r="MH11" s="141"/>
      <c r="MI11" s="141"/>
      <c r="MJ11" s="141"/>
      <c r="MK11" s="141"/>
      <c r="ML11" s="141"/>
      <c r="MM11" s="141"/>
      <c r="MN11" s="141"/>
      <c r="MO11" s="141"/>
      <c r="MP11" s="141"/>
      <c r="MQ11" s="141"/>
      <c r="MR11" s="141"/>
      <c r="MS11" s="141"/>
      <c r="MT11" s="141"/>
      <c r="MU11" s="141"/>
      <c r="MV11" s="141"/>
      <c r="MW11" s="141"/>
      <c r="MX11" s="141"/>
      <c r="MY11" s="141"/>
      <c r="MZ11" s="141"/>
      <c r="NA11" s="141"/>
      <c r="NB11" s="141"/>
      <c r="NC11" s="141"/>
      <c r="ND11" s="141"/>
      <c r="NE11" s="141"/>
      <c r="NF11" s="141"/>
      <c r="NG11" s="141"/>
      <c r="NH11" s="142"/>
      <c r="NI11" s="5"/>
      <c r="NJ11" s="3"/>
      <c r="NK11" s="3"/>
      <c r="NL11" s="3"/>
      <c r="NM11" s="3"/>
      <c r="NN11" s="3"/>
      <c r="NO11" s="3"/>
      <c r="NP11" s="3"/>
      <c r="NQ11" s="3"/>
      <c r="NR11" s="3"/>
      <c r="NS11" s="3"/>
      <c r="NT11" s="3"/>
      <c r="NU11" s="3"/>
      <c r="NV11" s="3"/>
      <c r="NW11" s="3"/>
      <c r="NX11" s="3"/>
    </row>
    <row r="12" spans="1:388" ht="18.75" customHeight="1">
      <c r="A12" s="2"/>
      <c r="B12" s="119">
        <f>データ!U6</f>
        <v>388197</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26943</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35" t="str">
        <f>データ!W6</f>
        <v>非該当</v>
      </c>
      <c r="CO12" s="136"/>
      <c r="CP12" s="136"/>
      <c r="CQ12" s="136"/>
      <c r="CR12" s="136"/>
      <c r="CS12" s="136"/>
      <c r="CT12" s="136"/>
      <c r="CU12" s="136"/>
      <c r="CV12" s="136"/>
      <c r="CW12" s="136"/>
      <c r="CX12" s="136"/>
      <c r="CY12" s="136"/>
      <c r="CZ12" s="136"/>
      <c r="DA12" s="136"/>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7"/>
      <c r="EG12" s="135" t="str">
        <f>データ!X6</f>
        <v>非該当</v>
      </c>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c r="FO12" s="136"/>
      <c r="FP12" s="136"/>
      <c r="FQ12" s="136"/>
      <c r="FR12" s="136"/>
      <c r="FS12" s="136"/>
      <c r="FT12" s="136"/>
      <c r="FU12" s="136"/>
      <c r="FV12" s="136"/>
      <c r="FW12" s="136"/>
      <c r="FX12" s="136"/>
      <c r="FY12" s="137"/>
      <c r="FZ12" s="135" t="str">
        <f>データ!Y6</f>
        <v>７：１</v>
      </c>
      <c r="GA12" s="136"/>
      <c r="GB12" s="136"/>
      <c r="GC12" s="136"/>
      <c r="GD12" s="136"/>
      <c r="GE12" s="136"/>
      <c r="GF12" s="136"/>
      <c r="GG12" s="136"/>
      <c r="GH12" s="136"/>
      <c r="GI12" s="136"/>
      <c r="GJ12" s="136"/>
      <c r="GK12" s="136"/>
      <c r="GL12" s="136"/>
      <c r="GM12" s="136"/>
      <c r="GN12" s="136"/>
      <c r="GO12" s="136"/>
      <c r="GP12" s="136"/>
      <c r="GQ12" s="136"/>
      <c r="GR12" s="136"/>
      <c r="GS12" s="136"/>
      <c r="GT12" s="136"/>
      <c r="GU12" s="136"/>
      <c r="GV12" s="136"/>
      <c r="GW12" s="136"/>
      <c r="GX12" s="136"/>
      <c r="GY12" s="136"/>
      <c r="GZ12" s="136"/>
      <c r="HA12" s="136"/>
      <c r="HB12" s="136"/>
      <c r="HC12" s="136"/>
      <c r="HD12" s="136"/>
      <c r="HE12" s="136"/>
      <c r="HF12" s="136"/>
      <c r="HG12" s="136"/>
      <c r="HH12" s="136"/>
      <c r="HI12" s="136"/>
      <c r="HJ12" s="136"/>
      <c r="HK12" s="136"/>
      <c r="HL12" s="136"/>
      <c r="HM12" s="136"/>
      <c r="HN12" s="136"/>
      <c r="HO12" s="136"/>
      <c r="HP12" s="136"/>
      <c r="HQ12" s="136"/>
      <c r="HR12" s="137"/>
      <c r="ID12" s="119">
        <f>データ!AF6</f>
        <v>250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データ!AG6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データ!AH6</f>
        <v>250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5"/>
      <c r="NJ12" s="3"/>
      <c r="NK12" s="3"/>
      <c r="NL12" s="3"/>
      <c r="NM12" s="3"/>
      <c r="NN12" s="3"/>
      <c r="NO12" s="3"/>
      <c r="NP12" s="3"/>
      <c r="NQ12" s="3"/>
      <c r="NR12" s="3"/>
      <c r="NS12" s="3"/>
      <c r="NT12" s="3"/>
      <c r="NU12" s="3"/>
      <c r="NV12" s="3"/>
      <c r="NW12" s="3"/>
      <c r="NX12" s="3"/>
    </row>
    <row r="13" spans="1:388" ht="17.25" customHeight="1">
      <c r="A13" s="2"/>
      <c r="B13" s="122" t="s">
        <v>32</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5"/>
      <c r="NJ13" s="6"/>
      <c r="NK13" s="6"/>
      <c r="NL13" s="6"/>
      <c r="NM13" s="6"/>
      <c r="NN13" s="6"/>
      <c r="NO13" s="6"/>
      <c r="NP13" s="6"/>
      <c r="NQ13" s="6"/>
      <c r="NR13" s="6"/>
      <c r="NS13" s="6"/>
      <c r="NT13" s="6"/>
      <c r="NU13" s="6"/>
      <c r="NV13" s="6"/>
      <c r="NW13" s="6"/>
      <c r="NX13" s="6"/>
    </row>
    <row r="14" spans="1:388" ht="17.25" customHeight="1">
      <c r="A14" s="2"/>
      <c r="B14" s="122" t="s">
        <v>33</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5"/>
      <c r="NJ14" s="90" t="s">
        <v>34</v>
      </c>
      <c r="NK14" s="90"/>
      <c r="NL14" s="90"/>
      <c r="NM14" s="90"/>
      <c r="NN14" s="90"/>
      <c r="NO14" s="90"/>
      <c r="NP14" s="90"/>
      <c r="NQ14" s="90"/>
      <c r="NR14" s="90"/>
      <c r="NS14" s="90"/>
      <c r="NT14" s="90"/>
      <c r="NU14" s="90"/>
      <c r="NV14" s="90"/>
      <c r="NW14" s="90"/>
      <c r="NX14" s="9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0"/>
      <c r="NK15" s="90"/>
      <c r="NL15" s="90"/>
      <c r="NM15" s="90"/>
      <c r="NN15" s="90"/>
      <c r="NO15" s="90"/>
      <c r="NP15" s="90"/>
      <c r="NQ15" s="90"/>
      <c r="NR15" s="90"/>
      <c r="NS15" s="90"/>
      <c r="NT15" s="90"/>
      <c r="NU15" s="90"/>
      <c r="NV15" s="90"/>
      <c r="NW15" s="90"/>
      <c r="NX15" s="90"/>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3" t="s">
        <v>36</v>
      </c>
      <c r="NK16" s="124"/>
      <c r="NL16" s="124"/>
      <c r="NM16" s="124"/>
      <c r="NN16" s="125"/>
      <c r="NO16" s="126" t="s">
        <v>37</v>
      </c>
      <c r="NP16" s="127"/>
      <c r="NQ16" s="127"/>
      <c r="NR16" s="127"/>
      <c r="NS16" s="128"/>
      <c r="NT16" s="126" t="s">
        <v>38</v>
      </c>
      <c r="NU16" s="127"/>
      <c r="NV16" s="127"/>
      <c r="NW16" s="127"/>
      <c r="NX16" s="128"/>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2" t="s">
        <v>39</v>
      </c>
      <c r="NK17" s="133"/>
      <c r="NL17" s="133"/>
      <c r="NM17" s="133"/>
      <c r="NN17" s="134"/>
      <c r="NO17" s="129"/>
      <c r="NP17" s="130"/>
      <c r="NQ17" s="130"/>
      <c r="NR17" s="130"/>
      <c r="NS17" s="131"/>
      <c r="NT17" s="129"/>
      <c r="NU17" s="130"/>
      <c r="NV17" s="130"/>
      <c r="NW17" s="130"/>
      <c r="NX17" s="131"/>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7" t="s">
        <v>40</v>
      </c>
      <c r="NK18" s="108"/>
      <c r="NL18" s="108"/>
      <c r="NM18" s="111" t="s">
        <v>41</v>
      </c>
      <c r="NN18" s="112"/>
      <c r="NO18" s="107" t="s">
        <v>40</v>
      </c>
      <c r="NP18" s="108"/>
      <c r="NQ18" s="108"/>
      <c r="NR18" s="111" t="s">
        <v>41</v>
      </c>
      <c r="NS18" s="112"/>
      <c r="NT18" s="115" t="s">
        <v>69</v>
      </c>
      <c r="NU18" s="116"/>
      <c r="NV18" s="116"/>
      <c r="NW18" s="111" t="s">
        <v>41</v>
      </c>
      <c r="NX18" s="112"/>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9"/>
      <c r="NK19" s="110"/>
      <c r="NL19" s="110"/>
      <c r="NM19" s="113"/>
      <c r="NN19" s="114"/>
      <c r="NO19" s="109"/>
      <c r="NP19" s="110"/>
      <c r="NQ19" s="110"/>
      <c r="NR19" s="113"/>
      <c r="NS19" s="114"/>
      <c r="NT19" s="117"/>
      <c r="NU19" s="118"/>
      <c r="NV19" s="118"/>
      <c r="NW19" s="113"/>
      <c r="NX19" s="114"/>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0" t="s">
        <v>44</v>
      </c>
      <c r="NK20" s="90"/>
      <c r="NL20" s="90"/>
      <c r="NM20" s="90"/>
      <c r="NN20" s="90"/>
      <c r="NO20" s="90"/>
      <c r="NP20" s="90"/>
      <c r="NQ20" s="90"/>
      <c r="NR20" s="90"/>
      <c r="NS20" s="90"/>
      <c r="NT20" s="90"/>
      <c r="NU20" s="90"/>
      <c r="NV20" s="90"/>
      <c r="NW20" s="90"/>
      <c r="NX20" s="90"/>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1"/>
      <c r="NK21" s="91"/>
      <c r="NL21" s="91"/>
      <c r="NM21" s="91"/>
      <c r="NN21" s="91"/>
      <c r="NO21" s="91"/>
      <c r="NP21" s="91"/>
      <c r="NQ21" s="91"/>
      <c r="NR21" s="91"/>
      <c r="NS21" s="91"/>
      <c r="NT21" s="91"/>
      <c r="NU21" s="91"/>
      <c r="NV21" s="91"/>
      <c r="NW21" s="91"/>
      <c r="NX21" s="91"/>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4" t="s">
        <v>187</v>
      </c>
      <c r="NK22" s="105"/>
      <c r="NL22" s="105"/>
      <c r="NM22" s="105"/>
      <c r="NN22" s="105"/>
      <c r="NO22" s="105"/>
      <c r="NP22" s="105"/>
      <c r="NQ22" s="105"/>
      <c r="NR22" s="105"/>
      <c r="NS22" s="105"/>
      <c r="NT22" s="105"/>
      <c r="NU22" s="105"/>
      <c r="NV22" s="105"/>
      <c r="NW22" s="105"/>
      <c r="NX22" s="106"/>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8"/>
      <c r="NK23" s="99"/>
      <c r="NL23" s="99"/>
      <c r="NM23" s="99"/>
      <c r="NN23" s="99"/>
      <c r="NO23" s="99"/>
      <c r="NP23" s="99"/>
      <c r="NQ23" s="99"/>
      <c r="NR23" s="99"/>
      <c r="NS23" s="99"/>
      <c r="NT23" s="99"/>
      <c r="NU23" s="99"/>
      <c r="NV23" s="99"/>
      <c r="NW23" s="99"/>
      <c r="NX23" s="10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8"/>
      <c r="NK24" s="99"/>
      <c r="NL24" s="99"/>
      <c r="NM24" s="99"/>
      <c r="NN24" s="99"/>
      <c r="NO24" s="99"/>
      <c r="NP24" s="99"/>
      <c r="NQ24" s="99"/>
      <c r="NR24" s="99"/>
      <c r="NS24" s="99"/>
      <c r="NT24" s="99"/>
      <c r="NU24" s="99"/>
      <c r="NV24" s="99"/>
      <c r="NW24" s="99"/>
      <c r="NX24" s="10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8"/>
      <c r="NK25" s="99"/>
      <c r="NL25" s="99"/>
      <c r="NM25" s="99"/>
      <c r="NN25" s="99"/>
      <c r="NO25" s="99"/>
      <c r="NP25" s="99"/>
      <c r="NQ25" s="99"/>
      <c r="NR25" s="99"/>
      <c r="NS25" s="99"/>
      <c r="NT25" s="99"/>
      <c r="NU25" s="99"/>
      <c r="NV25" s="99"/>
      <c r="NW25" s="99"/>
      <c r="NX25" s="10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8"/>
      <c r="NK26" s="99"/>
      <c r="NL26" s="99"/>
      <c r="NM26" s="99"/>
      <c r="NN26" s="99"/>
      <c r="NO26" s="99"/>
      <c r="NP26" s="99"/>
      <c r="NQ26" s="99"/>
      <c r="NR26" s="99"/>
      <c r="NS26" s="99"/>
      <c r="NT26" s="99"/>
      <c r="NU26" s="99"/>
      <c r="NV26" s="99"/>
      <c r="NW26" s="99"/>
      <c r="NX26" s="10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8"/>
      <c r="NK27" s="99"/>
      <c r="NL27" s="99"/>
      <c r="NM27" s="99"/>
      <c r="NN27" s="99"/>
      <c r="NO27" s="99"/>
      <c r="NP27" s="99"/>
      <c r="NQ27" s="99"/>
      <c r="NR27" s="99"/>
      <c r="NS27" s="99"/>
      <c r="NT27" s="99"/>
      <c r="NU27" s="99"/>
      <c r="NV27" s="99"/>
      <c r="NW27" s="99"/>
      <c r="NX27" s="10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8"/>
      <c r="NK28" s="99"/>
      <c r="NL28" s="99"/>
      <c r="NM28" s="99"/>
      <c r="NN28" s="99"/>
      <c r="NO28" s="99"/>
      <c r="NP28" s="99"/>
      <c r="NQ28" s="99"/>
      <c r="NR28" s="99"/>
      <c r="NS28" s="99"/>
      <c r="NT28" s="99"/>
      <c r="NU28" s="99"/>
      <c r="NV28" s="99"/>
      <c r="NW28" s="99"/>
      <c r="NX28" s="10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8"/>
      <c r="NK29" s="99"/>
      <c r="NL29" s="99"/>
      <c r="NM29" s="99"/>
      <c r="NN29" s="99"/>
      <c r="NO29" s="99"/>
      <c r="NP29" s="99"/>
      <c r="NQ29" s="99"/>
      <c r="NR29" s="99"/>
      <c r="NS29" s="99"/>
      <c r="NT29" s="99"/>
      <c r="NU29" s="99"/>
      <c r="NV29" s="99"/>
      <c r="NW29" s="99"/>
      <c r="NX29" s="10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8"/>
      <c r="NK30" s="99"/>
      <c r="NL30" s="99"/>
      <c r="NM30" s="99"/>
      <c r="NN30" s="99"/>
      <c r="NO30" s="99"/>
      <c r="NP30" s="99"/>
      <c r="NQ30" s="99"/>
      <c r="NR30" s="99"/>
      <c r="NS30" s="99"/>
      <c r="NT30" s="99"/>
      <c r="NU30" s="99"/>
      <c r="NV30" s="99"/>
      <c r="NW30" s="99"/>
      <c r="NX30" s="10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8"/>
      <c r="NK31" s="99"/>
      <c r="NL31" s="99"/>
      <c r="NM31" s="99"/>
      <c r="NN31" s="99"/>
      <c r="NO31" s="99"/>
      <c r="NP31" s="99"/>
      <c r="NQ31" s="99"/>
      <c r="NR31" s="99"/>
      <c r="NS31" s="99"/>
      <c r="NT31" s="99"/>
      <c r="NU31" s="99"/>
      <c r="NV31" s="99"/>
      <c r="NW31" s="99"/>
      <c r="NX31" s="100"/>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8"/>
      <c r="NK32" s="99"/>
      <c r="NL32" s="99"/>
      <c r="NM32" s="99"/>
      <c r="NN32" s="99"/>
      <c r="NO32" s="99"/>
      <c r="NP32" s="99"/>
      <c r="NQ32" s="99"/>
      <c r="NR32" s="99"/>
      <c r="NS32" s="99"/>
      <c r="NT32" s="99"/>
      <c r="NU32" s="99"/>
      <c r="NV32" s="99"/>
      <c r="NW32" s="99"/>
      <c r="NX32" s="100"/>
      <c r="OC32" s="16" t="s">
        <v>57</v>
      </c>
    </row>
    <row r="33" spans="1:393" ht="13.5" customHeight="1">
      <c r="A33" s="2"/>
      <c r="B33" s="14"/>
      <c r="D33" s="2"/>
      <c r="E33" s="2"/>
      <c r="F33" s="2"/>
      <c r="G33" s="65" t="s">
        <v>58</v>
      </c>
      <c r="H33" s="65"/>
      <c r="I33" s="65"/>
      <c r="J33" s="65"/>
      <c r="K33" s="65"/>
      <c r="L33" s="65"/>
      <c r="M33" s="65"/>
      <c r="N33" s="65"/>
      <c r="O33" s="65"/>
      <c r="P33" s="69">
        <f>データ!AI7</f>
        <v>99.4</v>
      </c>
      <c r="Q33" s="70"/>
      <c r="R33" s="70"/>
      <c r="S33" s="70"/>
      <c r="T33" s="70"/>
      <c r="U33" s="70"/>
      <c r="V33" s="70"/>
      <c r="W33" s="70"/>
      <c r="X33" s="70"/>
      <c r="Y33" s="70"/>
      <c r="Z33" s="70"/>
      <c r="AA33" s="70"/>
      <c r="AB33" s="70"/>
      <c r="AC33" s="70"/>
      <c r="AD33" s="71"/>
      <c r="AE33" s="69">
        <f>データ!AJ7</f>
        <v>93.7</v>
      </c>
      <c r="AF33" s="70"/>
      <c r="AG33" s="70"/>
      <c r="AH33" s="70"/>
      <c r="AI33" s="70"/>
      <c r="AJ33" s="70"/>
      <c r="AK33" s="70"/>
      <c r="AL33" s="70"/>
      <c r="AM33" s="70"/>
      <c r="AN33" s="70"/>
      <c r="AO33" s="70"/>
      <c r="AP33" s="70"/>
      <c r="AQ33" s="70"/>
      <c r="AR33" s="70"/>
      <c r="AS33" s="71"/>
      <c r="AT33" s="69">
        <f>データ!AK7</f>
        <v>107.7</v>
      </c>
      <c r="AU33" s="70"/>
      <c r="AV33" s="70"/>
      <c r="AW33" s="70"/>
      <c r="AX33" s="70"/>
      <c r="AY33" s="70"/>
      <c r="AZ33" s="70"/>
      <c r="BA33" s="70"/>
      <c r="BB33" s="70"/>
      <c r="BC33" s="70"/>
      <c r="BD33" s="70"/>
      <c r="BE33" s="70"/>
      <c r="BF33" s="70"/>
      <c r="BG33" s="70"/>
      <c r="BH33" s="71"/>
      <c r="BI33" s="69">
        <f>データ!AL7</f>
        <v>114.3</v>
      </c>
      <c r="BJ33" s="70"/>
      <c r="BK33" s="70"/>
      <c r="BL33" s="70"/>
      <c r="BM33" s="70"/>
      <c r="BN33" s="70"/>
      <c r="BO33" s="70"/>
      <c r="BP33" s="70"/>
      <c r="BQ33" s="70"/>
      <c r="BR33" s="70"/>
      <c r="BS33" s="70"/>
      <c r="BT33" s="70"/>
      <c r="BU33" s="70"/>
      <c r="BV33" s="70"/>
      <c r="BW33" s="71"/>
      <c r="BX33" s="69">
        <f>データ!AM7</f>
        <v>111.4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95.5</v>
      </c>
      <c r="DE33" s="70"/>
      <c r="DF33" s="70"/>
      <c r="DG33" s="70"/>
      <c r="DH33" s="70"/>
      <c r="DI33" s="70"/>
      <c r="DJ33" s="70"/>
      <c r="DK33" s="70"/>
      <c r="DL33" s="70"/>
      <c r="DM33" s="70"/>
      <c r="DN33" s="70"/>
      <c r="DO33" s="70"/>
      <c r="DP33" s="70"/>
      <c r="DQ33" s="70"/>
      <c r="DR33" s="71"/>
      <c r="DS33" s="69">
        <f>データ!AU7</f>
        <v>89.4</v>
      </c>
      <c r="DT33" s="70"/>
      <c r="DU33" s="70"/>
      <c r="DV33" s="70"/>
      <c r="DW33" s="70"/>
      <c r="DX33" s="70"/>
      <c r="DY33" s="70"/>
      <c r="DZ33" s="70"/>
      <c r="EA33" s="70"/>
      <c r="EB33" s="70"/>
      <c r="EC33" s="70"/>
      <c r="ED33" s="70"/>
      <c r="EE33" s="70"/>
      <c r="EF33" s="70"/>
      <c r="EG33" s="71"/>
      <c r="EH33" s="69">
        <f>データ!AV7</f>
        <v>88.4</v>
      </c>
      <c r="EI33" s="70"/>
      <c r="EJ33" s="70"/>
      <c r="EK33" s="70"/>
      <c r="EL33" s="70"/>
      <c r="EM33" s="70"/>
      <c r="EN33" s="70"/>
      <c r="EO33" s="70"/>
      <c r="EP33" s="70"/>
      <c r="EQ33" s="70"/>
      <c r="ER33" s="70"/>
      <c r="ES33" s="70"/>
      <c r="ET33" s="70"/>
      <c r="EU33" s="70"/>
      <c r="EV33" s="71"/>
      <c r="EW33" s="69">
        <f>データ!AW7</f>
        <v>88.3</v>
      </c>
      <c r="EX33" s="70"/>
      <c r="EY33" s="70"/>
      <c r="EZ33" s="70"/>
      <c r="FA33" s="70"/>
      <c r="FB33" s="70"/>
      <c r="FC33" s="70"/>
      <c r="FD33" s="70"/>
      <c r="FE33" s="70"/>
      <c r="FF33" s="70"/>
      <c r="FG33" s="70"/>
      <c r="FH33" s="70"/>
      <c r="FI33" s="70"/>
      <c r="FJ33" s="70"/>
      <c r="FK33" s="71"/>
      <c r="FL33" s="69">
        <f>データ!AX7</f>
        <v>91.5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90.9</v>
      </c>
      <c r="GS33" s="70"/>
      <c r="GT33" s="70"/>
      <c r="GU33" s="70"/>
      <c r="GV33" s="70"/>
      <c r="GW33" s="70"/>
      <c r="GX33" s="70"/>
      <c r="GY33" s="70"/>
      <c r="GZ33" s="70"/>
      <c r="HA33" s="70"/>
      <c r="HB33" s="70"/>
      <c r="HC33" s="70"/>
      <c r="HD33" s="70"/>
      <c r="HE33" s="70"/>
      <c r="HF33" s="71"/>
      <c r="HG33" s="69">
        <f>データ!BF7</f>
        <v>84.8</v>
      </c>
      <c r="HH33" s="70"/>
      <c r="HI33" s="70"/>
      <c r="HJ33" s="70"/>
      <c r="HK33" s="70"/>
      <c r="HL33" s="70"/>
      <c r="HM33" s="70"/>
      <c r="HN33" s="70"/>
      <c r="HO33" s="70"/>
      <c r="HP33" s="70"/>
      <c r="HQ33" s="70"/>
      <c r="HR33" s="70"/>
      <c r="HS33" s="70"/>
      <c r="HT33" s="70"/>
      <c r="HU33" s="71"/>
      <c r="HV33" s="69">
        <f>データ!BG7</f>
        <v>83.5</v>
      </c>
      <c r="HW33" s="70"/>
      <c r="HX33" s="70"/>
      <c r="HY33" s="70"/>
      <c r="HZ33" s="70"/>
      <c r="IA33" s="70"/>
      <c r="IB33" s="70"/>
      <c r="IC33" s="70"/>
      <c r="ID33" s="70"/>
      <c r="IE33" s="70"/>
      <c r="IF33" s="70"/>
      <c r="IG33" s="70"/>
      <c r="IH33" s="70"/>
      <c r="II33" s="70"/>
      <c r="IJ33" s="71"/>
      <c r="IK33" s="69">
        <f>データ!BH7</f>
        <v>83.3</v>
      </c>
      <c r="IL33" s="70"/>
      <c r="IM33" s="70"/>
      <c r="IN33" s="70"/>
      <c r="IO33" s="70"/>
      <c r="IP33" s="70"/>
      <c r="IQ33" s="70"/>
      <c r="IR33" s="70"/>
      <c r="IS33" s="70"/>
      <c r="IT33" s="70"/>
      <c r="IU33" s="70"/>
      <c r="IV33" s="70"/>
      <c r="IW33" s="70"/>
      <c r="IX33" s="70"/>
      <c r="IY33" s="71"/>
      <c r="IZ33" s="69">
        <f>データ!BI7</f>
        <v>86.1</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54.4</v>
      </c>
      <c r="KG33" s="70"/>
      <c r="KH33" s="70"/>
      <c r="KI33" s="70"/>
      <c r="KJ33" s="70"/>
      <c r="KK33" s="70"/>
      <c r="KL33" s="70"/>
      <c r="KM33" s="70"/>
      <c r="KN33" s="70"/>
      <c r="KO33" s="70"/>
      <c r="KP33" s="70"/>
      <c r="KQ33" s="70"/>
      <c r="KR33" s="70"/>
      <c r="KS33" s="70"/>
      <c r="KT33" s="71"/>
      <c r="KU33" s="69">
        <f>データ!BQ7</f>
        <v>51.4</v>
      </c>
      <c r="KV33" s="70"/>
      <c r="KW33" s="70"/>
      <c r="KX33" s="70"/>
      <c r="KY33" s="70"/>
      <c r="KZ33" s="70"/>
      <c r="LA33" s="70"/>
      <c r="LB33" s="70"/>
      <c r="LC33" s="70"/>
      <c r="LD33" s="70"/>
      <c r="LE33" s="70"/>
      <c r="LF33" s="70"/>
      <c r="LG33" s="70"/>
      <c r="LH33" s="70"/>
      <c r="LI33" s="71"/>
      <c r="LJ33" s="69">
        <f>データ!BR7</f>
        <v>44.9</v>
      </c>
      <c r="LK33" s="70"/>
      <c r="LL33" s="70"/>
      <c r="LM33" s="70"/>
      <c r="LN33" s="70"/>
      <c r="LO33" s="70"/>
      <c r="LP33" s="70"/>
      <c r="LQ33" s="70"/>
      <c r="LR33" s="70"/>
      <c r="LS33" s="70"/>
      <c r="LT33" s="70"/>
      <c r="LU33" s="70"/>
      <c r="LV33" s="70"/>
      <c r="LW33" s="70"/>
      <c r="LX33" s="71"/>
      <c r="LY33" s="69">
        <f>データ!BS7</f>
        <v>40.799999999999997</v>
      </c>
      <c r="LZ33" s="70"/>
      <c r="MA33" s="70"/>
      <c r="MB33" s="70"/>
      <c r="MC33" s="70"/>
      <c r="MD33" s="70"/>
      <c r="ME33" s="70"/>
      <c r="MF33" s="70"/>
      <c r="MG33" s="70"/>
      <c r="MH33" s="70"/>
      <c r="MI33" s="70"/>
      <c r="MJ33" s="70"/>
      <c r="MK33" s="70"/>
      <c r="ML33" s="70"/>
      <c r="MM33" s="71"/>
      <c r="MN33" s="69">
        <f>データ!BT7</f>
        <v>39.4</v>
      </c>
      <c r="MO33" s="70"/>
      <c r="MP33" s="70"/>
      <c r="MQ33" s="70"/>
      <c r="MR33" s="70"/>
      <c r="MS33" s="70"/>
      <c r="MT33" s="70"/>
      <c r="MU33" s="70"/>
      <c r="MV33" s="70"/>
      <c r="MW33" s="70"/>
      <c r="MX33" s="70"/>
      <c r="MY33" s="70"/>
      <c r="MZ33" s="70"/>
      <c r="NA33" s="70"/>
      <c r="NB33" s="71"/>
      <c r="ND33" s="2"/>
      <c r="NE33" s="2"/>
      <c r="NF33" s="2"/>
      <c r="NG33" s="2"/>
      <c r="NH33" s="15"/>
      <c r="NI33" s="2"/>
      <c r="NJ33" s="98"/>
      <c r="NK33" s="99"/>
      <c r="NL33" s="99"/>
      <c r="NM33" s="99"/>
      <c r="NN33" s="99"/>
      <c r="NO33" s="99"/>
      <c r="NP33" s="99"/>
      <c r="NQ33" s="99"/>
      <c r="NR33" s="99"/>
      <c r="NS33" s="99"/>
      <c r="NT33" s="99"/>
      <c r="NU33" s="99"/>
      <c r="NV33" s="99"/>
      <c r="NW33" s="99"/>
      <c r="NX33" s="100"/>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101"/>
      <c r="NK34" s="102"/>
      <c r="NL34" s="102"/>
      <c r="NM34" s="102"/>
      <c r="NN34" s="102"/>
      <c r="NO34" s="102"/>
      <c r="NP34" s="102"/>
      <c r="NQ34" s="102"/>
      <c r="NR34" s="102"/>
      <c r="NS34" s="102"/>
      <c r="NT34" s="102"/>
      <c r="NU34" s="102"/>
      <c r="NV34" s="102"/>
      <c r="NW34" s="102"/>
      <c r="NX34" s="10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0" t="s">
        <v>62</v>
      </c>
      <c r="NK35" s="90"/>
      <c r="NL35" s="90"/>
      <c r="NM35" s="90"/>
      <c r="NN35" s="90"/>
      <c r="NO35" s="90"/>
      <c r="NP35" s="90"/>
      <c r="NQ35" s="90"/>
      <c r="NR35" s="90"/>
      <c r="NS35" s="90"/>
      <c r="NT35" s="90"/>
      <c r="NU35" s="90"/>
      <c r="NV35" s="90"/>
      <c r="NW35" s="90"/>
      <c r="NX35" s="90"/>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1"/>
      <c r="NK36" s="91"/>
      <c r="NL36" s="91"/>
      <c r="NM36" s="91"/>
      <c r="NN36" s="91"/>
      <c r="NO36" s="91"/>
      <c r="NP36" s="91"/>
      <c r="NQ36" s="91"/>
      <c r="NR36" s="91"/>
      <c r="NS36" s="91"/>
      <c r="NT36" s="91"/>
      <c r="NU36" s="91"/>
      <c r="NV36" s="91"/>
      <c r="NW36" s="91"/>
      <c r="NX36" s="91"/>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6.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2" t="s">
        <v>189</v>
      </c>
      <c r="NK39" s="93"/>
      <c r="NL39" s="93"/>
      <c r="NM39" s="93"/>
      <c r="NN39" s="93"/>
      <c r="NO39" s="93"/>
      <c r="NP39" s="93"/>
      <c r="NQ39" s="93"/>
      <c r="NR39" s="93"/>
      <c r="NS39" s="93"/>
      <c r="NT39" s="93"/>
      <c r="NU39" s="93"/>
      <c r="NV39" s="93"/>
      <c r="NW39" s="93"/>
      <c r="NX39" s="94"/>
      <c r="OC39" s="16" t="s">
        <v>68</v>
      </c>
    </row>
    <row r="40" spans="1:393" ht="16.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2"/>
      <c r="NK40" s="93"/>
      <c r="NL40" s="93"/>
      <c r="NM40" s="93"/>
      <c r="NN40" s="93"/>
      <c r="NO40" s="93"/>
      <c r="NP40" s="93"/>
      <c r="NQ40" s="93"/>
      <c r="NR40" s="93"/>
      <c r="NS40" s="93"/>
      <c r="NT40" s="93"/>
      <c r="NU40" s="93"/>
      <c r="NV40" s="93"/>
      <c r="NW40" s="93"/>
      <c r="NX40" s="94"/>
      <c r="OC40" s="16" t="s">
        <v>69</v>
      </c>
    </row>
    <row r="41" spans="1:393" ht="16.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2"/>
      <c r="NK41" s="93"/>
      <c r="NL41" s="93"/>
      <c r="NM41" s="93"/>
      <c r="NN41" s="93"/>
      <c r="NO41" s="93"/>
      <c r="NP41" s="93"/>
      <c r="NQ41" s="93"/>
      <c r="NR41" s="93"/>
      <c r="NS41" s="93"/>
      <c r="NT41" s="93"/>
      <c r="NU41" s="93"/>
      <c r="NV41" s="93"/>
      <c r="NW41" s="93"/>
      <c r="NX41" s="94"/>
      <c r="OC41" s="16" t="s">
        <v>70</v>
      </c>
    </row>
    <row r="42" spans="1:393" ht="16.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2"/>
      <c r="NK42" s="93"/>
      <c r="NL42" s="93"/>
      <c r="NM42" s="93"/>
      <c r="NN42" s="93"/>
      <c r="NO42" s="93"/>
      <c r="NP42" s="93"/>
      <c r="NQ42" s="93"/>
      <c r="NR42" s="93"/>
      <c r="NS42" s="93"/>
      <c r="NT42" s="93"/>
      <c r="NU42" s="93"/>
      <c r="NV42" s="93"/>
      <c r="NW42" s="93"/>
      <c r="NX42" s="94"/>
      <c r="OC42" s="16" t="s">
        <v>71</v>
      </c>
    </row>
    <row r="43" spans="1:393" ht="16.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2"/>
      <c r="NK43" s="93"/>
      <c r="NL43" s="93"/>
      <c r="NM43" s="93"/>
      <c r="NN43" s="93"/>
      <c r="NO43" s="93"/>
      <c r="NP43" s="93"/>
      <c r="NQ43" s="93"/>
      <c r="NR43" s="93"/>
      <c r="NS43" s="93"/>
      <c r="NT43" s="93"/>
      <c r="NU43" s="93"/>
      <c r="NV43" s="93"/>
      <c r="NW43" s="93"/>
      <c r="NX43" s="94"/>
      <c r="OC43" s="16" t="s">
        <v>72</v>
      </c>
    </row>
    <row r="44" spans="1:393" ht="16.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2"/>
      <c r="NK44" s="93"/>
      <c r="NL44" s="93"/>
      <c r="NM44" s="93"/>
      <c r="NN44" s="93"/>
      <c r="NO44" s="93"/>
      <c r="NP44" s="93"/>
      <c r="NQ44" s="93"/>
      <c r="NR44" s="93"/>
      <c r="NS44" s="93"/>
      <c r="NT44" s="93"/>
      <c r="NU44" s="93"/>
      <c r="NV44" s="93"/>
      <c r="NW44" s="93"/>
      <c r="NX44" s="94"/>
      <c r="OC44" s="16" t="s">
        <v>73</v>
      </c>
    </row>
    <row r="45" spans="1:393" ht="16.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2"/>
      <c r="NK45" s="93"/>
      <c r="NL45" s="93"/>
      <c r="NM45" s="93"/>
      <c r="NN45" s="93"/>
      <c r="NO45" s="93"/>
      <c r="NP45" s="93"/>
      <c r="NQ45" s="93"/>
      <c r="NR45" s="93"/>
      <c r="NS45" s="93"/>
      <c r="NT45" s="93"/>
      <c r="NU45" s="93"/>
      <c r="NV45" s="93"/>
      <c r="NW45" s="93"/>
      <c r="NX45" s="94"/>
      <c r="OC45" s="16" t="s">
        <v>74</v>
      </c>
    </row>
    <row r="46" spans="1:393" ht="16.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2"/>
      <c r="NK46" s="93"/>
      <c r="NL46" s="93"/>
      <c r="NM46" s="93"/>
      <c r="NN46" s="93"/>
      <c r="NO46" s="93"/>
      <c r="NP46" s="93"/>
      <c r="NQ46" s="93"/>
      <c r="NR46" s="93"/>
      <c r="NS46" s="93"/>
      <c r="NT46" s="93"/>
      <c r="NU46" s="93"/>
      <c r="NV46" s="93"/>
      <c r="NW46" s="93"/>
      <c r="NX46" s="94"/>
      <c r="OC46" s="16" t="s">
        <v>75</v>
      </c>
    </row>
    <row r="47" spans="1:393" ht="16.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2"/>
      <c r="NK47" s="93"/>
      <c r="NL47" s="93"/>
      <c r="NM47" s="93"/>
      <c r="NN47" s="93"/>
      <c r="NO47" s="93"/>
      <c r="NP47" s="93"/>
      <c r="NQ47" s="93"/>
      <c r="NR47" s="93"/>
      <c r="NS47" s="93"/>
      <c r="NT47" s="93"/>
      <c r="NU47" s="93"/>
      <c r="NV47" s="93"/>
      <c r="NW47" s="93"/>
      <c r="NX47" s="94"/>
      <c r="OC47" s="16" t="s">
        <v>76</v>
      </c>
    </row>
    <row r="48" spans="1:393" ht="16.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2"/>
      <c r="NK48" s="93"/>
      <c r="NL48" s="93"/>
      <c r="NM48" s="93"/>
      <c r="NN48" s="93"/>
      <c r="NO48" s="93"/>
      <c r="NP48" s="93"/>
      <c r="NQ48" s="93"/>
      <c r="NR48" s="93"/>
      <c r="NS48" s="93"/>
      <c r="NT48" s="93"/>
      <c r="NU48" s="93"/>
      <c r="NV48" s="93"/>
      <c r="NW48" s="93"/>
      <c r="NX48" s="94"/>
      <c r="OC48" s="16" t="s">
        <v>77</v>
      </c>
    </row>
    <row r="49" spans="1:393" ht="16.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2"/>
      <c r="NK49" s="93"/>
      <c r="NL49" s="93"/>
      <c r="NM49" s="93"/>
      <c r="NN49" s="93"/>
      <c r="NO49" s="93"/>
      <c r="NP49" s="93"/>
      <c r="NQ49" s="93"/>
      <c r="NR49" s="93"/>
      <c r="NS49" s="93"/>
      <c r="NT49" s="93"/>
      <c r="NU49" s="93"/>
      <c r="NV49" s="93"/>
      <c r="NW49" s="93"/>
      <c r="NX49" s="94"/>
      <c r="OC49" s="16" t="s">
        <v>78</v>
      </c>
    </row>
    <row r="50" spans="1:393" ht="16.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2"/>
      <c r="NK50" s="93"/>
      <c r="NL50" s="93"/>
      <c r="NM50" s="93"/>
      <c r="NN50" s="93"/>
      <c r="NO50" s="93"/>
      <c r="NP50" s="93"/>
      <c r="NQ50" s="93"/>
      <c r="NR50" s="93"/>
      <c r="NS50" s="93"/>
      <c r="NT50" s="93"/>
      <c r="NU50" s="93"/>
      <c r="NV50" s="93"/>
      <c r="NW50" s="93"/>
      <c r="NX50" s="94"/>
      <c r="OC50" s="16" t="s">
        <v>79</v>
      </c>
    </row>
    <row r="51" spans="1:393" ht="16.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5"/>
      <c r="NK51" s="96"/>
      <c r="NL51" s="96"/>
      <c r="NM51" s="96"/>
      <c r="NN51" s="96"/>
      <c r="NO51" s="96"/>
      <c r="NP51" s="96"/>
      <c r="NQ51" s="96"/>
      <c r="NR51" s="96"/>
      <c r="NS51" s="96"/>
      <c r="NT51" s="96"/>
      <c r="NU51" s="96"/>
      <c r="NV51" s="96"/>
      <c r="NW51" s="96"/>
      <c r="NX51" s="97"/>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8" t="s">
        <v>188</v>
      </c>
      <c r="NK54" s="99"/>
      <c r="NL54" s="99"/>
      <c r="NM54" s="99"/>
      <c r="NN54" s="99"/>
      <c r="NO54" s="99"/>
      <c r="NP54" s="99"/>
      <c r="NQ54" s="99"/>
      <c r="NR54" s="99"/>
      <c r="NS54" s="99"/>
      <c r="NT54" s="99"/>
      <c r="NU54" s="99"/>
      <c r="NV54" s="99"/>
      <c r="NW54" s="99"/>
      <c r="NX54" s="100"/>
      <c r="OC54" s="16" t="s">
        <v>84</v>
      </c>
    </row>
    <row r="55" spans="1:393" ht="13.5" customHeight="1">
      <c r="A55" s="2"/>
      <c r="B55" s="14"/>
      <c r="C55" s="2"/>
      <c r="D55" s="2"/>
      <c r="E55" s="2"/>
      <c r="F55" s="2"/>
      <c r="G55" s="65" t="s">
        <v>58</v>
      </c>
      <c r="H55" s="65"/>
      <c r="I55" s="65"/>
      <c r="J55" s="65"/>
      <c r="K55" s="65"/>
      <c r="L55" s="65"/>
      <c r="M55" s="65"/>
      <c r="N55" s="65"/>
      <c r="O55" s="65"/>
      <c r="P55" s="66">
        <f>データ!CA7</f>
        <v>56979</v>
      </c>
      <c r="Q55" s="67"/>
      <c r="R55" s="67"/>
      <c r="S55" s="67"/>
      <c r="T55" s="67"/>
      <c r="U55" s="67"/>
      <c r="V55" s="67"/>
      <c r="W55" s="67"/>
      <c r="X55" s="67"/>
      <c r="Y55" s="67"/>
      <c r="Z55" s="67"/>
      <c r="AA55" s="67"/>
      <c r="AB55" s="67"/>
      <c r="AC55" s="67"/>
      <c r="AD55" s="68"/>
      <c r="AE55" s="66">
        <f>データ!CB7</f>
        <v>55025</v>
      </c>
      <c r="AF55" s="67"/>
      <c r="AG55" s="67"/>
      <c r="AH55" s="67"/>
      <c r="AI55" s="67"/>
      <c r="AJ55" s="67"/>
      <c r="AK55" s="67"/>
      <c r="AL55" s="67"/>
      <c r="AM55" s="67"/>
      <c r="AN55" s="67"/>
      <c r="AO55" s="67"/>
      <c r="AP55" s="67"/>
      <c r="AQ55" s="67"/>
      <c r="AR55" s="67"/>
      <c r="AS55" s="68"/>
      <c r="AT55" s="66">
        <f>データ!CC7</f>
        <v>60438</v>
      </c>
      <c r="AU55" s="67"/>
      <c r="AV55" s="67"/>
      <c r="AW55" s="67"/>
      <c r="AX55" s="67"/>
      <c r="AY55" s="67"/>
      <c r="AZ55" s="67"/>
      <c r="BA55" s="67"/>
      <c r="BB55" s="67"/>
      <c r="BC55" s="67"/>
      <c r="BD55" s="67"/>
      <c r="BE55" s="67"/>
      <c r="BF55" s="67"/>
      <c r="BG55" s="67"/>
      <c r="BH55" s="68"/>
      <c r="BI55" s="66">
        <f>データ!CD7</f>
        <v>63214</v>
      </c>
      <c r="BJ55" s="67"/>
      <c r="BK55" s="67"/>
      <c r="BL55" s="67"/>
      <c r="BM55" s="67"/>
      <c r="BN55" s="67"/>
      <c r="BO55" s="67"/>
      <c r="BP55" s="67"/>
      <c r="BQ55" s="67"/>
      <c r="BR55" s="67"/>
      <c r="BS55" s="67"/>
      <c r="BT55" s="67"/>
      <c r="BU55" s="67"/>
      <c r="BV55" s="67"/>
      <c r="BW55" s="68"/>
      <c r="BX55" s="66">
        <f>データ!CE7</f>
        <v>63251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12404</v>
      </c>
      <c r="DE55" s="67"/>
      <c r="DF55" s="67"/>
      <c r="DG55" s="67"/>
      <c r="DH55" s="67"/>
      <c r="DI55" s="67"/>
      <c r="DJ55" s="67"/>
      <c r="DK55" s="67"/>
      <c r="DL55" s="67"/>
      <c r="DM55" s="67"/>
      <c r="DN55" s="67"/>
      <c r="DO55" s="67"/>
      <c r="DP55" s="67"/>
      <c r="DQ55" s="67"/>
      <c r="DR55" s="68"/>
      <c r="DS55" s="66">
        <f>データ!CM7</f>
        <v>12956</v>
      </c>
      <c r="DT55" s="67"/>
      <c r="DU55" s="67"/>
      <c r="DV55" s="67"/>
      <c r="DW55" s="67"/>
      <c r="DX55" s="67"/>
      <c r="DY55" s="67"/>
      <c r="DZ55" s="67"/>
      <c r="EA55" s="67"/>
      <c r="EB55" s="67"/>
      <c r="EC55" s="67"/>
      <c r="ED55" s="67"/>
      <c r="EE55" s="67"/>
      <c r="EF55" s="67"/>
      <c r="EG55" s="68"/>
      <c r="EH55" s="66">
        <f>データ!CN7</f>
        <v>13978</v>
      </c>
      <c r="EI55" s="67"/>
      <c r="EJ55" s="67"/>
      <c r="EK55" s="67"/>
      <c r="EL55" s="67"/>
      <c r="EM55" s="67"/>
      <c r="EN55" s="67"/>
      <c r="EO55" s="67"/>
      <c r="EP55" s="67"/>
      <c r="EQ55" s="67"/>
      <c r="ER55" s="67"/>
      <c r="ES55" s="67"/>
      <c r="ET55" s="67"/>
      <c r="EU55" s="67"/>
      <c r="EV55" s="68"/>
      <c r="EW55" s="66">
        <f>データ!CO7</f>
        <v>13984</v>
      </c>
      <c r="EX55" s="67"/>
      <c r="EY55" s="67"/>
      <c r="EZ55" s="67"/>
      <c r="FA55" s="67"/>
      <c r="FB55" s="67"/>
      <c r="FC55" s="67"/>
      <c r="FD55" s="67"/>
      <c r="FE55" s="67"/>
      <c r="FF55" s="67"/>
      <c r="FG55" s="67"/>
      <c r="FH55" s="67"/>
      <c r="FI55" s="67"/>
      <c r="FJ55" s="67"/>
      <c r="FK55" s="68"/>
      <c r="FL55" s="66">
        <f>データ!CP7</f>
        <v>15218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53.1</v>
      </c>
      <c r="GS55" s="70"/>
      <c r="GT55" s="70"/>
      <c r="GU55" s="70"/>
      <c r="GV55" s="70"/>
      <c r="GW55" s="70"/>
      <c r="GX55" s="70"/>
      <c r="GY55" s="70"/>
      <c r="GZ55" s="70"/>
      <c r="HA55" s="70"/>
      <c r="HB55" s="70"/>
      <c r="HC55" s="70"/>
      <c r="HD55" s="70"/>
      <c r="HE55" s="70"/>
      <c r="HF55" s="71"/>
      <c r="HG55" s="69">
        <f>データ!CX7</f>
        <v>58.5</v>
      </c>
      <c r="HH55" s="70"/>
      <c r="HI55" s="70"/>
      <c r="HJ55" s="70"/>
      <c r="HK55" s="70"/>
      <c r="HL55" s="70"/>
      <c r="HM55" s="70"/>
      <c r="HN55" s="70"/>
      <c r="HO55" s="70"/>
      <c r="HP55" s="70"/>
      <c r="HQ55" s="70"/>
      <c r="HR55" s="70"/>
      <c r="HS55" s="70"/>
      <c r="HT55" s="70"/>
      <c r="HU55" s="71"/>
      <c r="HV55" s="69">
        <f>データ!CY7</f>
        <v>61.5</v>
      </c>
      <c r="HW55" s="70"/>
      <c r="HX55" s="70"/>
      <c r="HY55" s="70"/>
      <c r="HZ55" s="70"/>
      <c r="IA55" s="70"/>
      <c r="IB55" s="70"/>
      <c r="IC55" s="70"/>
      <c r="ID55" s="70"/>
      <c r="IE55" s="70"/>
      <c r="IF55" s="70"/>
      <c r="IG55" s="70"/>
      <c r="IH55" s="70"/>
      <c r="II55" s="70"/>
      <c r="IJ55" s="71"/>
      <c r="IK55" s="69">
        <f>データ!CZ7</f>
        <v>60.4</v>
      </c>
      <c r="IL55" s="70"/>
      <c r="IM55" s="70"/>
      <c r="IN55" s="70"/>
      <c r="IO55" s="70"/>
      <c r="IP55" s="70"/>
      <c r="IQ55" s="70"/>
      <c r="IR55" s="70"/>
      <c r="IS55" s="70"/>
      <c r="IT55" s="70"/>
      <c r="IU55" s="70"/>
      <c r="IV55" s="70"/>
      <c r="IW55" s="70"/>
      <c r="IX55" s="70"/>
      <c r="IY55" s="71"/>
      <c r="IZ55" s="69">
        <f>データ!DA7</f>
        <v>56.1</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v>
      </c>
      <c r="KG55" s="70"/>
      <c r="KH55" s="70"/>
      <c r="KI55" s="70"/>
      <c r="KJ55" s="70"/>
      <c r="KK55" s="70"/>
      <c r="KL55" s="70"/>
      <c r="KM55" s="70"/>
      <c r="KN55" s="70"/>
      <c r="KO55" s="70"/>
      <c r="KP55" s="70"/>
      <c r="KQ55" s="70"/>
      <c r="KR55" s="70"/>
      <c r="KS55" s="70"/>
      <c r="KT55" s="71"/>
      <c r="KU55" s="69">
        <f>データ!DI7</f>
        <v>23.5</v>
      </c>
      <c r="KV55" s="70"/>
      <c r="KW55" s="70"/>
      <c r="KX55" s="70"/>
      <c r="KY55" s="70"/>
      <c r="KZ55" s="70"/>
      <c r="LA55" s="70"/>
      <c r="LB55" s="70"/>
      <c r="LC55" s="70"/>
      <c r="LD55" s="70"/>
      <c r="LE55" s="70"/>
      <c r="LF55" s="70"/>
      <c r="LG55" s="70"/>
      <c r="LH55" s="70"/>
      <c r="LI55" s="71"/>
      <c r="LJ55" s="69">
        <f>データ!DJ7</f>
        <v>22.7</v>
      </c>
      <c r="LK55" s="70"/>
      <c r="LL55" s="70"/>
      <c r="LM55" s="70"/>
      <c r="LN55" s="70"/>
      <c r="LO55" s="70"/>
      <c r="LP55" s="70"/>
      <c r="LQ55" s="70"/>
      <c r="LR55" s="70"/>
      <c r="LS55" s="70"/>
      <c r="LT55" s="70"/>
      <c r="LU55" s="70"/>
      <c r="LV55" s="70"/>
      <c r="LW55" s="70"/>
      <c r="LX55" s="71"/>
      <c r="LY55" s="69">
        <f>データ!DK7</f>
        <v>23.6</v>
      </c>
      <c r="LZ55" s="70"/>
      <c r="MA55" s="70"/>
      <c r="MB55" s="70"/>
      <c r="MC55" s="70"/>
      <c r="MD55" s="70"/>
      <c r="ME55" s="70"/>
      <c r="MF55" s="70"/>
      <c r="MG55" s="70"/>
      <c r="MH55" s="70"/>
      <c r="MI55" s="70"/>
      <c r="MJ55" s="70"/>
      <c r="MK55" s="70"/>
      <c r="ML55" s="70"/>
      <c r="MM55" s="71"/>
      <c r="MN55" s="69">
        <f>データ!DL7</f>
        <v>23.6</v>
      </c>
      <c r="MO55" s="70"/>
      <c r="MP55" s="70"/>
      <c r="MQ55" s="70"/>
      <c r="MR55" s="70"/>
      <c r="MS55" s="70"/>
      <c r="MT55" s="70"/>
      <c r="MU55" s="70"/>
      <c r="MV55" s="70"/>
      <c r="MW55" s="70"/>
      <c r="MX55" s="70"/>
      <c r="MY55" s="70"/>
      <c r="MZ55" s="70"/>
      <c r="NA55" s="70"/>
      <c r="NB55" s="71"/>
      <c r="NC55" s="2"/>
      <c r="ND55" s="2"/>
      <c r="NE55" s="2"/>
      <c r="NF55" s="2"/>
      <c r="NG55" s="2"/>
      <c r="NH55" s="15"/>
      <c r="NI55" s="2"/>
      <c r="NJ55" s="98"/>
      <c r="NK55" s="99"/>
      <c r="NL55" s="99"/>
      <c r="NM55" s="99"/>
      <c r="NN55" s="99"/>
      <c r="NO55" s="99"/>
      <c r="NP55" s="99"/>
      <c r="NQ55" s="99"/>
      <c r="NR55" s="99"/>
      <c r="NS55" s="99"/>
      <c r="NT55" s="99"/>
      <c r="NU55" s="99"/>
      <c r="NV55" s="99"/>
      <c r="NW55" s="99"/>
      <c r="NX55" s="100"/>
      <c r="OC55" s="16" t="s">
        <v>85</v>
      </c>
    </row>
    <row r="56" spans="1:393" ht="13.5" customHeight="1">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8"/>
      <c r="NK56" s="99"/>
      <c r="NL56" s="99"/>
      <c r="NM56" s="99"/>
      <c r="NN56" s="99"/>
      <c r="NO56" s="99"/>
      <c r="NP56" s="99"/>
      <c r="NQ56" s="99"/>
      <c r="NR56" s="99"/>
      <c r="NS56" s="99"/>
      <c r="NT56" s="99"/>
      <c r="NU56" s="99"/>
      <c r="NV56" s="99"/>
      <c r="NW56" s="99"/>
      <c r="NX56" s="10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8"/>
      <c r="NK57" s="99"/>
      <c r="NL57" s="99"/>
      <c r="NM57" s="99"/>
      <c r="NN57" s="99"/>
      <c r="NO57" s="99"/>
      <c r="NP57" s="99"/>
      <c r="NQ57" s="99"/>
      <c r="NR57" s="99"/>
      <c r="NS57" s="99"/>
      <c r="NT57" s="99"/>
      <c r="NU57" s="99"/>
      <c r="NV57" s="99"/>
      <c r="NW57" s="99"/>
      <c r="NX57" s="10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8"/>
      <c r="NK58" s="99"/>
      <c r="NL58" s="99"/>
      <c r="NM58" s="99"/>
      <c r="NN58" s="99"/>
      <c r="NO58" s="99"/>
      <c r="NP58" s="99"/>
      <c r="NQ58" s="99"/>
      <c r="NR58" s="99"/>
      <c r="NS58" s="99"/>
      <c r="NT58" s="99"/>
      <c r="NU58" s="99"/>
      <c r="NV58" s="99"/>
      <c r="NW58" s="99"/>
      <c r="NX58" s="10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8"/>
      <c r="NK59" s="99"/>
      <c r="NL59" s="99"/>
      <c r="NM59" s="99"/>
      <c r="NN59" s="99"/>
      <c r="NO59" s="99"/>
      <c r="NP59" s="99"/>
      <c r="NQ59" s="99"/>
      <c r="NR59" s="99"/>
      <c r="NS59" s="99"/>
      <c r="NT59" s="99"/>
      <c r="NU59" s="99"/>
      <c r="NV59" s="99"/>
      <c r="NW59" s="99"/>
      <c r="NX59" s="10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8"/>
      <c r="NK60" s="99"/>
      <c r="NL60" s="99"/>
      <c r="NM60" s="99"/>
      <c r="NN60" s="99"/>
      <c r="NO60" s="99"/>
      <c r="NP60" s="99"/>
      <c r="NQ60" s="99"/>
      <c r="NR60" s="99"/>
      <c r="NS60" s="99"/>
      <c r="NT60" s="99"/>
      <c r="NU60" s="99"/>
      <c r="NV60" s="99"/>
      <c r="NW60" s="99"/>
      <c r="NX60" s="10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8"/>
      <c r="NK61" s="99"/>
      <c r="NL61" s="99"/>
      <c r="NM61" s="99"/>
      <c r="NN61" s="99"/>
      <c r="NO61" s="99"/>
      <c r="NP61" s="99"/>
      <c r="NQ61" s="99"/>
      <c r="NR61" s="99"/>
      <c r="NS61" s="99"/>
      <c r="NT61" s="99"/>
      <c r="NU61" s="99"/>
      <c r="NV61" s="99"/>
      <c r="NW61" s="99"/>
      <c r="NX61" s="10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8"/>
      <c r="NK62" s="99"/>
      <c r="NL62" s="99"/>
      <c r="NM62" s="99"/>
      <c r="NN62" s="99"/>
      <c r="NO62" s="99"/>
      <c r="NP62" s="99"/>
      <c r="NQ62" s="99"/>
      <c r="NR62" s="99"/>
      <c r="NS62" s="99"/>
      <c r="NT62" s="99"/>
      <c r="NU62" s="99"/>
      <c r="NV62" s="99"/>
      <c r="NW62" s="99"/>
      <c r="NX62" s="10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8"/>
      <c r="NK63" s="99"/>
      <c r="NL63" s="99"/>
      <c r="NM63" s="99"/>
      <c r="NN63" s="99"/>
      <c r="NO63" s="99"/>
      <c r="NP63" s="99"/>
      <c r="NQ63" s="99"/>
      <c r="NR63" s="99"/>
      <c r="NS63" s="99"/>
      <c r="NT63" s="99"/>
      <c r="NU63" s="99"/>
      <c r="NV63" s="99"/>
      <c r="NW63" s="99"/>
      <c r="NX63" s="10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8"/>
      <c r="NK64" s="99"/>
      <c r="NL64" s="99"/>
      <c r="NM64" s="99"/>
      <c r="NN64" s="99"/>
      <c r="NO64" s="99"/>
      <c r="NP64" s="99"/>
      <c r="NQ64" s="99"/>
      <c r="NR64" s="99"/>
      <c r="NS64" s="99"/>
      <c r="NT64" s="99"/>
      <c r="NU64" s="99"/>
      <c r="NV64" s="99"/>
      <c r="NW64" s="99"/>
      <c r="NX64" s="10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8"/>
      <c r="NK65" s="99"/>
      <c r="NL65" s="99"/>
      <c r="NM65" s="99"/>
      <c r="NN65" s="99"/>
      <c r="NO65" s="99"/>
      <c r="NP65" s="99"/>
      <c r="NQ65" s="99"/>
      <c r="NR65" s="99"/>
      <c r="NS65" s="99"/>
      <c r="NT65" s="99"/>
      <c r="NU65" s="99"/>
      <c r="NV65" s="99"/>
      <c r="NW65" s="99"/>
      <c r="NX65" s="10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8"/>
      <c r="NK66" s="99"/>
      <c r="NL66" s="99"/>
      <c r="NM66" s="99"/>
      <c r="NN66" s="99"/>
      <c r="NO66" s="99"/>
      <c r="NP66" s="99"/>
      <c r="NQ66" s="99"/>
      <c r="NR66" s="99"/>
      <c r="NS66" s="99"/>
      <c r="NT66" s="99"/>
      <c r="NU66" s="99"/>
      <c r="NV66" s="99"/>
      <c r="NW66" s="99"/>
      <c r="NX66" s="10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1"/>
      <c r="NK67" s="102"/>
      <c r="NL67" s="102"/>
      <c r="NM67" s="102"/>
      <c r="NN67" s="102"/>
      <c r="NO67" s="102"/>
      <c r="NP67" s="102"/>
      <c r="NQ67" s="102"/>
      <c r="NR67" s="102"/>
      <c r="NS67" s="102"/>
      <c r="NT67" s="102"/>
      <c r="NU67" s="102"/>
      <c r="NV67" s="102"/>
      <c r="NW67" s="102"/>
      <c r="NX67" s="10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190</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6"/>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6"/>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6"/>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6"/>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6"/>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6"/>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6"/>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6"/>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86.6</v>
      </c>
      <c r="Q79" s="70"/>
      <c r="R79" s="70"/>
      <c r="S79" s="70"/>
      <c r="T79" s="70"/>
      <c r="U79" s="70"/>
      <c r="V79" s="70"/>
      <c r="W79" s="70"/>
      <c r="X79" s="70"/>
      <c r="Y79" s="70"/>
      <c r="Z79" s="70"/>
      <c r="AA79" s="70"/>
      <c r="AB79" s="70"/>
      <c r="AC79" s="70"/>
      <c r="AD79" s="71"/>
      <c r="AE79" s="69">
        <f>データ!DT7</f>
        <v>99.2</v>
      </c>
      <c r="AF79" s="70"/>
      <c r="AG79" s="70"/>
      <c r="AH79" s="70"/>
      <c r="AI79" s="70"/>
      <c r="AJ79" s="70"/>
      <c r="AK79" s="70"/>
      <c r="AL79" s="70"/>
      <c r="AM79" s="70"/>
      <c r="AN79" s="70"/>
      <c r="AO79" s="70"/>
      <c r="AP79" s="70"/>
      <c r="AQ79" s="70"/>
      <c r="AR79" s="70"/>
      <c r="AS79" s="71"/>
      <c r="AT79" s="69">
        <f>データ!DU7</f>
        <v>96.5</v>
      </c>
      <c r="AU79" s="70"/>
      <c r="AV79" s="70"/>
      <c r="AW79" s="70"/>
      <c r="AX79" s="70"/>
      <c r="AY79" s="70"/>
      <c r="AZ79" s="70"/>
      <c r="BA79" s="70"/>
      <c r="BB79" s="70"/>
      <c r="BC79" s="70"/>
      <c r="BD79" s="70"/>
      <c r="BE79" s="70"/>
      <c r="BF79" s="70"/>
      <c r="BG79" s="70"/>
      <c r="BH79" s="71"/>
      <c r="BI79" s="69">
        <f>データ!DV7</f>
        <v>83.7</v>
      </c>
      <c r="BJ79" s="70"/>
      <c r="BK79" s="70"/>
      <c r="BL79" s="70"/>
      <c r="BM79" s="70"/>
      <c r="BN79" s="70"/>
      <c r="BO79" s="70"/>
      <c r="BP79" s="70"/>
      <c r="BQ79" s="70"/>
      <c r="BR79" s="70"/>
      <c r="BS79" s="70"/>
      <c r="BT79" s="70"/>
      <c r="BU79" s="70"/>
      <c r="BV79" s="70"/>
      <c r="BW79" s="71"/>
      <c r="BX79" s="69">
        <f>データ!DW7</f>
        <v>73.5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70</v>
      </c>
      <c r="DH79" s="70"/>
      <c r="DI79" s="70"/>
      <c r="DJ79" s="70"/>
      <c r="DK79" s="70"/>
      <c r="DL79" s="70"/>
      <c r="DM79" s="70"/>
      <c r="DN79" s="70"/>
      <c r="DO79" s="70"/>
      <c r="DP79" s="70"/>
      <c r="DQ79" s="70"/>
      <c r="DR79" s="70"/>
      <c r="DS79" s="70"/>
      <c r="DT79" s="70"/>
      <c r="DU79" s="71"/>
      <c r="DV79" s="69">
        <f>データ!EE7</f>
        <v>72</v>
      </c>
      <c r="DW79" s="70"/>
      <c r="DX79" s="70"/>
      <c r="DY79" s="70"/>
      <c r="DZ79" s="70"/>
      <c r="EA79" s="70"/>
      <c r="EB79" s="70"/>
      <c r="EC79" s="70"/>
      <c r="ED79" s="70"/>
      <c r="EE79" s="70"/>
      <c r="EF79" s="70"/>
      <c r="EG79" s="70"/>
      <c r="EH79" s="70"/>
      <c r="EI79" s="70"/>
      <c r="EJ79" s="71"/>
      <c r="EK79" s="69">
        <f>データ!EF7</f>
        <v>74.099999999999994</v>
      </c>
      <c r="EL79" s="70"/>
      <c r="EM79" s="70"/>
      <c r="EN79" s="70"/>
      <c r="EO79" s="70"/>
      <c r="EP79" s="70"/>
      <c r="EQ79" s="70"/>
      <c r="ER79" s="70"/>
      <c r="ES79" s="70"/>
      <c r="ET79" s="70"/>
      <c r="EU79" s="70"/>
      <c r="EV79" s="70"/>
      <c r="EW79" s="70"/>
      <c r="EX79" s="70"/>
      <c r="EY79" s="71"/>
      <c r="EZ79" s="69">
        <f>データ!EG7</f>
        <v>76.2</v>
      </c>
      <c r="FA79" s="70"/>
      <c r="FB79" s="70"/>
      <c r="FC79" s="70"/>
      <c r="FD79" s="70"/>
      <c r="FE79" s="70"/>
      <c r="FF79" s="70"/>
      <c r="FG79" s="70"/>
      <c r="FH79" s="70"/>
      <c r="FI79" s="70"/>
      <c r="FJ79" s="70"/>
      <c r="FK79" s="70"/>
      <c r="FL79" s="70"/>
      <c r="FM79" s="70"/>
      <c r="FN79" s="71"/>
      <c r="FO79" s="69">
        <f>データ!EH7</f>
        <v>78.099999999999994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76.3</v>
      </c>
      <c r="GU79" s="70"/>
      <c r="GV79" s="70"/>
      <c r="GW79" s="70"/>
      <c r="GX79" s="70"/>
      <c r="GY79" s="70"/>
      <c r="GZ79" s="70"/>
      <c r="HA79" s="70"/>
      <c r="HB79" s="70"/>
      <c r="HC79" s="70"/>
      <c r="HD79" s="70"/>
      <c r="HE79" s="70"/>
      <c r="HF79" s="70"/>
      <c r="HG79" s="70"/>
      <c r="HH79" s="71"/>
      <c r="HI79" s="69">
        <f>データ!EP7</f>
        <v>78.900000000000006</v>
      </c>
      <c r="HJ79" s="70"/>
      <c r="HK79" s="70"/>
      <c r="HL79" s="70"/>
      <c r="HM79" s="70"/>
      <c r="HN79" s="70"/>
      <c r="HO79" s="70"/>
      <c r="HP79" s="70"/>
      <c r="HQ79" s="70"/>
      <c r="HR79" s="70"/>
      <c r="HS79" s="70"/>
      <c r="HT79" s="70"/>
      <c r="HU79" s="70"/>
      <c r="HV79" s="70"/>
      <c r="HW79" s="71"/>
      <c r="HX79" s="69">
        <f>データ!EQ7</f>
        <v>81</v>
      </c>
      <c r="HY79" s="70"/>
      <c r="HZ79" s="70"/>
      <c r="IA79" s="70"/>
      <c r="IB79" s="70"/>
      <c r="IC79" s="70"/>
      <c r="ID79" s="70"/>
      <c r="IE79" s="70"/>
      <c r="IF79" s="70"/>
      <c r="IG79" s="70"/>
      <c r="IH79" s="70"/>
      <c r="II79" s="70"/>
      <c r="IJ79" s="70"/>
      <c r="IK79" s="70"/>
      <c r="IL79" s="71"/>
      <c r="IM79" s="69">
        <f>データ!ER7</f>
        <v>82.9</v>
      </c>
      <c r="IN79" s="70"/>
      <c r="IO79" s="70"/>
      <c r="IP79" s="70"/>
      <c r="IQ79" s="70"/>
      <c r="IR79" s="70"/>
      <c r="IS79" s="70"/>
      <c r="IT79" s="70"/>
      <c r="IU79" s="70"/>
      <c r="IV79" s="70"/>
      <c r="IW79" s="70"/>
      <c r="IX79" s="70"/>
      <c r="IY79" s="70"/>
      <c r="IZ79" s="70"/>
      <c r="JA79" s="71"/>
      <c r="JB79" s="69">
        <f>データ!ES7</f>
        <v>82.9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32733147</v>
      </c>
      <c r="KH79" s="67"/>
      <c r="KI79" s="67"/>
      <c r="KJ79" s="67"/>
      <c r="KK79" s="67"/>
      <c r="KL79" s="67"/>
      <c r="KM79" s="67"/>
      <c r="KN79" s="67"/>
      <c r="KO79" s="67"/>
      <c r="KP79" s="67"/>
      <c r="KQ79" s="67"/>
      <c r="KR79" s="67"/>
      <c r="KS79" s="67"/>
      <c r="KT79" s="67"/>
      <c r="KU79" s="68"/>
      <c r="KV79" s="66">
        <f>データ!FA7</f>
        <v>33106585</v>
      </c>
      <c r="KW79" s="67"/>
      <c r="KX79" s="67"/>
      <c r="KY79" s="67"/>
      <c r="KZ79" s="67"/>
      <c r="LA79" s="67"/>
      <c r="LB79" s="67"/>
      <c r="LC79" s="67"/>
      <c r="LD79" s="67"/>
      <c r="LE79" s="67"/>
      <c r="LF79" s="67"/>
      <c r="LG79" s="67"/>
      <c r="LH79" s="67"/>
      <c r="LI79" s="67"/>
      <c r="LJ79" s="68"/>
      <c r="LK79" s="66">
        <f>データ!FB7</f>
        <v>33634259</v>
      </c>
      <c r="LL79" s="67"/>
      <c r="LM79" s="67"/>
      <c r="LN79" s="67"/>
      <c r="LO79" s="67"/>
      <c r="LP79" s="67"/>
      <c r="LQ79" s="67"/>
      <c r="LR79" s="67"/>
      <c r="LS79" s="67"/>
      <c r="LT79" s="67"/>
      <c r="LU79" s="67"/>
      <c r="LV79" s="67"/>
      <c r="LW79" s="67"/>
      <c r="LX79" s="67"/>
      <c r="LY79" s="68"/>
      <c r="LZ79" s="66">
        <f>データ!FC7</f>
        <v>33983846</v>
      </c>
      <c r="MA79" s="67"/>
      <c r="MB79" s="67"/>
      <c r="MC79" s="67"/>
      <c r="MD79" s="67"/>
      <c r="ME79" s="67"/>
      <c r="MF79" s="67"/>
      <c r="MG79" s="67"/>
      <c r="MH79" s="67"/>
      <c r="MI79" s="67"/>
      <c r="MJ79" s="67"/>
      <c r="MK79" s="67"/>
      <c r="ML79" s="67"/>
      <c r="MM79" s="67"/>
      <c r="MN79" s="68"/>
      <c r="MO79" s="66">
        <f>データ!FD7</f>
        <v>34316189</v>
      </c>
      <c r="MP79" s="67"/>
      <c r="MQ79" s="67"/>
      <c r="MR79" s="67"/>
      <c r="MS79" s="67"/>
      <c r="MT79" s="67"/>
      <c r="MU79" s="67"/>
      <c r="MV79" s="67"/>
      <c r="MW79" s="67"/>
      <c r="MX79" s="67"/>
      <c r="MY79" s="67"/>
      <c r="MZ79" s="67"/>
      <c r="NA79" s="67"/>
      <c r="NB79" s="67"/>
      <c r="NC79" s="68"/>
      <c r="ND79" s="2"/>
      <c r="NE79" s="2"/>
      <c r="NF79" s="2"/>
      <c r="NG79" s="21"/>
      <c r="NH79" s="15"/>
      <c r="NI79" s="2"/>
      <c r="NJ79" s="86"/>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6"/>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6"/>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6"/>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6"/>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7"/>
      <c r="NK84" s="88"/>
      <c r="NL84" s="88"/>
      <c r="NM84" s="88"/>
      <c r="NN84" s="88"/>
      <c r="NO84" s="88"/>
      <c r="NP84" s="88"/>
      <c r="NQ84" s="88"/>
      <c r="NR84" s="88"/>
      <c r="NS84" s="88"/>
      <c r="NT84" s="88"/>
      <c r="NU84" s="88"/>
      <c r="NV84" s="88"/>
      <c r="NW84" s="88"/>
      <c r="NX84" s="89"/>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WgMvv4upxARWtdXsE2kcPTDRelvyXWoNfXw1lgQcqmIaQfohEIPI6J+hCmIsEJ+mRTFnSSk0YzLJ9EZasIU02Q==" saltValue="UW2y8mzUAPmXCzjKaexqa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3" t="s">
        <v>110</v>
      </c>
      <c r="AJ4" s="164"/>
      <c r="AK4" s="164"/>
      <c r="AL4" s="164"/>
      <c r="AM4" s="164"/>
      <c r="AN4" s="164"/>
      <c r="AO4" s="164"/>
      <c r="AP4" s="164"/>
      <c r="AQ4" s="164"/>
      <c r="AR4" s="164"/>
      <c r="AS4" s="165"/>
      <c r="AT4" s="162" t="s">
        <v>111</v>
      </c>
      <c r="AU4" s="161"/>
      <c r="AV4" s="161"/>
      <c r="AW4" s="161"/>
      <c r="AX4" s="161"/>
      <c r="AY4" s="161"/>
      <c r="AZ4" s="161"/>
      <c r="BA4" s="161"/>
      <c r="BB4" s="161"/>
      <c r="BC4" s="161"/>
      <c r="BD4" s="161"/>
      <c r="BE4" s="162" t="s">
        <v>112</v>
      </c>
      <c r="BF4" s="161"/>
      <c r="BG4" s="161"/>
      <c r="BH4" s="161"/>
      <c r="BI4" s="161"/>
      <c r="BJ4" s="161"/>
      <c r="BK4" s="161"/>
      <c r="BL4" s="161"/>
      <c r="BM4" s="161"/>
      <c r="BN4" s="161"/>
      <c r="BO4" s="161"/>
      <c r="BP4" s="163" t="s">
        <v>113</v>
      </c>
      <c r="BQ4" s="164"/>
      <c r="BR4" s="164"/>
      <c r="BS4" s="164"/>
      <c r="BT4" s="164"/>
      <c r="BU4" s="164"/>
      <c r="BV4" s="164"/>
      <c r="BW4" s="164"/>
      <c r="BX4" s="164"/>
      <c r="BY4" s="164"/>
      <c r="BZ4" s="165"/>
      <c r="CA4" s="161" t="s">
        <v>114</v>
      </c>
      <c r="CB4" s="161"/>
      <c r="CC4" s="161"/>
      <c r="CD4" s="161"/>
      <c r="CE4" s="161"/>
      <c r="CF4" s="161"/>
      <c r="CG4" s="161"/>
      <c r="CH4" s="161"/>
      <c r="CI4" s="161"/>
      <c r="CJ4" s="161"/>
      <c r="CK4" s="161"/>
      <c r="CL4" s="162" t="s">
        <v>115</v>
      </c>
      <c r="CM4" s="161"/>
      <c r="CN4" s="161"/>
      <c r="CO4" s="161"/>
      <c r="CP4" s="161"/>
      <c r="CQ4" s="161"/>
      <c r="CR4" s="161"/>
      <c r="CS4" s="161"/>
      <c r="CT4" s="161"/>
      <c r="CU4" s="161"/>
      <c r="CV4" s="161"/>
      <c r="CW4" s="161" t="s">
        <v>116</v>
      </c>
      <c r="CX4" s="161"/>
      <c r="CY4" s="161"/>
      <c r="CZ4" s="161"/>
      <c r="DA4" s="161"/>
      <c r="DB4" s="161"/>
      <c r="DC4" s="161"/>
      <c r="DD4" s="161"/>
      <c r="DE4" s="161"/>
      <c r="DF4" s="161"/>
      <c r="DG4" s="161"/>
      <c r="DH4" s="161" t="s">
        <v>117</v>
      </c>
      <c r="DI4" s="161"/>
      <c r="DJ4" s="161"/>
      <c r="DK4" s="161"/>
      <c r="DL4" s="161"/>
      <c r="DM4" s="161"/>
      <c r="DN4" s="161"/>
      <c r="DO4" s="161"/>
      <c r="DP4" s="161"/>
      <c r="DQ4" s="161"/>
      <c r="DR4" s="161"/>
      <c r="DS4" s="162" t="s">
        <v>118</v>
      </c>
      <c r="DT4" s="161"/>
      <c r="DU4" s="161"/>
      <c r="DV4" s="161"/>
      <c r="DW4" s="161"/>
      <c r="DX4" s="161"/>
      <c r="DY4" s="161"/>
      <c r="DZ4" s="161"/>
      <c r="EA4" s="161"/>
      <c r="EB4" s="161"/>
      <c r="EC4" s="161"/>
      <c r="ED4" s="163" t="s">
        <v>119</v>
      </c>
      <c r="EE4" s="164"/>
      <c r="EF4" s="164"/>
      <c r="EG4" s="164"/>
      <c r="EH4" s="164"/>
      <c r="EI4" s="164"/>
      <c r="EJ4" s="164"/>
      <c r="EK4" s="164"/>
      <c r="EL4" s="164"/>
      <c r="EM4" s="164"/>
      <c r="EN4" s="165"/>
      <c r="EO4" s="161" t="s">
        <v>120</v>
      </c>
      <c r="EP4" s="161"/>
      <c r="EQ4" s="161"/>
      <c r="ER4" s="161"/>
      <c r="ES4" s="161"/>
      <c r="ET4" s="161"/>
      <c r="EU4" s="161"/>
      <c r="EV4" s="161"/>
      <c r="EW4" s="161"/>
      <c r="EX4" s="161"/>
      <c r="EY4" s="161"/>
      <c r="EZ4" s="161" t="s">
        <v>121</v>
      </c>
      <c r="FA4" s="161"/>
      <c r="FB4" s="161"/>
      <c r="FC4" s="161"/>
      <c r="FD4" s="161"/>
      <c r="FE4" s="161"/>
      <c r="FF4" s="161"/>
      <c r="FG4" s="161"/>
      <c r="FH4" s="161"/>
      <c r="FI4" s="161"/>
      <c r="FJ4" s="161"/>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148</v>
      </c>
      <c r="AW5" s="49" t="s">
        <v>149</v>
      </c>
      <c r="AX5" s="49" t="s">
        <v>158</v>
      </c>
      <c r="AY5" s="49" t="s">
        <v>151</v>
      </c>
      <c r="AZ5" s="49" t="s">
        <v>152</v>
      </c>
      <c r="BA5" s="49" t="s">
        <v>153</v>
      </c>
      <c r="BB5" s="49" t="s">
        <v>154</v>
      </c>
      <c r="BC5" s="49" t="s">
        <v>155</v>
      </c>
      <c r="BD5" s="49" t="s">
        <v>156</v>
      </c>
      <c r="BE5" s="49" t="s">
        <v>159</v>
      </c>
      <c r="BF5" s="49" t="s">
        <v>147</v>
      </c>
      <c r="BG5" s="49" t="s">
        <v>160</v>
      </c>
      <c r="BH5" s="49" t="s">
        <v>149</v>
      </c>
      <c r="BI5" s="49" t="s">
        <v>150</v>
      </c>
      <c r="BJ5" s="49" t="s">
        <v>151</v>
      </c>
      <c r="BK5" s="49" t="s">
        <v>152</v>
      </c>
      <c r="BL5" s="49" t="s">
        <v>153</v>
      </c>
      <c r="BM5" s="49" t="s">
        <v>154</v>
      </c>
      <c r="BN5" s="49" t="s">
        <v>155</v>
      </c>
      <c r="BO5" s="49" t="s">
        <v>156</v>
      </c>
      <c r="BP5" s="49" t="s">
        <v>146</v>
      </c>
      <c r="BQ5" s="49" t="s">
        <v>157</v>
      </c>
      <c r="BR5" s="49" t="s">
        <v>148</v>
      </c>
      <c r="BS5" s="49" t="s">
        <v>149</v>
      </c>
      <c r="BT5" s="49" t="s">
        <v>158</v>
      </c>
      <c r="BU5" s="49" t="s">
        <v>151</v>
      </c>
      <c r="BV5" s="49" t="s">
        <v>152</v>
      </c>
      <c r="BW5" s="49" t="s">
        <v>153</v>
      </c>
      <c r="BX5" s="49" t="s">
        <v>154</v>
      </c>
      <c r="BY5" s="49" t="s">
        <v>155</v>
      </c>
      <c r="BZ5" s="49" t="s">
        <v>156</v>
      </c>
      <c r="CA5" s="49" t="s">
        <v>146</v>
      </c>
      <c r="CB5" s="49" t="s">
        <v>147</v>
      </c>
      <c r="CC5" s="49" t="s">
        <v>161</v>
      </c>
      <c r="CD5" s="49" t="s">
        <v>149</v>
      </c>
      <c r="CE5" s="49" t="s">
        <v>162</v>
      </c>
      <c r="CF5" s="49" t="s">
        <v>151</v>
      </c>
      <c r="CG5" s="49" t="s">
        <v>152</v>
      </c>
      <c r="CH5" s="49" t="s">
        <v>153</v>
      </c>
      <c r="CI5" s="49" t="s">
        <v>154</v>
      </c>
      <c r="CJ5" s="49" t="s">
        <v>155</v>
      </c>
      <c r="CK5" s="49" t="s">
        <v>156</v>
      </c>
      <c r="CL5" s="49" t="s">
        <v>146</v>
      </c>
      <c r="CM5" s="49" t="s">
        <v>157</v>
      </c>
      <c r="CN5" s="49" t="s">
        <v>160</v>
      </c>
      <c r="CO5" s="49" t="s">
        <v>149</v>
      </c>
      <c r="CP5" s="49" t="s">
        <v>158</v>
      </c>
      <c r="CQ5" s="49" t="s">
        <v>151</v>
      </c>
      <c r="CR5" s="49" t="s">
        <v>152</v>
      </c>
      <c r="CS5" s="49" t="s">
        <v>153</v>
      </c>
      <c r="CT5" s="49" t="s">
        <v>154</v>
      </c>
      <c r="CU5" s="49" t="s">
        <v>155</v>
      </c>
      <c r="CV5" s="49" t="s">
        <v>156</v>
      </c>
      <c r="CW5" s="49" t="s">
        <v>159</v>
      </c>
      <c r="CX5" s="49" t="s">
        <v>163</v>
      </c>
      <c r="CY5" s="49" t="s">
        <v>161</v>
      </c>
      <c r="CZ5" s="49" t="s">
        <v>149</v>
      </c>
      <c r="DA5" s="49" t="s">
        <v>162</v>
      </c>
      <c r="DB5" s="49" t="s">
        <v>151</v>
      </c>
      <c r="DC5" s="49" t="s">
        <v>152</v>
      </c>
      <c r="DD5" s="49" t="s">
        <v>153</v>
      </c>
      <c r="DE5" s="49" t="s">
        <v>154</v>
      </c>
      <c r="DF5" s="49" t="s">
        <v>155</v>
      </c>
      <c r="DG5" s="49" t="s">
        <v>156</v>
      </c>
      <c r="DH5" s="49" t="s">
        <v>146</v>
      </c>
      <c r="DI5" s="49" t="s">
        <v>157</v>
      </c>
      <c r="DJ5" s="49" t="s">
        <v>148</v>
      </c>
      <c r="DK5" s="49" t="s">
        <v>164</v>
      </c>
      <c r="DL5" s="49" t="s">
        <v>158</v>
      </c>
      <c r="DM5" s="49" t="s">
        <v>151</v>
      </c>
      <c r="DN5" s="49" t="s">
        <v>152</v>
      </c>
      <c r="DO5" s="49" t="s">
        <v>153</v>
      </c>
      <c r="DP5" s="49" t="s">
        <v>154</v>
      </c>
      <c r="DQ5" s="49" t="s">
        <v>155</v>
      </c>
      <c r="DR5" s="49" t="s">
        <v>156</v>
      </c>
      <c r="DS5" s="49" t="s">
        <v>146</v>
      </c>
      <c r="DT5" s="49" t="s">
        <v>163</v>
      </c>
      <c r="DU5" s="49" t="s">
        <v>148</v>
      </c>
      <c r="DV5" s="49" t="s">
        <v>149</v>
      </c>
      <c r="DW5" s="49" t="s">
        <v>162</v>
      </c>
      <c r="DX5" s="49" t="s">
        <v>151</v>
      </c>
      <c r="DY5" s="49" t="s">
        <v>152</v>
      </c>
      <c r="DZ5" s="49" t="s">
        <v>153</v>
      </c>
      <c r="EA5" s="49" t="s">
        <v>154</v>
      </c>
      <c r="EB5" s="49" t="s">
        <v>155</v>
      </c>
      <c r="EC5" s="49" t="s">
        <v>156</v>
      </c>
      <c r="ED5" s="49" t="s">
        <v>159</v>
      </c>
      <c r="EE5" s="49" t="s">
        <v>147</v>
      </c>
      <c r="EF5" s="49" t="s">
        <v>148</v>
      </c>
      <c r="EG5" s="49" t="s">
        <v>149</v>
      </c>
      <c r="EH5" s="49" t="s">
        <v>150</v>
      </c>
      <c r="EI5" s="49" t="s">
        <v>151</v>
      </c>
      <c r="EJ5" s="49" t="s">
        <v>152</v>
      </c>
      <c r="EK5" s="49" t="s">
        <v>153</v>
      </c>
      <c r="EL5" s="49" t="s">
        <v>154</v>
      </c>
      <c r="EM5" s="49" t="s">
        <v>155</v>
      </c>
      <c r="EN5" s="49" t="s">
        <v>156</v>
      </c>
      <c r="EO5" s="49" t="s">
        <v>146</v>
      </c>
      <c r="EP5" s="49" t="s">
        <v>147</v>
      </c>
      <c r="EQ5" s="49" t="s">
        <v>148</v>
      </c>
      <c r="ER5" s="49" t="s">
        <v>149</v>
      </c>
      <c r="ES5" s="49" t="s">
        <v>150</v>
      </c>
      <c r="ET5" s="49" t="s">
        <v>151</v>
      </c>
      <c r="EU5" s="49" t="s">
        <v>152</v>
      </c>
      <c r="EV5" s="49" t="s">
        <v>153</v>
      </c>
      <c r="EW5" s="49" t="s">
        <v>154</v>
      </c>
      <c r="EX5" s="49" t="s">
        <v>155</v>
      </c>
      <c r="EY5" s="49" t="s">
        <v>165</v>
      </c>
      <c r="EZ5" s="49" t="s">
        <v>146</v>
      </c>
      <c r="FA5" s="49" t="s">
        <v>157</v>
      </c>
      <c r="FB5" s="49" t="s">
        <v>148</v>
      </c>
      <c r="FC5" s="49" t="s">
        <v>149</v>
      </c>
      <c r="FD5" s="49" t="s">
        <v>158</v>
      </c>
      <c r="FE5" s="49" t="s">
        <v>151</v>
      </c>
      <c r="FF5" s="49" t="s">
        <v>152</v>
      </c>
      <c r="FG5" s="49" t="s">
        <v>153</v>
      </c>
      <c r="FH5" s="49" t="s">
        <v>154</v>
      </c>
      <c r="FI5" s="49" t="s">
        <v>155</v>
      </c>
      <c r="FJ5" s="49" t="s">
        <v>156</v>
      </c>
    </row>
    <row r="6" spans="1:166" s="54" customFormat="1">
      <c r="A6" s="35" t="s">
        <v>166</v>
      </c>
      <c r="B6" s="50">
        <f>B8</f>
        <v>2022</v>
      </c>
      <c r="C6" s="50">
        <f t="shared" ref="C6:M6" si="2">C8</f>
        <v>142018</v>
      </c>
      <c r="D6" s="50">
        <f t="shared" si="2"/>
        <v>46</v>
      </c>
      <c r="E6" s="50">
        <f t="shared" si="2"/>
        <v>6</v>
      </c>
      <c r="F6" s="50">
        <f t="shared" si="2"/>
        <v>0</v>
      </c>
      <c r="G6" s="50">
        <f t="shared" si="2"/>
        <v>1</v>
      </c>
      <c r="H6" s="158" t="str">
        <f>IF(H8&lt;&gt;I8,H8,"")&amp;IF(I8&lt;&gt;J8,I8,"")&amp;"　"&amp;J8</f>
        <v>神奈川県横須賀市　市民病院</v>
      </c>
      <c r="I6" s="159"/>
      <c r="J6" s="160"/>
      <c r="K6" s="50" t="str">
        <f t="shared" si="2"/>
        <v>当然財務</v>
      </c>
      <c r="L6" s="50" t="str">
        <f t="shared" si="2"/>
        <v>病院事業</v>
      </c>
      <c r="M6" s="50" t="str">
        <f t="shared" si="2"/>
        <v>一般病院</v>
      </c>
      <c r="N6" s="50" t="str">
        <f>N8</f>
        <v>400床以上～500床未満</v>
      </c>
      <c r="O6" s="50" t="str">
        <f>O8</f>
        <v>非設置</v>
      </c>
      <c r="P6" s="50" t="str">
        <f>P8</f>
        <v>指定管理者(利用料金制)</v>
      </c>
      <c r="Q6" s="51">
        <f t="shared" ref="Q6:AH6" si="3">Q8</f>
        <v>29</v>
      </c>
      <c r="R6" s="50" t="str">
        <f t="shared" si="3"/>
        <v>対象</v>
      </c>
      <c r="S6" s="50" t="str">
        <f t="shared" si="3"/>
        <v>ド 透 I 訓 ガ</v>
      </c>
      <c r="T6" s="50" t="str">
        <f t="shared" si="3"/>
        <v>救 臨 感 災 地 輪</v>
      </c>
      <c r="U6" s="51">
        <f>U8</f>
        <v>388197</v>
      </c>
      <c r="V6" s="51">
        <f>V8</f>
        <v>26943</v>
      </c>
      <c r="W6" s="50" t="str">
        <f>W8</f>
        <v>非該当</v>
      </c>
      <c r="X6" s="50" t="str">
        <f t="shared" ref="X6" si="4">X8</f>
        <v>非該当</v>
      </c>
      <c r="Y6" s="50" t="str">
        <f t="shared" si="3"/>
        <v>７：１</v>
      </c>
      <c r="Z6" s="51">
        <f t="shared" si="3"/>
        <v>476</v>
      </c>
      <c r="AA6" s="51" t="str">
        <f t="shared" si="3"/>
        <v>-</v>
      </c>
      <c r="AB6" s="51" t="str">
        <f t="shared" si="3"/>
        <v>-</v>
      </c>
      <c r="AC6" s="51" t="str">
        <f t="shared" si="3"/>
        <v>-</v>
      </c>
      <c r="AD6" s="51">
        <f t="shared" si="3"/>
        <v>6</v>
      </c>
      <c r="AE6" s="51">
        <f t="shared" si="3"/>
        <v>482</v>
      </c>
      <c r="AF6" s="51">
        <f t="shared" si="3"/>
        <v>250</v>
      </c>
      <c r="AG6" s="51" t="str">
        <f t="shared" si="3"/>
        <v>-</v>
      </c>
      <c r="AH6" s="51">
        <f t="shared" si="3"/>
        <v>250</v>
      </c>
      <c r="AI6" s="52">
        <f>IF(AI8="-",NA(),AI8)</f>
        <v>99.4</v>
      </c>
      <c r="AJ6" s="52">
        <f t="shared" ref="AJ6:AR6" si="5">IF(AJ8="-",NA(),AJ8)</f>
        <v>93.7</v>
      </c>
      <c r="AK6" s="52">
        <f t="shared" si="5"/>
        <v>107.7</v>
      </c>
      <c r="AL6" s="52">
        <f t="shared" si="5"/>
        <v>114.3</v>
      </c>
      <c r="AM6" s="52">
        <f t="shared" si="5"/>
        <v>111.4</v>
      </c>
      <c r="AN6" s="52">
        <f t="shared" si="5"/>
        <v>99</v>
      </c>
      <c r="AO6" s="52">
        <f t="shared" si="5"/>
        <v>99</v>
      </c>
      <c r="AP6" s="52">
        <f t="shared" si="5"/>
        <v>103.9</v>
      </c>
      <c r="AQ6" s="52">
        <f t="shared" si="5"/>
        <v>106.6</v>
      </c>
      <c r="AR6" s="52">
        <f t="shared" si="5"/>
        <v>103.5</v>
      </c>
      <c r="AS6" s="52" t="str">
        <f>IF(AS8="-","【-】","【"&amp;SUBSTITUTE(TEXT(AS8,"#,##0.0"),"-","△")&amp;"】")</f>
        <v>【103.5】</v>
      </c>
      <c r="AT6" s="52">
        <f>IF(AT8="-",NA(),AT8)</f>
        <v>95.5</v>
      </c>
      <c r="AU6" s="52">
        <f t="shared" ref="AU6:BC6" si="6">IF(AU8="-",NA(),AU8)</f>
        <v>89.4</v>
      </c>
      <c r="AV6" s="52">
        <f t="shared" si="6"/>
        <v>88.4</v>
      </c>
      <c r="AW6" s="52">
        <f t="shared" si="6"/>
        <v>88.3</v>
      </c>
      <c r="AX6" s="52">
        <f t="shared" si="6"/>
        <v>91.5</v>
      </c>
      <c r="AY6" s="52">
        <f t="shared" si="6"/>
        <v>92.3</v>
      </c>
      <c r="AZ6" s="52">
        <f t="shared" si="6"/>
        <v>92.4</v>
      </c>
      <c r="BA6" s="52">
        <f t="shared" si="6"/>
        <v>87.5</v>
      </c>
      <c r="BB6" s="52">
        <f t="shared" si="6"/>
        <v>89.4</v>
      </c>
      <c r="BC6" s="52">
        <f t="shared" si="6"/>
        <v>88.9</v>
      </c>
      <c r="BD6" s="52" t="str">
        <f>IF(BD8="-","【-】","【"&amp;SUBSTITUTE(TEXT(BD8,"#,##0.0"),"-","△")&amp;"】")</f>
        <v>【86.4】</v>
      </c>
      <c r="BE6" s="52">
        <f>IF(BE8="-",NA(),BE8)</f>
        <v>90.9</v>
      </c>
      <c r="BF6" s="52">
        <f t="shared" ref="BF6:BN6" si="7">IF(BF8="-",NA(),BF8)</f>
        <v>84.8</v>
      </c>
      <c r="BG6" s="52">
        <f t="shared" si="7"/>
        <v>83.5</v>
      </c>
      <c r="BH6" s="52">
        <f t="shared" si="7"/>
        <v>83.3</v>
      </c>
      <c r="BI6" s="52">
        <f t="shared" si="7"/>
        <v>86.1</v>
      </c>
      <c r="BJ6" s="52">
        <f t="shared" si="7"/>
        <v>89.7</v>
      </c>
      <c r="BK6" s="52">
        <f t="shared" si="7"/>
        <v>89.9</v>
      </c>
      <c r="BL6" s="52">
        <f t="shared" si="7"/>
        <v>84.9</v>
      </c>
      <c r="BM6" s="52">
        <f t="shared" si="7"/>
        <v>86.9</v>
      </c>
      <c r="BN6" s="52">
        <f t="shared" si="7"/>
        <v>86.4</v>
      </c>
      <c r="BO6" s="52" t="str">
        <f>IF(BO8="-","【-】","【"&amp;SUBSTITUTE(TEXT(BO8,"#,##0.0"),"-","△")&amp;"】")</f>
        <v>【83.7】</v>
      </c>
      <c r="BP6" s="52">
        <f>IF(BP8="-",NA(),BP8)</f>
        <v>54.4</v>
      </c>
      <c r="BQ6" s="52">
        <f t="shared" ref="BQ6:BY6" si="8">IF(BQ8="-",NA(),BQ8)</f>
        <v>51.4</v>
      </c>
      <c r="BR6" s="52">
        <f t="shared" si="8"/>
        <v>44.9</v>
      </c>
      <c r="BS6" s="52">
        <f t="shared" si="8"/>
        <v>40.799999999999997</v>
      </c>
      <c r="BT6" s="52">
        <f t="shared" si="8"/>
        <v>39.4</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56979</v>
      </c>
      <c r="CB6" s="53">
        <f t="shared" ref="CB6:CJ6" si="9">IF(CB8="-",NA(),CB8)</f>
        <v>55025</v>
      </c>
      <c r="CC6" s="53">
        <f t="shared" si="9"/>
        <v>60438</v>
      </c>
      <c r="CD6" s="53">
        <f t="shared" si="9"/>
        <v>63214</v>
      </c>
      <c r="CE6" s="53">
        <f t="shared" si="9"/>
        <v>63251</v>
      </c>
      <c r="CF6" s="53">
        <f t="shared" si="9"/>
        <v>59108</v>
      </c>
      <c r="CG6" s="53">
        <f t="shared" si="9"/>
        <v>60271</v>
      </c>
      <c r="CH6" s="53">
        <f t="shared" si="9"/>
        <v>63766</v>
      </c>
      <c r="CI6" s="53">
        <f t="shared" si="9"/>
        <v>66386</v>
      </c>
      <c r="CJ6" s="53">
        <f t="shared" si="9"/>
        <v>69418</v>
      </c>
      <c r="CK6" s="52" t="str">
        <f>IF(CK8="-","【-】","【"&amp;SUBSTITUTE(TEXT(CK8,"#,##0"),"-","△")&amp;"】")</f>
        <v>【61,837】</v>
      </c>
      <c r="CL6" s="53">
        <f>IF(CL8="-",NA(),CL8)</f>
        <v>12404</v>
      </c>
      <c r="CM6" s="53">
        <f t="shared" ref="CM6:CU6" si="10">IF(CM8="-",NA(),CM8)</f>
        <v>12956</v>
      </c>
      <c r="CN6" s="53">
        <f t="shared" si="10"/>
        <v>13978</v>
      </c>
      <c r="CO6" s="53">
        <f t="shared" si="10"/>
        <v>13984</v>
      </c>
      <c r="CP6" s="53">
        <f t="shared" si="10"/>
        <v>15218</v>
      </c>
      <c r="CQ6" s="53">
        <f t="shared" si="10"/>
        <v>15887</v>
      </c>
      <c r="CR6" s="53">
        <f t="shared" si="10"/>
        <v>16979</v>
      </c>
      <c r="CS6" s="53">
        <f t="shared" si="10"/>
        <v>18423</v>
      </c>
      <c r="CT6" s="53">
        <f t="shared" si="10"/>
        <v>19190</v>
      </c>
      <c r="CU6" s="53">
        <f t="shared" si="10"/>
        <v>19216</v>
      </c>
      <c r="CV6" s="52" t="str">
        <f>IF(CV8="-","【-】","【"&amp;SUBSTITUTE(TEXT(CV8,"#,##0"),"-","△")&amp;"】")</f>
        <v>【17,600】</v>
      </c>
      <c r="CW6" s="52">
        <f>IF(CW8="-",NA(),CW8)</f>
        <v>53.1</v>
      </c>
      <c r="CX6" s="52">
        <f t="shared" ref="CX6:DF6" si="11">IF(CX8="-",NA(),CX8)</f>
        <v>58.5</v>
      </c>
      <c r="CY6" s="52">
        <f t="shared" si="11"/>
        <v>61.5</v>
      </c>
      <c r="CZ6" s="52">
        <f t="shared" si="11"/>
        <v>60.4</v>
      </c>
      <c r="DA6" s="52">
        <f t="shared" si="11"/>
        <v>56.1</v>
      </c>
      <c r="DB6" s="52">
        <f t="shared" si="11"/>
        <v>53</v>
      </c>
      <c r="DC6" s="52">
        <f t="shared" si="11"/>
        <v>53</v>
      </c>
      <c r="DD6" s="52">
        <f t="shared" si="11"/>
        <v>56.7</v>
      </c>
      <c r="DE6" s="52">
        <f t="shared" si="11"/>
        <v>54.2</v>
      </c>
      <c r="DF6" s="52">
        <f t="shared" si="11"/>
        <v>53.9</v>
      </c>
      <c r="DG6" s="52" t="str">
        <f>IF(DG8="-","【-】","【"&amp;SUBSTITUTE(TEXT(DG8,"#,##0.0"),"-","△")&amp;"】")</f>
        <v>【55.6】</v>
      </c>
      <c r="DH6" s="52">
        <f>IF(DH8="-",NA(),DH8)</f>
        <v>24</v>
      </c>
      <c r="DI6" s="52">
        <f t="shared" ref="DI6:DQ6" si="12">IF(DI8="-",NA(),DI8)</f>
        <v>23.5</v>
      </c>
      <c r="DJ6" s="52">
        <f t="shared" si="12"/>
        <v>22.7</v>
      </c>
      <c r="DK6" s="52">
        <f t="shared" si="12"/>
        <v>23.6</v>
      </c>
      <c r="DL6" s="52">
        <f t="shared" si="12"/>
        <v>23.6</v>
      </c>
      <c r="DM6" s="52">
        <f t="shared" si="12"/>
        <v>25.8</v>
      </c>
      <c r="DN6" s="52">
        <f t="shared" si="12"/>
        <v>26.4</v>
      </c>
      <c r="DO6" s="52">
        <f t="shared" si="12"/>
        <v>26.2</v>
      </c>
      <c r="DP6" s="52">
        <f t="shared" si="12"/>
        <v>26.3</v>
      </c>
      <c r="DQ6" s="52">
        <f t="shared" si="12"/>
        <v>26.3</v>
      </c>
      <c r="DR6" s="52" t="str">
        <f>IF(DR8="-","【-】","【"&amp;SUBSTITUTE(TEXT(DR8,"#,##0.0"),"-","△")&amp;"】")</f>
        <v>【25.1】</v>
      </c>
      <c r="DS6" s="52">
        <f>IF(DS8="-",NA(),DS8)</f>
        <v>86.6</v>
      </c>
      <c r="DT6" s="52">
        <f t="shared" ref="DT6:EB6" si="13">IF(DT8="-",NA(),DT8)</f>
        <v>99.2</v>
      </c>
      <c r="DU6" s="52">
        <f t="shared" si="13"/>
        <v>96.5</v>
      </c>
      <c r="DV6" s="52">
        <f t="shared" si="13"/>
        <v>83.7</v>
      </c>
      <c r="DW6" s="52">
        <f t="shared" si="13"/>
        <v>73.5</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70</v>
      </c>
      <c r="EE6" s="52">
        <f t="shared" ref="EE6:EM6" si="14">IF(EE8="-",NA(),EE8)</f>
        <v>72</v>
      </c>
      <c r="EF6" s="52">
        <f t="shared" si="14"/>
        <v>74.099999999999994</v>
      </c>
      <c r="EG6" s="52">
        <f t="shared" si="14"/>
        <v>76.2</v>
      </c>
      <c r="EH6" s="52">
        <f t="shared" si="14"/>
        <v>78.099999999999994</v>
      </c>
      <c r="EI6" s="52">
        <f t="shared" si="14"/>
        <v>53.7</v>
      </c>
      <c r="EJ6" s="52">
        <f t="shared" si="14"/>
        <v>56.4</v>
      </c>
      <c r="EK6" s="52">
        <f t="shared" si="14"/>
        <v>56.8</v>
      </c>
      <c r="EL6" s="52">
        <f t="shared" si="14"/>
        <v>58.5</v>
      </c>
      <c r="EM6" s="52">
        <f t="shared" si="14"/>
        <v>57.4</v>
      </c>
      <c r="EN6" s="52" t="str">
        <f>IF(EN8="-","【-】","【"&amp;SUBSTITUTE(TEXT(EN8,"#,##0.0"),"-","△")&amp;"】")</f>
        <v>【56.4】</v>
      </c>
      <c r="EO6" s="52">
        <f>IF(EO8="-",NA(),EO8)</f>
        <v>76.3</v>
      </c>
      <c r="EP6" s="52">
        <f t="shared" ref="EP6:EX6" si="15">IF(EP8="-",NA(),EP8)</f>
        <v>78.900000000000006</v>
      </c>
      <c r="EQ6" s="52">
        <f t="shared" si="15"/>
        <v>81</v>
      </c>
      <c r="ER6" s="52">
        <f t="shared" si="15"/>
        <v>82.9</v>
      </c>
      <c r="ES6" s="52">
        <f t="shared" si="15"/>
        <v>82.9</v>
      </c>
      <c r="ET6" s="52">
        <f t="shared" si="15"/>
        <v>69.3</v>
      </c>
      <c r="EU6" s="52">
        <f t="shared" si="15"/>
        <v>71.099999999999994</v>
      </c>
      <c r="EV6" s="52">
        <f t="shared" si="15"/>
        <v>69.8</v>
      </c>
      <c r="EW6" s="52">
        <f t="shared" si="15"/>
        <v>69.7</v>
      </c>
      <c r="EX6" s="52">
        <f t="shared" si="15"/>
        <v>68.8</v>
      </c>
      <c r="EY6" s="52" t="str">
        <f>IF(EY8="-","【-】","【"&amp;SUBSTITUTE(TEXT(EY8,"#,##0.0"),"-","△")&amp;"】")</f>
        <v>【70.7】</v>
      </c>
      <c r="EZ6" s="53">
        <f>IF(EZ8="-",NA(),EZ8)</f>
        <v>32733147</v>
      </c>
      <c r="FA6" s="53">
        <f t="shared" ref="FA6:FI6" si="16">IF(FA8="-",NA(),FA8)</f>
        <v>33106585</v>
      </c>
      <c r="FB6" s="53">
        <f t="shared" si="16"/>
        <v>33634259</v>
      </c>
      <c r="FC6" s="53">
        <f t="shared" si="16"/>
        <v>33983846</v>
      </c>
      <c r="FD6" s="53">
        <f t="shared" si="16"/>
        <v>34316189</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167</v>
      </c>
      <c r="B7" s="50">
        <f t="shared" ref="B7:AH7" si="17">B8</f>
        <v>2022</v>
      </c>
      <c r="C7" s="50">
        <f t="shared" si="17"/>
        <v>142018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400床以上～500床未満</v>
      </c>
      <c r="O7" s="50" t="str">
        <f>O8</f>
        <v>非設置</v>
      </c>
      <c r="P7" s="50" t="str">
        <f>P8</f>
        <v>指定管理者(利用料金制)</v>
      </c>
      <c r="Q7" s="51">
        <f t="shared" si="17"/>
        <v>29</v>
      </c>
      <c r="R7" s="50" t="str">
        <f t="shared" si="17"/>
        <v>対象</v>
      </c>
      <c r="S7" s="50" t="str">
        <f t="shared" si="17"/>
        <v>ド 透 I 訓 ガ</v>
      </c>
      <c r="T7" s="50" t="str">
        <f t="shared" si="17"/>
        <v>救 臨 感 災 地 輪</v>
      </c>
      <c r="U7" s="51">
        <f>U8</f>
        <v>388197</v>
      </c>
      <c r="V7" s="51">
        <f>V8</f>
        <v>26943</v>
      </c>
      <c r="W7" s="50" t="str">
        <f>W8</f>
        <v>非該当</v>
      </c>
      <c r="X7" s="50" t="str">
        <f t="shared" si="17"/>
        <v>非該当</v>
      </c>
      <c r="Y7" s="50" t="str">
        <f t="shared" si="17"/>
        <v>７：１</v>
      </c>
      <c r="Z7" s="51">
        <f t="shared" si="17"/>
        <v>476</v>
      </c>
      <c r="AA7" s="51" t="str">
        <f t="shared" si="17"/>
        <v>-</v>
      </c>
      <c r="AB7" s="51" t="str">
        <f t="shared" si="17"/>
        <v>-</v>
      </c>
      <c r="AC7" s="51" t="str">
        <f t="shared" si="17"/>
        <v>-</v>
      </c>
      <c r="AD7" s="51">
        <f t="shared" si="17"/>
        <v>6</v>
      </c>
      <c r="AE7" s="51">
        <f t="shared" si="17"/>
        <v>482</v>
      </c>
      <c r="AF7" s="51">
        <f t="shared" si="17"/>
        <v>250</v>
      </c>
      <c r="AG7" s="51" t="str">
        <f t="shared" si="17"/>
        <v>-</v>
      </c>
      <c r="AH7" s="51">
        <f t="shared" si="17"/>
        <v>250</v>
      </c>
      <c r="AI7" s="52">
        <f>AI8</f>
        <v>99.4</v>
      </c>
      <c r="AJ7" s="52">
        <f t="shared" ref="AJ7:AR7" si="18">AJ8</f>
        <v>93.7</v>
      </c>
      <c r="AK7" s="52">
        <f t="shared" si="18"/>
        <v>107.7</v>
      </c>
      <c r="AL7" s="52">
        <f t="shared" si="18"/>
        <v>114.3</v>
      </c>
      <c r="AM7" s="52">
        <f t="shared" si="18"/>
        <v>111.4</v>
      </c>
      <c r="AN7" s="52">
        <f t="shared" si="18"/>
        <v>99</v>
      </c>
      <c r="AO7" s="52">
        <f t="shared" si="18"/>
        <v>99</v>
      </c>
      <c r="AP7" s="52">
        <f t="shared" si="18"/>
        <v>103.9</v>
      </c>
      <c r="AQ7" s="52">
        <f t="shared" si="18"/>
        <v>106.6</v>
      </c>
      <c r="AR7" s="52">
        <f t="shared" si="18"/>
        <v>103.5</v>
      </c>
      <c r="AS7" s="52"/>
      <c r="AT7" s="52">
        <f>AT8</f>
        <v>95.5</v>
      </c>
      <c r="AU7" s="52">
        <f t="shared" ref="AU7:BC7" si="19">AU8</f>
        <v>89.4</v>
      </c>
      <c r="AV7" s="52">
        <f t="shared" si="19"/>
        <v>88.4</v>
      </c>
      <c r="AW7" s="52">
        <f t="shared" si="19"/>
        <v>88.3</v>
      </c>
      <c r="AX7" s="52">
        <f t="shared" si="19"/>
        <v>91.5</v>
      </c>
      <c r="AY7" s="52">
        <f t="shared" si="19"/>
        <v>92.3</v>
      </c>
      <c r="AZ7" s="52">
        <f t="shared" si="19"/>
        <v>92.4</v>
      </c>
      <c r="BA7" s="52">
        <f t="shared" si="19"/>
        <v>87.5</v>
      </c>
      <c r="BB7" s="52">
        <f t="shared" si="19"/>
        <v>89.4</v>
      </c>
      <c r="BC7" s="52">
        <f t="shared" si="19"/>
        <v>88.9</v>
      </c>
      <c r="BD7" s="52"/>
      <c r="BE7" s="52">
        <f>BE8</f>
        <v>90.9</v>
      </c>
      <c r="BF7" s="52">
        <f t="shared" ref="BF7:BN7" si="20">BF8</f>
        <v>84.8</v>
      </c>
      <c r="BG7" s="52">
        <f t="shared" si="20"/>
        <v>83.5</v>
      </c>
      <c r="BH7" s="52">
        <f t="shared" si="20"/>
        <v>83.3</v>
      </c>
      <c r="BI7" s="52">
        <f t="shared" si="20"/>
        <v>86.1</v>
      </c>
      <c r="BJ7" s="52">
        <f t="shared" si="20"/>
        <v>89.7</v>
      </c>
      <c r="BK7" s="52">
        <f t="shared" si="20"/>
        <v>89.9</v>
      </c>
      <c r="BL7" s="52">
        <f t="shared" si="20"/>
        <v>84.9</v>
      </c>
      <c r="BM7" s="52">
        <f t="shared" si="20"/>
        <v>86.9</v>
      </c>
      <c r="BN7" s="52">
        <f t="shared" si="20"/>
        <v>86.4</v>
      </c>
      <c r="BO7" s="52"/>
      <c r="BP7" s="52">
        <f>BP8</f>
        <v>54.4</v>
      </c>
      <c r="BQ7" s="52">
        <f t="shared" ref="BQ7:BY7" si="21">BQ8</f>
        <v>51.4</v>
      </c>
      <c r="BR7" s="52">
        <f t="shared" si="21"/>
        <v>44.9</v>
      </c>
      <c r="BS7" s="52">
        <f t="shared" si="21"/>
        <v>40.799999999999997</v>
      </c>
      <c r="BT7" s="52">
        <f t="shared" si="21"/>
        <v>39.4</v>
      </c>
      <c r="BU7" s="52">
        <f t="shared" si="21"/>
        <v>77.599999999999994</v>
      </c>
      <c r="BV7" s="52">
        <f t="shared" si="21"/>
        <v>77</v>
      </c>
      <c r="BW7" s="52">
        <f t="shared" si="21"/>
        <v>68.400000000000006</v>
      </c>
      <c r="BX7" s="52">
        <f t="shared" si="21"/>
        <v>68.2</v>
      </c>
      <c r="BY7" s="52">
        <f t="shared" si="21"/>
        <v>68.400000000000006</v>
      </c>
      <c r="BZ7" s="52"/>
      <c r="CA7" s="53">
        <f>CA8</f>
        <v>56979</v>
      </c>
      <c r="CB7" s="53">
        <f t="shared" ref="CB7:CJ7" si="22">CB8</f>
        <v>55025</v>
      </c>
      <c r="CC7" s="53">
        <f t="shared" si="22"/>
        <v>60438</v>
      </c>
      <c r="CD7" s="53">
        <f t="shared" si="22"/>
        <v>63214</v>
      </c>
      <c r="CE7" s="53">
        <f t="shared" si="22"/>
        <v>63251</v>
      </c>
      <c r="CF7" s="53">
        <f t="shared" si="22"/>
        <v>59108</v>
      </c>
      <c r="CG7" s="53">
        <f t="shared" si="22"/>
        <v>60271</v>
      </c>
      <c r="CH7" s="53">
        <f t="shared" si="22"/>
        <v>63766</v>
      </c>
      <c r="CI7" s="53">
        <f t="shared" si="22"/>
        <v>66386</v>
      </c>
      <c r="CJ7" s="53">
        <f t="shared" si="22"/>
        <v>69418</v>
      </c>
      <c r="CK7" s="52"/>
      <c r="CL7" s="53">
        <f>CL8</f>
        <v>12404</v>
      </c>
      <c r="CM7" s="53">
        <f t="shared" ref="CM7:CU7" si="23">CM8</f>
        <v>12956</v>
      </c>
      <c r="CN7" s="53">
        <f t="shared" si="23"/>
        <v>13978</v>
      </c>
      <c r="CO7" s="53">
        <f t="shared" si="23"/>
        <v>13984</v>
      </c>
      <c r="CP7" s="53">
        <f t="shared" si="23"/>
        <v>15218</v>
      </c>
      <c r="CQ7" s="53">
        <f t="shared" si="23"/>
        <v>15887</v>
      </c>
      <c r="CR7" s="53">
        <f t="shared" si="23"/>
        <v>16979</v>
      </c>
      <c r="CS7" s="53">
        <f t="shared" si="23"/>
        <v>18423</v>
      </c>
      <c r="CT7" s="53">
        <f t="shared" si="23"/>
        <v>19190</v>
      </c>
      <c r="CU7" s="53">
        <f t="shared" si="23"/>
        <v>19216</v>
      </c>
      <c r="CV7" s="52"/>
      <c r="CW7" s="52">
        <f>CW8</f>
        <v>53.1</v>
      </c>
      <c r="CX7" s="52">
        <f t="shared" ref="CX7:DF7" si="24">CX8</f>
        <v>58.5</v>
      </c>
      <c r="CY7" s="52">
        <f t="shared" si="24"/>
        <v>61.5</v>
      </c>
      <c r="CZ7" s="52">
        <f t="shared" si="24"/>
        <v>60.4</v>
      </c>
      <c r="DA7" s="52">
        <f t="shared" si="24"/>
        <v>56.1</v>
      </c>
      <c r="DB7" s="52">
        <f t="shared" si="24"/>
        <v>53</v>
      </c>
      <c r="DC7" s="52">
        <f t="shared" si="24"/>
        <v>53</v>
      </c>
      <c r="DD7" s="52">
        <f t="shared" si="24"/>
        <v>56.7</v>
      </c>
      <c r="DE7" s="52">
        <f t="shared" si="24"/>
        <v>54.2</v>
      </c>
      <c r="DF7" s="52">
        <f t="shared" si="24"/>
        <v>53.9</v>
      </c>
      <c r="DG7" s="52"/>
      <c r="DH7" s="52">
        <f>DH8</f>
        <v>24</v>
      </c>
      <c r="DI7" s="52">
        <f t="shared" ref="DI7:DQ7" si="25">DI8</f>
        <v>23.5</v>
      </c>
      <c r="DJ7" s="52">
        <f t="shared" si="25"/>
        <v>22.7</v>
      </c>
      <c r="DK7" s="52">
        <f t="shared" si="25"/>
        <v>23.6</v>
      </c>
      <c r="DL7" s="52">
        <f t="shared" si="25"/>
        <v>23.6</v>
      </c>
      <c r="DM7" s="52">
        <f t="shared" si="25"/>
        <v>25.8</v>
      </c>
      <c r="DN7" s="52">
        <f t="shared" si="25"/>
        <v>26.4</v>
      </c>
      <c r="DO7" s="52">
        <f t="shared" si="25"/>
        <v>26.2</v>
      </c>
      <c r="DP7" s="52">
        <f t="shared" si="25"/>
        <v>26.3</v>
      </c>
      <c r="DQ7" s="52">
        <f t="shared" si="25"/>
        <v>26.3</v>
      </c>
      <c r="DR7" s="52"/>
      <c r="DS7" s="52">
        <f>DS8</f>
        <v>86.6</v>
      </c>
      <c r="DT7" s="52">
        <f t="shared" ref="DT7:EB7" si="26">DT8</f>
        <v>99.2</v>
      </c>
      <c r="DU7" s="52">
        <f t="shared" si="26"/>
        <v>96.5</v>
      </c>
      <c r="DV7" s="52">
        <f t="shared" si="26"/>
        <v>83.7</v>
      </c>
      <c r="DW7" s="52">
        <f t="shared" si="26"/>
        <v>73.5</v>
      </c>
      <c r="DX7" s="52">
        <f t="shared" si="26"/>
        <v>40.4</v>
      </c>
      <c r="DY7" s="52">
        <f t="shared" si="26"/>
        <v>40.1</v>
      </c>
      <c r="DZ7" s="52">
        <f t="shared" si="26"/>
        <v>40.799999999999997</v>
      </c>
      <c r="EA7" s="52">
        <f t="shared" si="26"/>
        <v>40.4</v>
      </c>
      <c r="EB7" s="52">
        <f t="shared" si="26"/>
        <v>33.799999999999997</v>
      </c>
      <c r="EC7" s="52"/>
      <c r="ED7" s="52">
        <f>ED8</f>
        <v>70</v>
      </c>
      <c r="EE7" s="52">
        <f t="shared" ref="EE7:EM7" si="27">EE8</f>
        <v>72</v>
      </c>
      <c r="EF7" s="52">
        <f t="shared" si="27"/>
        <v>74.099999999999994</v>
      </c>
      <c r="EG7" s="52">
        <f t="shared" si="27"/>
        <v>76.2</v>
      </c>
      <c r="EH7" s="52">
        <f t="shared" si="27"/>
        <v>78.099999999999994</v>
      </c>
      <c r="EI7" s="52">
        <f t="shared" si="27"/>
        <v>53.7</v>
      </c>
      <c r="EJ7" s="52">
        <f t="shared" si="27"/>
        <v>56.4</v>
      </c>
      <c r="EK7" s="52">
        <f t="shared" si="27"/>
        <v>56.8</v>
      </c>
      <c r="EL7" s="52">
        <f t="shared" si="27"/>
        <v>58.5</v>
      </c>
      <c r="EM7" s="52">
        <f t="shared" si="27"/>
        <v>57.4</v>
      </c>
      <c r="EN7" s="52"/>
      <c r="EO7" s="52">
        <f>EO8</f>
        <v>76.3</v>
      </c>
      <c r="EP7" s="52">
        <f t="shared" ref="EP7:EX7" si="28">EP8</f>
        <v>78.900000000000006</v>
      </c>
      <c r="EQ7" s="52">
        <f t="shared" si="28"/>
        <v>81</v>
      </c>
      <c r="ER7" s="52">
        <f t="shared" si="28"/>
        <v>82.9</v>
      </c>
      <c r="ES7" s="52">
        <f t="shared" si="28"/>
        <v>82.9</v>
      </c>
      <c r="ET7" s="52">
        <f t="shared" si="28"/>
        <v>69.3</v>
      </c>
      <c r="EU7" s="52">
        <f t="shared" si="28"/>
        <v>71.099999999999994</v>
      </c>
      <c r="EV7" s="52">
        <f t="shared" si="28"/>
        <v>69.8</v>
      </c>
      <c r="EW7" s="52">
        <f t="shared" si="28"/>
        <v>69.7</v>
      </c>
      <c r="EX7" s="52">
        <f t="shared" si="28"/>
        <v>68.8</v>
      </c>
      <c r="EY7" s="52"/>
      <c r="EZ7" s="53">
        <f>EZ8</f>
        <v>32733147</v>
      </c>
      <c r="FA7" s="53">
        <f t="shared" ref="FA7:FI7" si="29">FA8</f>
        <v>33106585</v>
      </c>
      <c r="FB7" s="53">
        <f t="shared" si="29"/>
        <v>33634259</v>
      </c>
      <c r="FC7" s="53">
        <f t="shared" si="29"/>
        <v>33983846</v>
      </c>
      <c r="FD7" s="53">
        <f t="shared" si="29"/>
        <v>34316189</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142018</v>
      </c>
      <c r="D8" s="55">
        <v>46</v>
      </c>
      <c r="E8" s="55">
        <v>6</v>
      </c>
      <c r="F8" s="55">
        <v>0</v>
      </c>
      <c r="G8" s="55">
        <v>1</v>
      </c>
      <c r="H8" s="55" t="s">
        <v>168</v>
      </c>
      <c r="I8" s="55" t="s">
        <v>169</v>
      </c>
      <c r="J8" s="55" t="s">
        <v>170</v>
      </c>
      <c r="K8" s="55" t="s">
        <v>171</v>
      </c>
      <c r="L8" s="55" t="s">
        <v>172</v>
      </c>
      <c r="M8" s="55" t="s">
        <v>173</v>
      </c>
      <c r="N8" s="55" t="s">
        <v>174</v>
      </c>
      <c r="O8" s="55" t="s">
        <v>175</v>
      </c>
      <c r="P8" s="55" t="s">
        <v>176</v>
      </c>
      <c r="Q8" s="56">
        <v>29</v>
      </c>
      <c r="R8" s="55" t="s">
        <v>177</v>
      </c>
      <c r="S8" s="55" t="s">
        <v>178</v>
      </c>
      <c r="T8" s="55" t="s">
        <v>179</v>
      </c>
      <c r="U8" s="56">
        <v>388197</v>
      </c>
      <c r="V8" s="56">
        <v>26943</v>
      </c>
      <c r="W8" s="55" t="s">
        <v>180</v>
      </c>
      <c r="X8" s="55" t="s">
        <v>180</v>
      </c>
      <c r="Y8" s="57" t="s">
        <v>181</v>
      </c>
      <c r="Z8" s="56">
        <v>476</v>
      </c>
      <c r="AA8" s="56" t="s">
        <v>40</v>
      </c>
      <c r="AB8" s="56" t="s">
        <v>40</v>
      </c>
      <c r="AC8" s="56" t="s">
        <v>40</v>
      </c>
      <c r="AD8" s="56">
        <v>6</v>
      </c>
      <c r="AE8" s="56">
        <v>482</v>
      </c>
      <c r="AF8" s="56">
        <v>250</v>
      </c>
      <c r="AG8" s="56" t="s">
        <v>40</v>
      </c>
      <c r="AH8" s="56">
        <v>250</v>
      </c>
      <c r="AI8" s="58">
        <v>99.4</v>
      </c>
      <c r="AJ8" s="58">
        <v>93.7</v>
      </c>
      <c r="AK8" s="58">
        <v>107.7</v>
      </c>
      <c r="AL8" s="58">
        <v>114.3</v>
      </c>
      <c r="AM8" s="58">
        <v>111.4</v>
      </c>
      <c r="AN8" s="58">
        <v>99</v>
      </c>
      <c r="AO8" s="58">
        <v>99</v>
      </c>
      <c r="AP8" s="58">
        <v>103.9</v>
      </c>
      <c r="AQ8" s="58">
        <v>106.6</v>
      </c>
      <c r="AR8" s="58">
        <v>103.5</v>
      </c>
      <c r="AS8" s="58">
        <v>103.5</v>
      </c>
      <c r="AT8" s="58">
        <v>95.5</v>
      </c>
      <c r="AU8" s="58">
        <v>89.4</v>
      </c>
      <c r="AV8" s="58">
        <v>88.4</v>
      </c>
      <c r="AW8" s="58">
        <v>88.3</v>
      </c>
      <c r="AX8" s="58">
        <v>91.5</v>
      </c>
      <c r="AY8" s="58">
        <v>92.3</v>
      </c>
      <c r="AZ8" s="58">
        <v>92.4</v>
      </c>
      <c r="BA8" s="58">
        <v>87.5</v>
      </c>
      <c r="BB8" s="58">
        <v>89.4</v>
      </c>
      <c r="BC8" s="58">
        <v>88.9</v>
      </c>
      <c r="BD8" s="58">
        <v>86.4</v>
      </c>
      <c r="BE8" s="59">
        <v>90.9</v>
      </c>
      <c r="BF8" s="59">
        <v>84.8</v>
      </c>
      <c r="BG8" s="59">
        <v>83.5</v>
      </c>
      <c r="BH8" s="59">
        <v>83.3</v>
      </c>
      <c r="BI8" s="59">
        <v>86.1</v>
      </c>
      <c r="BJ8" s="59">
        <v>89.7</v>
      </c>
      <c r="BK8" s="59">
        <v>89.9</v>
      </c>
      <c r="BL8" s="59">
        <v>84.9</v>
      </c>
      <c r="BM8" s="59">
        <v>86.9</v>
      </c>
      <c r="BN8" s="59">
        <v>86.4</v>
      </c>
      <c r="BO8" s="59">
        <v>83.7</v>
      </c>
      <c r="BP8" s="58">
        <v>54.4</v>
      </c>
      <c r="BQ8" s="58">
        <v>51.4</v>
      </c>
      <c r="BR8" s="58">
        <v>44.9</v>
      </c>
      <c r="BS8" s="58">
        <v>40.799999999999997</v>
      </c>
      <c r="BT8" s="58">
        <v>39.4</v>
      </c>
      <c r="BU8" s="58">
        <v>77.599999999999994</v>
      </c>
      <c r="BV8" s="58">
        <v>77</v>
      </c>
      <c r="BW8" s="58">
        <v>68.400000000000006</v>
      </c>
      <c r="BX8" s="58">
        <v>68.2</v>
      </c>
      <c r="BY8" s="58">
        <v>68.400000000000006</v>
      </c>
      <c r="BZ8" s="58">
        <v>66.8</v>
      </c>
      <c r="CA8" s="59">
        <v>56979</v>
      </c>
      <c r="CB8" s="59">
        <v>55025</v>
      </c>
      <c r="CC8" s="59">
        <v>60438</v>
      </c>
      <c r="CD8" s="59">
        <v>63214</v>
      </c>
      <c r="CE8" s="59">
        <v>63251</v>
      </c>
      <c r="CF8" s="59">
        <v>59108</v>
      </c>
      <c r="CG8" s="59">
        <v>60271</v>
      </c>
      <c r="CH8" s="59">
        <v>63766</v>
      </c>
      <c r="CI8" s="59">
        <v>66386</v>
      </c>
      <c r="CJ8" s="59">
        <v>69418</v>
      </c>
      <c r="CK8" s="58">
        <v>61837</v>
      </c>
      <c r="CL8" s="59">
        <v>12404</v>
      </c>
      <c r="CM8" s="59">
        <v>12956</v>
      </c>
      <c r="CN8" s="59">
        <v>13978</v>
      </c>
      <c r="CO8" s="59">
        <v>13984</v>
      </c>
      <c r="CP8" s="59">
        <v>15218</v>
      </c>
      <c r="CQ8" s="59">
        <v>15887</v>
      </c>
      <c r="CR8" s="59">
        <v>16979</v>
      </c>
      <c r="CS8" s="59">
        <v>18423</v>
      </c>
      <c r="CT8" s="59">
        <v>19190</v>
      </c>
      <c r="CU8" s="59">
        <v>19216</v>
      </c>
      <c r="CV8" s="58">
        <v>17600</v>
      </c>
      <c r="CW8" s="59">
        <v>53.1</v>
      </c>
      <c r="CX8" s="59">
        <v>58.5</v>
      </c>
      <c r="CY8" s="59">
        <v>61.5</v>
      </c>
      <c r="CZ8" s="59">
        <v>60.4</v>
      </c>
      <c r="DA8" s="59">
        <v>56.1</v>
      </c>
      <c r="DB8" s="59">
        <v>53</v>
      </c>
      <c r="DC8" s="59">
        <v>53</v>
      </c>
      <c r="DD8" s="59">
        <v>56.7</v>
      </c>
      <c r="DE8" s="59">
        <v>54.2</v>
      </c>
      <c r="DF8" s="59">
        <v>53.9</v>
      </c>
      <c r="DG8" s="59">
        <v>55.6</v>
      </c>
      <c r="DH8" s="59">
        <v>24</v>
      </c>
      <c r="DI8" s="59">
        <v>23.5</v>
      </c>
      <c r="DJ8" s="59">
        <v>22.7</v>
      </c>
      <c r="DK8" s="59">
        <v>23.6</v>
      </c>
      <c r="DL8" s="59">
        <v>23.6</v>
      </c>
      <c r="DM8" s="59">
        <v>25.8</v>
      </c>
      <c r="DN8" s="59">
        <v>26.4</v>
      </c>
      <c r="DO8" s="59">
        <v>26.2</v>
      </c>
      <c r="DP8" s="59">
        <v>26.3</v>
      </c>
      <c r="DQ8" s="59">
        <v>26.3</v>
      </c>
      <c r="DR8" s="59">
        <v>25.1</v>
      </c>
      <c r="DS8" s="59">
        <v>86.6</v>
      </c>
      <c r="DT8" s="59">
        <v>99.2</v>
      </c>
      <c r="DU8" s="59">
        <v>96.5</v>
      </c>
      <c r="DV8" s="59">
        <v>83.7</v>
      </c>
      <c r="DW8" s="59">
        <v>73.5</v>
      </c>
      <c r="DX8" s="59">
        <v>40.4</v>
      </c>
      <c r="DY8" s="59">
        <v>40.1</v>
      </c>
      <c r="DZ8" s="59">
        <v>40.799999999999997</v>
      </c>
      <c r="EA8" s="59">
        <v>40.4</v>
      </c>
      <c r="EB8" s="59">
        <v>33.799999999999997</v>
      </c>
      <c r="EC8" s="59">
        <v>63</v>
      </c>
      <c r="ED8" s="58">
        <v>70</v>
      </c>
      <c r="EE8" s="58">
        <v>72</v>
      </c>
      <c r="EF8" s="58">
        <v>74.099999999999994</v>
      </c>
      <c r="EG8" s="58">
        <v>76.2</v>
      </c>
      <c r="EH8" s="58">
        <v>78.099999999999994</v>
      </c>
      <c r="EI8" s="58">
        <v>53.7</v>
      </c>
      <c r="EJ8" s="58">
        <v>56.4</v>
      </c>
      <c r="EK8" s="58">
        <v>56.8</v>
      </c>
      <c r="EL8" s="58">
        <v>58.5</v>
      </c>
      <c r="EM8" s="58">
        <v>57.4</v>
      </c>
      <c r="EN8" s="58">
        <v>56.4</v>
      </c>
      <c r="EO8" s="58">
        <v>76.3</v>
      </c>
      <c r="EP8" s="58">
        <v>78.900000000000006</v>
      </c>
      <c r="EQ8" s="58">
        <v>81</v>
      </c>
      <c r="ER8" s="58">
        <v>82.9</v>
      </c>
      <c r="ES8" s="58">
        <v>82.9</v>
      </c>
      <c r="ET8" s="58">
        <v>69.3</v>
      </c>
      <c r="EU8" s="58">
        <v>71.099999999999994</v>
      </c>
      <c r="EV8" s="58">
        <v>69.8</v>
      </c>
      <c r="EW8" s="58">
        <v>69.7</v>
      </c>
      <c r="EX8" s="58">
        <v>68.8</v>
      </c>
      <c r="EY8" s="58">
        <v>70.7</v>
      </c>
      <c r="EZ8" s="59">
        <v>32733147</v>
      </c>
      <c r="FA8" s="59">
        <v>33106585</v>
      </c>
      <c r="FB8" s="59">
        <v>33634259</v>
      </c>
      <c r="FC8" s="59">
        <v>33983846</v>
      </c>
      <c r="FD8" s="59">
        <v>34316189</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2024-01-30T04:14:55Z</cp:lastPrinted>
  <dcterms:created xsi:type="dcterms:W3CDTF">2023-12-20T05:06:35Z</dcterms:created>
  <dcterms:modified xsi:type="dcterms:W3CDTF">2024-02-27T02:13:10Z</dcterms:modified>
  <cp:category/>
</cp:coreProperties>
</file>