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6 鎌倉市★　下水道\"/>
    </mc:Choice>
  </mc:AlternateContent>
  <workbookProtection workbookAlgorithmName="SHA-512" workbookHashValue="jkzyd2KhXzxT3Hg1ozQmuRgtqqfPO969Ri8Skg/+9MtNjkL4luw7nG2BEMiONOlktXw17i1Rt/9EBSd8xbyOyQ==" workbookSaltValue="y6DXppx99t+alakhKM1YUA==" workbookSpinCount="100000" lockStructure="1"/>
  <bookViews>
    <workbookView xWindow="0" yWindow="0" windowWidth="23040" windowHeight="830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G85" i="4"/>
  <c r="E85" i="4"/>
  <c r="BB10" i="4"/>
  <c r="AT10" i="4"/>
  <c r="AD10" i="4"/>
  <c r="W10" i="4"/>
  <c r="P10" i="4"/>
  <c r="B10" i="4"/>
  <c r="AT8" i="4"/>
  <c r="AL8" i="4"/>
  <c r="W8" i="4"/>
  <c r="P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<sst xmlns="http://schemas.openxmlformats.org/spreadsheetml/2006/main" count="253" uniqueCount="117">
  <si>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</si>
  <si>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</si>
  <si>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</si>
  <si>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</si>
  <si>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</si>
  <si>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</si>
  <si>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</si>
  <si>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</si>
  <si>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</si>
  <si>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</si>
  <si>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</si>
  <si>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</si>
  <si>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</si>
  <si>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</si>
  <si>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</si>
  <si>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</si>
  <si>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</si>
  <si>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</si>
  <si>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</si>
  <si>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</si>
  <si>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</si>
  <si>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</si>
  <si>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</si>
  <si>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</si>
  <si>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</si>
  <si>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</si>
  <si>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</si>
  <si>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</si>
  <si>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</si>
  <si>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</si>
  <si>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</si>
  <si>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</si>
  <si>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</si>
  <si>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</si>
  <si>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</si>
  <si>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</si>
  <si>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</si>
  <si>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</si>
  <si>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</si>
  <si>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</si>
  <si>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</si>
  <si>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</si>
  <si>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</si>
  <si>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</si>
  <si>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</si>
  <si>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</si>
  <si>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</si>
  <si>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</si>
  <si>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</si>
  <si>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</si>
  <si>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</si>
  <si>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</si>
  <si>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</si>
  <si>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</si>
  <si>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</si>
  <si>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</si>
  <si>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</si>
  <si>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</si>
  <si>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</si>
  <si>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</si>
  <si>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</si>
  <si>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</si>
  <si>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</si>
  <si>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</si>
  <si>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</si>
  <si>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</si>
  <si>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</si>
  <si>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</si>
  <si>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</si>
  <si>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</si>
  <si>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</si>
  <si>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</si>
  <si>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</si>
  <si>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</si>
  <si>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</si>
  <si>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</si>
  <si>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</si>
  <si>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</si>
  <si>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</si>
  <si>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</si>
  <si>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</si>
  <si>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</si>
  <si>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</si>
  <si>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</si>
  <si>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</si>
  <si>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</si>
  <si>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</si>
  <si>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</si>
  <si>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</si>
  <si>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</si>
  <si>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</si>
  <si>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</si>
  <si>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</si>
  <si>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</si>
  <si>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</si>
  <si>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</si>
  <si>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鎌倉市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</si>
  <si>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</si>
  <si>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</si>
  <si>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</si>
  <si>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</si>
  <si>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</si>
  <si>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</si>
  <si>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</si>
  <si>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</si>
  <si>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</si>
  <si>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</si>
  <si>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</si>
  <si>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</si>
  <si>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</si>
  <si>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</si>
  <si>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</si>
  <si>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</si>
  <si>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</si>
  <si>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化については、経常収益側の根幹を見直すべく、平成25年度以来初となる下水道使用料の改定を令和５年４月に実施し、国の示す最低基準額（150円/㎥）まで引き上げました。しかし、電気料金、資材価格等の高騰等外的要因がランニングコストに与える影響の大きさも懸念され、支出側の増大も予見されることから、流動比率、経費回収率、ひいては経常収支比率の改善がみられるか、予断を許さない状況です。
　老朽化が進んでいる下水道施設については、鎌倉市下水道ストックマネジメント計画等に基づき、予防保全型の管理への移行を進め、更新費用の圧縮と平準化を目指します。
　今後も、令和３年３月に策定した鎌倉市公共下水道経営戦略に基づき、予防型管理による健全化を進めるとともに、運営の一層の効率化を図ります。</t>
    <phoneticPr fontId="4"/>
  </si>
  <si>
    <t>　管渠老朽化率の上昇幅に管渠改善率が追いついていないことが示すように、本格的老朽化時代を迎え、改築・更新が追いついていない状況です。
　有形固定資産減価償却率は類似団体平均値の半分程度と低くなっているものの、本市は昭和33年から汚水管渠を敷設し始めたことから、コンクリート寿命（50年）を急速に迎えつつあり、今後もこの傾向は続いて行きます。
　本市では、汚水管渠約490km、雨水管渠約240kmの他、終末処理場２つ、６つの中継ポンプ場があり、水質汚濁や浸水リスクを下げる大きな資産であると同時に、適切な点検・修繕を続けなければ、突如負債の原因となるリスクでもあります。
　過去に投資した企業債の返済も残る中、人口減少の状況下でいかに世代間不平等を最小に抑えつつ、長期的視野で効率的な投資によるインフラ管理を進め、都市の継続性を支えて行くかが重要です。</t>
    <rPh sb="1" eb="3">
      <t>カンキョ</t>
    </rPh>
    <rPh sb="3" eb="6">
      <t>ロウキュウカ</t>
    </rPh>
    <rPh sb="6" eb="7">
      <t>リツ</t>
    </rPh>
    <rPh sb="8" eb="10">
      <t>ジョウショウ</t>
    </rPh>
    <rPh sb="10" eb="11">
      <t>ハバ</t>
    </rPh>
    <rPh sb="12" eb="14">
      <t>カンキョ</t>
    </rPh>
    <rPh sb="14" eb="16">
      <t>カイゼン</t>
    </rPh>
    <rPh sb="16" eb="17">
      <t>リツ</t>
    </rPh>
    <rPh sb="18" eb="19">
      <t>オ</t>
    </rPh>
    <rPh sb="29" eb="30">
      <t>シメ</t>
    </rPh>
    <rPh sb="35" eb="38">
      <t>ホンカクテキ</t>
    </rPh>
    <rPh sb="38" eb="41">
      <t>ロウキュウカ</t>
    </rPh>
    <rPh sb="41" eb="43">
      <t>ジダイ</t>
    </rPh>
    <rPh sb="44" eb="45">
      <t>ムカ</t>
    </rPh>
    <rPh sb="47" eb="49">
      <t>カイチク</t>
    </rPh>
    <rPh sb="50" eb="52">
      <t>コウシン</t>
    </rPh>
    <rPh sb="53" eb="54">
      <t>オ</t>
    </rPh>
    <rPh sb="61" eb="63">
      <t>ジョウキョウ</t>
    </rPh>
    <rPh sb="68" eb="70">
      <t>ユウケイ</t>
    </rPh>
    <rPh sb="70" eb="72">
      <t>コテイ</t>
    </rPh>
    <rPh sb="72" eb="74">
      <t>シサン</t>
    </rPh>
    <rPh sb="74" eb="76">
      <t>ゲンカ</t>
    </rPh>
    <rPh sb="76" eb="78">
      <t>ショウキャク</t>
    </rPh>
    <rPh sb="78" eb="79">
      <t>リツ</t>
    </rPh>
    <rPh sb="80" eb="82">
      <t>ルイジ</t>
    </rPh>
    <rPh sb="82" eb="84">
      <t>ダンタイ</t>
    </rPh>
    <rPh sb="84" eb="87">
      <t>ヘイキンチ</t>
    </rPh>
    <rPh sb="88" eb="90">
      <t>ハンブン</t>
    </rPh>
    <rPh sb="90" eb="92">
      <t>テイド</t>
    </rPh>
    <rPh sb="93" eb="94">
      <t>ヒク</t>
    </rPh>
    <rPh sb="104" eb="106">
      <t>ホンシ</t>
    </rPh>
    <rPh sb="107" eb="109">
      <t>ショウワ</t>
    </rPh>
    <rPh sb="111" eb="112">
      <t>ネン</t>
    </rPh>
    <rPh sb="114" eb="116">
      <t>オスイ</t>
    </rPh>
    <rPh sb="116" eb="118">
      <t>カンキョ</t>
    </rPh>
    <rPh sb="119" eb="121">
      <t>フセツ</t>
    </rPh>
    <rPh sb="122" eb="123">
      <t>ハジ</t>
    </rPh>
    <rPh sb="136" eb="138">
      <t>ジュミョウ</t>
    </rPh>
    <rPh sb="141" eb="142">
      <t>ネン</t>
    </rPh>
    <rPh sb="144" eb="146">
      <t>キュウソク</t>
    </rPh>
    <rPh sb="147" eb="148">
      <t>ムカ</t>
    </rPh>
    <rPh sb="154" eb="156">
      <t>コンゴ</t>
    </rPh>
    <rPh sb="159" eb="161">
      <t>ケイコウ</t>
    </rPh>
    <rPh sb="162" eb="163">
      <t>ツヅ</t>
    </rPh>
    <rPh sb="165" eb="166">
      <t>イ</t>
    </rPh>
    <rPh sb="172" eb="174">
      <t>ホンシ</t>
    </rPh>
    <rPh sb="177" eb="179">
      <t>オスイ</t>
    </rPh>
    <rPh sb="179" eb="181">
      <t>カンキョ</t>
    </rPh>
    <rPh sb="181" eb="182">
      <t>ヤク</t>
    </rPh>
    <rPh sb="188" eb="190">
      <t>ウスイ</t>
    </rPh>
    <rPh sb="190" eb="192">
      <t>カンキョ</t>
    </rPh>
    <rPh sb="192" eb="193">
      <t>ヤク</t>
    </rPh>
    <rPh sb="199" eb="200">
      <t>ホカ</t>
    </rPh>
    <rPh sb="201" eb="203">
      <t>シュウマツ</t>
    </rPh>
    <rPh sb="203" eb="206">
      <t>ショリジョウ</t>
    </rPh>
    <rPh sb="212" eb="214">
      <t>チュウケイ</t>
    </rPh>
    <rPh sb="217" eb="218">
      <t>ジョウ</t>
    </rPh>
    <rPh sb="222" eb="224">
      <t>スイシツ</t>
    </rPh>
    <rPh sb="224" eb="226">
      <t>オダク</t>
    </rPh>
    <rPh sb="227" eb="229">
      <t>シンスイ</t>
    </rPh>
    <rPh sb="233" eb="234">
      <t>サ</t>
    </rPh>
    <rPh sb="236" eb="237">
      <t>オオ</t>
    </rPh>
    <rPh sb="239" eb="241">
      <t>シサン</t>
    </rPh>
    <rPh sb="245" eb="247">
      <t>ドウジ</t>
    </rPh>
    <rPh sb="249" eb="251">
      <t>テキセツ</t>
    </rPh>
    <rPh sb="252" eb="254">
      <t>テンケン</t>
    </rPh>
    <rPh sb="255" eb="257">
      <t>シュウゼン</t>
    </rPh>
    <rPh sb="258" eb="259">
      <t>ツヅ</t>
    </rPh>
    <rPh sb="265" eb="267">
      <t>トツジョ</t>
    </rPh>
    <rPh sb="267" eb="269">
      <t>フサイ</t>
    </rPh>
    <rPh sb="270" eb="272">
      <t>ゲンイン</t>
    </rPh>
    <rPh sb="287" eb="289">
      <t>カコ</t>
    </rPh>
    <rPh sb="290" eb="292">
      <t>トウシ</t>
    </rPh>
    <rPh sb="294" eb="296">
      <t>キギョウ</t>
    </rPh>
    <rPh sb="296" eb="297">
      <t>サイ</t>
    </rPh>
    <rPh sb="298" eb="300">
      <t>ヘンサイ</t>
    </rPh>
    <rPh sb="301" eb="302">
      <t>ノコ</t>
    </rPh>
    <rPh sb="303" eb="304">
      <t>ナカ</t>
    </rPh>
    <rPh sb="305" eb="307">
      <t>ジンコウ</t>
    </rPh>
    <rPh sb="307" eb="309">
      <t>ゲンショウ</t>
    </rPh>
    <rPh sb="310" eb="312">
      <t>ジョウキョウ</t>
    </rPh>
    <rPh sb="312" eb="313">
      <t>カ</t>
    </rPh>
    <rPh sb="317" eb="320">
      <t>セダイカン</t>
    </rPh>
    <rPh sb="320" eb="323">
      <t>フビョウドウ</t>
    </rPh>
    <rPh sb="324" eb="326">
      <t>サイショウ</t>
    </rPh>
    <rPh sb="327" eb="328">
      <t>オサ</t>
    </rPh>
    <rPh sb="332" eb="335">
      <t>チョウキテキ</t>
    </rPh>
    <rPh sb="335" eb="337">
      <t>シヤ</t>
    </rPh>
    <rPh sb="338" eb="341">
      <t>コウリツテキ</t>
    </rPh>
    <rPh sb="342" eb="344">
      <t>トウシ</t>
    </rPh>
    <rPh sb="351" eb="353">
      <t>カンリ</t>
    </rPh>
    <rPh sb="354" eb="355">
      <t>スス</t>
    </rPh>
    <rPh sb="357" eb="359">
      <t>トシ</t>
    </rPh>
    <rPh sb="360" eb="363">
      <t>ケイゾクセイ</t>
    </rPh>
    <rPh sb="364" eb="365">
      <t>ササ</t>
    </rPh>
    <rPh sb="367" eb="368">
      <t>イ</t>
    </rPh>
    <rPh sb="371" eb="373">
      <t>ジュウヨウ</t>
    </rPh>
    <phoneticPr fontId="4"/>
  </si>
  <si>
    <t>　令和元年度から地方公営企業法の一部（財務規定等）を適用し、４回目の決算となりました。
　経常収支比率は漸減していますが、継続して100％を超えており、累積欠損金比率も０であることから、自立性のある経営状態です。
　過去に主に施設整備・改良のために借り入れた企業債の償還金が高額となっているため、流動比率は類似規模の団体と比べても低い状態が続いてはいますが、償還も進み、50.70％（前年度比48.03％増）まで上昇しています。経費回収率も100％を下回っているものの、減価償却が進んだことが汚水処理費を引き下げ、78.12％（前年度比2.91％増）と若干の回復を見せています。
　企業債の順調な償還は、企業債残高対事業規模比率の低下にも表れており、類似団体平均値を下回る結果となり、資金調達に安定性が見られます。
　以上から、事業規模からみても平均的で身の丈に合った経営状態だと言えますが、今後耐用年数を迎えていく設備・施設の急激な増加に向け、維持補修・更新の財源確保のために、企業債残高の管理に努め、返済に係る支出を圧縮して行く必要性があります。
　近年の経費回収率と施設利用率の低迷、汚水処理原価の高止まり（類似団体比1.2倍程度）は、昭和30年以降の鎌倉市の急激な人口推移の歴史と地形的制約の下に早期に整備された施設の運営及び収益回収構造に主な要因があり、健全性・効率性の向上には長期的な視野での、これからの時代に合わせた計画・整理が必要です。
　</t>
    <rPh sb="206" eb="208">
      <t>ジョウショウ</t>
    </rPh>
    <rPh sb="235" eb="237">
      <t>ゲンカ</t>
    </rPh>
    <rPh sb="237" eb="239">
      <t>ショウキャク</t>
    </rPh>
    <rPh sb="240" eb="241">
      <t>スス</t>
    </rPh>
    <rPh sb="246" eb="248">
      <t>オスイ</t>
    </rPh>
    <rPh sb="248" eb="250">
      <t>ショリ</t>
    </rPh>
    <rPh sb="250" eb="251">
      <t>ヒ</t>
    </rPh>
    <rPh sb="252" eb="253">
      <t>ヒ</t>
    </rPh>
    <rPh sb="254" eb="255">
      <t>サ</t>
    </rPh>
    <rPh sb="333" eb="335">
      <t>シタマワ</t>
    </rPh>
    <rPh sb="349" eb="350">
      <t>セイ</t>
    </rPh>
    <rPh sb="351" eb="352">
      <t>ミ</t>
    </rPh>
    <rPh sb="571" eb="573">
      <t>コウゾウ</t>
    </rPh>
    <rPh sb="574" eb="575">
      <t>オモ</t>
    </rPh>
    <rPh sb="576" eb="578">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</si>
</sst>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formatCode="#,##0.00;&quot;△&quot;#,##0.00;&quot;-&quot;">
                  <c:v>0.02</c:v>
                </c:pt>
                <c:pt idx="3">
                  <c:v>0</c:v>
                </c:pt>
                <c:pt idx="4" formatCode="#,##0.00;&quot;△&quot;#,##0.00;&quot;-&quot;">
                  <c:v>0.02</c:v>
                </c:pt>
              </c:numCache>
            </c:numRef>
          </c:val>
          <c:extLst>
            <c:ext xmlns:c16="http://schemas.microsoft.com/office/drawing/2014/chart" uri="{C3380CC4-5D6E-409C-BE32-E72D297353CC}">
              <c16:uniqueId val="{00000000-3B37-4376-B294-9914541D0B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0.19</c:v>
                </c:pt>
                <c:pt idx="3">
                  <c:v>0.19</c:v>
                </c:pt>
                <c:pt idx="4">
                  <c:v>0.21</c:v>
                </c:pt>
              </c:numCache>
            </c:numRef>
          </c:val>
          <c:smooth val="0"/>
          <c:extLst>
            <c:ext xmlns:c16="http://schemas.microsoft.com/office/drawing/2014/chart" uri="{C3380CC4-5D6E-409C-BE32-E72D297353CC}">
              <c16:uniqueId val="{00000001-3B37-4376-B294-9914541D0B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54.89</c:v>
                </c:pt>
                <c:pt idx="2">
                  <c:v>56.04</c:v>
                </c:pt>
                <c:pt idx="3">
                  <c:v>56.68</c:v>
                </c:pt>
                <c:pt idx="4">
                  <c:v>54.26</c:v>
                </c:pt>
              </c:numCache>
            </c:numRef>
          </c:val>
          <c:extLst>
            <c:ext xmlns:c16="http://schemas.microsoft.com/office/drawing/2014/chart" uri="{C3380CC4-5D6E-409C-BE32-E72D297353CC}">
              <c16:uniqueId val="{00000000-A314-44B0-946A-D018486DAE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61.32</c:v>
                </c:pt>
                <c:pt idx="2">
                  <c:v>61.7</c:v>
                </c:pt>
                <c:pt idx="3">
                  <c:v>63.04</c:v>
                </c:pt>
                <c:pt idx="4">
                  <c:v>60.55</c:v>
                </c:pt>
              </c:numCache>
            </c:numRef>
          </c:val>
          <c:smooth val="0"/>
          <c:extLst>
            <c:ext xmlns:c16="http://schemas.microsoft.com/office/drawing/2014/chart" uri="{C3380CC4-5D6E-409C-BE32-E72D297353CC}">
              <c16:uniqueId val="{00000001-A314-44B0-946A-D018486DAE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93.51</c:v>
                </c:pt>
                <c:pt idx="2">
                  <c:v>93.51</c:v>
                </c:pt>
                <c:pt idx="3">
                  <c:v>93.57</c:v>
                </c:pt>
                <c:pt idx="4">
                  <c:v>93.66</c:v>
                </c:pt>
              </c:numCache>
            </c:numRef>
          </c:val>
          <c:extLst>
            <c:ext xmlns:c16="http://schemas.microsoft.com/office/drawing/2014/chart" uri="{C3380CC4-5D6E-409C-BE32-E72D297353CC}">
              <c16:uniqueId val="{00000000-0CEF-4391-A650-43A657BBE2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94.58</c:v>
                </c:pt>
                <c:pt idx="2">
                  <c:v>94.56</c:v>
                </c:pt>
                <c:pt idx="3">
                  <c:v>94.75</c:v>
                </c:pt>
                <c:pt idx="4">
                  <c:v>94.92</c:v>
                </c:pt>
              </c:numCache>
            </c:numRef>
          </c:val>
          <c:smooth val="0"/>
          <c:extLst>
            <c:ext xmlns:c16="http://schemas.microsoft.com/office/drawing/2014/chart" uri="{C3380CC4-5D6E-409C-BE32-E72D297353CC}">
              <c16:uniqueId val="{00000001-0CEF-4391-A650-43A657BBE2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112.06</c:v>
                </c:pt>
                <c:pt idx="2">
                  <c:v>108.53</c:v>
                </c:pt>
                <c:pt idx="3">
                  <c:v>104.95</c:v>
                </c:pt>
                <c:pt idx="4">
                  <c:v>104.41</c:v>
                </c:pt>
              </c:numCache>
            </c:numRef>
          </c:val>
          <c:extLst>
            <c:ext xmlns:c16="http://schemas.microsoft.com/office/drawing/2014/chart" uri="{C3380CC4-5D6E-409C-BE32-E72D297353CC}">
              <c16:uniqueId val="{00000000-E4E8-4BB3-80B1-917B11AA2D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107.03</c:v>
                </c:pt>
                <c:pt idx="2">
                  <c:v>106.55</c:v>
                </c:pt>
                <c:pt idx="3">
                  <c:v>106.01</c:v>
                </c:pt>
                <c:pt idx="4">
                  <c:v>105.5</c:v>
                </c:pt>
              </c:numCache>
            </c:numRef>
          </c:val>
          <c:smooth val="0"/>
          <c:extLst>
            <c:ext xmlns:c16="http://schemas.microsoft.com/office/drawing/2014/chart" uri="{C3380CC4-5D6E-409C-BE32-E72D297353CC}">
              <c16:uniqueId val="{00000001-E4E8-4BB3-80B1-917B11AA2D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4.71</c:v>
                </c:pt>
                <c:pt idx="2">
                  <c:v>9.3000000000000007</c:v>
                </c:pt>
                <c:pt idx="3">
                  <c:v>13.79</c:v>
                </c:pt>
                <c:pt idx="4">
                  <c:v>18.16</c:v>
                </c:pt>
              </c:numCache>
            </c:numRef>
          </c:val>
          <c:extLst>
            <c:ext xmlns:c16="http://schemas.microsoft.com/office/drawing/2014/chart" uri="{C3380CC4-5D6E-409C-BE32-E72D297353CC}">
              <c16:uniqueId val="{00000000-A454-40E8-B754-9307A6A86E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31.01</c:v>
                </c:pt>
                <c:pt idx="2">
                  <c:v>28.87</c:v>
                </c:pt>
                <c:pt idx="3">
                  <c:v>31.34</c:v>
                </c:pt>
                <c:pt idx="4">
                  <c:v>32.909999999999997</c:v>
                </c:pt>
              </c:numCache>
            </c:numRef>
          </c:val>
          <c:smooth val="0"/>
          <c:extLst>
            <c:ext xmlns:c16="http://schemas.microsoft.com/office/drawing/2014/chart" uri="{C3380CC4-5D6E-409C-BE32-E72D297353CC}">
              <c16:uniqueId val="{00000001-A454-40E8-B754-9307A6A86E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10.58</c:v>
                </c:pt>
                <c:pt idx="2">
                  <c:v>12.23</c:v>
                </c:pt>
                <c:pt idx="3">
                  <c:v>13.46</c:v>
                </c:pt>
                <c:pt idx="4">
                  <c:v>15.22</c:v>
                </c:pt>
              </c:numCache>
            </c:numRef>
          </c:val>
          <c:extLst>
            <c:ext xmlns:c16="http://schemas.microsoft.com/office/drawing/2014/chart" uri="{C3380CC4-5D6E-409C-BE32-E72D297353CC}">
              <c16:uniqueId val="{00000000-A09E-4330-BD46-CF93A73992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4.95</c:v>
                </c:pt>
                <c:pt idx="2">
                  <c:v>5.64</c:v>
                </c:pt>
                <c:pt idx="3">
                  <c:v>6.43</c:v>
                </c:pt>
                <c:pt idx="4">
                  <c:v>7.75</c:v>
                </c:pt>
              </c:numCache>
            </c:numRef>
          </c:val>
          <c:smooth val="0"/>
          <c:extLst>
            <c:ext xmlns:c16="http://schemas.microsoft.com/office/drawing/2014/chart" uri="{C3380CC4-5D6E-409C-BE32-E72D297353CC}">
              <c16:uniqueId val="{00000001-A09E-4330-BD46-CF93A73992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D0B-45E9-A361-718F00BC9A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7.69</c:v>
                </c:pt>
                <c:pt idx="2">
                  <c:v>5.95</c:v>
                </c:pt>
                <c:pt idx="3">
                  <c:v>5.27</c:v>
                </c:pt>
                <c:pt idx="4">
                  <c:v>4.83</c:v>
                </c:pt>
              </c:numCache>
            </c:numRef>
          </c:val>
          <c:smooth val="0"/>
          <c:extLst>
            <c:ext xmlns:c16="http://schemas.microsoft.com/office/drawing/2014/chart" uri="{C3380CC4-5D6E-409C-BE32-E72D297353CC}">
              <c16:uniqueId val="{00000001-9D0B-45E9-A361-718F00BC9A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20.25</c:v>
                </c:pt>
                <c:pt idx="2">
                  <c:v>28.16</c:v>
                </c:pt>
                <c:pt idx="3">
                  <c:v>34.25</c:v>
                </c:pt>
                <c:pt idx="4">
                  <c:v>50.7</c:v>
                </c:pt>
              </c:numCache>
            </c:numRef>
          </c:val>
          <c:extLst>
            <c:ext xmlns:c16="http://schemas.microsoft.com/office/drawing/2014/chart" uri="{C3380CC4-5D6E-409C-BE32-E72D297353CC}">
              <c16:uniqueId val="{00000000-6AA4-45A5-A41F-7C00507415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73.02</c:v>
                </c:pt>
                <c:pt idx="2">
                  <c:v>72.930000000000007</c:v>
                </c:pt>
                <c:pt idx="3">
                  <c:v>80.08</c:v>
                </c:pt>
                <c:pt idx="4">
                  <c:v>87.33</c:v>
                </c:pt>
              </c:numCache>
            </c:numRef>
          </c:val>
          <c:smooth val="0"/>
          <c:extLst>
            <c:ext xmlns:c16="http://schemas.microsoft.com/office/drawing/2014/chart" uri="{C3380CC4-5D6E-409C-BE32-E72D297353CC}">
              <c16:uniqueId val="{00000001-6AA4-45A5-A41F-7C00507415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577.26</c:v>
                </c:pt>
                <c:pt idx="2">
                  <c:v>950.89</c:v>
                </c:pt>
                <c:pt idx="3">
                  <c:v>677.62</c:v>
                </c:pt>
                <c:pt idx="4">
                  <c:v>591.34</c:v>
                </c:pt>
              </c:numCache>
            </c:numRef>
          </c:val>
          <c:extLst>
            <c:ext xmlns:c16="http://schemas.microsoft.com/office/drawing/2014/chart" uri="{C3380CC4-5D6E-409C-BE32-E72D297353CC}">
              <c16:uniqueId val="{00000000-BEE0-4D9E-8509-E912749E07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708.89</c:v>
                </c:pt>
                <c:pt idx="2">
                  <c:v>730.52</c:v>
                </c:pt>
                <c:pt idx="3">
                  <c:v>672.33</c:v>
                </c:pt>
                <c:pt idx="4">
                  <c:v>668.8</c:v>
                </c:pt>
              </c:numCache>
            </c:numRef>
          </c:val>
          <c:smooth val="0"/>
          <c:extLst>
            <c:ext xmlns:c16="http://schemas.microsoft.com/office/drawing/2014/chart" uri="{C3380CC4-5D6E-409C-BE32-E72D297353CC}">
              <c16:uniqueId val="{00000001-BEE0-4D9E-8509-E912749E07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72.62</c:v>
                </c:pt>
                <c:pt idx="2">
                  <c:v>83.49</c:v>
                </c:pt>
                <c:pt idx="3">
                  <c:v>75.91</c:v>
                </c:pt>
                <c:pt idx="4">
                  <c:v>78.12</c:v>
                </c:pt>
              </c:numCache>
            </c:numRef>
          </c:val>
          <c:extLst>
            <c:ext xmlns:c16="http://schemas.microsoft.com/office/drawing/2014/chart" uri="{C3380CC4-5D6E-409C-BE32-E72D297353CC}">
              <c16:uniqueId val="{00000000-D5C6-4E18-85C5-D1AD464239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97.91</c:v>
                </c:pt>
                <c:pt idx="2">
                  <c:v>98.61</c:v>
                </c:pt>
                <c:pt idx="3">
                  <c:v>98.75</c:v>
                </c:pt>
                <c:pt idx="4">
                  <c:v>98.36</c:v>
                </c:pt>
              </c:numCache>
            </c:numRef>
          </c:val>
          <c:smooth val="0"/>
          <c:extLst>
            <c:ext xmlns:c16="http://schemas.microsoft.com/office/drawing/2014/chart" uri="{C3380CC4-5D6E-409C-BE32-E72D297353CC}">
              <c16:uniqueId val="{00000001-D5C6-4E18-85C5-D1AD464239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181.04</c:v>
                </c:pt>
                <c:pt idx="2">
                  <c:v>154.22999999999999</c:v>
                </c:pt>
                <c:pt idx="3">
                  <c:v>171.2</c:v>
                </c:pt>
                <c:pt idx="4">
                  <c:v>167.28</c:v>
                </c:pt>
              </c:numCache>
            </c:numRef>
          </c:val>
          <c:extLst>
            <c:ext xmlns:c16="http://schemas.microsoft.com/office/drawing/2014/chart" uri="{C3380CC4-5D6E-409C-BE32-E72D297353CC}">
              <c16:uniqueId val="{00000000-3B3F-4487-BE6A-B0C412AE08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3B3F-4487-BE6A-B0C412AE08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4" zoomScale="70" zoomScaleNormal="7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鎌倉市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非設置</v>
      </c>
      <c r="AE8" s="41"/>
      <c r="AF8" s="41"/>
      <c r="AG8" s="41"/>
      <c r="AH8" s="41"/>
      <c r="AI8" s="41"/>
      <c r="AJ8" s="41"/>
      <c r="AK8" s="3"/>
      <c r="AL8" s="42">
        <f>データ!S6</f>
        <v>176460</v>
      </c>
      <c r="AM8" s="42"/>
      <c r="AN8" s="42"/>
      <c r="AO8" s="42"/>
      <c r="AP8" s="42"/>
      <c r="AQ8" s="42"/>
      <c r="AR8" s="42"/>
      <c r="AS8" s="42"/>
      <c r="AT8" s="35">
        <f>データ!T6</f>
        <v>39.659999999999997</v>
      </c>
      <c r="AU8" s="35"/>
      <c r="AV8" s="35"/>
      <c r="AW8" s="35"/>
      <c r="AX8" s="35"/>
      <c r="AY8" s="35"/>
      <c r="AZ8" s="35"/>
      <c r="BA8" s="35"/>
      <c r="BB8" s="35">
        <f>データ!U6</f>
        <v>4449.32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62.45</v>
      </c>
      <c r="J10" s="35"/>
      <c r="K10" s="35"/>
      <c r="L10" s="35"/>
      <c r="M10" s="35"/>
      <c r="N10" s="35"/>
      <c r="O10" s="35"/>
      <c r="P10" s="35">
        <f>データ!P6</f>
        <v>97.76</v>
      </c>
      <c r="Q10" s="35"/>
      <c r="R10" s="35"/>
      <c r="S10" s="35"/>
      <c r="T10" s="35"/>
      <c r="U10" s="35"/>
      <c r="V10" s="35"/>
      <c r="W10" s="35">
        <f>データ!Q6</f>
        <v>87.45</v>
      </c>
      <c r="X10" s="35"/>
      <c r="Y10" s="35"/>
      <c r="Z10" s="35"/>
      <c r="AA10" s="35"/>
      <c r="AB10" s="35"/>
      <c r="AC10" s="35"/>
      <c r="AD10" s="42">
        <f>データ!R6</f>
        <v>2302</v>
      </c>
      <c r="AE10" s="42"/>
      <c r="AF10" s="42"/>
      <c r="AG10" s="42"/>
      <c r="AH10" s="42"/>
      <c r="AI10" s="42"/>
      <c r="AJ10" s="42"/>
      <c r="AK10" s="2"/>
      <c r="AL10" s="42">
        <f>データ!V6</f>
        <v>172318</v>
      </c>
      <c r="AM10" s="42"/>
      <c r="AN10" s="42"/>
      <c r="AO10" s="42"/>
      <c r="AP10" s="42"/>
      <c r="AQ10" s="42"/>
      <c r="AR10" s="42"/>
      <c r="AS10" s="42"/>
      <c r="AT10" s="35">
        <f>データ!W6</f>
        <v>24.17</v>
      </c>
      <c r="AU10" s="35"/>
      <c r="AV10" s="35"/>
      <c r="AW10" s="35"/>
      <c r="AX10" s="35"/>
      <c r="AY10" s="35"/>
      <c r="AZ10" s="35"/>
      <c r="BA10" s="35"/>
      <c r="BB10" s="35">
        <f>データ!X6</f>
        <v>7129.42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GOHnAhu3s4M0U7FlezdgbG/oaKx6jzlheMkoEOcbyGErYNnYDzCJffVk1e71B5bxinjCVd3nyhpdWQ/umA/zAA==" saltValue="b44ooZISVvpASkBQKMBD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142042</v>
      </c>
      <c r="D6" s="19">
        <f t="shared" si="3"/>
        <v>46</v>
      </c>
      <c r="E6" s="19">
        <f t="shared" si="3"/>
        <v>17</v>
      </c>
      <c r="F6" s="19">
        <f t="shared" si="3"/>
        <v>1</v>
      </c>
      <c r="G6" s="19">
        <f t="shared" si="3"/>
        <v>0</v>
      </c>
      <c r="H6" s="19" t="str">
        <f t="shared" si="3"/>
        <v>神奈川県　鎌倉市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62.45</v>
      </c>
      <c r="P6" s="20">
        <f t="shared" si="3"/>
        <v>97.76</v>
      </c>
      <c r="Q6" s="20">
        <f t="shared" si="3"/>
        <v>87.45</v>
      </c>
      <c r="R6" s="20">
        <f t="shared" si="3"/>
        <v>2302</v>
      </c>
      <c r="S6" s="20">
        <f t="shared" si="3"/>
        <v>176460</v>
      </c>
      <c r="T6" s="20">
        <f t="shared" si="3"/>
        <v>39.659999999999997</v>
      </c>
      <c r="U6" s="20">
        <f t="shared" si="3"/>
        <v>4449.32</v>
      </c>
      <c r="V6" s="20">
        <f t="shared" si="3"/>
        <v>172318</v>
      </c>
      <c r="W6" s="20">
        <f t="shared" si="3"/>
        <v>24.17</v>
      </c>
      <c r="X6" s="20">
        <f t="shared" si="3"/>
        <v>7129.42</v>
      </c>
      <c r="Y6" s="21" t="str">
        <f>IF(Y7="",NA(),Y7)</f>
        <v>-</v>
      </c>
      <c r="Z6" s="21">
        <f t="shared" ref="Z6:AH6" si="4">IF(Z7="",NA(),Z7)</f>
        <v>112.06</v>
      </c>
      <c r="AA6" s="21">
        <f t="shared" si="4"/>
        <v>108.53</v>
      </c>
      <c r="AB6" s="21">
        <f t="shared" si="4"/>
        <v>104.95</v>
      </c>
      <c r="AC6" s="21">
        <f t="shared" si="4"/>
        <v>104.41</v>
      </c>
      <c r="AD6" s="21" t="str">
        <f t="shared" si="4"/>
        <v>-</v>
      </c>
      <c r="AE6" s="21">
        <f t="shared" si="4"/>
        <v>107.03</v>
      </c>
      <c r="AF6" s="21">
        <f t="shared" si="4"/>
        <v>106.55</v>
      </c>
      <c r="AG6" s="21">
        <f t="shared" si="4"/>
        <v>106.01</v>
      </c>
      <c r="AH6" s="21">
        <f t="shared" si="4"/>
        <v>105.5</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7.69</v>
      </c>
      <c r="AQ6" s="21">
        <f t="shared" si="5"/>
        <v>5.95</v>
      </c>
      <c r="AR6" s="21">
        <f t="shared" si="5"/>
        <v>5.27</v>
      </c>
      <c r="AS6" s="21">
        <f t="shared" si="5"/>
        <v>4.83</v>
      </c>
      <c r="AT6" s="20" t="str">
        <f>IF(AT7="","",IF(AT7="-","【-】","【"&amp;SUBSTITUTE(TEXT(AT7,"#,##0.00"),"-","△")&amp;"】"))</f>
        <v>【3.15】</v>
      </c>
      <c r="AU6" s="21" t="str">
        <f>IF(AU7="",NA(),AU7)</f>
        <v>-</v>
      </c>
      <c r="AV6" s="21">
        <f t="shared" ref="AV6:BD6" si="6">IF(AV7="",NA(),AV7)</f>
        <v>20.25</v>
      </c>
      <c r="AW6" s="21">
        <f t="shared" si="6"/>
        <v>28.16</v>
      </c>
      <c r="AX6" s="21">
        <f t="shared" si="6"/>
        <v>34.25</v>
      </c>
      <c r="AY6" s="21">
        <f t="shared" si="6"/>
        <v>50.7</v>
      </c>
      <c r="AZ6" s="21" t="str">
        <f t="shared" si="6"/>
        <v>-</v>
      </c>
      <c r="BA6" s="21">
        <f t="shared" si="6"/>
        <v>73.02</v>
      </c>
      <c r="BB6" s="21">
        <f t="shared" si="6"/>
        <v>72.930000000000007</v>
      </c>
      <c r="BC6" s="21">
        <f t="shared" si="6"/>
        <v>80.08</v>
      </c>
      <c r="BD6" s="21">
        <f t="shared" si="6"/>
        <v>87.33</v>
      </c>
      <c r="BE6" s="20" t="str">
        <f>IF(BE7="","",IF(BE7="-","【-】","【"&amp;SUBSTITUTE(TEXT(BE7,"#,##0.00"),"-","△")&amp;"】"))</f>
        <v>【73.44】</v>
      </c>
      <c r="BF6" s="21" t="str">
        <f>IF(BF7="",NA(),BF7)</f>
        <v>-</v>
      </c>
      <c r="BG6" s="21">
        <f t="shared" ref="BG6:BO6" si="7">IF(BG7="",NA(),BG7)</f>
        <v>577.26</v>
      </c>
      <c r="BH6" s="21">
        <f t="shared" si="7"/>
        <v>950.89</v>
      </c>
      <c r="BI6" s="21">
        <f t="shared" si="7"/>
        <v>677.62</v>
      </c>
      <c r="BJ6" s="21">
        <f t="shared" si="7"/>
        <v>591.34</v>
      </c>
      <c r="BK6" s="21" t="str">
        <f t="shared" si="7"/>
        <v>-</v>
      </c>
      <c r="BL6" s="21">
        <f t="shared" si="7"/>
        <v>708.89</v>
      </c>
      <c r="BM6" s="21">
        <f t="shared" si="7"/>
        <v>730.52</v>
      </c>
      <c r="BN6" s="21">
        <f t="shared" si="7"/>
        <v>672.33</v>
      </c>
      <c r="BO6" s="21">
        <f t="shared" si="7"/>
        <v>668.8</v>
      </c>
      <c r="BP6" s="20" t="str">
        <f>IF(BP7="","",IF(BP7="-","【-】","【"&amp;SUBSTITUTE(TEXT(BP7,"#,##0.00"),"-","△")&amp;"】"))</f>
        <v>【652.82】</v>
      </c>
      <c r="BQ6" s="21" t="str">
        <f>IF(BQ7="",NA(),BQ7)</f>
        <v>-</v>
      </c>
      <c r="BR6" s="21">
        <f t="shared" ref="BR6:BZ6" si="8">IF(BR7="",NA(),BR7)</f>
        <v>72.62</v>
      </c>
      <c r="BS6" s="21">
        <f t="shared" si="8"/>
        <v>83.49</v>
      </c>
      <c r="BT6" s="21">
        <f t="shared" si="8"/>
        <v>75.91</v>
      </c>
      <c r="BU6" s="21">
        <f t="shared" si="8"/>
        <v>78.12</v>
      </c>
      <c r="BV6" s="21" t="str">
        <f t="shared" si="8"/>
        <v>-</v>
      </c>
      <c r="BW6" s="21">
        <f t="shared" si="8"/>
        <v>97.91</v>
      </c>
      <c r="BX6" s="21">
        <f t="shared" si="8"/>
        <v>98.61</v>
      </c>
      <c r="BY6" s="21">
        <f t="shared" si="8"/>
        <v>98.75</v>
      </c>
      <c r="BZ6" s="21">
        <f t="shared" si="8"/>
        <v>98.36</v>
      </c>
      <c r="CA6" s="20" t="str">
        <f>IF(CA7="","",IF(CA7="-","【-】","【"&amp;SUBSTITUTE(TEXT(CA7,"#,##0.00"),"-","△")&amp;"】"))</f>
        <v>【97.61】</v>
      </c>
      <c r="CB6" s="21" t="str">
        <f>IF(CB7="",NA(),CB7)</f>
        <v>-</v>
      </c>
      <c r="CC6" s="21">
        <f t="shared" ref="CC6:CK6" si="9">IF(CC7="",NA(),CC7)</f>
        <v>181.04</v>
      </c>
      <c r="CD6" s="21">
        <f t="shared" si="9"/>
        <v>154.22999999999999</v>
      </c>
      <c r="CE6" s="21">
        <f t="shared" si="9"/>
        <v>171.2</v>
      </c>
      <c r="CF6" s="21">
        <f t="shared" si="9"/>
        <v>167.28</v>
      </c>
      <c r="CG6" s="21" t="str">
        <f t="shared" si="9"/>
        <v>-</v>
      </c>
      <c r="CH6" s="21">
        <f t="shared" si="9"/>
        <v>144.11000000000001</v>
      </c>
      <c r="CI6" s="21">
        <f t="shared" si="9"/>
        <v>141.24</v>
      </c>
      <c r="CJ6" s="21">
        <f t="shared" si="9"/>
        <v>142.03</v>
      </c>
      <c r="CK6" s="21">
        <f t="shared" si="9"/>
        <v>142.11000000000001</v>
      </c>
      <c r="CL6" s="20" t="str">
        <f>IF(CL7="","",IF(CL7="-","【-】","【"&amp;SUBSTITUTE(TEXT(CL7,"#,##0.00"),"-","△")&amp;"】"))</f>
        <v>【138.29】</v>
      </c>
      <c r="CM6" s="21" t="str">
        <f>IF(CM7="",NA(),CM7)</f>
        <v>-</v>
      </c>
      <c r="CN6" s="21">
        <f t="shared" ref="CN6:CV6" si="10">IF(CN7="",NA(),CN7)</f>
        <v>54.89</v>
      </c>
      <c r="CO6" s="21">
        <f t="shared" si="10"/>
        <v>56.04</v>
      </c>
      <c r="CP6" s="21">
        <f t="shared" si="10"/>
        <v>56.68</v>
      </c>
      <c r="CQ6" s="21">
        <f t="shared" si="10"/>
        <v>54.26</v>
      </c>
      <c r="CR6" s="21" t="str">
        <f t="shared" si="10"/>
        <v>-</v>
      </c>
      <c r="CS6" s="21">
        <f t="shared" si="10"/>
        <v>61.32</v>
      </c>
      <c r="CT6" s="21">
        <f t="shared" si="10"/>
        <v>61.7</v>
      </c>
      <c r="CU6" s="21">
        <f t="shared" si="10"/>
        <v>63.04</v>
      </c>
      <c r="CV6" s="21">
        <f t="shared" si="10"/>
        <v>60.55</v>
      </c>
      <c r="CW6" s="20" t="str">
        <f>IF(CW7="","",IF(CW7="-","【-】","【"&amp;SUBSTITUTE(TEXT(CW7,"#,##0.00"),"-","△")&amp;"】"))</f>
        <v>【59.10】</v>
      </c>
      <c r="CX6" s="21" t="str">
        <f>IF(CX7="",NA(),CX7)</f>
        <v>-</v>
      </c>
      <c r="CY6" s="21">
        <f t="shared" ref="CY6:DG6" si="11">IF(CY7="",NA(),CY7)</f>
        <v>93.51</v>
      </c>
      <c r="CZ6" s="21">
        <f t="shared" si="11"/>
        <v>93.51</v>
      </c>
      <c r="DA6" s="21">
        <f t="shared" si="11"/>
        <v>93.57</v>
      </c>
      <c r="DB6" s="21">
        <f t="shared" si="11"/>
        <v>93.66</v>
      </c>
      <c r="DC6" s="21" t="str">
        <f t="shared" si="11"/>
        <v>-</v>
      </c>
      <c r="DD6" s="21">
        <f t="shared" si="11"/>
        <v>94.58</v>
      </c>
      <c r="DE6" s="21">
        <f t="shared" si="11"/>
        <v>94.56</v>
      </c>
      <c r="DF6" s="21">
        <f t="shared" si="11"/>
        <v>94.75</v>
      </c>
      <c r="DG6" s="21">
        <f t="shared" si="11"/>
        <v>94.92</v>
      </c>
      <c r="DH6" s="20" t="str">
        <f>IF(DH7="","",IF(DH7="-","【-】","【"&amp;SUBSTITUTE(TEXT(DH7,"#,##0.00"),"-","△")&amp;"】"))</f>
        <v>【95.82】</v>
      </c>
      <c r="DI6" s="21" t="str">
        <f>IF(DI7="",NA(),DI7)</f>
        <v>-</v>
      </c>
      <c r="DJ6" s="21">
        <f t="shared" ref="DJ6:DR6" si="12">IF(DJ7="",NA(),DJ7)</f>
        <v>4.71</v>
      </c>
      <c r="DK6" s="21">
        <f t="shared" si="12"/>
        <v>9.3000000000000007</v>
      </c>
      <c r="DL6" s="21">
        <f t="shared" si="12"/>
        <v>13.79</v>
      </c>
      <c r="DM6" s="21">
        <f t="shared" si="12"/>
        <v>18.16</v>
      </c>
      <c r="DN6" s="21" t="str">
        <f t="shared" si="12"/>
        <v>-</v>
      </c>
      <c r="DO6" s="21">
        <f t="shared" si="12"/>
        <v>31.01</v>
      </c>
      <c r="DP6" s="21">
        <f t="shared" si="12"/>
        <v>28.87</v>
      </c>
      <c r="DQ6" s="21">
        <f t="shared" si="12"/>
        <v>31.34</v>
      </c>
      <c r="DR6" s="21">
        <f t="shared" si="12"/>
        <v>32.909999999999997</v>
      </c>
      <c r="DS6" s="20" t="str">
        <f>IF(DS7="","",IF(DS7="-","【-】","【"&amp;SUBSTITUTE(TEXT(DS7,"#,##0.00"),"-","△")&amp;"】"))</f>
        <v>【39.74】</v>
      </c>
      <c r="DT6" s="21" t="str">
        <f>IF(DT7="",NA(),DT7)</f>
        <v>-</v>
      </c>
      <c r="DU6" s="21">
        <f t="shared" ref="DU6:EC6" si="13">IF(DU7="",NA(),DU7)</f>
        <v>10.58</v>
      </c>
      <c r="DV6" s="21">
        <f t="shared" si="13"/>
        <v>12.23</v>
      </c>
      <c r="DW6" s="21">
        <f t="shared" si="13"/>
        <v>13.46</v>
      </c>
      <c r="DX6" s="21">
        <f t="shared" si="13"/>
        <v>15.22</v>
      </c>
      <c r="DY6" s="21" t="str">
        <f t="shared" si="13"/>
        <v>-</v>
      </c>
      <c r="DZ6" s="21">
        <f t="shared" si="13"/>
        <v>4.95</v>
      </c>
      <c r="EA6" s="21">
        <f t="shared" si="13"/>
        <v>5.64</v>
      </c>
      <c r="EB6" s="21">
        <f t="shared" si="13"/>
        <v>6.43</v>
      </c>
      <c r="EC6" s="21">
        <f t="shared" si="13"/>
        <v>7.75</v>
      </c>
      <c r="ED6" s="20" t="str">
        <f>IF(ED7="","",IF(ED7="-","【-】","【"&amp;SUBSTITUTE(TEXT(ED7,"#,##0.00"),"-","△")&amp;"】"))</f>
        <v>【7.62】</v>
      </c>
      <c r="EE6" s="21" t="str">
        <f>IF(EE7="",NA(),EE7)</f>
        <v>-</v>
      </c>
      <c r="EF6" s="20">
        <f t="shared" ref="EF6:EN6" si="14">IF(EF7="",NA(),EF7)</f>
        <v>0</v>
      </c>
      <c r="EG6" s="21">
        <f t="shared" si="14"/>
        <v>0.02</v>
      </c>
      <c r="EH6" s="20">
        <f t="shared" si="14"/>
        <v>0</v>
      </c>
      <c r="EI6" s="21">
        <f t="shared" si="14"/>
        <v>0.02</v>
      </c>
      <c r="EJ6" s="21" t="str">
        <f t="shared" si="14"/>
        <v>-</v>
      </c>
      <c r="EK6" s="21">
        <f t="shared" si="14"/>
        <v>0.19</v>
      </c>
      <c r="EL6" s="21">
        <f t="shared" si="14"/>
        <v>0.19</v>
      </c>
      <c r="EM6" s="21">
        <f t="shared" si="14"/>
        <v>0.19</v>
      </c>
      <c r="EN6" s="21">
        <f t="shared" si="14"/>
        <v>0.21</v>
      </c>
      <c r="EO6" s="20" t="str">
        <f>IF(EO7="","",IF(EO7="-","【-】","【"&amp;SUBSTITUTE(TEXT(EO7,"#,##0.00"),"-","△")&amp;"】"))</f>
        <v>【0.23】</v>
      </c>
    </row>
    <row r="7" spans="1:148" s="22" customFormat="1" x14ac:dyDescent="0.2">
      <c r="A7" s="14"/>
      <c r="B7" s="23">
        <v>2022</v>
      </c>
      <c r="C7" s="23">
        <v>142042</v>
      </c>
      <c r="D7" s="23">
        <v>46</v>
      </c>
      <c r="E7" s="23">
        <v>17</v>
      </c>
      <c r="F7" s="23">
        <v>1</v>
      </c>
      <c r="G7" s="23">
        <v>0</v>
      </c>
      <c r="H7" s="23" t="s">
        <v>96</v>
      </c>
      <c r="I7" s="23" t="s">
        <v>97</v>
      </c>
      <c r="J7" s="23" t="s">
        <v>98</v>
      </c>
      <c r="K7" s="23" t="s">
        <v>99</v>
      </c>
      <c r="L7" s="23" t="s">
        <v>100</v>
      </c>
      <c r="M7" s="23" t="s">
        <v>101</v>
      </c>
      <c r="N7" s="24" t="s">
        <v>102</v>
      </c>
      <c r="O7" s="24">
        <v>62.45</v>
      </c>
      <c r="P7" s="24">
        <v>97.76</v>
      </c>
      <c r="Q7" s="24">
        <v>87.45</v>
      </c>
      <c r="R7" s="24">
        <v>2302</v>
      </c>
      <c r="S7" s="24">
        <v>176460</v>
      </c>
      <c r="T7" s="24">
        <v>39.659999999999997</v>
      </c>
      <c r="U7" s="24">
        <v>4449.32</v>
      </c>
      <c r="V7" s="24">
        <v>172318</v>
      </c>
      <c r="W7" s="24">
        <v>24.17</v>
      </c>
      <c r="X7" s="24">
        <v>7129.42</v>
      </c>
      <c r="Y7" s="24" t="s">
        <v>102</v>
      </c>
      <c r="Z7" s="24">
        <v>112.06</v>
      </c>
      <c r="AA7" s="24">
        <v>108.53</v>
      </c>
      <c r="AB7" s="24">
        <v>104.95</v>
      </c>
      <c r="AC7" s="24">
        <v>104.41</v>
      </c>
      <c r="AD7" s="24" t="s">
        <v>102</v>
      </c>
      <c r="AE7" s="24">
        <v>107.03</v>
      </c>
      <c r="AF7" s="24">
        <v>106.55</v>
      </c>
      <c r="AG7" s="24">
        <v>106.01</v>
      </c>
      <c r="AH7" s="24">
        <v>105.5</v>
      </c>
      <c r="AI7" s="24">
        <v>106.11</v>
      </c>
      <c r="AJ7" s="24" t="s">
        <v>102</v>
      </c>
      <c r="AK7" s="24">
        <v>0</v>
      </c>
      <c r="AL7" s="24">
        <v>0</v>
      </c>
      <c r="AM7" s="24">
        <v>0</v>
      </c>
      <c r="AN7" s="24">
        <v>0</v>
      </c>
      <c r="AO7" s="24" t="s">
        <v>102</v>
      </c>
      <c r="AP7" s="24">
        <v>7.69</v>
      </c>
      <c r="AQ7" s="24">
        <v>5.95</v>
      </c>
      <c r="AR7" s="24">
        <v>5.27</v>
      </c>
      <c r="AS7" s="24">
        <v>4.83</v>
      </c>
      <c r="AT7" s="24">
        <v>3.15</v>
      </c>
      <c r="AU7" s="24" t="s">
        <v>102</v>
      </c>
      <c r="AV7" s="24">
        <v>20.25</v>
      </c>
      <c r="AW7" s="24">
        <v>28.16</v>
      </c>
      <c r="AX7" s="24">
        <v>34.25</v>
      </c>
      <c r="AY7" s="24">
        <v>50.7</v>
      </c>
      <c r="AZ7" s="24" t="s">
        <v>102</v>
      </c>
      <c r="BA7" s="24">
        <v>73.02</v>
      </c>
      <c r="BB7" s="24">
        <v>72.930000000000007</v>
      </c>
      <c r="BC7" s="24">
        <v>80.08</v>
      </c>
      <c r="BD7" s="24">
        <v>87.33</v>
      </c>
      <c r="BE7" s="24">
        <v>73.44</v>
      </c>
      <c r="BF7" s="24" t="s">
        <v>102</v>
      </c>
      <c r="BG7" s="24">
        <v>577.26</v>
      </c>
      <c r="BH7" s="24">
        <v>950.89</v>
      </c>
      <c r="BI7" s="24">
        <v>677.62</v>
      </c>
      <c r="BJ7" s="24">
        <v>591.34</v>
      </c>
      <c r="BK7" s="24" t="s">
        <v>102</v>
      </c>
      <c r="BL7" s="24">
        <v>708.89</v>
      </c>
      <c r="BM7" s="24">
        <v>730.52</v>
      </c>
      <c r="BN7" s="24">
        <v>672.33</v>
      </c>
      <c r="BO7" s="24">
        <v>668.8</v>
      </c>
      <c r="BP7" s="24">
        <v>652.82000000000005</v>
      </c>
      <c r="BQ7" s="24" t="s">
        <v>102</v>
      </c>
      <c r="BR7" s="24">
        <v>72.62</v>
      </c>
      <c r="BS7" s="24">
        <v>83.49</v>
      </c>
      <c r="BT7" s="24">
        <v>75.91</v>
      </c>
      <c r="BU7" s="24">
        <v>78.12</v>
      </c>
      <c r="BV7" s="24" t="s">
        <v>102</v>
      </c>
      <c r="BW7" s="24">
        <v>97.91</v>
      </c>
      <c r="BX7" s="24">
        <v>98.61</v>
      </c>
      <c r="BY7" s="24">
        <v>98.75</v>
      </c>
      <c r="BZ7" s="24">
        <v>98.36</v>
      </c>
      <c r="CA7" s="24">
        <v>97.61</v>
      </c>
      <c r="CB7" s="24" t="s">
        <v>102</v>
      </c>
      <c r="CC7" s="24">
        <v>181.04</v>
      </c>
      <c r="CD7" s="24">
        <v>154.22999999999999</v>
      </c>
      <c r="CE7" s="24">
        <v>171.2</v>
      </c>
      <c r="CF7" s="24">
        <v>167.28</v>
      </c>
      <c r="CG7" s="24" t="s">
        <v>102</v>
      </c>
      <c r="CH7" s="24">
        <v>144.11000000000001</v>
      </c>
      <c r="CI7" s="24">
        <v>141.24</v>
      </c>
      <c r="CJ7" s="24">
        <v>142.03</v>
      </c>
      <c r="CK7" s="24">
        <v>142.11000000000001</v>
      </c>
      <c r="CL7" s="24">
        <v>138.29</v>
      </c>
      <c r="CM7" s="24" t="s">
        <v>102</v>
      </c>
      <c r="CN7" s="24">
        <v>54.89</v>
      </c>
      <c r="CO7" s="24">
        <v>56.04</v>
      </c>
      <c r="CP7" s="24">
        <v>56.68</v>
      </c>
      <c r="CQ7" s="24">
        <v>54.26</v>
      </c>
      <c r="CR7" s="24" t="s">
        <v>102</v>
      </c>
      <c r="CS7" s="24">
        <v>61.32</v>
      </c>
      <c r="CT7" s="24">
        <v>61.7</v>
      </c>
      <c r="CU7" s="24">
        <v>63.04</v>
      </c>
      <c r="CV7" s="24">
        <v>60.55</v>
      </c>
      <c r="CW7" s="24">
        <v>59.1</v>
      </c>
      <c r="CX7" s="24" t="s">
        <v>102</v>
      </c>
      <c r="CY7" s="24">
        <v>93.51</v>
      </c>
      <c r="CZ7" s="24">
        <v>93.51</v>
      </c>
      <c r="DA7" s="24">
        <v>93.57</v>
      </c>
      <c r="DB7" s="24">
        <v>93.66</v>
      </c>
      <c r="DC7" s="24" t="s">
        <v>102</v>
      </c>
      <c r="DD7" s="24">
        <v>94.58</v>
      </c>
      <c r="DE7" s="24">
        <v>94.56</v>
      </c>
      <c r="DF7" s="24">
        <v>94.75</v>
      </c>
      <c r="DG7" s="24">
        <v>94.92</v>
      </c>
      <c r="DH7" s="24">
        <v>95.82</v>
      </c>
      <c r="DI7" s="24" t="s">
        <v>102</v>
      </c>
      <c r="DJ7" s="24">
        <v>4.71</v>
      </c>
      <c r="DK7" s="24">
        <v>9.3000000000000007</v>
      </c>
      <c r="DL7" s="24">
        <v>13.79</v>
      </c>
      <c r="DM7" s="24">
        <v>18.16</v>
      </c>
      <c r="DN7" s="24" t="s">
        <v>102</v>
      </c>
      <c r="DO7" s="24">
        <v>31.01</v>
      </c>
      <c r="DP7" s="24">
        <v>28.87</v>
      </c>
      <c r="DQ7" s="24">
        <v>31.34</v>
      </c>
      <c r="DR7" s="24">
        <v>32.909999999999997</v>
      </c>
      <c r="DS7" s="24">
        <v>39.74</v>
      </c>
      <c r="DT7" s="24" t="s">
        <v>102</v>
      </c>
      <c r="DU7" s="24">
        <v>10.58</v>
      </c>
      <c r="DV7" s="24">
        <v>12.23</v>
      </c>
      <c r="DW7" s="24">
        <v>13.46</v>
      </c>
      <c r="DX7" s="24">
        <v>15.22</v>
      </c>
      <c r="DY7" s="24" t="s">
        <v>102</v>
      </c>
      <c r="DZ7" s="24">
        <v>4.95</v>
      </c>
      <c r="EA7" s="24">
        <v>5.64</v>
      </c>
      <c r="EB7" s="24">
        <v>6.43</v>
      </c>
      <c r="EC7" s="24">
        <v>7.75</v>
      </c>
      <c r="ED7" s="24">
        <v>7.62</v>
      </c>
      <c r="EE7" s="24" t="s">
        <v>102</v>
      </c>
      <c r="EF7" s="24">
        <v>0</v>
      </c>
      <c r="EG7" s="24">
        <v>0.02</v>
      </c>
      <c r="EH7" s="24">
        <v>0</v>
      </c>
      <c r="EI7" s="24">
        <v>0.02</v>
      </c>
      <c r="EJ7" s="24" t="s">
        <v>102</v>
      </c>
      <c r="EK7" s="24">
        <v>0.19</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2024-01-25T01:35:22Z</cp:lastPrinted>
  <dcterms:created xsi:type="dcterms:W3CDTF">2023-12-12T00:45:33Z</dcterms:created>
  <dcterms:modified xsi:type="dcterms:W3CDTF">2024-02-27T02:24:38Z</dcterms:modified>
  <cp:category/>
</cp:coreProperties>
</file>