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2 秦野市★　水道、下水道\"/>
    </mc:Choice>
  </mc:AlternateContent>
  <workbookProtection workbookAlgorithmName="SHA-512" workbookHashValue="HR6wgQYh0gNP4oNfxmKRUAprqG4phkFTeFuMMqpiHwa4CWakWx6wFWSPLFmJv/pZIdN0iPpYHgDUR04zWgAlcw==" workbookSaltValue="WHSTcJrHhqEvp8Oe3JalYw==" workbookSpinCount="100000" lockStructure="1"/>
  <bookViews>
    <workbookView xWindow="0" yWindow="0" windowWidth="23040" windowHeight="830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<sst xmlns="http://schemas.openxmlformats.org/spreadsheetml/2006/main" count="228" uniqueCount="113">
  <si>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</si>
  <si>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</si>
  <si>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</si>
  <si>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</si>
  <si>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</si>
  <si>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</si>
  <si>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</si>
  <si>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</si>
  <si>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</si>
  <si>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</si>
  <si>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</si>
  <si>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</si>
  <si>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</si>
  <si>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</si>
  <si>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</si>
  <si>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</si>
  <si>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</si>
  <si>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</si>
  <si>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</si>
  <si>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</si>
  <si>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</si>
  <si>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</si>
  <si>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</si>
  <si>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</si>
  <si>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</si>
  <si>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</si>
  <si>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</si>
  <si>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</si>
  <si>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</si>
  <si>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</si>
  <si>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</si>
  <si>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</si>
  <si>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</si>
  <si>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</si>
  <si>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</si>
  <si>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</si>
  <si>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</si>
  <si>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</si>
  <si>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</si>
  <si>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</si>
  <si>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</si>
  <si>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</si>
  <si>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</si>
  <si>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</si>
  <si>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</si>
  <si>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</si>
  <si>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</si>
  <si>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</si>
  <si>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</si>
  <si>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</si>
  <si>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</si>
  <si>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</si>
  <si>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</si>
  <si>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</si>
  <si>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</si>
  <si>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</si>
  <si>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</si>
  <si>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</si>
  <si>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</si>
  <si>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</si>
  <si>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</si>
  <si>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</si>
  <si>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</si>
  <si>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</si>
  <si>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</si>
  <si>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</si>
  <si>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</si>
  <si>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</si>
  <si>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</si>
  <si>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</si>
  <si>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</si>
  <si>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</si>
  <si>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</si>
  <si>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</si>
  <si>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</si>
  <si>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</si>
  <si>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</si>
  <si>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</si>
  <si>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</si>
  <si>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</si>
  <si>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</si>
  <si>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</si>
  <si>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</si>
  <si>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</si>
  <si>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</si>
  <si>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</si>
  <si>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</si>
  <si>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</si>
  <si>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</si>
  <si>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</si>
  <si>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</si>
  <si>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</si>
  <si>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</si>
  <si>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</si>
  <si>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</si>
  <si>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</si>
  <si>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</si>
  <si>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</si>
  <si>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</si>
  <si>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</si>
  <si>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</si>
  <si>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</si>
  <si>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</si>
  <si>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</si>
  <si>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</si>
  <si>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</si>
  <si>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</si>
  <si>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</si>
  <si>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</si>
  <si>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</si>
  <si>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人口減少などによる水需要の低下に伴い、給水収益は減少していく中で、高度経済成長期以降に整備した施設の更新需要に対応しなければならず、今後も厳しい経営環境が続くことが想定されます。
　そのような状況下における上下水道事業経営のあるべき姿と、具体的な行動を示す「はだの上下水道ビジョン」を令和３年３月に策定し、事業を展開しています。
　今後も、このビジョンに基づき直面する課題に着実に対応し、健全経営の持続に努めていきます。</t>
    <phoneticPr fontId="4"/>
  </si>
  <si>
    <t>　経常収支比率は、前年度比で4.99ポイントの減となったものの、100％を超えていることから、単年度収支は健全性を維持しています。
　しかし、施設の更新需要が増大している状況を踏まえると、十分な補填財源を確保する必要があり、引き続き同程度を維持しなければなりません。
　また、料金回収率は、経済対策として実施した水道料金の減額措置（10～３月検針分）の影響もあり、100％を下回りましたが、減額措置による減収分は、国庫補助金や一般会計の財政調整基金で補填されています。
　現在、人口減少などにより給水収益は減少傾向にあることから、継続的な経営の健全性確保のため、料金改定による供給単価の向上、また更なる効率的な給水を図ることで経常費用を削減し、給水原価の低廉化に努め、料金回収率の向上を目指します。
　次に、有収率は92.97％で、全国平均値を上回っています。
　引き続き漏水調査等を行い、有収率の維持・向上に努め、施設の稼働を収益に繋げられるよう、効率的な経営に努めていきます。</t>
    <rPh sb="9" eb="13">
      <t>ゼンネンドヒ</t>
    </rPh>
    <rPh sb="23" eb="24">
      <t>ゲン</t>
    </rPh>
    <rPh sb="37" eb="38">
      <t>コ</t>
    </rPh>
    <rPh sb="47" eb="50">
      <t>タンネンド</t>
    </rPh>
    <rPh sb="50" eb="52">
      <t>シュウシ</t>
    </rPh>
    <rPh sb="53" eb="56">
      <t>ケンゼンセイ</t>
    </rPh>
    <rPh sb="57" eb="59">
      <t>イジ</t>
    </rPh>
    <rPh sb="138" eb="140">
      <t>リョウキン</t>
    </rPh>
    <rPh sb="140" eb="143">
      <t>カイシュウリツ</t>
    </rPh>
    <rPh sb="170" eb="171">
      <t>ガツ</t>
    </rPh>
    <rPh sb="171" eb="173">
      <t>ケンシン</t>
    </rPh>
    <rPh sb="173" eb="174">
      <t>ブン</t>
    </rPh>
    <rPh sb="176" eb="178">
      <t>エイキョウ</t>
    </rPh>
    <rPh sb="187" eb="189">
      <t>シタマワ</t>
    </rPh>
    <rPh sb="195" eb="197">
      <t>ゲンガク</t>
    </rPh>
    <rPh sb="197" eb="199">
      <t>ソチ</t>
    </rPh>
    <rPh sb="202" eb="204">
      <t>ゲンシュウ</t>
    </rPh>
    <rPh sb="204" eb="205">
      <t>ブン</t>
    </rPh>
    <rPh sb="225" eb="227">
      <t>ホテン</t>
    </rPh>
    <rPh sb="236" eb="238">
      <t>ゲンザイ</t>
    </rPh>
    <phoneticPr fontId="4"/>
  </si>
  <si>
    <t>　有形固定資産減価償却率及び管路経年化率は、いずれも全国平均よりも高い水準で推移しており、かつ増加傾向にあります。特に管路経年化率は31.47％と、前年度比で2.86ポイント増加しました。
　また、管路更新率は0.73％と、前年度比で0.02ポイント増加し、増え続ける更新需要に対して、令和４年度の更新量は全国平均より高い水準となりました。
　老朽化した水道施設の更新は喫緊の課題ですが、給水収益が減少傾向にあることを踏まえて、この課題解決に取り組む必要があります。限られた資金で施設を更新するためには、事業量の平準化を図るとともに、将来世代への負担に配慮し、企業債に依存しない資金調達が必要です。
　このことから、指標の劇的な改善は難しいものの、維持補修を行いつつ、引き続き計画的な施設の更新に努めていきます。</t>
    <rPh sb="125" eb="127">
      <t>ゾウカ</t>
    </rPh>
    <rPh sb="153" eb="155">
      <t>ゼンコク</t>
    </rPh>
    <rPh sb="155" eb="157">
      <t>ヘイキン</t>
    </rPh>
    <rPh sb="159" eb="160">
      <t>タカ</t>
    </rPh>
    <rPh sb="161" eb="163">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</si>
</sst>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0.55000000000000004</c:v>
                </c:pt>
                <c:pt idx="1">
                  <c:v>0.56000000000000005</c:v>
                </c:pt>
                <c:pt idx="2">
                  <c:v>0.98</c:v>
                </c:pt>
                <c:pt idx="3">
                  <c:v>0.71</c:v>
                </c:pt>
                <c:pt idx="4">
                  <c:v>0.73</c:v>
                </c:pt>
              </c:numCache>
            </c:numRef>
          </c:val>
          <c:extLst>
            <c:ext xmlns:c16="http://schemas.microsoft.com/office/drawing/2014/chart" uri="{C3380CC4-5D6E-409C-BE32-E72D297353CC}">
              <c16:uniqueId val="{00000000-A6F6-4D3E-9E90-18276131DB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A6F6-4D3E-9E90-18276131DB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55.75</c:v>
                </c:pt>
                <c:pt idx="1">
                  <c:v>58.38</c:v>
                </c:pt>
                <c:pt idx="2">
                  <c:v>59.25</c:v>
                </c:pt>
                <c:pt idx="3">
                  <c:v>59.44</c:v>
                </c:pt>
                <c:pt idx="4">
                  <c:v>57.68</c:v>
                </c:pt>
              </c:numCache>
            </c:numRef>
          </c:val>
          <c:extLst>
            <c:ext xmlns:c16="http://schemas.microsoft.com/office/drawing/2014/chart" uri="{C3380CC4-5D6E-409C-BE32-E72D297353CC}">
              <c16:uniqueId val="{00000000-463C-4341-96D8-3A6163DFA5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463C-4341-96D8-3A6163DFA5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93.63</c:v>
                </c:pt>
                <c:pt idx="1">
                  <c:v>93.61</c:v>
                </c:pt>
                <c:pt idx="2">
                  <c:v>93.44</c:v>
                </c:pt>
                <c:pt idx="3">
                  <c:v>92.32</c:v>
                </c:pt>
                <c:pt idx="4">
                  <c:v>92.97</c:v>
                </c:pt>
              </c:numCache>
            </c:numRef>
          </c:val>
          <c:extLst>
            <c:ext xmlns:c16="http://schemas.microsoft.com/office/drawing/2014/chart" uri="{C3380CC4-5D6E-409C-BE32-E72D297353CC}">
              <c16:uniqueId val="{00000000-6207-4B4B-90F6-49D341C42B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6207-4B4B-90F6-49D341C42B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114.77</c:v>
                </c:pt>
                <c:pt idx="1">
                  <c:v>108.4</c:v>
                </c:pt>
                <c:pt idx="2">
                  <c:v>104.7</c:v>
                </c:pt>
                <c:pt idx="3">
                  <c:v>111.32</c:v>
                </c:pt>
                <c:pt idx="4">
                  <c:v>106.33</c:v>
                </c:pt>
              </c:numCache>
            </c:numRef>
          </c:val>
          <c:extLst>
            <c:ext xmlns:c16="http://schemas.microsoft.com/office/drawing/2014/chart" uri="{C3380CC4-5D6E-409C-BE32-E72D297353CC}">
              <c16:uniqueId val="{00000000-D520-4686-AFDD-4089DF39AA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D520-4686-AFDD-4089DF39AA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55.68</c:v>
                </c:pt>
                <c:pt idx="1">
                  <c:v>56.35</c:v>
                </c:pt>
                <c:pt idx="2">
                  <c:v>56.57</c:v>
                </c:pt>
                <c:pt idx="3">
                  <c:v>57.32</c:v>
                </c:pt>
                <c:pt idx="4">
                  <c:v>58.27</c:v>
                </c:pt>
              </c:numCache>
            </c:numRef>
          </c:val>
          <c:extLst>
            <c:ext xmlns:c16="http://schemas.microsoft.com/office/drawing/2014/chart" uri="{C3380CC4-5D6E-409C-BE32-E72D297353CC}">
              <c16:uniqueId val="{00000000-4F3C-401A-A802-DA80AFA73C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4F3C-401A-A802-DA80AFA73C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19.809999999999999</c:v>
                </c:pt>
                <c:pt idx="1">
                  <c:v>22.43</c:v>
                </c:pt>
                <c:pt idx="2">
                  <c:v>24.8</c:v>
                </c:pt>
                <c:pt idx="3">
                  <c:v>28.61</c:v>
                </c:pt>
                <c:pt idx="4">
                  <c:v>31.47</c:v>
                </c:pt>
              </c:numCache>
            </c:numRef>
          </c:val>
          <c:extLst>
            <c:ext xmlns:c16="http://schemas.microsoft.com/office/drawing/2014/chart" uri="{C3380CC4-5D6E-409C-BE32-E72D297353CC}">
              <c16:uniqueId val="{00000000-4359-4606-9920-BCC7AB682F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4359-4606-9920-BCC7AB682F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7E-4F63-8C76-8E1B7A992B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E87E-4F63-8C76-8E1B7A992B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313.64</c:v>
                </c:pt>
                <c:pt idx="1">
                  <c:v>311.31</c:v>
                </c:pt>
                <c:pt idx="2">
                  <c:v>274.55</c:v>
                </c:pt>
                <c:pt idx="3">
                  <c:v>302.02</c:v>
                </c:pt>
                <c:pt idx="4">
                  <c:v>253.34</c:v>
                </c:pt>
              </c:numCache>
            </c:numRef>
          </c:val>
          <c:extLst>
            <c:ext xmlns:c16="http://schemas.microsoft.com/office/drawing/2014/chart" uri="{C3380CC4-5D6E-409C-BE32-E72D297353CC}">
              <c16:uniqueId val="{00000000-B647-409E-A4C1-A683B513AC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B647-409E-A4C1-A683B513AC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316.68</c:v>
                </c:pt>
                <c:pt idx="1">
                  <c:v>317.70999999999998</c:v>
                </c:pt>
                <c:pt idx="2">
                  <c:v>362.76</c:v>
                </c:pt>
                <c:pt idx="3">
                  <c:v>310.7</c:v>
                </c:pt>
                <c:pt idx="4">
                  <c:v>413.67</c:v>
                </c:pt>
              </c:numCache>
            </c:numRef>
          </c:val>
          <c:extLst>
            <c:ext xmlns:c16="http://schemas.microsoft.com/office/drawing/2014/chart" uri="{C3380CC4-5D6E-409C-BE32-E72D297353CC}">
              <c16:uniqueId val="{00000000-35B6-42A0-B67C-E1937ABAC8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35B6-42A0-B67C-E1937ABAC8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105.08</c:v>
                </c:pt>
                <c:pt idx="1">
                  <c:v>99.26</c:v>
                </c:pt>
                <c:pt idx="2">
                  <c:v>90.16</c:v>
                </c:pt>
                <c:pt idx="3">
                  <c:v>100.48</c:v>
                </c:pt>
                <c:pt idx="4">
                  <c:v>71.13</c:v>
                </c:pt>
              </c:numCache>
            </c:numRef>
          </c:val>
          <c:extLst>
            <c:ext xmlns:c16="http://schemas.microsoft.com/office/drawing/2014/chart" uri="{C3380CC4-5D6E-409C-BE32-E72D297353CC}">
              <c16:uniqueId val="{00000000-556D-466D-836D-AB3C685B62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556D-466D-836D-AB3C685B62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114.66</c:v>
                </c:pt>
                <c:pt idx="1">
                  <c:v>121.08</c:v>
                </c:pt>
                <c:pt idx="2">
                  <c:v>114.53</c:v>
                </c:pt>
                <c:pt idx="3">
                  <c:v>117.55</c:v>
                </c:pt>
                <c:pt idx="4">
                  <c:v>124.33</c:v>
                </c:pt>
              </c:numCache>
            </c:numRef>
          </c:val>
          <c:extLst>
            <c:ext xmlns:c16="http://schemas.microsoft.com/office/drawing/2014/chart" uri="{C3380CC4-5D6E-409C-BE32-E72D297353CC}">
              <c16:uniqueId val="{00000000-8A22-4F50-B61D-3AB57BB6BE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8A22-4F50-B61D-3AB57BB6BE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0"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秦野市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159646</v>
      </c>
      <c r="AM8" s="45"/>
      <c r="AN8" s="45"/>
      <c r="AO8" s="45"/>
      <c r="AP8" s="45"/>
      <c r="AQ8" s="45"/>
      <c r="AR8" s="45"/>
      <c r="AS8" s="45"/>
      <c r="AT8" s="46">
        <f>データ!$S$6</f>
        <v>103.76</v>
      </c>
      <c r="AU8" s="47"/>
      <c r="AV8" s="47"/>
      <c r="AW8" s="47"/>
      <c r="AX8" s="47"/>
      <c r="AY8" s="47"/>
      <c r="AZ8" s="47"/>
      <c r="BA8" s="47"/>
      <c r="BB8" s="48">
        <f>データ!$T$6</f>
        <v>1538.61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69.83</v>
      </c>
      <c r="J10" s="47"/>
      <c r="K10" s="47"/>
      <c r="L10" s="47"/>
      <c r="M10" s="47"/>
      <c r="N10" s="47"/>
      <c r="O10" s="81"/>
      <c r="P10" s="48">
        <f>データ!$P$6</f>
        <v>99.9</v>
      </c>
      <c r="Q10" s="48"/>
      <c r="R10" s="48"/>
      <c r="S10" s="48"/>
      <c r="T10" s="48"/>
      <c r="U10" s="48"/>
      <c r="V10" s="48"/>
      <c r="W10" s="45">
        <f>データ!$Q$6</f>
        <v>1870</v>
      </c>
      <c r="X10" s="45"/>
      <c r="Y10" s="45"/>
      <c r="Z10" s="45"/>
      <c r="AA10" s="45"/>
      <c r="AB10" s="45"/>
      <c r="AC10" s="45"/>
      <c r="AD10" s="2"/>
      <c r="AE10" s="2"/>
      <c r="AF10" s="2"/>
      <c r="AG10" s="2"/>
      <c r="AH10" s="2"/>
      <c r="AI10" s="2"/>
      <c r="AJ10" s="2"/>
      <c r="AK10" s="2"/>
      <c r="AL10" s="45">
        <f>データ!$U$6</f>
        <v>159465</v>
      </c>
      <c r="AM10" s="45"/>
      <c r="AN10" s="45"/>
      <c r="AO10" s="45"/>
      <c r="AP10" s="45"/>
      <c r="AQ10" s="45"/>
      <c r="AR10" s="45"/>
      <c r="AS10" s="45"/>
      <c r="AT10" s="46">
        <f>データ!$V$6</f>
        <v>44.58</v>
      </c>
      <c r="AU10" s="47"/>
      <c r="AV10" s="47"/>
      <c r="AW10" s="47"/>
      <c r="AX10" s="47"/>
      <c r="AY10" s="47"/>
      <c r="AZ10" s="47"/>
      <c r="BA10" s="47"/>
      <c r="BB10" s="48">
        <f>データ!$W$6</f>
        <v>3577.05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Gz54MzRQk+B+7ytY72ANkd2qYRmV0yYCPrEF/qG5J3UPU82mSrH9uV4LU1KSMVVTRapqlKvtY2WWFGI7fji3w==" saltValue="xZjpemJB35ED/JO4Vk9q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142115</v>
      </c>
      <c r="D6" s="20">
        <f t="shared" si="3"/>
        <v>46</v>
      </c>
      <c r="E6" s="20">
        <f t="shared" si="3"/>
        <v>1</v>
      </c>
      <c r="F6" s="20">
        <f t="shared" si="3"/>
        <v>0</v>
      </c>
      <c r="G6" s="20">
        <f t="shared" si="3"/>
        <v>1</v>
      </c>
      <c r="H6" s="20" t="str">
        <f t="shared" si="3"/>
        <v>神奈川県　秦野市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69.83</v>
      </c>
      <c r="P6" s="21">
        <f t="shared" si="3"/>
        <v>99.9</v>
      </c>
      <c r="Q6" s="21">
        <f t="shared" si="3"/>
        <v>1870</v>
      </c>
      <c r="R6" s="21">
        <f t="shared" si="3"/>
        <v>159646</v>
      </c>
      <c r="S6" s="21">
        <f t="shared" si="3"/>
        <v>103.76</v>
      </c>
      <c r="T6" s="21">
        <f t="shared" si="3"/>
        <v>1538.61</v>
      </c>
      <c r="U6" s="21">
        <f t="shared" si="3"/>
        <v>159465</v>
      </c>
      <c r="V6" s="21">
        <f t="shared" si="3"/>
        <v>44.58</v>
      </c>
      <c r="W6" s="21">
        <f t="shared" si="3"/>
        <v>3577.05</v>
      </c>
      <c r="X6" s="22">
        <f>IF(X7="",NA(),X7)</f>
        <v>114.77</v>
      </c>
      <c r="Y6" s="22">
        <f t="shared" ref="Y6:AG6" si="4">IF(Y7="",NA(),Y7)</f>
        <v>108.4</v>
      </c>
      <c r="Z6" s="22">
        <f t="shared" si="4"/>
        <v>104.7</v>
      </c>
      <c r="AA6" s="22">
        <f t="shared" si="4"/>
        <v>111.32</v>
      </c>
      <c r="AB6" s="22">
        <f t="shared" si="4"/>
        <v>106.33</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313.64</v>
      </c>
      <c r="AU6" s="22">
        <f t="shared" ref="AU6:BC6" si="6">IF(AU7="",NA(),AU7)</f>
        <v>311.31</v>
      </c>
      <c r="AV6" s="22">
        <f t="shared" si="6"/>
        <v>274.55</v>
      </c>
      <c r="AW6" s="22">
        <f t="shared" si="6"/>
        <v>302.02</v>
      </c>
      <c r="AX6" s="22">
        <f t="shared" si="6"/>
        <v>253.34</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316.68</v>
      </c>
      <c r="BF6" s="22">
        <f t="shared" ref="BF6:BN6" si="7">IF(BF7="",NA(),BF7)</f>
        <v>317.70999999999998</v>
      </c>
      <c r="BG6" s="22">
        <f t="shared" si="7"/>
        <v>362.76</v>
      </c>
      <c r="BH6" s="22">
        <f t="shared" si="7"/>
        <v>310.7</v>
      </c>
      <c r="BI6" s="22">
        <f t="shared" si="7"/>
        <v>413.67</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105.08</v>
      </c>
      <c r="BQ6" s="22">
        <f t="shared" ref="BQ6:BY6" si="8">IF(BQ7="",NA(),BQ7)</f>
        <v>99.26</v>
      </c>
      <c r="BR6" s="22">
        <f t="shared" si="8"/>
        <v>90.16</v>
      </c>
      <c r="BS6" s="22">
        <f t="shared" si="8"/>
        <v>100.48</v>
      </c>
      <c r="BT6" s="22">
        <f t="shared" si="8"/>
        <v>71.13</v>
      </c>
      <c r="BU6" s="22">
        <f t="shared" si="8"/>
        <v>104.84</v>
      </c>
      <c r="BV6" s="22">
        <f t="shared" si="8"/>
        <v>106.11</v>
      </c>
      <c r="BW6" s="22">
        <f t="shared" si="8"/>
        <v>103.75</v>
      </c>
      <c r="BX6" s="22">
        <f t="shared" si="8"/>
        <v>105.3</v>
      </c>
      <c r="BY6" s="22">
        <f t="shared" si="8"/>
        <v>99.41</v>
      </c>
      <c r="BZ6" s="21" t="str">
        <f>IF(BZ7="","",IF(BZ7="-","【-】","【"&amp;SUBSTITUTE(TEXT(BZ7,"#,##0.00"),"-","△")&amp;"】"))</f>
        <v>【97.47】</v>
      </c>
      <c r="CA6" s="22">
        <f>IF(CA7="",NA(),CA7)</f>
        <v>114.66</v>
      </c>
      <c r="CB6" s="22">
        <f t="shared" ref="CB6:CJ6" si="9">IF(CB7="",NA(),CB7)</f>
        <v>121.08</v>
      </c>
      <c r="CC6" s="22">
        <f t="shared" si="9"/>
        <v>114.53</v>
      </c>
      <c r="CD6" s="22">
        <f t="shared" si="9"/>
        <v>117.55</v>
      </c>
      <c r="CE6" s="22">
        <f t="shared" si="9"/>
        <v>124.33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55.75</v>
      </c>
      <c r="CM6" s="22">
        <f t="shared" ref="CM6:CU6" si="10">IF(CM7="",NA(),CM7)</f>
        <v>58.38</v>
      </c>
      <c r="CN6" s="22">
        <f t="shared" si="10"/>
        <v>59.25</v>
      </c>
      <c r="CO6" s="22">
        <f t="shared" si="10"/>
        <v>59.44</v>
      </c>
      <c r="CP6" s="22">
        <f t="shared" si="10"/>
        <v>57.68</v>
      </c>
      <c r="CQ6" s="22">
        <f t="shared" si="10"/>
        <v>62.32</v>
      </c>
      <c r="CR6" s="22">
        <f t="shared" si="10"/>
        <v>61.71</v>
      </c>
      <c r="CS6" s="22">
        <f t="shared" si="10"/>
        <v>63.12</v>
      </c>
      <c r="CT6" s="22">
        <f t="shared" si="10"/>
        <v>62.57</v>
      </c>
      <c r="CU6" s="22">
        <f t="shared" si="10"/>
        <v>61.56</v>
      </c>
      <c r="CV6" s="21" t="str">
        <f>IF(CV7="","",IF(CV7="-","【-】","【"&amp;SUBSTITUTE(TEXT(CV7,"#,##0.00"),"-","△")&amp;"】"))</f>
        <v>【59.97】</v>
      </c>
      <c r="CW6" s="22">
        <f>IF(CW7="",NA(),CW7)</f>
        <v>93.63</v>
      </c>
      <c r="CX6" s="22">
        <f t="shared" ref="CX6:DF6" si="11">IF(CX7="",NA(),CX7)</f>
        <v>93.61</v>
      </c>
      <c r="CY6" s="22">
        <f t="shared" si="11"/>
        <v>93.44</v>
      </c>
      <c r="CZ6" s="22">
        <f t="shared" si="11"/>
        <v>92.32</v>
      </c>
      <c r="DA6" s="22">
        <f t="shared" si="11"/>
        <v>92.97</v>
      </c>
      <c r="DB6" s="22">
        <f t="shared" si="11"/>
        <v>90.19</v>
      </c>
      <c r="DC6" s="22">
        <f t="shared" si="11"/>
        <v>90.03</v>
      </c>
      <c r="DD6" s="22">
        <f t="shared" si="11"/>
        <v>90.09</v>
      </c>
      <c r="DE6" s="22">
        <f t="shared" si="11"/>
        <v>90.21</v>
      </c>
      <c r="DF6" s="22">
        <f t="shared" si="11"/>
        <v>90.11</v>
      </c>
      <c r="DG6" s="21" t="str">
        <f>IF(DG7="","",IF(DG7="-","【-】","【"&amp;SUBSTITUTE(TEXT(DG7,"#,##0.00"),"-","△")&amp;"】"))</f>
        <v>【89.76】</v>
      </c>
      <c r="DH6" s="22">
        <f>IF(DH7="",NA(),DH7)</f>
        <v>55.68</v>
      </c>
      <c r="DI6" s="22">
        <f t="shared" ref="DI6:DQ6" si="12">IF(DI7="",NA(),DI7)</f>
        <v>56.35</v>
      </c>
      <c r="DJ6" s="22">
        <f t="shared" si="12"/>
        <v>56.57</v>
      </c>
      <c r="DK6" s="22">
        <f t="shared" si="12"/>
        <v>57.32</v>
      </c>
      <c r="DL6" s="22">
        <f t="shared" si="12"/>
        <v>58.27</v>
      </c>
      <c r="DM6" s="22">
        <f t="shared" si="12"/>
        <v>48.86</v>
      </c>
      <c r="DN6" s="22">
        <f t="shared" si="12"/>
        <v>49.6</v>
      </c>
      <c r="DO6" s="22">
        <f t="shared" si="12"/>
        <v>50.31</v>
      </c>
      <c r="DP6" s="22">
        <f t="shared" si="12"/>
        <v>50.74</v>
      </c>
      <c r="DQ6" s="22">
        <f t="shared" si="12"/>
        <v>51.49</v>
      </c>
      <c r="DR6" s="21" t="str">
        <f>IF(DR7="","",IF(DR7="-","【-】","【"&amp;SUBSTITUTE(TEXT(DR7,"#,##0.00"),"-","△")&amp;"】"))</f>
        <v>【51.51】</v>
      </c>
      <c r="DS6" s="22">
        <f>IF(DS7="",NA(),DS7)</f>
        <v>19.809999999999999</v>
      </c>
      <c r="DT6" s="22">
        <f t="shared" ref="DT6:EB6" si="13">IF(DT7="",NA(),DT7)</f>
        <v>22.43</v>
      </c>
      <c r="DU6" s="22">
        <f t="shared" si="13"/>
        <v>24.8</v>
      </c>
      <c r="DV6" s="22">
        <f t="shared" si="13"/>
        <v>28.61</v>
      </c>
      <c r="DW6" s="22">
        <f t="shared" si="13"/>
        <v>31.47</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0.55000000000000004</v>
      </c>
      <c r="EE6" s="22">
        <f t="shared" ref="EE6:EM6" si="14">IF(EE7="",NA(),EE7)</f>
        <v>0.56000000000000005</v>
      </c>
      <c r="EF6" s="22">
        <f t="shared" si="14"/>
        <v>0.98</v>
      </c>
      <c r="EG6" s="22">
        <f t="shared" si="14"/>
        <v>0.71</v>
      </c>
      <c r="EH6" s="22">
        <f t="shared" si="14"/>
        <v>0.73</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142115</v>
      </c>
      <c r="D7" s="24">
        <v>46</v>
      </c>
      <c r="E7" s="24">
        <v>1</v>
      </c>
      <c r="F7" s="24">
        <v>0</v>
      </c>
      <c r="G7" s="24">
        <v>1</v>
      </c>
      <c r="H7" s="24" t="s">
        <v>93</v>
      </c>
      <c r="I7" s="24" t="s">
        <v>94</v>
      </c>
      <c r="J7" s="24" t="s">
        <v>95</v>
      </c>
      <c r="K7" s="24" t="s">
        <v>96</v>
      </c>
      <c r="L7" s="24" t="s">
        <v>97</v>
      </c>
      <c r="M7" s="24" t="s">
        <v>98</v>
      </c>
      <c r="N7" s="25" t="s">
        <v>99</v>
      </c>
      <c r="O7" s="25">
        <v>69.83</v>
      </c>
      <c r="P7" s="25">
        <v>99.9</v>
      </c>
      <c r="Q7" s="25">
        <v>1870</v>
      </c>
      <c r="R7" s="25">
        <v>159646</v>
      </c>
      <c r="S7" s="25">
        <v>103.76</v>
      </c>
      <c r="T7" s="25">
        <v>1538.61</v>
      </c>
      <c r="U7" s="25">
        <v>159465</v>
      </c>
      <c r="V7" s="25">
        <v>44.58</v>
      </c>
      <c r="W7" s="25">
        <v>3577.05</v>
      </c>
      <c r="X7" s="25">
        <v>114.77</v>
      </c>
      <c r="Y7" s="25">
        <v>108.4</v>
      </c>
      <c r="Z7" s="25">
        <v>104.7</v>
      </c>
      <c r="AA7" s="25">
        <v>111.32</v>
      </c>
      <c r="AB7" s="25">
        <v>106.33</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313.64</v>
      </c>
      <c r="AU7" s="25">
        <v>311.31</v>
      </c>
      <c r="AV7" s="25">
        <v>274.55</v>
      </c>
      <c r="AW7" s="25">
        <v>302.02</v>
      </c>
      <c r="AX7" s="25">
        <v>253.34</v>
      </c>
      <c r="AY7" s="25">
        <v>318.89</v>
      </c>
      <c r="AZ7" s="25">
        <v>309.10000000000002</v>
      </c>
      <c r="BA7" s="25">
        <v>306.08</v>
      </c>
      <c r="BB7" s="25">
        <v>306.14999999999998</v>
      </c>
      <c r="BC7" s="25">
        <v>297.54000000000002</v>
      </c>
      <c r="BD7" s="25">
        <v>252.29</v>
      </c>
      <c r="BE7" s="25">
        <v>316.68</v>
      </c>
      <c r="BF7" s="25">
        <v>317.70999999999998</v>
      </c>
      <c r="BG7" s="25">
        <v>362.76</v>
      </c>
      <c r="BH7" s="25">
        <v>310.7</v>
      </c>
      <c r="BI7" s="25">
        <v>413.67</v>
      </c>
      <c r="BJ7" s="25">
        <v>290.07</v>
      </c>
      <c r="BK7" s="25">
        <v>290.42</v>
      </c>
      <c r="BL7" s="25">
        <v>294.66000000000003</v>
      </c>
      <c r="BM7" s="25">
        <v>285.27</v>
      </c>
      <c r="BN7" s="25">
        <v>294.73</v>
      </c>
      <c r="BO7" s="25">
        <v>268.07</v>
      </c>
      <c r="BP7" s="25">
        <v>105.08</v>
      </c>
      <c r="BQ7" s="25">
        <v>99.26</v>
      </c>
      <c r="BR7" s="25">
        <v>90.16</v>
      </c>
      <c r="BS7" s="25">
        <v>100.48</v>
      </c>
      <c r="BT7" s="25">
        <v>71.13</v>
      </c>
      <c r="BU7" s="25">
        <v>104.84</v>
      </c>
      <c r="BV7" s="25">
        <v>106.11</v>
      </c>
      <c r="BW7" s="25">
        <v>103.75</v>
      </c>
      <c r="BX7" s="25">
        <v>105.3</v>
      </c>
      <c r="BY7" s="25">
        <v>99.41</v>
      </c>
      <c r="BZ7" s="25">
        <v>97.47</v>
      </c>
      <c r="CA7" s="25">
        <v>114.66</v>
      </c>
      <c r="CB7" s="25">
        <v>121.08</v>
      </c>
      <c r="CC7" s="25">
        <v>114.53</v>
      </c>
      <c r="CD7" s="25">
        <v>117.55</v>
      </c>
      <c r="CE7" s="25">
        <v>124.33</v>
      </c>
      <c r="CF7" s="25">
        <v>161.82</v>
      </c>
      <c r="CG7" s="25">
        <v>161.03</v>
      </c>
      <c r="CH7" s="25">
        <v>159.93</v>
      </c>
      <c r="CI7" s="25">
        <v>162.77000000000001</v>
      </c>
      <c r="CJ7" s="25">
        <v>170.87</v>
      </c>
      <c r="CK7" s="25">
        <v>174.75</v>
      </c>
      <c r="CL7" s="25">
        <v>55.75</v>
      </c>
      <c r="CM7" s="25">
        <v>58.38</v>
      </c>
      <c r="CN7" s="25">
        <v>59.25</v>
      </c>
      <c r="CO7" s="25">
        <v>59.44</v>
      </c>
      <c r="CP7" s="25">
        <v>57.68</v>
      </c>
      <c r="CQ7" s="25">
        <v>62.32</v>
      </c>
      <c r="CR7" s="25">
        <v>61.71</v>
      </c>
      <c r="CS7" s="25">
        <v>63.12</v>
      </c>
      <c r="CT7" s="25">
        <v>62.57</v>
      </c>
      <c r="CU7" s="25">
        <v>61.56</v>
      </c>
      <c r="CV7" s="25">
        <v>59.97</v>
      </c>
      <c r="CW7" s="25">
        <v>93.63</v>
      </c>
      <c r="CX7" s="25">
        <v>93.61</v>
      </c>
      <c r="CY7" s="25">
        <v>93.44</v>
      </c>
      <c r="CZ7" s="25">
        <v>92.32</v>
      </c>
      <c r="DA7" s="25">
        <v>92.97</v>
      </c>
      <c r="DB7" s="25">
        <v>90.19</v>
      </c>
      <c r="DC7" s="25">
        <v>90.03</v>
      </c>
      <c r="DD7" s="25">
        <v>90.09</v>
      </c>
      <c r="DE7" s="25">
        <v>90.21</v>
      </c>
      <c r="DF7" s="25">
        <v>90.11</v>
      </c>
      <c r="DG7" s="25">
        <v>89.76</v>
      </c>
      <c r="DH7" s="25">
        <v>55.68</v>
      </c>
      <c r="DI7" s="25">
        <v>56.35</v>
      </c>
      <c r="DJ7" s="25">
        <v>56.57</v>
      </c>
      <c r="DK7" s="25">
        <v>57.32</v>
      </c>
      <c r="DL7" s="25">
        <v>58.27</v>
      </c>
      <c r="DM7" s="25">
        <v>48.86</v>
      </c>
      <c r="DN7" s="25">
        <v>49.6</v>
      </c>
      <c r="DO7" s="25">
        <v>50.31</v>
      </c>
      <c r="DP7" s="25">
        <v>50.74</v>
      </c>
      <c r="DQ7" s="25">
        <v>51.49</v>
      </c>
      <c r="DR7" s="25">
        <v>51.51</v>
      </c>
      <c r="DS7" s="25">
        <v>19.809999999999999</v>
      </c>
      <c r="DT7" s="25">
        <v>22.43</v>
      </c>
      <c r="DU7" s="25">
        <v>24.8</v>
      </c>
      <c r="DV7" s="25">
        <v>28.61</v>
      </c>
      <c r="DW7" s="25">
        <v>31.47</v>
      </c>
      <c r="DX7" s="25">
        <v>18.510000000000002</v>
      </c>
      <c r="DY7" s="25">
        <v>20.49</v>
      </c>
      <c r="DZ7" s="25">
        <v>21.34</v>
      </c>
      <c r="EA7" s="25">
        <v>23.27</v>
      </c>
      <c r="EB7" s="25">
        <v>25.18</v>
      </c>
      <c r="EC7" s="25">
        <v>23.75</v>
      </c>
      <c r="ED7" s="25">
        <v>0.55000000000000004</v>
      </c>
      <c r="EE7" s="25">
        <v>0.56000000000000005</v>
      </c>
      <c r="EF7" s="25">
        <v>0.98</v>
      </c>
      <c r="EG7" s="25">
        <v>0.71</v>
      </c>
      <c r="EH7" s="25">
        <v>0.73</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2023-12-05T00:52:18Z</dcterms:created>
  <dcterms:modified xsi:type="dcterms:W3CDTF">2024-02-27T02:50:16Z</dcterms:modified>
  <cp:category/>
</cp:coreProperties>
</file>