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3 厚木市★　病院、下水道\"/>
    </mc:Choice>
  </mc:AlternateContent>
  <workbookProtection workbookAlgorithmName="SHA-512" workbookHashValue="R1xiBBZ+C6P6wUpN+RWc5IH5C4YPn3SihXPeACPHASxzrb7phqTnve3NSuOXVrArI7wnq1X2TQAlM/stUfOevQ==" workbookSaltValue="I824hzVvIZwGo//B6eDP1w==" workbookSpinCount="100000" lockStructure="1"/>
  <bookViews>
    <workbookView xWindow="0" yWindow="0" windowWidth="23040" windowHeight="830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I10" i="4"/>
  <c r="BB8" i="4"/>
  <c r="AT8" i="4"/>
  <c r="AD8" i="4"/>
  <c r="W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<sst xmlns="http://schemas.openxmlformats.org/spreadsheetml/2006/main" count="278" uniqueCount="116">
  <si>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</si>
  <si>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</si>
  <si>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</si>
  <si>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</si>
  <si>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</si>
  <si>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</si>
  <si>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</si>
  <si>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</si>
  <si>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</si>
  <si>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</si>
  <si>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</si>
  <si>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</si>
  <si>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</si>
  <si>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</si>
  <si>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</si>
  <si>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</si>
  <si>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</si>
  <si>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</si>
  <si>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</si>
  <si>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</si>
  <si>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</si>
  <si>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</si>
  <si>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</si>
  <si>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</si>
  <si>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</si>
  <si>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</si>
  <si>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</si>
  <si>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</si>
  <si>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</si>
  <si>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</si>
  <si>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</si>
  <si>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</si>
  <si>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</si>
  <si>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</si>
  <si>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</si>
  <si>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</si>
  <si>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</si>
  <si>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</si>
  <si>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</si>
  <si>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</si>
  <si>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</si>
  <si>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</si>
  <si>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</si>
  <si>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</si>
  <si>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</si>
  <si>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</si>
  <si>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</si>
  <si>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</si>
  <si>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</si>
  <si>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</si>
  <si>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</si>
  <si>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</si>
  <si>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</si>
  <si>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</si>
  <si>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</si>
  <si>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</si>
  <si>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</si>
  <si>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</si>
  <si>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</si>
  <si>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</si>
  <si>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</si>
  <si>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</si>
  <si>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</si>
  <si>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</si>
  <si>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</si>
  <si>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</si>
  <si>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</si>
  <si>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</si>
  <si>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</si>
  <si>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</si>
  <si>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</si>
  <si>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</si>
  <si>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</si>
  <si>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</si>
  <si>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</si>
  <si>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</si>
  <si>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</si>
  <si>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</si>
  <si>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</si>
  <si>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</si>
  <si>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</si>
  <si>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</si>
  <si>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</si>
  <si>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</si>
  <si>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</si>
  <si>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</si>
  <si>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</si>
  <si>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</si>
  <si>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</si>
  <si>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</si>
  <si>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</si>
  <si>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</si>
  <si>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</si>
  <si>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</si>
  <si>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</si>
  <si>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</si>
  <si>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厚木市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</si>
  <si>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</si>
  <si>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</si>
  <si>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</si>
  <si>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</si>
  <si>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</si>
  <si>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</si>
  <si>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</si>
  <si>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</si>
  <si>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</si>
  <si>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</si>
  <si>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</si>
  <si>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</si>
  <si>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</si>
  <si>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</si>
  <si>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</si>
  <si>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</si>
  <si>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地方公営企業法の財務規程を適用した令和２年度決算から、現在の経営指標を使用しています。
①経常収支比率
　電気料金高騰等の影響を受け、前年度から2.04ポイント低下しましたが、単年度収支が黒字であることを示す100％を上回りました。
③流動比率
　前年度から16.52ポイント上昇しました。経営目標の100％を下回っていますが、これまでと変わらず、流動負債の大部分は翌年度に償還する企業債であり、翌年度収入を財源として確保できているため、支払能力に影響はありません。
④企業債残高対事業規模比率
　企業債の償還が進み、前年度から25.32ポイント低下しました。当面は経営目標の300％を下回る見込みですが、引き続き計画的な投資を進めます。
⑤経費回収率、⑥汚水処理原価
　電気料金高騰等により流域下水道管理事業費負担金が増額となった結果、汚水処理原価が4.22円増加しました。経費回収率は前年度から3.96ポイント低下しましたが、３年連続で経営目標である100％以上を達成しています。</t>
    <rPh sb="1" eb="3">
      <t>チホウ</t>
    </rPh>
    <rPh sb="3" eb="5">
      <t>コウエイ</t>
    </rPh>
    <rPh sb="5" eb="7">
      <t>キギョウ</t>
    </rPh>
    <rPh sb="7" eb="8">
      <t>ホウ</t>
    </rPh>
    <rPh sb="9" eb="11">
      <t>ザイム</t>
    </rPh>
    <rPh sb="11" eb="13">
      <t>キテイ</t>
    </rPh>
    <rPh sb="14" eb="16">
      <t>テキヨウ</t>
    </rPh>
    <rPh sb="18" eb="20">
      <t>レイワ</t>
    </rPh>
    <rPh sb="21" eb="23">
      <t>ネンド</t>
    </rPh>
    <rPh sb="23" eb="25">
      <t>ケッサン</t>
    </rPh>
    <rPh sb="28" eb="30">
      <t>ゲンザイ</t>
    </rPh>
    <rPh sb="31" eb="33">
      <t>ケイエイ</t>
    </rPh>
    <rPh sb="33" eb="35">
      <t>シヒョウ</t>
    </rPh>
    <rPh sb="36" eb="38">
      <t>シヨウ</t>
    </rPh>
    <rPh sb="47" eb="49">
      <t>ケイジョウ</t>
    </rPh>
    <rPh sb="49" eb="51">
      <t>シュウシ</t>
    </rPh>
    <rPh sb="51" eb="53">
      <t>ヒリツ</t>
    </rPh>
    <rPh sb="55" eb="57">
      <t>デンキ</t>
    </rPh>
    <rPh sb="57" eb="59">
      <t>リョウキン</t>
    </rPh>
    <rPh sb="59" eb="61">
      <t>コウトウ</t>
    </rPh>
    <rPh sb="61" eb="62">
      <t>トウ</t>
    </rPh>
    <rPh sb="63" eb="65">
      <t>エイキョウ</t>
    </rPh>
    <rPh sb="66" eb="67">
      <t>ウ</t>
    </rPh>
    <rPh sb="82" eb="84">
      <t>テイカ</t>
    </rPh>
    <rPh sb="90" eb="93">
      <t>タンネンド</t>
    </rPh>
    <rPh sb="93" eb="95">
      <t>シュウシ</t>
    </rPh>
    <rPh sb="96" eb="98">
      <t>クロジ</t>
    </rPh>
    <rPh sb="104" eb="105">
      <t>シメ</t>
    </rPh>
    <rPh sb="111" eb="113">
      <t>ウワマワ</t>
    </rPh>
    <rPh sb="121" eb="123">
      <t>リュウドウ</t>
    </rPh>
    <rPh sb="123" eb="125">
      <t>ヒリツ</t>
    </rPh>
    <rPh sb="141" eb="143">
      <t>ジョウショウ</t>
    </rPh>
    <rPh sb="148" eb="150">
      <t>ケイエイ</t>
    </rPh>
    <rPh sb="150" eb="152">
      <t>モクヒョウ</t>
    </rPh>
    <rPh sb="158" eb="160">
      <t>シタマワ</t>
    </rPh>
    <rPh sb="172" eb="173">
      <t>カ</t>
    </rPh>
    <rPh sb="177" eb="179">
      <t>リュウドウ</t>
    </rPh>
    <rPh sb="179" eb="181">
      <t>フサイ</t>
    </rPh>
    <rPh sb="182" eb="185">
      <t>ダイブブン</t>
    </rPh>
    <rPh sb="186" eb="189">
      <t>ヨクネンド</t>
    </rPh>
    <rPh sb="190" eb="192">
      <t>ショウカン</t>
    </rPh>
    <rPh sb="194" eb="196">
      <t>キギョウ</t>
    </rPh>
    <rPh sb="196" eb="197">
      <t>サイ</t>
    </rPh>
    <rPh sb="201" eb="204">
      <t>ヨクネンド</t>
    </rPh>
    <rPh sb="204" eb="206">
      <t>シュウニュウ</t>
    </rPh>
    <rPh sb="207" eb="209">
      <t>ザイゲン</t>
    </rPh>
    <rPh sb="212" eb="214">
      <t>カクホ</t>
    </rPh>
    <rPh sb="222" eb="224">
      <t>シハライ</t>
    </rPh>
    <rPh sb="224" eb="226">
      <t>ノウリョク</t>
    </rPh>
    <rPh sb="227" eb="229">
      <t>エイキョウ</t>
    </rPh>
    <rPh sb="239" eb="241">
      <t>キギョウ</t>
    </rPh>
    <rPh sb="241" eb="242">
      <t>サイ</t>
    </rPh>
    <rPh sb="242" eb="244">
      <t>ザンダカ</t>
    </rPh>
    <rPh sb="244" eb="245">
      <t>タイ</t>
    </rPh>
    <rPh sb="245" eb="247">
      <t>ジギョウ</t>
    </rPh>
    <rPh sb="247" eb="249">
      <t>キボ</t>
    </rPh>
    <rPh sb="249" eb="251">
      <t>ヒリツ</t>
    </rPh>
    <rPh sb="253" eb="255">
      <t>キギョウ</t>
    </rPh>
    <rPh sb="255" eb="256">
      <t>サイ</t>
    </rPh>
    <rPh sb="257" eb="259">
      <t>ショウカン</t>
    </rPh>
    <rPh sb="260" eb="261">
      <t>スス</t>
    </rPh>
    <rPh sb="277" eb="279">
      <t>テイカ</t>
    </rPh>
    <rPh sb="284" eb="286">
      <t>トウメン</t>
    </rPh>
    <rPh sb="287" eb="289">
      <t>ケイエイ</t>
    </rPh>
    <rPh sb="289" eb="291">
      <t>モクヒョウ</t>
    </rPh>
    <rPh sb="297" eb="299">
      <t>シタマワ</t>
    </rPh>
    <rPh sb="300" eb="302">
      <t>ミコ</t>
    </rPh>
    <rPh sb="307" eb="308">
      <t>ヒ</t>
    </rPh>
    <rPh sb="309" eb="310">
      <t>ツヅ</t>
    </rPh>
    <rPh sb="311" eb="314">
      <t>ケイカクテキ</t>
    </rPh>
    <rPh sb="315" eb="317">
      <t>トウシ</t>
    </rPh>
    <rPh sb="318" eb="319">
      <t>スス</t>
    </rPh>
    <rPh sb="326" eb="328">
      <t>ケイヒ</t>
    </rPh>
    <rPh sb="328" eb="330">
      <t>カイシュウ</t>
    </rPh>
    <rPh sb="330" eb="331">
      <t>リツ</t>
    </rPh>
    <rPh sb="333" eb="335">
      <t>オスイ</t>
    </rPh>
    <rPh sb="335" eb="337">
      <t>ショリ</t>
    </rPh>
    <rPh sb="337" eb="339">
      <t>ゲンカ</t>
    </rPh>
    <rPh sb="341" eb="343">
      <t>デンキ</t>
    </rPh>
    <rPh sb="343" eb="345">
      <t>リョウキン</t>
    </rPh>
    <rPh sb="345" eb="347">
      <t>コウトウ</t>
    </rPh>
    <rPh sb="347" eb="348">
      <t>トウ</t>
    </rPh>
    <rPh sb="351" eb="364">
      <t>リュウイキゲスイドウカンリジギョウヒフタンキン</t>
    </rPh>
    <rPh sb="365" eb="367">
      <t>ゾウガク</t>
    </rPh>
    <rPh sb="371" eb="373">
      <t>ケッカ</t>
    </rPh>
    <rPh sb="374" eb="376">
      <t>オスイ</t>
    </rPh>
    <rPh sb="376" eb="378">
      <t>ショリ</t>
    </rPh>
    <rPh sb="378" eb="380">
      <t>ゲンカ</t>
    </rPh>
    <rPh sb="385" eb="386">
      <t>エン</t>
    </rPh>
    <rPh sb="386" eb="388">
      <t>ゾウカ</t>
    </rPh>
    <rPh sb="393" eb="395">
      <t>ケイヒ</t>
    </rPh>
    <rPh sb="395" eb="397">
      <t>カイシュウ</t>
    </rPh>
    <rPh sb="397" eb="398">
      <t>リツ</t>
    </rPh>
    <rPh sb="412" eb="414">
      <t>テイカ</t>
    </rPh>
    <rPh sb="421" eb="422">
      <t>ネン</t>
    </rPh>
    <rPh sb="422" eb="424">
      <t>レンゾク</t>
    </rPh>
    <rPh sb="425" eb="427">
      <t>ケイエイ</t>
    </rPh>
    <rPh sb="427" eb="429">
      <t>モクヒョウ</t>
    </rPh>
    <rPh sb="436" eb="438">
      <t>イジョウ</t>
    </rPh>
    <rPh sb="439" eb="441">
      <t>タッセイ</t>
    </rPh>
    <phoneticPr fontId="4"/>
  </si>
  <si>
    <t>①有形固定資産減価償却率
　令和２年度から減価償却を開始したため、低い値となっています。
②管渠老朽化率、②管渠改善率
　下水道事業を開始した昭和40年代に整備された、中心市街地の一部の管渠が耐用年数を超え始めており、管渠老朽化率は低い状況です。
　管渠改善率も他団体と比べて低くなっていますが、ストックマネジメント計画に基づく現況調査の結果、修繕や改築を必要とする管渠が少なかったことによるものです。</t>
    <rPh sb="1" eb="3">
      <t>ユウケイ</t>
    </rPh>
    <rPh sb="3" eb="5">
      <t>コテイ</t>
    </rPh>
    <rPh sb="5" eb="7">
      <t>シサン</t>
    </rPh>
    <rPh sb="7" eb="9">
      <t>ゲンカ</t>
    </rPh>
    <rPh sb="9" eb="11">
      <t>ショウキャク</t>
    </rPh>
    <rPh sb="11" eb="12">
      <t>リツ</t>
    </rPh>
    <rPh sb="14" eb="16">
      <t>レイワ</t>
    </rPh>
    <rPh sb="17" eb="19">
      <t>ネンド</t>
    </rPh>
    <rPh sb="21" eb="23">
      <t>ゲンカ</t>
    </rPh>
    <rPh sb="23" eb="25">
      <t>ショウキャク</t>
    </rPh>
    <rPh sb="26" eb="28">
      <t>カイシ</t>
    </rPh>
    <rPh sb="33" eb="34">
      <t>ヒク</t>
    </rPh>
    <rPh sb="35" eb="36">
      <t>アタイ</t>
    </rPh>
    <rPh sb="47" eb="49">
      <t>カンキョ</t>
    </rPh>
    <rPh sb="49" eb="52">
      <t>ロウキュウカ</t>
    </rPh>
    <rPh sb="52" eb="53">
      <t>リツ</t>
    </rPh>
    <rPh sb="55" eb="57">
      <t>カンキョ</t>
    </rPh>
    <rPh sb="57" eb="59">
      <t>カイゼン</t>
    </rPh>
    <rPh sb="59" eb="60">
      <t>リツ</t>
    </rPh>
    <rPh sb="62" eb="65">
      <t>ゲスイドウ</t>
    </rPh>
    <rPh sb="65" eb="67">
      <t>ジギョウ</t>
    </rPh>
    <rPh sb="68" eb="70">
      <t>カイシ</t>
    </rPh>
    <rPh sb="72" eb="74">
      <t>ショウワ</t>
    </rPh>
    <rPh sb="76" eb="78">
      <t>ネンダイ</t>
    </rPh>
    <rPh sb="79" eb="81">
      <t>セイビ</t>
    </rPh>
    <rPh sb="85" eb="87">
      <t>チュウシン</t>
    </rPh>
    <rPh sb="87" eb="90">
      <t>シガイチ</t>
    </rPh>
    <rPh sb="91" eb="93">
      <t>イチブ</t>
    </rPh>
    <rPh sb="94" eb="96">
      <t>カンキョ</t>
    </rPh>
    <rPh sb="97" eb="99">
      <t>タイヨウ</t>
    </rPh>
    <rPh sb="99" eb="101">
      <t>ネンスウ</t>
    </rPh>
    <rPh sb="102" eb="103">
      <t>コ</t>
    </rPh>
    <rPh sb="104" eb="105">
      <t>ハジ</t>
    </rPh>
    <rPh sb="111" eb="114">
      <t>ロウキュウカ</t>
    </rPh>
    <rPh sb="114" eb="115">
      <t>リツ</t>
    </rPh>
    <rPh sb="116" eb="117">
      <t>ヒク</t>
    </rPh>
    <rPh sb="118" eb="120">
      <t>ジョウキョウ</t>
    </rPh>
    <rPh sb="158" eb="160">
      <t>ケイカク</t>
    </rPh>
    <rPh sb="161" eb="162">
      <t>モト</t>
    </rPh>
    <rPh sb="164" eb="166">
      <t>ゲンキョウ</t>
    </rPh>
    <rPh sb="166" eb="168">
      <t>チョウサ</t>
    </rPh>
    <rPh sb="169" eb="171">
      <t>ケッカ</t>
    </rPh>
    <rPh sb="172" eb="174">
      <t>シュウゼン</t>
    </rPh>
    <rPh sb="175" eb="177">
      <t>カイチク</t>
    </rPh>
    <rPh sb="178" eb="180">
      <t>ヒツヨウ</t>
    </rPh>
    <rPh sb="183" eb="185">
      <t>カンキョ</t>
    </rPh>
    <rPh sb="186" eb="187">
      <t>スク</t>
    </rPh>
    <phoneticPr fontId="4"/>
  </si>
  <si>
    <t>　令和４年度は、電気料金や物価の高騰による費用の増加があったものの、下水道使用料で必要経費を賄うことができました。
　本市下水道事業の経営は、経済情勢の変動による影響を受けやすいという特性がありますが、令和２年度以降は良好な状態を保っています。
　引き続き、計画的かつ効率的な施設管理を行うとともに、投資の適正化や平準化により、安定した事業経営に努めます。</t>
    <rPh sb="1" eb="3">
      <t>レイワ</t>
    </rPh>
    <rPh sb="4" eb="6">
      <t>ネンド</t>
    </rPh>
    <rPh sb="8" eb="10">
      <t>デンキ</t>
    </rPh>
    <rPh sb="10" eb="12">
      <t>リョウキン</t>
    </rPh>
    <rPh sb="13" eb="15">
      <t>ブッカ</t>
    </rPh>
    <rPh sb="16" eb="18">
      <t>コウトウ</t>
    </rPh>
    <rPh sb="21" eb="23">
      <t>ヒヨウ</t>
    </rPh>
    <rPh sb="24" eb="26">
      <t>ゾウカ</t>
    </rPh>
    <rPh sb="34" eb="40">
      <t>ゲスイドウシヨウリョウ</t>
    </rPh>
    <rPh sb="41" eb="45">
      <t>ヒツヨウケイヒ</t>
    </rPh>
    <rPh sb="46" eb="47">
      <t>マカナ</t>
    </rPh>
    <rPh sb="59" eb="61">
      <t>ホンシ</t>
    </rPh>
    <rPh sb="61" eb="64">
      <t>ゲスイドウ</t>
    </rPh>
    <rPh sb="64" eb="66">
      <t>ジギョウ</t>
    </rPh>
    <rPh sb="67" eb="69">
      <t>ケイエイ</t>
    </rPh>
    <rPh sb="71" eb="73">
      <t>ケイザイ</t>
    </rPh>
    <rPh sb="73" eb="75">
      <t>ジョウセイ</t>
    </rPh>
    <rPh sb="76" eb="78">
      <t>ヘンドウ</t>
    </rPh>
    <rPh sb="81" eb="83">
      <t>エイキョウ</t>
    </rPh>
    <rPh sb="84" eb="85">
      <t>ウ</t>
    </rPh>
    <rPh sb="92" eb="94">
      <t>トクセイ</t>
    </rPh>
    <rPh sb="106" eb="108">
      <t>イコウ</t>
    </rPh>
    <rPh sb="109" eb="111">
      <t>リョウコウ</t>
    </rPh>
    <rPh sb="112" eb="114">
      <t>ジョウタイ</t>
    </rPh>
    <rPh sb="115" eb="116">
      <t>タモ</t>
    </rPh>
    <rPh sb="125" eb="126">
      <t>ヒ</t>
    </rPh>
    <rPh sb="127" eb="128">
      <t>ツヅ</t>
    </rPh>
    <rPh sb="130" eb="133">
      <t>ケイカクテキ</t>
    </rPh>
    <rPh sb="135" eb="138">
      <t>コウリツテキ</t>
    </rPh>
    <rPh sb="139" eb="141">
      <t>シセツ</t>
    </rPh>
    <rPh sb="141" eb="143">
      <t>カンリ</t>
    </rPh>
    <rPh sb="144" eb="145">
      <t>オコナ</t>
    </rPh>
    <rPh sb="151" eb="153">
      <t>トウシ</t>
    </rPh>
    <rPh sb="154" eb="157">
      <t>テキセイカ</t>
    </rPh>
    <rPh sb="158" eb="161">
      <t>ヘイジュンカ</t>
    </rPh>
    <rPh sb="165" eb="167">
      <t>アンテイ</t>
    </rPh>
    <rPh sb="169" eb="171">
      <t>ジギョウ</t>
    </rPh>
    <rPh sb="171" eb="173">
      <t>ケイエイ</t>
    </rPh>
    <rPh sb="174" eb="17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</si>
</sst>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0.04</c:v>
                </c:pt>
                <c:pt idx="3">
                  <c:v>0.04</c:v>
                </c:pt>
                <c:pt idx="4">
                  <c:v>0.05</c:v>
                </c:pt>
              </c:numCache>
            </c:numRef>
          </c:val>
          <c:extLst>
            <c:ext xmlns:c16="http://schemas.microsoft.com/office/drawing/2014/chart" uri="{C3380CC4-5D6E-409C-BE32-E72D297353CC}">
              <c16:uniqueId val="{00000000-1790-4978-8E74-261085BAB6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0.19</c:v>
                </c:pt>
                <c:pt idx="4">
                  <c:v>0.21</c:v>
                </c:pt>
              </c:numCache>
            </c:numRef>
          </c:val>
          <c:smooth val="0"/>
          <c:extLst>
            <c:ext xmlns:c16="http://schemas.microsoft.com/office/drawing/2014/chart" uri="{C3380CC4-5D6E-409C-BE32-E72D297353CC}">
              <c16:uniqueId val="{00000001-1790-4978-8E74-261085BAB6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C6-458B-89F8-1446875744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61.7</c:v>
                </c:pt>
                <c:pt idx="3">
                  <c:v>63.04</c:v>
                </c:pt>
                <c:pt idx="4">
                  <c:v>60.55</c:v>
                </c:pt>
              </c:numCache>
            </c:numRef>
          </c:val>
          <c:smooth val="0"/>
          <c:extLst>
            <c:ext xmlns:c16="http://schemas.microsoft.com/office/drawing/2014/chart" uri="{C3380CC4-5D6E-409C-BE32-E72D297353CC}">
              <c16:uniqueId val="{00000001-41C6-458B-89F8-1446875744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99.4</c:v>
                </c:pt>
                <c:pt idx="3">
                  <c:v>99.4</c:v>
                </c:pt>
                <c:pt idx="4">
                  <c:v>99.4</c:v>
                </c:pt>
              </c:numCache>
            </c:numRef>
          </c:val>
          <c:extLst>
            <c:ext xmlns:c16="http://schemas.microsoft.com/office/drawing/2014/chart" uri="{C3380CC4-5D6E-409C-BE32-E72D297353CC}">
              <c16:uniqueId val="{00000000-401F-475E-8EF2-93750BF488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94.56</c:v>
                </c:pt>
                <c:pt idx="3">
                  <c:v>94.75</c:v>
                </c:pt>
                <c:pt idx="4">
                  <c:v>94.92</c:v>
                </c:pt>
              </c:numCache>
            </c:numRef>
          </c:val>
          <c:smooth val="0"/>
          <c:extLst>
            <c:ext xmlns:c16="http://schemas.microsoft.com/office/drawing/2014/chart" uri="{C3380CC4-5D6E-409C-BE32-E72D297353CC}">
              <c16:uniqueId val="{00000001-401F-475E-8EF2-93750BF488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105.79</c:v>
                </c:pt>
                <c:pt idx="3">
                  <c:v>104.94</c:v>
                </c:pt>
                <c:pt idx="4">
                  <c:v>102.9</c:v>
                </c:pt>
              </c:numCache>
            </c:numRef>
          </c:val>
          <c:extLst>
            <c:ext xmlns:c16="http://schemas.microsoft.com/office/drawing/2014/chart" uri="{C3380CC4-5D6E-409C-BE32-E72D297353CC}">
              <c16:uniqueId val="{00000000-18CD-4EB4-9F6A-75D3A27350C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106.55</c:v>
                </c:pt>
                <c:pt idx="3">
                  <c:v>106.01</c:v>
                </c:pt>
                <c:pt idx="4">
                  <c:v>105.5</c:v>
                </c:pt>
              </c:numCache>
            </c:numRef>
          </c:val>
          <c:smooth val="0"/>
          <c:extLst>
            <c:ext xmlns:c16="http://schemas.microsoft.com/office/drawing/2014/chart" uri="{C3380CC4-5D6E-409C-BE32-E72D297353CC}">
              <c16:uniqueId val="{00000001-18CD-4EB4-9F6A-75D3A27350C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4.2699999999999996</c:v>
                </c:pt>
                <c:pt idx="3">
                  <c:v>8.48</c:v>
                </c:pt>
                <c:pt idx="4">
                  <c:v>12.29</c:v>
                </c:pt>
              </c:numCache>
            </c:numRef>
          </c:val>
          <c:extLst>
            <c:ext xmlns:c16="http://schemas.microsoft.com/office/drawing/2014/chart" uri="{C3380CC4-5D6E-409C-BE32-E72D297353CC}">
              <c16:uniqueId val="{00000000-A1D7-46E2-9E6D-2E699340DE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28.87</c:v>
                </c:pt>
                <c:pt idx="3">
                  <c:v>31.34</c:v>
                </c:pt>
                <c:pt idx="4">
                  <c:v>32.909999999999997</c:v>
                </c:pt>
              </c:numCache>
            </c:numRef>
          </c:val>
          <c:smooth val="0"/>
          <c:extLst>
            <c:ext xmlns:c16="http://schemas.microsoft.com/office/drawing/2014/chart" uri="{C3380CC4-5D6E-409C-BE32-E72D297353CC}">
              <c16:uniqueId val="{00000001-A1D7-46E2-9E6D-2E699340DE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0.55000000000000004</c:v>
                </c:pt>
                <c:pt idx="3">
                  <c:v>1.26</c:v>
                </c:pt>
                <c:pt idx="4">
                  <c:v>1.91</c:v>
                </c:pt>
              </c:numCache>
            </c:numRef>
          </c:val>
          <c:extLst>
            <c:ext xmlns:c16="http://schemas.microsoft.com/office/drawing/2014/chart" uri="{C3380CC4-5D6E-409C-BE32-E72D297353CC}">
              <c16:uniqueId val="{00000000-1DE9-4A2A-844A-EC40010F4D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5.64</c:v>
                </c:pt>
                <c:pt idx="3">
                  <c:v>6.43</c:v>
                </c:pt>
                <c:pt idx="4">
                  <c:v>7.75</c:v>
                </c:pt>
              </c:numCache>
            </c:numRef>
          </c:val>
          <c:smooth val="0"/>
          <c:extLst>
            <c:ext xmlns:c16="http://schemas.microsoft.com/office/drawing/2014/chart" uri="{C3380CC4-5D6E-409C-BE32-E72D297353CC}">
              <c16:uniqueId val="{00000001-1DE9-4A2A-844A-EC40010F4D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C02-47CE-9A49-70A8A5AB63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5.95</c:v>
                </c:pt>
                <c:pt idx="3">
                  <c:v>5.27</c:v>
                </c:pt>
                <c:pt idx="4">
                  <c:v>4.83</c:v>
                </c:pt>
              </c:numCache>
            </c:numRef>
          </c:val>
          <c:smooth val="0"/>
          <c:extLst>
            <c:ext xmlns:c16="http://schemas.microsoft.com/office/drawing/2014/chart" uri="{C3380CC4-5D6E-409C-BE32-E72D297353CC}">
              <c16:uniqueId val="{00000001-9C02-47CE-9A49-70A8A5AB63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70.7</c:v>
                </c:pt>
                <c:pt idx="3">
                  <c:v>77.3</c:v>
                </c:pt>
                <c:pt idx="4">
                  <c:v>93.82</c:v>
                </c:pt>
              </c:numCache>
            </c:numRef>
          </c:val>
          <c:extLst>
            <c:ext xmlns:c16="http://schemas.microsoft.com/office/drawing/2014/chart" uri="{C3380CC4-5D6E-409C-BE32-E72D297353CC}">
              <c16:uniqueId val="{00000000-B2F0-4D3C-8359-2A2AD33DE7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72.930000000000007</c:v>
                </c:pt>
                <c:pt idx="3">
                  <c:v>80.08</c:v>
                </c:pt>
                <c:pt idx="4">
                  <c:v>87.33</c:v>
                </c:pt>
              </c:numCache>
            </c:numRef>
          </c:val>
          <c:smooth val="0"/>
          <c:extLst>
            <c:ext xmlns:c16="http://schemas.microsoft.com/office/drawing/2014/chart" uri="{C3380CC4-5D6E-409C-BE32-E72D297353CC}">
              <c16:uniqueId val="{00000001-B2F0-4D3C-8359-2A2AD33DE7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290.33999999999997</c:v>
                </c:pt>
                <c:pt idx="3">
                  <c:v>262.75</c:v>
                </c:pt>
                <c:pt idx="4">
                  <c:v>237.43</c:v>
                </c:pt>
              </c:numCache>
            </c:numRef>
          </c:val>
          <c:extLst>
            <c:ext xmlns:c16="http://schemas.microsoft.com/office/drawing/2014/chart" uri="{C3380CC4-5D6E-409C-BE32-E72D297353CC}">
              <c16:uniqueId val="{00000000-C3E1-45FB-B700-B58A91817B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730.52</c:v>
                </c:pt>
                <c:pt idx="3">
                  <c:v>672.33</c:v>
                </c:pt>
                <c:pt idx="4">
                  <c:v>668.8</c:v>
                </c:pt>
              </c:numCache>
            </c:numRef>
          </c:val>
          <c:smooth val="0"/>
          <c:extLst>
            <c:ext xmlns:c16="http://schemas.microsoft.com/office/drawing/2014/chart" uri="{C3380CC4-5D6E-409C-BE32-E72D297353CC}">
              <c16:uniqueId val="{00000001-C3E1-45FB-B700-B58A91817B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112.04</c:v>
                </c:pt>
                <c:pt idx="3">
                  <c:v>110.15</c:v>
                </c:pt>
                <c:pt idx="4">
                  <c:v>106.19</c:v>
                </c:pt>
              </c:numCache>
            </c:numRef>
          </c:val>
          <c:extLst>
            <c:ext xmlns:c16="http://schemas.microsoft.com/office/drawing/2014/chart" uri="{C3380CC4-5D6E-409C-BE32-E72D297353CC}">
              <c16:uniqueId val="{00000000-3DBC-4274-B851-13EAADA037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98.61</c:v>
                </c:pt>
                <c:pt idx="3">
                  <c:v>98.75</c:v>
                </c:pt>
                <c:pt idx="4">
                  <c:v>98.36</c:v>
                </c:pt>
              </c:numCache>
            </c:numRef>
          </c:val>
          <c:smooth val="0"/>
          <c:extLst>
            <c:ext xmlns:c16="http://schemas.microsoft.com/office/drawing/2014/chart" uri="{C3380CC4-5D6E-409C-BE32-E72D297353CC}">
              <c16:uniqueId val="{00000001-3DBC-4274-B851-13EAADA037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98.43</c:v>
                </c:pt>
                <c:pt idx="3">
                  <c:v>101.1</c:v>
                </c:pt>
                <c:pt idx="4">
                  <c:v>105.32</c:v>
                </c:pt>
              </c:numCache>
            </c:numRef>
          </c:val>
          <c:extLst>
            <c:ext xmlns:c16="http://schemas.microsoft.com/office/drawing/2014/chart" uri="{C3380CC4-5D6E-409C-BE32-E72D297353CC}">
              <c16:uniqueId val="{00000000-DC6E-441D-AC8C-CB5207DB73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141.24</c:v>
                </c:pt>
                <c:pt idx="3">
                  <c:v>142.03</c:v>
                </c:pt>
                <c:pt idx="4">
                  <c:v>142.11000000000001</c:v>
                </c:pt>
              </c:numCache>
            </c:numRef>
          </c:val>
          <c:smooth val="0"/>
          <c:extLst>
            <c:ext xmlns:c16="http://schemas.microsoft.com/office/drawing/2014/chart" uri="{C3380CC4-5D6E-409C-BE32-E72D297353CC}">
              <c16:uniqueId val="{00000001-DC6E-441D-AC8C-CB5207DB73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厚木市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46">
        <f>データ!S6</f>
        <v>223836</v>
      </c>
      <c r="AM8" s="46"/>
      <c r="AN8" s="46"/>
      <c r="AO8" s="46"/>
      <c r="AP8" s="46"/>
      <c r="AQ8" s="46"/>
      <c r="AR8" s="46"/>
      <c r="AS8" s="46"/>
      <c r="AT8" s="45">
        <f>データ!T6</f>
        <v>93.84</v>
      </c>
      <c r="AU8" s="45"/>
      <c r="AV8" s="45"/>
      <c r="AW8" s="45"/>
      <c r="AX8" s="45"/>
      <c r="AY8" s="45"/>
      <c r="AZ8" s="45"/>
      <c r="BA8" s="45"/>
      <c r="BB8" s="45">
        <f>データ!U6</f>
        <v>2385.29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76.819999999999993</v>
      </c>
      <c r="J10" s="45"/>
      <c r="K10" s="45"/>
      <c r="L10" s="45"/>
      <c r="M10" s="45"/>
      <c r="N10" s="45"/>
      <c r="O10" s="45"/>
      <c r="P10" s="45">
        <f>データ!P6</f>
        <v>89.6</v>
      </c>
      <c r="Q10" s="45"/>
      <c r="R10" s="45"/>
      <c r="S10" s="45"/>
      <c r="T10" s="45"/>
      <c r="U10" s="45"/>
      <c r="V10" s="45"/>
      <c r="W10" s="45">
        <f>データ!Q6</f>
        <v>85.94</v>
      </c>
      <c r="X10" s="45"/>
      <c r="Y10" s="45"/>
      <c r="Z10" s="45"/>
      <c r="AA10" s="45"/>
      <c r="AB10" s="45"/>
      <c r="AC10" s="45"/>
      <c r="AD10" s="46">
        <f>データ!R6</f>
        <v>1974</v>
      </c>
      <c r="AE10" s="46"/>
      <c r="AF10" s="46"/>
      <c r="AG10" s="46"/>
      <c r="AH10" s="46"/>
      <c r="AI10" s="46"/>
      <c r="AJ10" s="46"/>
      <c r="AK10" s="2"/>
      <c r="AL10" s="46">
        <f>データ!V6</f>
        <v>200437</v>
      </c>
      <c r="AM10" s="46"/>
      <c r="AN10" s="46"/>
      <c r="AO10" s="46"/>
      <c r="AP10" s="46"/>
      <c r="AQ10" s="46"/>
      <c r="AR10" s="46"/>
      <c r="AS10" s="46"/>
      <c r="AT10" s="45">
        <f>データ!W6</f>
        <v>33.409999999999997</v>
      </c>
      <c r="AU10" s="45"/>
      <c r="AV10" s="45"/>
      <c r="AW10" s="45"/>
      <c r="AX10" s="45"/>
      <c r="AY10" s="45"/>
      <c r="AZ10" s="45"/>
      <c r="BA10" s="45"/>
      <c r="BB10" s="45">
        <f>データ!X6</f>
        <v>5999.31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4t4KvHnp6owgBbxlxtfEsGTOIRLwgmK1FpiWoIIDHcW8Q3cniU3IMZYX9CeoadnyDthM2v1vi5Qjeq6V3jL8w==" saltValue="CAqoUuh32ahVLe9RmlKE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142123</v>
      </c>
      <c r="D6" s="19">
        <f t="shared" si="3"/>
        <v>46</v>
      </c>
      <c r="E6" s="19">
        <f t="shared" si="3"/>
        <v>17</v>
      </c>
      <c r="F6" s="19">
        <f t="shared" si="3"/>
        <v>1</v>
      </c>
      <c r="G6" s="19">
        <f t="shared" si="3"/>
        <v>0</v>
      </c>
      <c r="H6" s="19" t="str">
        <f t="shared" si="3"/>
        <v>神奈川県　厚木市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76.819999999999993</v>
      </c>
      <c r="P6" s="20">
        <f t="shared" si="3"/>
        <v>89.6</v>
      </c>
      <c r="Q6" s="20">
        <f t="shared" si="3"/>
        <v>85.94</v>
      </c>
      <c r="R6" s="20">
        <f t="shared" si="3"/>
        <v>1974</v>
      </c>
      <c r="S6" s="20">
        <f t="shared" si="3"/>
        <v>223836</v>
      </c>
      <c r="T6" s="20">
        <f t="shared" si="3"/>
        <v>93.84</v>
      </c>
      <c r="U6" s="20">
        <f t="shared" si="3"/>
        <v>2385.29</v>
      </c>
      <c r="V6" s="20">
        <f t="shared" si="3"/>
        <v>200437</v>
      </c>
      <c r="W6" s="20">
        <f t="shared" si="3"/>
        <v>33.409999999999997</v>
      </c>
      <c r="X6" s="20">
        <f t="shared" si="3"/>
        <v>5999.31</v>
      </c>
      <c r="Y6" s="21" t="str">
        <f>IF(Y7="",NA(),Y7)</f>
        <v>-</v>
      </c>
      <c r="Z6" s="21" t="str">
        <f t="shared" ref="Z6:AH6" si="4">IF(Z7="",NA(),Z7)</f>
        <v>-</v>
      </c>
      <c r="AA6" s="21">
        <f t="shared" si="4"/>
        <v>105.79</v>
      </c>
      <c r="AB6" s="21">
        <f t="shared" si="4"/>
        <v>104.94</v>
      </c>
      <c r="AC6" s="21">
        <f t="shared" si="4"/>
        <v>102.9</v>
      </c>
      <c r="AD6" s="21" t="str">
        <f t="shared" si="4"/>
        <v>-</v>
      </c>
      <c r="AE6" s="21" t="str">
        <f t="shared" si="4"/>
        <v>-</v>
      </c>
      <c r="AF6" s="21">
        <f t="shared" si="4"/>
        <v>106.55</v>
      </c>
      <c r="AG6" s="21">
        <f t="shared" si="4"/>
        <v>106.01</v>
      </c>
      <c r="AH6" s="21">
        <f t="shared" si="4"/>
        <v>105.5</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5.95</v>
      </c>
      <c r="AR6" s="21">
        <f t="shared" si="5"/>
        <v>5.27</v>
      </c>
      <c r="AS6" s="21">
        <f t="shared" si="5"/>
        <v>4.83</v>
      </c>
      <c r="AT6" s="20" t="str">
        <f>IF(AT7="","",IF(AT7="-","【-】","【"&amp;SUBSTITUTE(TEXT(AT7,"#,##0.00"),"-","△")&amp;"】"))</f>
        <v>【3.15】</v>
      </c>
      <c r="AU6" s="21" t="str">
        <f>IF(AU7="",NA(),AU7)</f>
        <v>-</v>
      </c>
      <c r="AV6" s="21" t="str">
        <f t="shared" ref="AV6:BD6" si="6">IF(AV7="",NA(),AV7)</f>
        <v>-</v>
      </c>
      <c r="AW6" s="21">
        <f t="shared" si="6"/>
        <v>70.7</v>
      </c>
      <c r="AX6" s="21">
        <f t="shared" si="6"/>
        <v>77.3</v>
      </c>
      <c r="AY6" s="21">
        <f t="shared" si="6"/>
        <v>93.82</v>
      </c>
      <c r="AZ6" s="21" t="str">
        <f t="shared" si="6"/>
        <v>-</v>
      </c>
      <c r="BA6" s="21" t="str">
        <f t="shared" si="6"/>
        <v>-</v>
      </c>
      <c r="BB6" s="21">
        <f t="shared" si="6"/>
        <v>72.930000000000007</v>
      </c>
      <c r="BC6" s="21">
        <f t="shared" si="6"/>
        <v>80.08</v>
      </c>
      <c r="BD6" s="21">
        <f t="shared" si="6"/>
        <v>87.33</v>
      </c>
      <c r="BE6" s="20" t="str">
        <f>IF(BE7="","",IF(BE7="-","【-】","【"&amp;SUBSTITUTE(TEXT(BE7,"#,##0.00"),"-","△")&amp;"】"))</f>
        <v>【73.44】</v>
      </c>
      <c r="BF6" s="21" t="str">
        <f>IF(BF7="",NA(),BF7)</f>
        <v>-</v>
      </c>
      <c r="BG6" s="21" t="str">
        <f t="shared" ref="BG6:BO6" si="7">IF(BG7="",NA(),BG7)</f>
        <v>-</v>
      </c>
      <c r="BH6" s="21">
        <f t="shared" si="7"/>
        <v>290.33999999999997</v>
      </c>
      <c r="BI6" s="21">
        <f t="shared" si="7"/>
        <v>262.75</v>
      </c>
      <c r="BJ6" s="21">
        <f t="shared" si="7"/>
        <v>237.43</v>
      </c>
      <c r="BK6" s="21" t="str">
        <f t="shared" si="7"/>
        <v>-</v>
      </c>
      <c r="BL6" s="21" t="str">
        <f t="shared" si="7"/>
        <v>-</v>
      </c>
      <c r="BM6" s="21">
        <f t="shared" si="7"/>
        <v>730.52</v>
      </c>
      <c r="BN6" s="21">
        <f t="shared" si="7"/>
        <v>672.33</v>
      </c>
      <c r="BO6" s="21">
        <f t="shared" si="7"/>
        <v>668.8</v>
      </c>
      <c r="BP6" s="20" t="str">
        <f>IF(BP7="","",IF(BP7="-","【-】","【"&amp;SUBSTITUTE(TEXT(BP7,"#,##0.00"),"-","△")&amp;"】"))</f>
        <v>【652.82】</v>
      </c>
      <c r="BQ6" s="21" t="str">
        <f>IF(BQ7="",NA(),BQ7)</f>
        <v>-</v>
      </c>
      <c r="BR6" s="21" t="str">
        <f t="shared" ref="BR6:BZ6" si="8">IF(BR7="",NA(),BR7)</f>
        <v>-</v>
      </c>
      <c r="BS6" s="21">
        <f t="shared" si="8"/>
        <v>112.04</v>
      </c>
      <c r="BT6" s="21">
        <f t="shared" si="8"/>
        <v>110.15</v>
      </c>
      <c r="BU6" s="21">
        <f t="shared" si="8"/>
        <v>106.19</v>
      </c>
      <c r="BV6" s="21" t="str">
        <f t="shared" si="8"/>
        <v>-</v>
      </c>
      <c r="BW6" s="21" t="str">
        <f t="shared" si="8"/>
        <v>-</v>
      </c>
      <c r="BX6" s="21">
        <f t="shared" si="8"/>
        <v>98.61</v>
      </c>
      <c r="BY6" s="21">
        <f t="shared" si="8"/>
        <v>98.75</v>
      </c>
      <c r="BZ6" s="21">
        <f t="shared" si="8"/>
        <v>98.36</v>
      </c>
      <c r="CA6" s="20" t="str">
        <f>IF(CA7="","",IF(CA7="-","【-】","【"&amp;SUBSTITUTE(TEXT(CA7,"#,##0.00"),"-","△")&amp;"】"))</f>
        <v>【97.61】</v>
      </c>
      <c r="CB6" s="21" t="str">
        <f>IF(CB7="",NA(),CB7)</f>
        <v>-</v>
      </c>
      <c r="CC6" s="21" t="str">
        <f t="shared" ref="CC6:CK6" si="9">IF(CC7="",NA(),CC7)</f>
        <v>-</v>
      </c>
      <c r="CD6" s="21">
        <f t="shared" si="9"/>
        <v>98.43</v>
      </c>
      <c r="CE6" s="21">
        <f t="shared" si="9"/>
        <v>101.1</v>
      </c>
      <c r="CF6" s="21">
        <f t="shared" si="9"/>
        <v>105.32</v>
      </c>
      <c r="CG6" s="21" t="str">
        <f t="shared" si="9"/>
        <v>-</v>
      </c>
      <c r="CH6" s="21" t="str">
        <f t="shared" si="9"/>
        <v>-</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61.7</v>
      </c>
      <c r="CU6" s="21">
        <f t="shared" si="10"/>
        <v>63.04</v>
      </c>
      <c r="CV6" s="21">
        <f t="shared" si="10"/>
        <v>60.55</v>
      </c>
      <c r="CW6" s="20" t="str">
        <f>IF(CW7="","",IF(CW7="-","【-】","【"&amp;SUBSTITUTE(TEXT(CW7,"#,##0.00"),"-","△")&amp;"】"))</f>
        <v>【59.10】</v>
      </c>
      <c r="CX6" s="21" t="str">
        <f>IF(CX7="",NA(),CX7)</f>
        <v>-</v>
      </c>
      <c r="CY6" s="21" t="str">
        <f t="shared" ref="CY6:DG6" si="11">IF(CY7="",NA(),CY7)</f>
        <v>-</v>
      </c>
      <c r="CZ6" s="21">
        <f t="shared" si="11"/>
        <v>99.4</v>
      </c>
      <c r="DA6" s="21">
        <f t="shared" si="11"/>
        <v>99.4</v>
      </c>
      <c r="DB6" s="21">
        <f t="shared" si="11"/>
        <v>99.4</v>
      </c>
      <c r="DC6" s="21" t="str">
        <f t="shared" si="11"/>
        <v>-</v>
      </c>
      <c r="DD6" s="21" t="str">
        <f t="shared" si="11"/>
        <v>-</v>
      </c>
      <c r="DE6" s="21">
        <f t="shared" si="11"/>
        <v>94.56</v>
      </c>
      <c r="DF6" s="21">
        <f t="shared" si="11"/>
        <v>94.75</v>
      </c>
      <c r="DG6" s="21">
        <f t="shared" si="11"/>
        <v>94.92</v>
      </c>
      <c r="DH6" s="20" t="str">
        <f>IF(DH7="","",IF(DH7="-","【-】","【"&amp;SUBSTITUTE(TEXT(DH7,"#,##0.00"),"-","△")&amp;"】"))</f>
        <v>【95.82】</v>
      </c>
      <c r="DI6" s="21" t="str">
        <f>IF(DI7="",NA(),DI7)</f>
        <v>-</v>
      </c>
      <c r="DJ6" s="21" t="str">
        <f t="shared" ref="DJ6:DR6" si="12">IF(DJ7="",NA(),DJ7)</f>
        <v>-</v>
      </c>
      <c r="DK6" s="21">
        <f t="shared" si="12"/>
        <v>4.2699999999999996</v>
      </c>
      <c r="DL6" s="21">
        <f t="shared" si="12"/>
        <v>8.48</v>
      </c>
      <c r="DM6" s="21">
        <f t="shared" si="12"/>
        <v>12.29</v>
      </c>
      <c r="DN6" s="21" t="str">
        <f t="shared" si="12"/>
        <v>-</v>
      </c>
      <c r="DO6" s="21" t="str">
        <f t="shared" si="12"/>
        <v>-</v>
      </c>
      <c r="DP6" s="21">
        <f t="shared" si="12"/>
        <v>28.87</v>
      </c>
      <c r="DQ6" s="21">
        <f t="shared" si="12"/>
        <v>31.34</v>
      </c>
      <c r="DR6" s="21">
        <f t="shared" si="12"/>
        <v>32.909999999999997</v>
      </c>
      <c r="DS6" s="20" t="str">
        <f>IF(DS7="","",IF(DS7="-","【-】","【"&amp;SUBSTITUTE(TEXT(DS7,"#,##0.00"),"-","△")&amp;"】"))</f>
        <v>【39.74】</v>
      </c>
      <c r="DT6" s="21" t="str">
        <f>IF(DT7="",NA(),DT7)</f>
        <v>-</v>
      </c>
      <c r="DU6" s="21" t="str">
        <f t="shared" ref="DU6:EC6" si="13">IF(DU7="",NA(),DU7)</f>
        <v>-</v>
      </c>
      <c r="DV6" s="21">
        <f t="shared" si="13"/>
        <v>0.55000000000000004</v>
      </c>
      <c r="DW6" s="21">
        <f t="shared" si="13"/>
        <v>1.26</v>
      </c>
      <c r="DX6" s="21">
        <f t="shared" si="13"/>
        <v>1.91</v>
      </c>
      <c r="DY6" s="21" t="str">
        <f t="shared" si="13"/>
        <v>-</v>
      </c>
      <c r="DZ6" s="21" t="str">
        <f t="shared" si="13"/>
        <v>-</v>
      </c>
      <c r="EA6" s="21">
        <f t="shared" si="13"/>
        <v>5.64</v>
      </c>
      <c r="EB6" s="21">
        <f t="shared" si="13"/>
        <v>6.43</v>
      </c>
      <c r="EC6" s="21">
        <f t="shared" si="13"/>
        <v>7.75</v>
      </c>
      <c r="ED6" s="20" t="str">
        <f>IF(ED7="","",IF(ED7="-","【-】","【"&amp;SUBSTITUTE(TEXT(ED7,"#,##0.00"),"-","△")&amp;"】"))</f>
        <v>【7.62】</v>
      </c>
      <c r="EE6" s="21" t="str">
        <f>IF(EE7="",NA(),EE7)</f>
        <v>-</v>
      </c>
      <c r="EF6" s="21" t="str">
        <f t="shared" ref="EF6:EN6" si="14">IF(EF7="",NA(),EF7)</f>
        <v>-</v>
      </c>
      <c r="EG6" s="21">
        <f t="shared" si="14"/>
        <v>0.04</v>
      </c>
      <c r="EH6" s="21">
        <f t="shared" si="14"/>
        <v>0.04</v>
      </c>
      <c r="EI6" s="21">
        <f t="shared" si="14"/>
        <v>0.05</v>
      </c>
      <c r="EJ6" s="21" t="str">
        <f t="shared" si="14"/>
        <v>-</v>
      </c>
      <c r="EK6" s="21" t="str">
        <f t="shared" si="14"/>
        <v>-</v>
      </c>
      <c r="EL6" s="21">
        <f t="shared" si="14"/>
        <v>0.19</v>
      </c>
      <c r="EM6" s="21">
        <f t="shared" si="14"/>
        <v>0.19</v>
      </c>
      <c r="EN6" s="21">
        <f t="shared" si="14"/>
        <v>0.21</v>
      </c>
      <c r="EO6" s="20" t="str">
        <f>IF(EO7="","",IF(EO7="-","【-】","【"&amp;SUBSTITUTE(TEXT(EO7,"#,##0.00"),"-","△")&amp;"】"))</f>
        <v>【0.23】</v>
      </c>
    </row>
    <row r="7" spans="1:148" s="22" customFormat="1" x14ac:dyDescent="0.2">
      <c r="A7" s="14"/>
      <c r="B7" s="23">
        <v>2022</v>
      </c>
      <c r="C7" s="23">
        <v>142123</v>
      </c>
      <c r="D7" s="23">
        <v>46</v>
      </c>
      <c r="E7" s="23">
        <v>17</v>
      </c>
      <c r="F7" s="23">
        <v>1</v>
      </c>
      <c r="G7" s="23">
        <v>0</v>
      </c>
      <c r="H7" s="23" t="s">
        <v>96</v>
      </c>
      <c r="I7" s="23" t="s">
        <v>97</v>
      </c>
      <c r="J7" s="23" t="s">
        <v>98</v>
      </c>
      <c r="K7" s="23" t="s">
        <v>99</v>
      </c>
      <c r="L7" s="23" t="s">
        <v>100</v>
      </c>
      <c r="M7" s="23" t="s">
        <v>101</v>
      </c>
      <c r="N7" s="24" t="s">
        <v>102</v>
      </c>
      <c r="O7" s="24">
        <v>76.819999999999993</v>
      </c>
      <c r="P7" s="24">
        <v>89.6</v>
      </c>
      <c r="Q7" s="24">
        <v>85.94</v>
      </c>
      <c r="R7" s="24">
        <v>1974</v>
      </c>
      <c r="S7" s="24">
        <v>223836</v>
      </c>
      <c r="T7" s="24">
        <v>93.84</v>
      </c>
      <c r="U7" s="24">
        <v>2385.29</v>
      </c>
      <c r="V7" s="24">
        <v>200437</v>
      </c>
      <c r="W7" s="24">
        <v>33.409999999999997</v>
      </c>
      <c r="X7" s="24">
        <v>5999.31</v>
      </c>
      <c r="Y7" s="24" t="s">
        <v>102</v>
      </c>
      <c r="Z7" s="24" t="s">
        <v>102</v>
      </c>
      <c r="AA7" s="24">
        <v>105.79</v>
      </c>
      <c r="AB7" s="24">
        <v>104.94</v>
      </c>
      <c r="AC7" s="24">
        <v>102.9</v>
      </c>
      <c r="AD7" s="24" t="s">
        <v>102</v>
      </c>
      <c r="AE7" s="24" t="s">
        <v>102</v>
      </c>
      <c r="AF7" s="24">
        <v>106.55</v>
      </c>
      <c r="AG7" s="24">
        <v>106.01</v>
      </c>
      <c r="AH7" s="24">
        <v>105.5</v>
      </c>
      <c r="AI7" s="24">
        <v>106.11</v>
      </c>
      <c r="AJ7" s="24" t="s">
        <v>102</v>
      </c>
      <c r="AK7" s="24" t="s">
        <v>102</v>
      </c>
      <c r="AL7" s="24">
        <v>0</v>
      </c>
      <c r="AM7" s="24">
        <v>0</v>
      </c>
      <c r="AN7" s="24">
        <v>0</v>
      </c>
      <c r="AO7" s="24" t="s">
        <v>102</v>
      </c>
      <c r="AP7" s="24" t="s">
        <v>102</v>
      </c>
      <c r="AQ7" s="24">
        <v>5.95</v>
      </c>
      <c r="AR7" s="24">
        <v>5.27</v>
      </c>
      <c r="AS7" s="24">
        <v>4.83</v>
      </c>
      <c r="AT7" s="24">
        <v>3.15</v>
      </c>
      <c r="AU7" s="24" t="s">
        <v>102</v>
      </c>
      <c r="AV7" s="24" t="s">
        <v>102</v>
      </c>
      <c r="AW7" s="24">
        <v>70.7</v>
      </c>
      <c r="AX7" s="24">
        <v>77.3</v>
      </c>
      <c r="AY7" s="24">
        <v>93.82</v>
      </c>
      <c r="AZ7" s="24" t="s">
        <v>102</v>
      </c>
      <c r="BA7" s="24" t="s">
        <v>102</v>
      </c>
      <c r="BB7" s="24">
        <v>72.930000000000007</v>
      </c>
      <c r="BC7" s="24">
        <v>80.08</v>
      </c>
      <c r="BD7" s="24">
        <v>87.33</v>
      </c>
      <c r="BE7" s="24">
        <v>73.44</v>
      </c>
      <c r="BF7" s="24" t="s">
        <v>102</v>
      </c>
      <c r="BG7" s="24" t="s">
        <v>102</v>
      </c>
      <c r="BH7" s="24">
        <v>290.33999999999997</v>
      </c>
      <c r="BI7" s="24">
        <v>262.75</v>
      </c>
      <c r="BJ7" s="24">
        <v>237.43</v>
      </c>
      <c r="BK7" s="24" t="s">
        <v>102</v>
      </c>
      <c r="BL7" s="24" t="s">
        <v>102</v>
      </c>
      <c r="BM7" s="24">
        <v>730.52</v>
      </c>
      <c r="BN7" s="24">
        <v>672.33</v>
      </c>
      <c r="BO7" s="24">
        <v>668.8</v>
      </c>
      <c r="BP7" s="24">
        <v>652.82000000000005</v>
      </c>
      <c r="BQ7" s="24" t="s">
        <v>102</v>
      </c>
      <c r="BR7" s="24" t="s">
        <v>102</v>
      </c>
      <c r="BS7" s="24">
        <v>112.04</v>
      </c>
      <c r="BT7" s="24">
        <v>110.15</v>
      </c>
      <c r="BU7" s="24">
        <v>106.19</v>
      </c>
      <c r="BV7" s="24" t="s">
        <v>102</v>
      </c>
      <c r="BW7" s="24" t="s">
        <v>102</v>
      </c>
      <c r="BX7" s="24">
        <v>98.61</v>
      </c>
      <c r="BY7" s="24">
        <v>98.75</v>
      </c>
      <c r="BZ7" s="24">
        <v>98.36</v>
      </c>
      <c r="CA7" s="24">
        <v>97.61</v>
      </c>
      <c r="CB7" s="24" t="s">
        <v>102</v>
      </c>
      <c r="CC7" s="24" t="s">
        <v>102</v>
      </c>
      <c r="CD7" s="24">
        <v>98.43</v>
      </c>
      <c r="CE7" s="24">
        <v>101.1</v>
      </c>
      <c r="CF7" s="24">
        <v>105.32</v>
      </c>
      <c r="CG7" s="24" t="s">
        <v>102</v>
      </c>
      <c r="CH7" s="24" t="s">
        <v>102</v>
      </c>
      <c r="CI7" s="24">
        <v>141.24</v>
      </c>
      <c r="CJ7" s="24">
        <v>142.03</v>
      </c>
      <c r="CK7" s="24">
        <v>142.11000000000001</v>
      </c>
      <c r="CL7" s="24">
        <v>138.29</v>
      </c>
      <c r="CM7" s="24" t="s">
        <v>102</v>
      </c>
      <c r="CN7" s="24" t="s">
        <v>102</v>
      </c>
      <c r="CO7" s="24" t="s">
        <v>102</v>
      </c>
      <c r="CP7" s="24" t="s">
        <v>102</v>
      </c>
      <c r="CQ7" s="24" t="s">
        <v>102</v>
      </c>
      <c r="CR7" s="24" t="s">
        <v>102</v>
      </c>
      <c r="CS7" s="24" t="s">
        <v>102</v>
      </c>
      <c r="CT7" s="24">
        <v>61.7</v>
      </c>
      <c r="CU7" s="24">
        <v>63.04</v>
      </c>
      <c r="CV7" s="24">
        <v>60.55</v>
      </c>
      <c r="CW7" s="24">
        <v>59.1</v>
      </c>
      <c r="CX7" s="24" t="s">
        <v>102</v>
      </c>
      <c r="CY7" s="24" t="s">
        <v>102</v>
      </c>
      <c r="CZ7" s="24">
        <v>99.4</v>
      </c>
      <c r="DA7" s="24">
        <v>99.4</v>
      </c>
      <c r="DB7" s="24">
        <v>99.4</v>
      </c>
      <c r="DC7" s="24" t="s">
        <v>102</v>
      </c>
      <c r="DD7" s="24" t="s">
        <v>102</v>
      </c>
      <c r="DE7" s="24">
        <v>94.56</v>
      </c>
      <c r="DF7" s="24">
        <v>94.75</v>
      </c>
      <c r="DG7" s="24">
        <v>94.92</v>
      </c>
      <c r="DH7" s="24">
        <v>95.82</v>
      </c>
      <c r="DI7" s="24" t="s">
        <v>102</v>
      </c>
      <c r="DJ7" s="24" t="s">
        <v>102</v>
      </c>
      <c r="DK7" s="24">
        <v>4.2699999999999996</v>
      </c>
      <c r="DL7" s="24">
        <v>8.48</v>
      </c>
      <c r="DM7" s="24">
        <v>12.29</v>
      </c>
      <c r="DN7" s="24" t="s">
        <v>102</v>
      </c>
      <c r="DO7" s="24" t="s">
        <v>102</v>
      </c>
      <c r="DP7" s="24">
        <v>28.87</v>
      </c>
      <c r="DQ7" s="24">
        <v>31.34</v>
      </c>
      <c r="DR7" s="24">
        <v>32.909999999999997</v>
      </c>
      <c r="DS7" s="24">
        <v>39.74</v>
      </c>
      <c r="DT7" s="24" t="s">
        <v>102</v>
      </c>
      <c r="DU7" s="24" t="s">
        <v>102</v>
      </c>
      <c r="DV7" s="24">
        <v>0.55000000000000004</v>
      </c>
      <c r="DW7" s="24">
        <v>1.26</v>
      </c>
      <c r="DX7" s="24">
        <v>1.91</v>
      </c>
      <c r="DY7" s="24" t="s">
        <v>102</v>
      </c>
      <c r="DZ7" s="24" t="s">
        <v>102</v>
      </c>
      <c r="EA7" s="24">
        <v>5.64</v>
      </c>
      <c r="EB7" s="24">
        <v>6.43</v>
      </c>
      <c r="EC7" s="24">
        <v>7.75</v>
      </c>
      <c r="ED7" s="24">
        <v>7.62</v>
      </c>
      <c r="EE7" s="24" t="s">
        <v>102</v>
      </c>
      <c r="EF7" s="24" t="s">
        <v>102</v>
      </c>
      <c r="EG7" s="24">
        <v>0.04</v>
      </c>
      <c r="EH7" s="24">
        <v>0.04</v>
      </c>
      <c r="EI7" s="24">
        <v>0.05</v>
      </c>
      <c r="EJ7" s="24" t="s">
        <v>102</v>
      </c>
      <c r="EK7" s="24" t="s">
        <v>102</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2024-01-22T01:10:47Z</cp:lastPrinted>
  <dcterms:created xsi:type="dcterms:W3CDTF">2023-12-12T00:45:38Z</dcterms:created>
  <dcterms:modified xsi:type="dcterms:W3CDTF">2024-02-27T02:52:02Z</dcterms:modified>
  <cp:category/>
</cp:coreProperties>
</file>