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7 座間市★　水道、下水道\"/>
    </mc:Choice>
  </mc:AlternateContent>
  <workbookProtection workbookAlgorithmName="SHA-512" workbookHashValue="HZPbo+3+XVIllUrDCCkCWpM3m9VaMs+rW+VOiPRS5u/Ib9+oK75zkhSWDU3F9pUh4BQ8AvsoZwadumAkt8bQ5A==" workbookSaltValue="0y89PqVdMl9KcR/wCkzGkw=="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<sst xmlns="http://schemas.openxmlformats.org/spreadsheetml/2006/main" count="236" uniqueCount="116">
  <si>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</si>
  <si>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</si>
  <si>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</si>
  <si>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</si>
  <si>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</si>
  <si>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</si>
  <si>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</si>
  <si>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</si>
  <si>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</si>
  <si>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</si>
  <si>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</si>
  <si>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</si>
  <si>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</si>
  <si>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</si>
  <si>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</si>
  <si>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</si>
  <si>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</si>
  <si>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</si>
  <si>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</si>
  <si>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</si>
  <si>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</si>
  <si>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</si>
  <si>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</si>
  <si>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</si>
  <si>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</si>
  <si>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</si>
  <si>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</si>
  <si>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</si>
  <si>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</si>
  <si>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</si>
  <si>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</si>
  <si>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</si>
  <si>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</si>
  <si>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</si>
  <si>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</si>
  <si>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</si>
  <si>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</si>
  <si>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</si>
  <si>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</si>
  <si>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</si>
  <si>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</si>
  <si>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</si>
  <si>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</si>
  <si>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</si>
  <si>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</si>
  <si>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</si>
  <si>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</si>
  <si>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</si>
  <si>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</si>
  <si>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</si>
  <si>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</si>
  <si>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</si>
  <si>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</si>
  <si>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</si>
  <si>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</si>
  <si>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</si>
  <si>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</si>
  <si>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</si>
  <si>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</si>
  <si>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</si>
  <si>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</si>
  <si>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</si>
  <si>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</si>
  <si>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</si>
  <si>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</si>
  <si>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</si>
  <si>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</si>
  <si>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</si>
  <si>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</si>
  <si>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</si>
  <si>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</si>
  <si>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</si>
  <si>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</si>
  <si>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</si>
  <si>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</si>
  <si>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</si>
  <si>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</si>
  <si>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</si>
  <si>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</si>
  <si>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</si>
  <si>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</si>
  <si>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</si>
  <si>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</si>
  <si>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</si>
  <si>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</si>
  <si>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</si>
  <si>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</si>
  <si>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</si>
  <si>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</si>
  <si>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</si>
  <si>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</si>
  <si>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</si>
  <si>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</si>
  <si>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</si>
  <si>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</si>
  <si>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</si>
  <si>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座間市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</si>
  <si>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</si>
  <si>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</si>
  <si>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</si>
  <si>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</si>
  <si>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</si>
  <si>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</si>
  <si>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</si>
  <si>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</si>
  <si>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</si>
  <si>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</si>
  <si>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</si>
  <si>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</si>
  <si>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</si>
  <si>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</si>
  <si>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</si>
  <si>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</si>
  <si>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においては、昭和48年度から下水道施設の整備を開始しているため、現状では老朽化の状況に係る指標には表れてませんが、今後、老朽化した施設の増加、それに伴う維持管理、更新事業の増大が見込まれます。
　今後も、計画的な点検、調査や効率的な改築・更新を実施することが重要です。</t>
    <rPh sb="1" eb="3">
      <t>ホンシ</t>
    </rPh>
    <rPh sb="9" eb="11">
      <t>ショウワ</t>
    </rPh>
    <rPh sb="13" eb="14">
      <t>ネン</t>
    </rPh>
    <rPh sb="14" eb="15">
      <t>ド</t>
    </rPh>
    <rPh sb="17" eb="20">
      <t>ゲスイドウ</t>
    </rPh>
    <rPh sb="20" eb="22">
      <t>シセツ</t>
    </rPh>
    <rPh sb="23" eb="25">
      <t>セイビ</t>
    </rPh>
    <rPh sb="26" eb="28">
      <t>カイシ</t>
    </rPh>
    <rPh sb="35" eb="37">
      <t>ゲンジョウ</t>
    </rPh>
    <rPh sb="39" eb="42">
      <t>ロウキュウカ</t>
    </rPh>
    <rPh sb="43" eb="45">
      <t>ジョウキョウ</t>
    </rPh>
    <rPh sb="46" eb="47">
      <t>カカ</t>
    </rPh>
    <rPh sb="48" eb="50">
      <t>シヒョウ</t>
    </rPh>
    <rPh sb="52" eb="53">
      <t>アラワ</t>
    </rPh>
    <rPh sb="60" eb="62">
      <t>コンゴ</t>
    </rPh>
    <rPh sb="63" eb="66">
      <t>ロウキュウカ</t>
    </rPh>
    <rPh sb="68" eb="70">
      <t>シセツ</t>
    </rPh>
    <rPh sb="71" eb="73">
      <t>ゾウカ</t>
    </rPh>
    <rPh sb="77" eb="78">
      <t>トモナ</t>
    </rPh>
    <rPh sb="79" eb="81">
      <t>イジ</t>
    </rPh>
    <rPh sb="81" eb="83">
      <t>カンリ</t>
    </rPh>
    <rPh sb="84" eb="86">
      <t>コウシン</t>
    </rPh>
    <rPh sb="86" eb="88">
      <t>ジギョウ</t>
    </rPh>
    <rPh sb="89" eb="91">
      <t>ゾウダイ</t>
    </rPh>
    <rPh sb="92" eb="94">
      <t>ミコ</t>
    </rPh>
    <rPh sb="101" eb="103">
      <t>コンゴ</t>
    </rPh>
    <rPh sb="105" eb="108">
      <t>ケイカクテキ</t>
    </rPh>
    <rPh sb="109" eb="111">
      <t>テンケン</t>
    </rPh>
    <rPh sb="112" eb="114">
      <t>チョウサ</t>
    </rPh>
    <rPh sb="115" eb="118">
      <t>コウリツテキ</t>
    </rPh>
    <rPh sb="119" eb="121">
      <t>カイチク</t>
    </rPh>
    <rPh sb="122" eb="124">
      <t>コウシン</t>
    </rPh>
    <rPh sb="125" eb="127">
      <t>ジッシ</t>
    </rPh>
    <rPh sb="132" eb="134">
      <t>ジュウヨウ</t>
    </rPh>
    <phoneticPr fontId="4"/>
  </si>
  <si>
    <t>　本市の公共下水道事業は近年の使用料改定の結果、使用料収入が増加し、汚水処理にかかる費用を使用料収入で賄うことができています。企業債残高は、年々減少傾向にありますが、今後も汚水施設に係る整備や老朽化した施設の更新事業等に伴う企業債発行が見込まれることから、長期的な視点で下水道施設全体の管理を最適化することを目的に、令和元年度に策定した「座間市下水道ストックマネジメント計画」に基づき投資の効率化、平準化への取組を行います。</t>
    <rPh sb="1" eb="3">
      <t>ホンシ</t>
    </rPh>
    <rPh sb="4" eb="6">
      <t>コウキョウ</t>
    </rPh>
    <rPh sb="6" eb="9">
      <t>ゲスイドウ</t>
    </rPh>
    <rPh sb="9" eb="11">
      <t>ジギョウ</t>
    </rPh>
    <rPh sb="12" eb="14">
      <t>キンネン</t>
    </rPh>
    <rPh sb="15" eb="20">
      <t>シヨウリョウカイテイ</t>
    </rPh>
    <rPh sb="21" eb="23">
      <t>ケッカ</t>
    </rPh>
    <rPh sb="24" eb="27">
      <t>シヨウリョウ</t>
    </rPh>
    <rPh sb="27" eb="29">
      <t>シュウニュウ</t>
    </rPh>
    <rPh sb="30" eb="32">
      <t>ゾウカ</t>
    </rPh>
    <rPh sb="34" eb="36">
      <t>オスイ</t>
    </rPh>
    <rPh sb="36" eb="38">
      <t>ショリ</t>
    </rPh>
    <rPh sb="42" eb="44">
      <t>ヒヨウ</t>
    </rPh>
    <rPh sb="45" eb="48">
      <t>シヨウリョウ</t>
    </rPh>
    <rPh sb="48" eb="50">
      <t>シュウニュウ</t>
    </rPh>
    <rPh sb="51" eb="52">
      <t>マカナ</t>
    </rPh>
    <rPh sb="63" eb="65">
      <t>キギョウ</t>
    </rPh>
    <rPh sb="65" eb="66">
      <t>サイ</t>
    </rPh>
    <rPh sb="66" eb="68">
      <t>ザンダカ</t>
    </rPh>
    <rPh sb="70" eb="72">
      <t>ネンネン</t>
    </rPh>
    <rPh sb="72" eb="74">
      <t>ゲンショウ</t>
    </rPh>
    <rPh sb="74" eb="76">
      <t>ケイコウ</t>
    </rPh>
    <rPh sb="83" eb="85">
      <t>コンゴ</t>
    </rPh>
    <rPh sb="86" eb="88">
      <t>オスイ</t>
    </rPh>
    <rPh sb="88" eb="90">
      <t>シセツ</t>
    </rPh>
    <rPh sb="91" eb="92">
      <t>カカ</t>
    </rPh>
    <rPh sb="93" eb="95">
      <t>セイビ</t>
    </rPh>
    <rPh sb="96" eb="99">
      <t>ロウキュウカ</t>
    </rPh>
    <rPh sb="101" eb="103">
      <t>シセツ</t>
    </rPh>
    <rPh sb="104" eb="106">
      <t>コウシン</t>
    </rPh>
    <rPh sb="106" eb="108">
      <t>ジギョウ</t>
    </rPh>
    <rPh sb="108" eb="109">
      <t>トウ</t>
    </rPh>
    <rPh sb="110" eb="111">
      <t>トモナ</t>
    </rPh>
    <rPh sb="112" eb="114">
      <t>キギョウ</t>
    </rPh>
    <rPh sb="114" eb="115">
      <t>サイ</t>
    </rPh>
    <rPh sb="115" eb="117">
      <t>ハッコウ</t>
    </rPh>
    <rPh sb="118" eb="120">
      <t>ミコ</t>
    </rPh>
    <rPh sb="128" eb="131">
      <t>チョウキテキ</t>
    </rPh>
    <rPh sb="132" eb="134">
      <t>シテン</t>
    </rPh>
    <rPh sb="135" eb="138">
      <t>ゲスイドウ</t>
    </rPh>
    <rPh sb="138" eb="140">
      <t>シセツ</t>
    </rPh>
    <rPh sb="140" eb="142">
      <t>ゼンタイ</t>
    </rPh>
    <rPh sb="143" eb="145">
      <t>カンリ</t>
    </rPh>
    <rPh sb="146" eb="149">
      <t>サイテキカ</t>
    </rPh>
    <rPh sb="154" eb="156">
      <t>モクテキ</t>
    </rPh>
    <rPh sb="158" eb="160">
      <t>レイワ</t>
    </rPh>
    <rPh sb="160" eb="162">
      <t>ガンネン</t>
    </rPh>
    <rPh sb="162" eb="163">
      <t>ド</t>
    </rPh>
    <rPh sb="164" eb="166">
      <t>サクテイ</t>
    </rPh>
    <rPh sb="169" eb="172">
      <t>ザマシ</t>
    </rPh>
    <rPh sb="172" eb="175">
      <t>ゲスイドウ</t>
    </rPh>
    <rPh sb="185" eb="187">
      <t>ケイカク</t>
    </rPh>
    <rPh sb="189" eb="190">
      <t>モト</t>
    </rPh>
    <rPh sb="192" eb="194">
      <t>トウシ</t>
    </rPh>
    <rPh sb="195" eb="198">
      <t>コウリツカ</t>
    </rPh>
    <rPh sb="199" eb="202">
      <t>ヘイジュンカ</t>
    </rPh>
    <rPh sb="204" eb="206">
      <t>トリクミ</t>
    </rPh>
    <rPh sb="207" eb="208">
      <t>オコナ</t>
    </rPh>
    <phoneticPr fontId="4"/>
  </si>
  <si>
    <t>　平成28年４月、平成31年４月の２度にわたって使用料改定を行ったことで使用料収入が増加し、経常収支比率、経費回収率共に100％以上を確保できています。一方で、過年度の下水道整備に充てられた企業債の償還金が高額であり、財源の一部を基準外一般会計繰入金により賄っている状況です。
　今後は、公営企業における独立採算の原則に鑑み、基準外一般会計繰入金の削減に向けて取り組む必要があります。
　また、汚水処理原価については、年度毎の有収水量や費用の額に大きく左右されるものではありますが、全国類似団体平均値を大きく上回っています。今後、施設の老朽化等による費用の増大が予測されることから、さらなる事業の効率化を進める必要があります。</t>
    <rPh sb="1" eb="3">
      <t>ヘイセイ</t>
    </rPh>
    <rPh sb="5" eb="6">
      <t>ネン</t>
    </rPh>
    <rPh sb="7" eb="8">
      <t>ガツ</t>
    </rPh>
    <rPh sb="9" eb="11">
      <t>ヘイセイ</t>
    </rPh>
    <rPh sb="13" eb="14">
      <t>ネン</t>
    </rPh>
    <rPh sb="15" eb="16">
      <t>ガツ</t>
    </rPh>
    <rPh sb="18" eb="19">
      <t>ド</t>
    </rPh>
    <rPh sb="24" eb="27">
      <t>シヨウリョウ</t>
    </rPh>
    <rPh sb="27" eb="29">
      <t>カイテイ</t>
    </rPh>
    <rPh sb="30" eb="31">
      <t>オコナ</t>
    </rPh>
    <rPh sb="36" eb="39">
      <t>シヨウリョウ</t>
    </rPh>
    <rPh sb="39" eb="41">
      <t>シュウニュウ</t>
    </rPh>
    <rPh sb="42" eb="44">
      <t>ゾウカ</t>
    </rPh>
    <rPh sb="46" eb="48">
      <t>ケイジョウ</t>
    </rPh>
    <rPh sb="48" eb="50">
      <t>シュウシ</t>
    </rPh>
    <rPh sb="50" eb="52">
      <t>ヒリツ</t>
    </rPh>
    <rPh sb="53" eb="55">
      <t>ケイヒ</t>
    </rPh>
    <rPh sb="55" eb="57">
      <t>カイシュウ</t>
    </rPh>
    <rPh sb="57" eb="58">
      <t>リツ</t>
    </rPh>
    <rPh sb="58" eb="59">
      <t>トモ</t>
    </rPh>
    <rPh sb="64" eb="66">
      <t>イジョウ</t>
    </rPh>
    <rPh sb="67" eb="69">
      <t>カクホ</t>
    </rPh>
    <rPh sb="76" eb="78">
      <t>イッポウ</t>
    </rPh>
    <rPh sb="80" eb="83">
      <t>カネンド</t>
    </rPh>
    <rPh sb="84" eb="87">
      <t>ゲスイドウ</t>
    </rPh>
    <rPh sb="87" eb="89">
      <t>セイビ</t>
    </rPh>
    <rPh sb="90" eb="91">
      <t>ア</t>
    </rPh>
    <rPh sb="95" eb="97">
      <t>キギョウ</t>
    </rPh>
    <rPh sb="97" eb="98">
      <t>サイ</t>
    </rPh>
    <rPh sb="99" eb="101">
      <t>ショウカン</t>
    </rPh>
    <rPh sb="101" eb="102">
      <t>キン</t>
    </rPh>
    <rPh sb="103" eb="105">
      <t>コウガク</t>
    </rPh>
    <rPh sb="109" eb="111">
      <t>ザイゲン</t>
    </rPh>
    <rPh sb="112" eb="114">
      <t>イチブ</t>
    </rPh>
    <rPh sb="115" eb="117">
      <t>キジュン</t>
    </rPh>
    <rPh sb="117" eb="118">
      <t>ガイ</t>
    </rPh>
    <rPh sb="118" eb="120">
      <t>イッパン</t>
    </rPh>
    <rPh sb="120" eb="122">
      <t>カイケイ</t>
    </rPh>
    <rPh sb="122" eb="124">
      <t>クリイレ</t>
    </rPh>
    <rPh sb="124" eb="125">
      <t>キン</t>
    </rPh>
    <rPh sb="128" eb="129">
      <t>マカナ</t>
    </rPh>
    <rPh sb="133" eb="135">
      <t>ジョウキョウ</t>
    </rPh>
    <rPh sb="140" eb="142">
      <t>コンゴ</t>
    </rPh>
    <rPh sb="144" eb="146">
      <t>コウエイ</t>
    </rPh>
    <rPh sb="146" eb="148">
      <t>キギョウ</t>
    </rPh>
    <rPh sb="152" eb="154">
      <t>ドクリツ</t>
    </rPh>
    <rPh sb="154" eb="156">
      <t>サイサン</t>
    </rPh>
    <rPh sb="157" eb="159">
      <t>ゲンソク</t>
    </rPh>
    <rPh sb="160" eb="161">
      <t>カンガ</t>
    </rPh>
    <rPh sb="163" eb="165">
      <t>キジュン</t>
    </rPh>
    <rPh sb="165" eb="166">
      <t>ガイ</t>
    </rPh>
    <rPh sb="166" eb="168">
      <t>イッパン</t>
    </rPh>
    <rPh sb="168" eb="170">
      <t>カイケイ</t>
    </rPh>
    <rPh sb="170" eb="172">
      <t>クリイレ</t>
    </rPh>
    <rPh sb="172" eb="173">
      <t>キン</t>
    </rPh>
    <rPh sb="174" eb="176">
      <t>サクゲン</t>
    </rPh>
    <rPh sb="177" eb="178">
      <t>ム</t>
    </rPh>
    <rPh sb="180" eb="181">
      <t>ト</t>
    </rPh>
    <rPh sb="182" eb="183">
      <t>ク</t>
    </rPh>
    <rPh sb="184" eb="186">
      <t>ヒツヨウ</t>
    </rPh>
    <rPh sb="197" eb="199">
      <t>オスイ</t>
    </rPh>
    <rPh sb="199" eb="201">
      <t>ショリ</t>
    </rPh>
    <rPh sb="201" eb="203">
      <t>ゲンカ</t>
    </rPh>
    <rPh sb="209" eb="211">
      <t>ネンド</t>
    </rPh>
    <rPh sb="211" eb="212">
      <t>ゴト</t>
    </rPh>
    <rPh sb="213" eb="217">
      <t>ユウシュウスイリョウ</t>
    </rPh>
    <rPh sb="218" eb="220">
      <t>ヒヨウ</t>
    </rPh>
    <rPh sb="221" eb="222">
      <t>ガク</t>
    </rPh>
    <rPh sb="223" eb="224">
      <t>オオ</t>
    </rPh>
    <rPh sb="226" eb="228">
      <t>サユウ</t>
    </rPh>
    <rPh sb="241" eb="243">
      <t>ゼンコク</t>
    </rPh>
    <rPh sb="243" eb="245">
      <t>ルイジ</t>
    </rPh>
    <rPh sb="245" eb="247">
      <t>ダンタイ</t>
    </rPh>
    <rPh sb="247" eb="249">
      <t>ヘイキン</t>
    </rPh>
    <rPh sb="249" eb="250">
      <t>チ</t>
    </rPh>
    <rPh sb="251" eb="252">
      <t>オオ</t>
    </rPh>
    <rPh sb="254" eb="256">
      <t>ウワマワ</t>
    </rPh>
    <rPh sb="262" eb="264">
      <t>コンゴ</t>
    </rPh>
    <rPh sb="265" eb="267">
      <t>シセツ</t>
    </rPh>
    <rPh sb="268" eb="271">
      <t>ロウキュウカ</t>
    </rPh>
    <rPh sb="271" eb="272">
      <t>トウ</t>
    </rPh>
    <rPh sb="275" eb="277">
      <t>ヒヨウ</t>
    </rPh>
    <rPh sb="278" eb="280">
      <t>ゾウダイ</t>
    </rPh>
    <rPh sb="281" eb="283">
      <t>ヨソク</t>
    </rPh>
    <rPh sb="295" eb="297">
      <t>ジギョウ</t>
    </rPh>
    <rPh sb="298" eb="301">
      <t>コウリツカ</t>
    </rPh>
    <rPh sb="302" eb="303">
      <t>スス</t>
    </rPh>
    <rPh sb="305" eb="3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</si>
</sst>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0.06</c:v>
                </c:pt>
                <c:pt idx="2">
                  <c:v>0.01</c:v>
                </c:pt>
                <c:pt idx="3">
                  <c:v>0.08</c:v>
                </c:pt>
                <c:pt idx="4">
                  <c:v>0.04</c:v>
                </c:pt>
              </c:numCache>
            </c:numRef>
          </c:val>
          <c:extLst>
            <c:ext xmlns:c16="http://schemas.microsoft.com/office/drawing/2014/chart" uri="{C3380CC4-5D6E-409C-BE32-E72D297353CC}">
              <c16:uniqueId val="{00000000-0484-4AE5-A127-221C2C0198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0484-4AE5-A127-221C2C0198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2-4DBF-9A99-C31B095766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8F02-4DBF-9A99-C31B095766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96.93</c:v>
                </c:pt>
                <c:pt idx="1">
                  <c:v>97.1</c:v>
                </c:pt>
                <c:pt idx="2">
                  <c:v>97.27</c:v>
                </c:pt>
                <c:pt idx="3">
                  <c:v>97.44</c:v>
                </c:pt>
                <c:pt idx="4">
                  <c:v>97.88</c:v>
                </c:pt>
              </c:numCache>
            </c:numRef>
          </c:val>
          <c:extLst>
            <c:ext xmlns:c16="http://schemas.microsoft.com/office/drawing/2014/chart" uri="{C3380CC4-5D6E-409C-BE32-E72D297353CC}">
              <c16:uniqueId val="{00000000-7A57-4F79-B289-CC8C9AA12A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7A57-4F79-B289-CC8C9AA12A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110.24</c:v>
                </c:pt>
                <c:pt idx="1">
                  <c:v>113.45</c:v>
                </c:pt>
                <c:pt idx="2">
                  <c:v>117.48</c:v>
                </c:pt>
                <c:pt idx="3">
                  <c:v>115.53</c:v>
                </c:pt>
                <c:pt idx="4">
                  <c:v>113.71</c:v>
                </c:pt>
              </c:numCache>
            </c:numRef>
          </c:val>
          <c:extLst>
            <c:ext xmlns:c16="http://schemas.microsoft.com/office/drawing/2014/chart" uri="{C3380CC4-5D6E-409C-BE32-E72D297353CC}">
              <c16:uniqueId val="{00000000-B055-493E-B2A0-479D773F93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B055-493E-B2A0-479D773F93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9.4499999999999993</c:v>
                </c:pt>
                <c:pt idx="1">
                  <c:v>12.44</c:v>
                </c:pt>
                <c:pt idx="2">
                  <c:v>15.27</c:v>
                </c:pt>
                <c:pt idx="3">
                  <c:v>18.239999999999998</c:v>
                </c:pt>
                <c:pt idx="4">
                  <c:v>21.18</c:v>
                </c:pt>
              </c:numCache>
            </c:numRef>
          </c:val>
          <c:extLst>
            <c:ext xmlns:c16="http://schemas.microsoft.com/office/drawing/2014/chart" uri="{C3380CC4-5D6E-409C-BE32-E72D297353CC}">
              <c16:uniqueId val="{00000000-2B8B-40F4-9F58-A42044E4CE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2B8B-40F4-9F58-A42044E4CE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0.51</c:v>
                </c:pt>
                <c:pt idx="2">
                  <c:v>0.51</c:v>
                </c:pt>
                <c:pt idx="3">
                  <c:v>0.51</c:v>
                </c:pt>
                <c:pt idx="4">
                  <c:v>0.51</c:v>
                </c:pt>
              </c:numCache>
            </c:numRef>
          </c:val>
          <c:extLst>
            <c:ext xmlns:c16="http://schemas.microsoft.com/office/drawing/2014/chart" uri="{C3380CC4-5D6E-409C-BE32-E72D297353CC}">
              <c16:uniqueId val="{00000000-E4E2-4750-997B-BB5D6EFCF1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E4E2-4750-997B-BB5D6EFCF1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13-4648-B993-7AFC19D955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E613-4648-B993-7AFC19D955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32.909999999999997</c:v>
                </c:pt>
                <c:pt idx="1">
                  <c:v>28.8</c:v>
                </c:pt>
                <c:pt idx="2">
                  <c:v>32.04</c:v>
                </c:pt>
                <c:pt idx="3">
                  <c:v>34.79</c:v>
                </c:pt>
                <c:pt idx="4">
                  <c:v>31.88</c:v>
                </c:pt>
              </c:numCache>
            </c:numRef>
          </c:val>
          <c:extLst>
            <c:ext xmlns:c16="http://schemas.microsoft.com/office/drawing/2014/chart" uri="{C3380CC4-5D6E-409C-BE32-E72D297353CC}">
              <c16:uniqueId val="{00000000-49DB-48D0-9378-B8626131CF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49DB-48D0-9378-B8626131CF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755.14</c:v>
                </c:pt>
                <c:pt idx="1">
                  <c:v>642.74</c:v>
                </c:pt>
                <c:pt idx="2">
                  <c:v>572.78</c:v>
                </c:pt>
                <c:pt idx="3">
                  <c:v>531.27</c:v>
                </c:pt>
                <c:pt idx="4">
                  <c:v>491.27</c:v>
                </c:pt>
              </c:numCache>
            </c:numRef>
          </c:val>
          <c:extLst>
            <c:ext xmlns:c16="http://schemas.microsoft.com/office/drawing/2014/chart" uri="{C3380CC4-5D6E-409C-BE32-E72D297353CC}">
              <c16:uniqueId val="{00000000-672E-4F38-B4C2-C2D6057729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672E-4F38-B4C2-C2D6057729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107.82</c:v>
                </c:pt>
                <c:pt idx="1">
                  <c:v>112.49</c:v>
                </c:pt>
                <c:pt idx="2">
                  <c:v>119.06</c:v>
                </c:pt>
                <c:pt idx="3">
                  <c:v>118.12</c:v>
                </c:pt>
                <c:pt idx="4">
                  <c:v>108.27</c:v>
                </c:pt>
              </c:numCache>
            </c:numRef>
          </c:val>
          <c:extLst>
            <c:ext xmlns:c16="http://schemas.microsoft.com/office/drawing/2014/chart" uri="{C3380CC4-5D6E-409C-BE32-E72D297353CC}">
              <c16:uniqueId val="{00000000-9BBC-492C-A022-4EFB944421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9BBC-492C-A022-4EFB944421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119.94</c:v>
                </c:pt>
                <c:pt idx="1">
                  <c:v>124.8</c:v>
                </c:pt>
                <c:pt idx="2">
                  <c:v>115.99</c:v>
                </c:pt>
                <c:pt idx="3">
                  <c:v>116.56</c:v>
                </c:pt>
                <c:pt idx="4">
                  <c:v>127.29</c:v>
                </c:pt>
              </c:numCache>
            </c:numRef>
          </c:val>
          <c:extLst>
            <c:ext xmlns:c16="http://schemas.microsoft.com/office/drawing/2014/chart" uri="{C3380CC4-5D6E-409C-BE32-E72D297353CC}">
              <c16:uniqueId val="{00000000-6478-499C-9181-AD6E4C6C9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6478-499C-9181-AD6E4C6C9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70" zoomScaleNormal="70" workbookViewId="0">
      <selection activeCell="CG27" sqref="CG2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神奈川県　座間市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自治体職員</v>
      </c>
      <c r="AE8" s="41"/>
      <c r="AF8" s="41"/>
      <c r="AG8" s="41"/>
      <c r="AH8" s="41"/>
      <c r="AI8" s="41"/>
      <c r="AJ8" s="41"/>
      <c r="AK8" s="3"/>
      <c r="AL8" s="42">
        <f>データ!S6</f>
        <v>131527</v>
      </c>
      <c r="AM8" s="42"/>
      <c r="AN8" s="42"/>
      <c r="AO8" s="42"/>
      <c r="AP8" s="42"/>
      <c r="AQ8" s="42"/>
      <c r="AR8" s="42"/>
      <c r="AS8" s="42"/>
      <c r="AT8" s="35">
        <f>データ!T6</f>
        <v>17.57</v>
      </c>
      <c r="AU8" s="35"/>
      <c r="AV8" s="35"/>
      <c r="AW8" s="35"/>
      <c r="AX8" s="35"/>
      <c r="AY8" s="35"/>
      <c r="AZ8" s="35"/>
      <c r="BA8" s="35"/>
      <c r="BB8" s="35">
        <f>データ!U6</f>
        <v>7485.89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70.010000000000005</v>
      </c>
      <c r="J10" s="35"/>
      <c r="K10" s="35"/>
      <c r="L10" s="35"/>
      <c r="M10" s="35"/>
      <c r="N10" s="35"/>
      <c r="O10" s="35"/>
      <c r="P10" s="35">
        <f>データ!P6</f>
        <v>97.75</v>
      </c>
      <c r="Q10" s="35"/>
      <c r="R10" s="35"/>
      <c r="S10" s="35"/>
      <c r="T10" s="35"/>
      <c r="U10" s="35"/>
      <c r="V10" s="35"/>
      <c r="W10" s="35">
        <f>データ!Q6</f>
        <v>93.98</v>
      </c>
      <c r="X10" s="35"/>
      <c r="Y10" s="35"/>
      <c r="Z10" s="35"/>
      <c r="AA10" s="35"/>
      <c r="AB10" s="35"/>
      <c r="AC10" s="35"/>
      <c r="AD10" s="42">
        <f>データ!R6</f>
        <v>2634</v>
      </c>
      <c r="AE10" s="42"/>
      <c r="AF10" s="42"/>
      <c r="AG10" s="42"/>
      <c r="AH10" s="42"/>
      <c r="AI10" s="42"/>
      <c r="AJ10" s="42"/>
      <c r="AK10" s="2"/>
      <c r="AL10" s="42">
        <f>データ!V6</f>
        <v>128563</v>
      </c>
      <c r="AM10" s="42"/>
      <c r="AN10" s="42"/>
      <c r="AO10" s="42"/>
      <c r="AP10" s="42"/>
      <c r="AQ10" s="42"/>
      <c r="AR10" s="42"/>
      <c r="AS10" s="42"/>
      <c r="AT10" s="35">
        <f>データ!W6</f>
        <v>12.23</v>
      </c>
      <c r="AU10" s="35"/>
      <c r="AV10" s="35"/>
      <c r="AW10" s="35"/>
      <c r="AX10" s="35"/>
      <c r="AY10" s="35"/>
      <c r="AZ10" s="35"/>
      <c r="BA10" s="35"/>
      <c r="BB10" s="35">
        <f>データ!X6</f>
        <v>10512.1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3+KChFdnJjNppB6xapEzLN+/AzDhfS54eb9E1F+UMzf80lpv2jT8Sc9AGFofKcZB5wADHMKp4TMPQSGQG4DwQ==" saltValue="/JUfm80Kdczz/NQm24Kp6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142166</v>
      </c>
      <c r="D6" s="19">
        <f t="shared" si="3"/>
        <v>46</v>
      </c>
      <c r="E6" s="19">
        <f t="shared" si="3"/>
        <v>17</v>
      </c>
      <c r="F6" s="19">
        <f t="shared" si="3"/>
        <v>1</v>
      </c>
      <c r="G6" s="19">
        <f t="shared" si="3"/>
        <v>0</v>
      </c>
      <c r="H6" s="19" t="str">
        <f t="shared" si="3"/>
        <v>神奈川県　座間市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70.010000000000005</v>
      </c>
      <c r="P6" s="20">
        <f t="shared" si="3"/>
        <v>97.75</v>
      </c>
      <c r="Q6" s="20">
        <f t="shared" si="3"/>
        <v>93.98</v>
      </c>
      <c r="R6" s="20">
        <f t="shared" si="3"/>
        <v>2634</v>
      </c>
      <c r="S6" s="20">
        <f t="shared" si="3"/>
        <v>131527</v>
      </c>
      <c r="T6" s="20">
        <f t="shared" si="3"/>
        <v>17.57</v>
      </c>
      <c r="U6" s="20">
        <f t="shared" si="3"/>
        <v>7485.89</v>
      </c>
      <c r="V6" s="20">
        <f t="shared" si="3"/>
        <v>128563</v>
      </c>
      <c r="W6" s="20">
        <f t="shared" si="3"/>
        <v>12.23</v>
      </c>
      <c r="X6" s="20">
        <f t="shared" si="3"/>
        <v>10512.1</v>
      </c>
      <c r="Y6" s="21">
        <f>IF(Y7="",NA(),Y7)</f>
        <v>110.24</v>
      </c>
      <c r="Z6" s="21">
        <f t="shared" ref="Z6:AH6" si="4">IF(Z7="",NA(),Z7)</f>
        <v>113.45</v>
      </c>
      <c r="AA6" s="21">
        <f t="shared" si="4"/>
        <v>117.48</v>
      </c>
      <c r="AB6" s="21">
        <f t="shared" si="4"/>
        <v>115.53</v>
      </c>
      <c r="AC6" s="21">
        <f t="shared" si="4"/>
        <v>113.71</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32.909999999999997</v>
      </c>
      <c r="AV6" s="21">
        <f t="shared" ref="AV6:BD6" si="6">IF(AV7="",NA(),AV7)</f>
        <v>28.8</v>
      </c>
      <c r="AW6" s="21">
        <f t="shared" si="6"/>
        <v>32.04</v>
      </c>
      <c r="AX6" s="21">
        <f t="shared" si="6"/>
        <v>34.79</v>
      </c>
      <c r="AY6" s="21">
        <f t="shared" si="6"/>
        <v>31.88</v>
      </c>
      <c r="AZ6" s="21">
        <f t="shared" si="6"/>
        <v>73.55</v>
      </c>
      <c r="BA6" s="21">
        <f t="shared" si="6"/>
        <v>71.19</v>
      </c>
      <c r="BB6" s="21">
        <f t="shared" si="6"/>
        <v>77.72</v>
      </c>
      <c r="BC6" s="21">
        <f t="shared" si="6"/>
        <v>86.61</v>
      </c>
      <c r="BD6" s="21">
        <f t="shared" si="6"/>
        <v>100.73</v>
      </c>
      <c r="BE6" s="20" t="str">
        <f>IF(BE7="","",IF(BE7="-","【-】","【"&amp;SUBSTITUTE(TEXT(BE7,"#,##0.00"),"-","△")&amp;"】"))</f>
        <v>【73.44】</v>
      </c>
      <c r="BF6" s="21">
        <f>IF(BF7="",NA(),BF7)</f>
        <v>755.14</v>
      </c>
      <c r="BG6" s="21">
        <f t="shared" ref="BG6:BO6" si="7">IF(BG7="",NA(),BG7)</f>
        <v>642.74</v>
      </c>
      <c r="BH6" s="21">
        <f t="shared" si="7"/>
        <v>572.78</v>
      </c>
      <c r="BI6" s="21">
        <f t="shared" si="7"/>
        <v>531.27</v>
      </c>
      <c r="BJ6" s="21">
        <f t="shared" si="7"/>
        <v>491.27</v>
      </c>
      <c r="BK6" s="21">
        <f t="shared" si="7"/>
        <v>514.27</v>
      </c>
      <c r="BL6" s="21">
        <f t="shared" si="7"/>
        <v>517.34</v>
      </c>
      <c r="BM6" s="21">
        <f t="shared" si="7"/>
        <v>485.6</v>
      </c>
      <c r="BN6" s="21">
        <f t="shared" si="7"/>
        <v>463.93</v>
      </c>
      <c r="BO6" s="21">
        <f t="shared" si="7"/>
        <v>481.88</v>
      </c>
      <c r="BP6" s="20" t="str">
        <f>IF(BP7="","",IF(BP7="-","【-】","【"&amp;SUBSTITUTE(TEXT(BP7,"#,##0.00"),"-","△")&amp;"】"))</f>
        <v>【652.82】</v>
      </c>
      <c r="BQ6" s="21">
        <f>IF(BQ7="",NA(),BQ7)</f>
        <v>107.82</v>
      </c>
      <c r="BR6" s="21">
        <f t="shared" ref="BR6:BZ6" si="8">IF(BR7="",NA(),BR7)</f>
        <v>112.49</v>
      </c>
      <c r="BS6" s="21">
        <f t="shared" si="8"/>
        <v>119.06</v>
      </c>
      <c r="BT6" s="21">
        <f t="shared" si="8"/>
        <v>118.12</v>
      </c>
      <c r="BU6" s="21">
        <f t="shared" si="8"/>
        <v>108.27</v>
      </c>
      <c r="BV6" s="21">
        <f t="shared" si="8"/>
        <v>100.34</v>
      </c>
      <c r="BW6" s="21">
        <f t="shared" si="8"/>
        <v>99.89</v>
      </c>
      <c r="BX6" s="21">
        <f t="shared" si="8"/>
        <v>99.95</v>
      </c>
      <c r="BY6" s="21">
        <f t="shared" si="8"/>
        <v>103.4</v>
      </c>
      <c r="BZ6" s="21">
        <f t="shared" si="8"/>
        <v>101.87</v>
      </c>
      <c r="CA6" s="20" t="str">
        <f>IF(CA7="","",IF(CA7="-","【-】","【"&amp;SUBSTITUTE(TEXT(CA7,"#,##0.00"),"-","△")&amp;"】"))</f>
        <v>【97.61】</v>
      </c>
      <c r="CB6" s="21">
        <f>IF(CB7="",NA(),CB7)</f>
        <v>119.94</v>
      </c>
      <c r="CC6" s="21">
        <f t="shared" ref="CC6:CK6" si="9">IF(CC7="",NA(),CC7)</f>
        <v>124.8</v>
      </c>
      <c r="CD6" s="21">
        <f t="shared" si="9"/>
        <v>115.99</v>
      </c>
      <c r="CE6" s="21">
        <f t="shared" si="9"/>
        <v>116.56</v>
      </c>
      <c r="CF6" s="21">
        <f t="shared" si="9"/>
        <v>127.29</v>
      </c>
      <c r="CG6" s="21">
        <f t="shared" si="9"/>
        <v>113.49</v>
      </c>
      <c r="CH6" s="21">
        <f t="shared" si="9"/>
        <v>112.4</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96.93</v>
      </c>
      <c r="CY6" s="21">
        <f t="shared" ref="CY6:DG6" si="11">IF(CY7="",NA(),CY7)</f>
        <v>97.1</v>
      </c>
      <c r="CZ6" s="21">
        <f t="shared" si="11"/>
        <v>97.27</v>
      </c>
      <c r="DA6" s="21">
        <f t="shared" si="11"/>
        <v>97.44</v>
      </c>
      <c r="DB6" s="21">
        <f t="shared" si="11"/>
        <v>97.88</v>
      </c>
      <c r="DC6" s="21">
        <f t="shared" si="11"/>
        <v>96.96</v>
      </c>
      <c r="DD6" s="21">
        <f t="shared" si="11"/>
        <v>96.97</v>
      </c>
      <c r="DE6" s="21">
        <f t="shared" si="11"/>
        <v>97.7</v>
      </c>
      <c r="DF6" s="21">
        <f t="shared" si="11"/>
        <v>97.59</v>
      </c>
      <c r="DG6" s="21">
        <f t="shared" si="11"/>
        <v>97.53</v>
      </c>
      <c r="DH6" s="20" t="str">
        <f>IF(DH7="","",IF(DH7="-","【-】","【"&amp;SUBSTITUTE(TEXT(DH7,"#,##0.00"),"-","△")&amp;"】"))</f>
        <v>【95.82】</v>
      </c>
      <c r="DI6" s="21">
        <f>IF(DI7="",NA(),DI7)</f>
        <v>9.4499999999999993</v>
      </c>
      <c r="DJ6" s="21">
        <f t="shared" ref="DJ6:DR6" si="12">IF(DJ7="",NA(),DJ7)</f>
        <v>12.44</v>
      </c>
      <c r="DK6" s="21">
        <f t="shared" si="12"/>
        <v>15.27</v>
      </c>
      <c r="DL6" s="21">
        <f t="shared" si="12"/>
        <v>18.239999999999998</v>
      </c>
      <c r="DM6" s="21">
        <f t="shared" si="12"/>
        <v>21.18</v>
      </c>
      <c r="DN6" s="21">
        <f t="shared" si="12"/>
        <v>25.13</v>
      </c>
      <c r="DO6" s="21">
        <f t="shared" si="12"/>
        <v>24.54</v>
      </c>
      <c r="DP6" s="21">
        <f t="shared" si="12"/>
        <v>23.38</v>
      </c>
      <c r="DQ6" s="21">
        <f t="shared" si="12"/>
        <v>24.59</v>
      </c>
      <c r="DR6" s="21">
        <f t="shared" si="12"/>
        <v>26.87</v>
      </c>
      <c r="DS6" s="20" t="str">
        <f>IF(DS7="","",IF(DS7="-","【-】","【"&amp;SUBSTITUTE(TEXT(DS7,"#,##0.00"),"-","△")&amp;"】"))</f>
        <v>【39.74】</v>
      </c>
      <c r="DT6" s="20">
        <f>IF(DT7="",NA(),DT7)</f>
        <v>0</v>
      </c>
      <c r="DU6" s="21">
        <f t="shared" ref="DU6:EC6" si="13">IF(DU7="",NA(),DU7)</f>
        <v>0.51</v>
      </c>
      <c r="DV6" s="21">
        <f t="shared" si="13"/>
        <v>0.51</v>
      </c>
      <c r="DW6" s="21">
        <f t="shared" si="13"/>
        <v>0.51</v>
      </c>
      <c r="DX6" s="21">
        <f t="shared" si="13"/>
        <v>0.51</v>
      </c>
      <c r="DY6" s="21">
        <f t="shared" si="13"/>
        <v>6.4</v>
      </c>
      <c r="DZ6" s="21">
        <f t="shared" si="13"/>
        <v>7.66</v>
      </c>
      <c r="EA6" s="21">
        <f t="shared" si="13"/>
        <v>8.1999999999999993</v>
      </c>
      <c r="EB6" s="21">
        <f t="shared" si="13"/>
        <v>9.43</v>
      </c>
      <c r="EC6" s="21">
        <f t="shared" si="13"/>
        <v>12.4</v>
      </c>
      <c r="ED6" s="20" t="str">
        <f>IF(ED7="","",IF(ED7="-","【-】","【"&amp;SUBSTITUTE(TEXT(ED7,"#,##0.00"),"-","△")&amp;"】"))</f>
        <v>【7.62】</v>
      </c>
      <c r="EE6" s="21">
        <f>IF(EE7="",NA(),EE7)</f>
        <v>0.11</v>
      </c>
      <c r="EF6" s="21">
        <f t="shared" ref="EF6:EN6" si="14">IF(EF7="",NA(),EF7)</f>
        <v>0.06</v>
      </c>
      <c r="EG6" s="21">
        <f t="shared" si="14"/>
        <v>0.01</v>
      </c>
      <c r="EH6" s="21">
        <f t="shared" si="14"/>
        <v>0.08</v>
      </c>
      <c r="EI6" s="21">
        <f t="shared" si="14"/>
        <v>0.04</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142166</v>
      </c>
      <c r="D7" s="23">
        <v>46</v>
      </c>
      <c r="E7" s="23">
        <v>17</v>
      </c>
      <c r="F7" s="23">
        <v>1</v>
      </c>
      <c r="G7" s="23">
        <v>0</v>
      </c>
      <c r="H7" s="23" t="s">
        <v>96</v>
      </c>
      <c r="I7" s="23" t="s">
        <v>97</v>
      </c>
      <c r="J7" s="23" t="s">
        <v>98</v>
      </c>
      <c r="K7" s="23" t="s">
        <v>99</v>
      </c>
      <c r="L7" s="23" t="s">
        <v>100</v>
      </c>
      <c r="M7" s="23" t="s">
        <v>101</v>
      </c>
      <c r="N7" s="24" t="s">
        <v>102</v>
      </c>
      <c r="O7" s="24">
        <v>70.010000000000005</v>
      </c>
      <c r="P7" s="24">
        <v>97.75</v>
      </c>
      <c r="Q7" s="24">
        <v>93.98</v>
      </c>
      <c r="R7" s="24">
        <v>2634</v>
      </c>
      <c r="S7" s="24">
        <v>131527</v>
      </c>
      <c r="T7" s="24">
        <v>17.57</v>
      </c>
      <c r="U7" s="24">
        <v>7485.89</v>
      </c>
      <c r="V7" s="24">
        <v>128563</v>
      </c>
      <c r="W7" s="24">
        <v>12.23</v>
      </c>
      <c r="X7" s="24">
        <v>10512.1</v>
      </c>
      <c r="Y7" s="24">
        <v>110.24</v>
      </c>
      <c r="Z7" s="24">
        <v>113.45</v>
      </c>
      <c r="AA7" s="24">
        <v>117.48</v>
      </c>
      <c r="AB7" s="24">
        <v>115.53</v>
      </c>
      <c r="AC7" s="24">
        <v>113.71</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32.909999999999997</v>
      </c>
      <c r="AV7" s="24">
        <v>28.8</v>
      </c>
      <c r="AW7" s="24">
        <v>32.04</v>
      </c>
      <c r="AX7" s="24">
        <v>34.79</v>
      </c>
      <c r="AY7" s="24">
        <v>31.88</v>
      </c>
      <c r="AZ7" s="24">
        <v>73.55</v>
      </c>
      <c r="BA7" s="24">
        <v>71.19</v>
      </c>
      <c r="BB7" s="24">
        <v>77.72</v>
      </c>
      <c r="BC7" s="24">
        <v>86.61</v>
      </c>
      <c r="BD7" s="24">
        <v>100.73</v>
      </c>
      <c r="BE7" s="24">
        <v>73.44</v>
      </c>
      <c r="BF7" s="24">
        <v>755.14</v>
      </c>
      <c r="BG7" s="24">
        <v>642.74</v>
      </c>
      <c r="BH7" s="24">
        <v>572.78</v>
      </c>
      <c r="BI7" s="24">
        <v>531.27</v>
      </c>
      <c r="BJ7" s="24">
        <v>491.27</v>
      </c>
      <c r="BK7" s="24">
        <v>514.27</v>
      </c>
      <c r="BL7" s="24">
        <v>517.34</v>
      </c>
      <c r="BM7" s="24">
        <v>485.6</v>
      </c>
      <c r="BN7" s="24">
        <v>463.93</v>
      </c>
      <c r="BO7" s="24">
        <v>481.88</v>
      </c>
      <c r="BP7" s="24">
        <v>652.82000000000005</v>
      </c>
      <c r="BQ7" s="24">
        <v>107.82</v>
      </c>
      <c r="BR7" s="24">
        <v>112.49</v>
      </c>
      <c r="BS7" s="24">
        <v>119.06</v>
      </c>
      <c r="BT7" s="24">
        <v>118.12</v>
      </c>
      <c r="BU7" s="24">
        <v>108.27</v>
      </c>
      <c r="BV7" s="24">
        <v>100.34</v>
      </c>
      <c r="BW7" s="24">
        <v>99.89</v>
      </c>
      <c r="BX7" s="24">
        <v>99.95</v>
      </c>
      <c r="BY7" s="24">
        <v>103.4</v>
      </c>
      <c r="BZ7" s="24">
        <v>101.87</v>
      </c>
      <c r="CA7" s="24">
        <v>97.61</v>
      </c>
      <c r="CB7" s="24">
        <v>119.94</v>
      </c>
      <c r="CC7" s="24">
        <v>124.8</v>
      </c>
      <c r="CD7" s="24">
        <v>115.99</v>
      </c>
      <c r="CE7" s="24">
        <v>116.56</v>
      </c>
      <c r="CF7" s="24">
        <v>127.29</v>
      </c>
      <c r="CG7" s="24">
        <v>113.49</v>
      </c>
      <c r="CH7" s="24">
        <v>112.4</v>
      </c>
      <c r="CI7" s="24">
        <v>110.21</v>
      </c>
      <c r="CJ7" s="24">
        <v>110.26</v>
      </c>
      <c r="CK7" s="24">
        <v>111.88</v>
      </c>
      <c r="CL7" s="24">
        <v>138.29</v>
      </c>
      <c r="CM7" s="24" t="s">
        <v>102</v>
      </c>
      <c r="CN7" s="24" t="s">
        <v>102</v>
      </c>
      <c r="CO7" s="24" t="s">
        <v>102</v>
      </c>
      <c r="CP7" s="24" t="s">
        <v>102</v>
      </c>
      <c r="CQ7" s="24" t="s">
        <v>102</v>
      </c>
      <c r="CR7" s="24">
        <v>62.96</v>
      </c>
      <c r="CS7" s="24">
        <v>62.97</v>
      </c>
      <c r="CT7" s="24">
        <v>64.930000000000007</v>
      </c>
      <c r="CU7" s="24">
        <v>65.680000000000007</v>
      </c>
      <c r="CV7" s="24">
        <v>63.62</v>
      </c>
      <c r="CW7" s="24">
        <v>59.1</v>
      </c>
      <c r="CX7" s="24">
        <v>96.93</v>
      </c>
      <c r="CY7" s="24">
        <v>97.1</v>
      </c>
      <c r="CZ7" s="24">
        <v>97.27</v>
      </c>
      <c r="DA7" s="24">
        <v>97.44</v>
      </c>
      <c r="DB7" s="24">
        <v>97.88</v>
      </c>
      <c r="DC7" s="24">
        <v>96.96</v>
      </c>
      <c r="DD7" s="24">
        <v>96.97</v>
      </c>
      <c r="DE7" s="24">
        <v>97.7</v>
      </c>
      <c r="DF7" s="24">
        <v>97.59</v>
      </c>
      <c r="DG7" s="24">
        <v>97.53</v>
      </c>
      <c r="DH7" s="24">
        <v>95.82</v>
      </c>
      <c r="DI7" s="24">
        <v>9.4499999999999993</v>
      </c>
      <c r="DJ7" s="24">
        <v>12.44</v>
      </c>
      <c r="DK7" s="24">
        <v>15.27</v>
      </c>
      <c r="DL7" s="24">
        <v>18.239999999999998</v>
      </c>
      <c r="DM7" s="24">
        <v>21.18</v>
      </c>
      <c r="DN7" s="24">
        <v>25.13</v>
      </c>
      <c r="DO7" s="24">
        <v>24.54</v>
      </c>
      <c r="DP7" s="24">
        <v>23.38</v>
      </c>
      <c r="DQ7" s="24">
        <v>24.59</v>
      </c>
      <c r="DR7" s="24">
        <v>26.87</v>
      </c>
      <c r="DS7" s="24">
        <v>39.74</v>
      </c>
      <c r="DT7" s="24">
        <v>0</v>
      </c>
      <c r="DU7" s="24">
        <v>0.51</v>
      </c>
      <c r="DV7" s="24">
        <v>0.51</v>
      </c>
      <c r="DW7" s="24">
        <v>0.51</v>
      </c>
      <c r="DX7" s="24">
        <v>0.51</v>
      </c>
      <c r="DY7" s="24">
        <v>6.4</v>
      </c>
      <c r="DZ7" s="24">
        <v>7.66</v>
      </c>
      <c r="EA7" s="24">
        <v>8.1999999999999993</v>
      </c>
      <c r="EB7" s="24">
        <v>9.43</v>
      </c>
      <c r="EC7" s="24">
        <v>12.4</v>
      </c>
      <c r="ED7" s="24">
        <v>7.62</v>
      </c>
      <c r="EE7" s="24">
        <v>0.11</v>
      </c>
      <c r="EF7" s="24">
        <v>0.06</v>
      </c>
      <c r="EG7" s="24">
        <v>0.01</v>
      </c>
      <c r="EH7" s="24">
        <v>0.08</v>
      </c>
      <c r="EI7" s="24">
        <v>0.04</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2024-02-14T01:07:00Z</cp:lastPrinted>
  <dcterms:created xsi:type="dcterms:W3CDTF">2023-12-12T00:45:40Z</dcterms:created>
  <dcterms:modified xsi:type="dcterms:W3CDTF">2024-02-27T02:56:17Z</dcterms:modified>
  <cp:category/>
</cp:coreProperties>
</file>