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6 松田町★　水道、簡水、下水道\"/>
    </mc:Choice>
  </mc:AlternateContent>
  <workbookProtection workbookAlgorithmName="SHA-512" workbookHashValue="WzzKAhtLSb4TxF0UP1oM1nJChYGsJmfrLEa96pcYv/ywV/34iqTE4UoyvtL/AQL4iJ+Xc9xcvsHCnZjl94CxVQ==" workbookSaltValue="q239g6MPCD+yjYSYpOVEJg==" workbookSpinCount="100000" lockStructure="1"/>
  <bookViews>
    <workbookView xWindow="-120" yWindow="-120" windowWidth="20736" windowHeight="1116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<sst xmlns="http://schemas.openxmlformats.org/spreadsheetml/2006/main" count="233" uniqueCount="119">
  <si>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</si>
  <si>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</si>
  <si>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</si>
  <si>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</si>
  <si>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</si>
  <si>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</si>
  <si>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</si>
  <si>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</si>
  <si>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</si>
  <si>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</si>
  <si>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</si>
  <si>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</si>
  <si>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</si>
  <si>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</si>
  <si>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</si>
  <si>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</si>
  <si>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</si>
  <si>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</si>
  <si>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</si>
  <si>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</si>
  <si>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</si>
  <si>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</si>
  <si>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</si>
  <si>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</si>
  <si>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</si>
  <si>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</si>
  <si>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</si>
  <si>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</si>
  <si>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</si>
  <si>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</si>
  <si>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</si>
  <si>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</si>
  <si>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</si>
  <si>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</si>
  <si>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</si>
  <si>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</si>
  <si>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</si>
  <si>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</si>
  <si>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</si>
  <si>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</si>
  <si>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</si>
  <si>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</si>
  <si>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</si>
  <si>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</si>
  <si>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</si>
  <si>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</si>
  <si>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</si>
  <si>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</si>
  <si>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</si>
  <si>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</si>
  <si>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</si>
  <si>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</si>
  <si>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</si>
  <si>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</si>
  <si>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</si>
  <si>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</si>
  <si>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</si>
  <si>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</si>
  <si>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</si>
  <si>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</si>
  <si>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</si>
  <si>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</si>
  <si>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</si>
  <si>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</si>
  <si>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</si>
  <si>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</si>
  <si>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</si>
  <si>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</si>
  <si>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</si>
  <si>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</si>
  <si>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</si>
  <si>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</si>
  <si>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</si>
  <si>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</si>
  <si>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</si>
  <si>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</si>
  <si>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</si>
  <si>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</si>
  <si>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</si>
  <si>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</si>
  <si>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</si>
  <si>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</si>
  <si>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</si>
  <si>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</si>
  <si>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</si>
  <si>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</si>
  <si>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</si>
  <si>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</si>
  <si>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</si>
  <si>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</si>
  <si>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</si>
  <si>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</si>
  <si>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</si>
  <si>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</si>
  <si>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</si>
  <si>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</si>
  <si>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</si>
  <si>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</si>
  <si>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</si>
  <si>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</si>
  <si>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</si>
  <si>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</si>
  <si>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</si>
  <si>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</si>
  <si>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</si>
  <si>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</si>
  <si>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</si>
  <si>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</si>
  <si>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</si>
  <si>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</si>
  <si>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</si>
  <si>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</si>
  <si>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</si>
  <si>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</si>
  <si>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</si>
  <si>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</si>
  <si>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水道使用料の減少により、収益的収支比率も減少傾向にあり、今後もこのような傾向になることが予想されます。
　さらに給水原価は保有施設の老朽化が進んでおり、改築更新に係る資本費が増加しています。また、更新費用は企業債により補填を行っている事から、給水原価の更なる増加が予想されます。</t>
    <rPh sb="1" eb="3">
      <t>スイドウ</t>
    </rPh>
    <rPh sb="3" eb="6">
      <t>シヨウリョウ</t>
    </rPh>
    <rPh sb="7" eb="9">
      <t>ゲンショウ</t>
    </rPh>
    <rPh sb="13" eb="15">
      <t>シュウエキ</t>
    </rPh>
    <rPh sb="15" eb="16">
      <t>テキ</t>
    </rPh>
    <rPh sb="16" eb="18">
      <t>シュウシ</t>
    </rPh>
    <rPh sb="18" eb="20">
      <t>ヒリツ</t>
    </rPh>
    <rPh sb="21" eb="23">
      <t>ゲンショウ</t>
    </rPh>
    <rPh sb="23" eb="25">
      <t>ケイコウ</t>
    </rPh>
    <rPh sb="29" eb="31">
      <t>コンゴ</t>
    </rPh>
    <rPh sb="37" eb="39">
      <t>ケイコウ</t>
    </rPh>
    <rPh sb="45" eb="47">
      <t>ヨソウ</t>
    </rPh>
    <rPh sb="57" eb="59">
      <t>キュウスイ</t>
    </rPh>
    <rPh sb="59" eb="61">
      <t>ゲンカ</t>
    </rPh>
    <rPh sb="62" eb="66">
      <t>ホユウシセツ</t>
    </rPh>
    <rPh sb="67" eb="70">
      <t>ロウキュウカ</t>
    </rPh>
    <rPh sb="71" eb="72">
      <t>スス</t>
    </rPh>
    <rPh sb="77" eb="81">
      <t>カイチクコウシン</t>
    </rPh>
    <rPh sb="82" eb="83">
      <t>カカ</t>
    </rPh>
    <rPh sb="84" eb="87">
      <t>シホンヒ</t>
    </rPh>
    <rPh sb="88" eb="90">
      <t>ゾウカ</t>
    </rPh>
    <rPh sb="99" eb="103">
      <t>コウシンヒヨウ</t>
    </rPh>
    <rPh sb="104" eb="107">
      <t>キギョウサイ</t>
    </rPh>
    <rPh sb="110" eb="112">
      <t>ホテン</t>
    </rPh>
    <rPh sb="113" eb="114">
      <t>オコナ</t>
    </rPh>
    <rPh sb="118" eb="119">
      <t>コト</t>
    </rPh>
    <rPh sb="122" eb="126">
      <t>キュウスイゲンカ</t>
    </rPh>
    <rPh sb="127" eb="128">
      <t>サラ</t>
    </rPh>
    <rPh sb="130" eb="132">
      <t>ゾウカ</t>
    </rPh>
    <rPh sb="133" eb="135">
      <t>ヨソウ</t>
    </rPh>
    <phoneticPr fontId="4"/>
  </si>
  <si>
    <t>　当該水道はもともと組合水道であった経緯があり、それぞれの自治会が所持していた水道施設を継続して利用している側面があります。
　そのため、現況施設の老朽化は進み、さらには施設数も多く存在するため改築更新の優先度を鑑みて改築更新する必要があります。
　使用水量の減少やそれに伴う給水収益の減少、施設利用率の減少等から、給水人口に見合った施設の整備などのダウンサイジングなども検討していくべきであると考えています。
　現状施設ごとの給水エリアは分けられているものの、それらのエリア間での連通や相互補助施設などは存在するため、バックアップ体制についてはこれからも検討を行っていきます。</t>
    <rPh sb="1" eb="5">
      <t>トウガイスイドウ</t>
    </rPh>
    <rPh sb="10" eb="12">
      <t>クミアイ</t>
    </rPh>
    <rPh sb="12" eb="14">
      <t>スイドウ</t>
    </rPh>
    <rPh sb="18" eb="20">
      <t>ケイイ</t>
    </rPh>
    <rPh sb="29" eb="32">
      <t>ジチカイ</t>
    </rPh>
    <rPh sb="33" eb="35">
      <t>ショジ</t>
    </rPh>
    <rPh sb="39" eb="41">
      <t>スイドウ</t>
    </rPh>
    <rPh sb="41" eb="43">
      <t>シセツ</t>
    </rPh>
    <rPh sb="44" eb="46">
      <t>ケイゾク</t>
    </rPh>
    <rPh sb="48" eb="50">
      <t>リヨウ</t>
    </rPh>
    <rPh sb="54" eb="56">
      <t>ソクメン</t>
    </rPh>
    <rPh sb="69" eb="73">
      <t>ゲンキョウシセツ</t>
    </rPh>
    <rPh sb="74" eb="77">
      <t>ロウキュウカ</t>
    </rPh>
    <rPh sb="78" eb="79">
      <t>スス</t>
    </rPh>
    <rPh sb="85" eb="88">
      <t>シセツスウ</t>
    </rPh>
    <rPh sb="89" eb="90">
      <t>オオ</t>
    </rPh>
    <rPh sb="91" eb="93">
      <t>ソンザイ</t>
    </rPh>
    <rPh sb="97" eb="101">
      <t>カイチクコウシン</t>
    </rPh>
    <rPh sb="102" eb="105">
      <t>ユウセンド</t>
    </rPh>
    <rPh sb="106" eb="107">
      <t>カンガ</t>
    </rPh>
    <rPh sb="109" eb="113">
      <t>カイチクコウシン</t>
    </rPh>
    <rPh sb="115" eb="117">
      <t>ヒツヨウ</t>
    </rPh>
    <rPh sb="125" eb="129">
      <t>シヨウスイリョウ</t>
    </rPh>
    <rPh sb="130" eb="132">
      <t>ゲンショウ</t>
    </rPh>
    <rPh sb="136" eb="137">
      <t>トモナ</t>
    </rPh>
    <rPh sb="138" eb="142">
      <t>キュウスイシュウエキ</t>
    </rPh>
    <rPh sb="143" eb="145">
      <t>ゲンショウ</t>
    </rPh>
    <rPh sb="146" eb="151">
      <t>シセツリヨウリツ</t>
    </rPh>
    <rPh sb="152" eb="154">
      <t>ゲンショウ</t>
    </rPh>
    <rPh sb="154" eb="155">
      <t>ナド</t>
    </rPh>
    <rPh sb="158" eb="162">
      <t>キュウスイジンコウ</t>
    </rPh>
    <rPh sb="163" eb="165">
      <t>ミア</t>
    </rPh>
    <rPh sb="167" eb="169">
      <t>シセツ</t>
    </rPh>
    <rPh sb="170" eb="172">
      <t>セイビ</t>
    </rPh>
    <rPh sb="186" eb="188">
      <t>ケントウ</t>
    </rPh>
    <rPh sb="198" eb="199">
      <t>カンガ</t>
    </rPh>
    <rPh sb="207" eb="209">
      <t>ゲンジョウ</t>
    </rPh>
    <rPh sb="209" eb="211">
      <t>シセツ</t>
    </rPh>
    <rPh sb="214" eb="216">
      <t>キュウスイ</t>
    </rPh>
    <rPh sb="220" eb="221">
      <t>ワ</t>
    </rPh>
    <rPh sb="238" eb="239">
      <t>カン</t>
    </rPh>
    <rPh sb="241" eb="243">
      <t>レンツウ</t>
    </rPh>
    <rPh sb="244" eb="250">
      <t>ソウゴホジョシセツ</t>
    </rPh>
    <rPh sb="253" eb="255">
      <t>ソンザイ</t>
    </rPh>
    <rPh sb="266" eb="268">
      <t>タイセイ</t>
    </rPh>
    <rPh sb="278" eb="280">
      <t>ケントウ</t>
    </rPh>
    <rPh sb="281" eb="282">
      <t>オコナ</t>
    </rPh>
    <phoneticPr fontId="4"/>
  </si>
  <si>
    <t>　経常収支の減少や人口の減少に対してどのように対応していくべきか検討していく必要があります。
　現状の有収率は全国平均に比べて高値を維持していますが、料金回収率は減少傾向であり全国平均を下回っていることから、動向には注意が必要です。
　計画的な改築更新を実現するためにも、水道料金の見直しを行い、経常的な収益をもって事業を運営していく必要があります。</t>
    <rPh sb="1" eb="5">
      <t>ケイジョウシュウシ</t>
    </rPh>
    <rPh sb="6" eb="8">
      <t>ゲンショウ</t>
    </rPh>
    <rPh sb="9" eb="11">
      <t>ジンコウ</t>
    </rPh>
    <rPh sb="12" eb="14">
      <t>ゲンショウ</t>
    </rPh>
    <rPh sb="15" eb="16">
      <t>タイ</t>
    </rPh>
    <rPh sb="23" eb="25">
      <t>タイオウ</t>
    </rPh>
    <rPh sb="32" eb="34">
      <t>ケントウ</t>
    </rPh>
    <rPh sb="38" eb="40">
      <t>ヒツヨウ</t>
    </rPh>
    <rPh sb="48" eb="50">
      <t>ゲンジョウ</t>
    </rPh>
    <rPh sb="51" eb="54">
      <t>ユウシュウリツ</t>
    </rPh>
    <rPh sb="55" eb="57">
      <t>ゼンコク</t>
    </rPh>
    <rPh sb="57" eb="59">
      <t>ヘイキン</t>
    </rPh>
    <rPh sb="60" eb="61">
      <t>クラ</t>
    </rPh>
    <rPh sb="63" eb="64">
      <t>タカ</t>
    </rPh>
    <rPh sb="64" eb="65">
      <t>アタイ</t>
    </rPh>
    <rPh sb="66" eb="68">
      <t>イジ</t>
    </rPh>
    <rPh sb="75" eb="80">
      <t>リョウキンカイシュウリツ</t>
    </rPh>
    <rPh sb="81" eb="85">
      <t>ゲンショウケイコウ</t>
    </rPh>
    <rPh sb="88" eb="92">
      <t>ゼンコクヘイキン</t>
    </rPh>
    <rPh sb="93" eb="95">
      <t>シタマワ</t>
    </rPh>
    <rPh sb="104" eb="106">
      <t>ドウコウ</t>
    </rPh>
    <rPh sb="108" eb="110">
      <t>チュウイ</t>
    </rPh>
    <rPh sb="111" eb="113">
      <t>ヒツヨウ</t>
    </rPh>
    <rPh sb="118" eb="121">
      <t>ケイカクテキ</t>
    </rPh>
    <rPh sb="122" eb="126">
      <t>カイチクコウシン</t>
    </rPh>
    <rPh sb="127" eb="129">
      <t>ジツゲン</t>
    </rPh>
    <rPh sb="136" eb="140">
      <t>スイドウリョウキン</t>
    </rPh>
    <rPh sb="141" eb="143">
      <t>ミナオ</t>
    </rPh>
    <rPh sb="145" eb="146">
      <t>オコナ</t>
    </rPh>
    <rPh sb="148" eb="151">
      <t>ケイジョウテキ</t>
    </rPh>
    <rPh sb="152" eb="154">
      <t>シュウエキ</t>
    </rPh>
    <rPh sb="158" eb="160">
      <t>ジギョウ</t>
    </rPh>
    <rPh sb="161" eb="163">
      <t>ウンエイ</t>
    </rPh>
    <rPh sb="167" eb="1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</si>
</sst>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83-4DDB-BA28-650E862F45C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BA83-4DDB-BA28-650E862F45C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56.84</c:v>
                </c:pt>
                <c:pt idx="1">
                  <c:v>53.76</c:v>
                </c:pt>
                <c:pt idx="2">
                  <c:v>53.33</c:v>
                </c:pt>
                <c:pt idx="3">
                  <c:v>51.79</c:v>
                </c:pt>
                <c:pt idx="4">
                  <c:v>51.66</c:v>
                </c:pt>
              </c:numCache>
            </c:numRef>
          </c:val>
          <c:extLst>
            <c:ext xmlns:c16="http://schemas.microsoft.com/office/drawing/2014/chart" uri="{C3380CC4-5D6E-409C-BE32-E72D297353CC}">
              <c16:uniqueId val="{00000000-549D-44A7-9D8F-60E51A7C839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549D-44A7-9D8F-60E51A7C839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90.91</c:v>
                </c:pt>
                <c:pt idx="1">
                  <c:v>90.91</c:v>
                </c:pt>
                <c:pt idx="2">
                  <c:v>90.91</c:v>
                </c:pt>
                <c:pt idx="3">
                  <c:v>90.91</c:v>
                </c:pt>
                <c:pt idx="4">
                  <c:v>90.91</c:v>
                </c:pt>
              </c:numCache>
            </c:numRef>
          </c:val>
          <c:extLst>
            <c:ext xmlns:c16="http://schemas.microsoft.com/office/drawing/2014/chart" uri="{C3380CC4-5D6E-409C-BE32-E72D297353CC}">
              <c16:uniqueId val="{00000000-CC92-495E-99DA-D558E5E8A10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CC92-495E-99DA-D558E5E8A10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61.15</c:v>
                </c:pt>
                <c:pt idx="1">
                  <c:v>60.81</c:v>
                </c:pt>
                <c:pt idx="2">
                  <c:v>58.57</c:v>
                </c:pt>
                <c:pt idx="3">
                  <c:v>65.959999999999994</c:v>
                </c:pt>
                <c:pt idx="4">
                  <c:v>54.92</c:v>
                </c:pt>
              </c:numCache>
            </c:numRef>
          </c:val>
          <c:extLst>
            <c:ext xmlns:c16="http://schemas.microsoft.com/office/drawing/2014/chart" uri="{C3380CC4-5D6E-409C-BE32-E72D297353CC}">
              <c16:uniqueId val="{00000000-CEBF-481A-852D-51571778F5A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CEBF-481A-852D-51571778F5A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1A-46D6-A5BE-C67D27D28B8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1A-46D6-A5BE-C67D27D28B8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F0-4E68-B0AC-C981B245187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F0-4E68-B0AC-C981B245187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66-4CB9-AD26-DAE5537746E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66-4CB9-AD26-DAE5537746E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75-4A81-B43C-B512B2144EF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75-4A81-B43C-B512B2144EF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1248.48</c:v>
                </c:pt>
                <c:pt idx="1">
                  <c:v>1211.3399999999999</c:v>
                </c:pt>
                <c:pt idx="2">
                  <c:v>1218.23</c:v>
                </c:pt>
                <c:pt idx="3">
                  <c:v>1374.23</c:v>
                </c:pt>
                <c:pt idx="4">
                  <c:v>1280.57</c:v>
                </c:pt>
              </c:numCache>
            </c:numRef>
          </c:val>
          <c:extLst>
            <c:ext xmlns:c16="http://schemas.microsoft.com/office/drawing/2014/chart" uri="{C3380CC4-5D6E-409C-BE32-E72D297353CC}">
              <c16:uniqueId val="{00000000-8CC0-440B-9211-F52D0760FAB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8CC0-440B-9211-F52D0760FAB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46.83</c:v>
                </c:pt>
                <c:pt idx="1">
                  <c:v>49.44</c:v>
                </c:pt>
                <c:pt idx="2">
                  <c:v>47.19</c:v>
                </c:pt>
                <c:pt idx="3">
                  <c:v>39.270000000000003</c:v>
                </c:pt>
                <c:pt idx="4">
                  <c:v>30.69</c:v>
                </c:pt>
              </c:numCache>
            </c:numRef>
          </c:val>
          <c:extLst>
            <c:ext xmlns:c16="http://schemas.microsoft.com/office/drawing/2014/chart" uri="{C3380CC4-5D6E-409C-BE32-E72D297353CC}">
              <c16:uniqueId val="{00000000-2462-45A9-BDD0-5049C1F5BD7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2462-45A9-BDD0-5049C1F5BD7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182.09</c:v>
                </c:pt>
                <c:pt idx="1">
                  <c:v>175.72</c:v>
                </c:pt>
                <c:pt idx="2">
                  <c:v>184.38</c:v>
                </c:pt>
                <c:pt idx="3">
                  <c:v>192.25</c:v>
                </c:pt>
                <c:pt idx="4">
                  <c:v>257.72000000000003</c:v>
                </c:pt>
              </c:numCache>
            </c:numRef>
          </c:val>
          <c:extLst>
            <c:ext xmlns:c16="http://schemas.microsoft.com/office/drawing/2014/chart" uri="{C3380CC4-5D6E-409C-BE32-E72D297353CC}">
              <c16:uniqueId val="{00000000-65A3-43C0-9CA9-92D07898CC3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65A3-43C0-9CA9-92D07898CC3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9"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神奈川県　松田町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10616</v>
      </c>
      <c r="AM8" s="37"/>
      <c r="AN8" s="37"/>
      <c r="AO8" s="37"/>
      <c r="AP8" s="37"/>
      <c r="AQ8" s="37"/>
      <c r="AR8" s="37"/>
      <c r="AS8" s="37"/>
      <c r="AT8" s="38">
        <f>データ!$S$6</f>
        <v>37.75</v>
      </c>
      <c r="AU8" s="38"/>
      <c r="AV8" s="38"/>
      <c r="AW8" s="38"/>
      <c r="AX8" s="38"/>
      <c r="AY8" s="38"/>
      <c r="AZ8" s="38"/>
      <c r="BA8" s="38"/>
      <c r="BB8" s="38">
        <f>データ!$T$6</f>
        <v>281.22000000000003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13.46</v>
      </c>
      <c r="Q10" s="38"/>
      <c r="R10" s="38"/>
      <c r="S10" s="38"/>
      <c r="T10" s="38"/>
      <c r="U10" s="38"/>
      <c r="V10" s="38"/>
      <c r="W10" s="37">
        <f>データ!$Q$6</f>
        <v>1485</v>
      </c>
      <c r="X10" s="37"/>
      <c r="Y10" s="37"/>
      <c r="Z10" s="37"/>
      <c r="AA10" s="37"/>
      <c r="AB10" s="37"/>
      <c r="AC10" s="37"/>
      <c r="AD10" s="2"/>
      <c r="AE10" s="2"/>
      <c r="AF10" s="2"/>
      <c r="AG10" s="2"/>
      <c r="AH10" s="2"/>
      <c r="AI10" s="2"/>
      <c r="AJ10" s="2"/>
      <c r="AK10" s="2"/>
      <c r="AL10" s="37">
        <f>データ!$U$6</f>
        <v>1424</v>
      </c>
      <c r="AM10" s="37"/>
      <c r="AN10" s="37"/>
      <c r="AO10" s="37"/>
      <c r="AP10" s="37"/>
      <c r="AQ10" s="37"/>
      <c r="AR10" s="37"/>
      <c r="AS10" s="37"/>
      <c r="AT10" s="38">
        <f>データ!$V$6</f>
        <v>23.31</v>
      </c>
      <c r="AU10" s="38"/>
      <c r="AV10" s="38"/>
      <c r="AW10" s="38"/>
      <c r="AX10" s="38"/>
      <c r="AY10" s="38"/>
      <c r="AZ10" s="38"/>
      <c r="BA10" s="38"/>
      <c r="BB10" s="38">
        <f>データ!$W$6</f>
        <v>61.09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118</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UtXJcwSU1yQgLKWQapNbBP5QyHEsctcJIX+M244S6ONsrJHA8CjD4DFNK+AAp/4eUB4ieMp6oHbb/MRrWdMysQ==" saltValue="I/w9/AqDDhNpRyhDsOoy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143634</v>
      </c>
      <c r="D6" s="20">
        <f t="shared" si="3"/>
        <v>47</v>
      </c>
      <c r="E6" s="20">
        <f t="shared" si="3"/>
        <v>1</v>
      </c>
      <c r="F6" s="20">
        <f t="shared" si="3"/>
        <v>0</v>
      </c>
      <c r="G6" s="20">
        <f t="shared" si="3"/>
        <v>0</v>
      </c>
      <c r="H6" s="20" t="str">
        <f t="shared" si="3"/>
        <v>神奈川県　松田町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13.46</v>
      </c>
      <c r="Q6" s="21">
        <f t="shared" si="3"/>
        <v>1485</v>
      </c>
      <c r="R6" s="21">
        <f t="shared" si="3"/>
        <v>10616</v>
      </c>
      <c r="S6" s="21">
        <f t="shared" si="3"/>
        <v>37.75</v>
      </c>
      <c r="T6" s="21">
        <f t="shared" si="3"/>
        <v>281.22000000000003</v>
      </c>
      <c r="U6" s="21">
        <f t="shared" si="3"/>
        <v>1424</v>
      </c>
      <c r="V6" s="21">
        <f t="shared" si="3"/>
        <v>23.31</v>
      </c>
      <c r="W6" s="21">
        <f t="shared" si="3"/>
        <v>61.09</v>
      </c>
      <c r="X6" s="22">
        <f>IF(X7="",NA(),X7)</f>
        <v>61.15</v>
      </c>
      <c r="Y6" s="22">
        <f t="shared" ref="Y6:AG6" si="4">IF(Y7="",NA(),Y7)</f>
        <v>60.81</v>
      </c>
      <c r="Z6" s="22">
        <f t="shared" si="4"/>
        <v>58.57</v>
      </c>
      <c r="AA6" s="22">
        <f t="shared" si="4"/>
        <v>65.959999999999994</v>
      </c>
      <c r="AB6" s="22">
        <f t="shared" si="4"/>
        <v>54.92</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1248.48</v>
      </c>
      <c r="BF6" s="22">
        <f t="shared" ref="BF6:BN6" si="7">IF(BF7="",NA(),BF7)</f>
        <v>1211.3399999999999</v>
      </c>
      <c r="BG6" s="22">
        <f t="shared" si="7"/>
        <v>1218.23</v>
      </c>
      <c r="BH6" s="22">
        <f t="shared" si="7"/>
        <v>1374.23</v>
      </c>
      <c r="BI6" s="22">
        <f t="shared" si="7"/>
        <v>1280.57</v>
      </c>
      <c r="BJ6" s="22">
        <f t="shared" si="7"/>
        <v>1274.21</v>
      </c>
      <c r="BK6" s="22">
        <f t="shared" si="7"/>
        <v>1183.92</v>
      </c>
      <c r="BL6" s="22">
        <f t="shared" si="7"/>
        <v>1128.72</v>
      </c>
      <c r="BM6" s="22">
        <f t="shared" si="7"/>
        <v>1125.25</v>
      </c>
      <c r="BN6" s="22">
        <f t="shared" si="7"/>
        <v>1157.05</v>
      </c>
      <c r="BO6" s="21" t="str">
        <f>IF(BO7="","",IF(BO7="-","【-】","【"&amp;SUBSTITUTE(TEXT(BO7,"#,##0.00"),"-","△")&amp;"】"))</f>
        <v>【982.48】</v>
      </c>
      <c r="BP6" s="22">
        <f>IF(BP7="",NA(),BP7)</f>
        <v>46.83</v>
      </c>
      <c r="BQ6" s="22">
        <f t="shared" ref="BQ6:BY6" si="8">IF(BQ7="",NA(),BQ7)</f>
        <v>49.44</v>
      </c>
      <c r="BR6" s="22">
        <f t="shared" si="8"/>
        <v>47.19</v>
      </c>
      <c r="BS6" s="22">
        <f t="shared" si="8"/>
        <v>39.270000000000003</v>
      </c>
      <c r="BT6" s="22">
        <f t="shared" si="8"/>
        <v>30.69</v>
      </c>
      <c r="BU6" s="22">
        <f t="shared" si="8"/>
        <v>41.25</v>
      </c>
      <c r="BV6" s="22">
        <f t="shared" si="8"/>
        <v>42.5</v>
      </c>
      <c r="BW6" s="22">
        <f t="shared" si="8"/>
        <v>41.84</v>
      </c>
      <c r="BX6" s="22">
        <f t="shared" si="8"/>
        <v>41.44</v>
      </c>
      <c r="BY6" s="22">
        <f t="shared" si="8"/>
        <v>37.65</v>
      </c>
      <c r="BZ6" s="21" t="str">
        <f>IF(BZ7="","",IF(BZ7="-","【-】","【"&amp;SUBSTITUTE(TEXT(BZ7,"#,##0.00"),"-","△")&amp;"】"))</f>
        <v>【50.61】</v>
      </c>
      <c r="CA6" s="22">
        <f>IF(CA7="",NA(),CA7)</f>
        <v>182.09</v>
      </c>
      <c r="CB6" s="22">
        <f t="shared" ref="CB6:CJ6" si="9">IF(CB7="",NA(),CB7)</f>
        <v>175.72</v>
      </c>
      <c r="CC6" s="22">
        <f t="shared" si="9"/>
        <v>184.38</v>
      </c>
      <c r="CD6" s="22">
        <f t="shared" si="9"/>
        <v>192.25</v>
      </c>
      <c r="CE6" s="22">
        <f t="shared" si="9"/>
        <v>257.72000000000003</v>
      </c>
      <c r="CF6" s="22">
        <f t="shared" si="9"/>
        <v>383.25</v>
      </c>
      <c r="CG6" s="22">
        <f t="shared" si="9"/>
        <v>377.72</v>
      </c>
      <c r="CH6" s="22">
        <f t="shared" si="9"/>
        <v>390.47</v>
      </c>
      <c r="CI6" s="22">
        <f t="shared" si="9"/>
        <v>403.61</v>
      </c>
      <c r="CJ6" s="22">
        <f t="shared" si="9"/>
        <v>442.82</v>
      </c>
      <c r="CK6" s="21" t="str">
        <f>IF(CK7="","",IF(CK7="-","【-】","【"&amp;SUBSTITUTE(TEXT(CK7,"#,##0.00"),"-","△")&amp;"】"))</f>
        <v>【320.83】</v>
      </c>
      <c r="CL6" s="22">
        <f>IF(CL7="",NA(),CL7)</f>
        <v>56.84</v>
      </c>
      <c r="CM6" s="22">
        <f t="shared" ref="CM6:CU6" si="10">IF(CM7="",NA(),CM7)</f>
        <v>53.76</v>
      </c>
      <c r="CN6" s="22">
        <f t="shared" si="10"/>
        <v>53.33</v>
      </c>
      <c r="CO6" s="22">
        <f t="shared" si="10"/>
        <v>51.79</v>
      </c>
      <c r="CP6" s="22">
        <f t="shared" si="10"/>
        <v>51.66</v>
      </c>
      <c r="CQ6" s="22">
        <f t="shared" si="10"/>
        <v>48.26</v>
      </c>
      <c r="CR6" s="22">
        <f t="shared" si="10"/>
        <v>48.01</v>
      </c>
      <c r="CS6" s="22">
        <f t="shared" si="10"/>
        <v>49.08</v>
      </c>
      <c r="CT6" s="22">
        <f t="shared" si="10"/>
        <v>51.46</v>
      </c>
      <c r="CU6" s="22">
        <f t="shared" si="10"/>
        <v>51.84</v>
      </c>
      <c r="CV6" s="21" t="str">
        <f>IF(CV7="","",IF(CV7="-","【-】","【"&amp;SUBSTITUTE(TEXT(CV7,"#,##0.00"),"-","△")&amp;"】"))</f>
        <v>【56.15】</v>
      </c>
      <c r="CW6" s="22">
        <f>IF(CW7="",NA(),CW7)</f>
        <v>90.91</v>
      </c>
      <c r="CX6" s="22">
        <f t="shared" ref="CX6:DF6" si="11">IF(CX7="",NA(),CX7)</f>
        <v>90.91</v>
      </c>
      <c r="CY6" s="22">
        <f t="shared" si="11"/>
        <v>90.91</v>
      </c>
      <c r="CZ6" s="22">
        <f t="shared" si="11"/>
        <v>90.91</v>
      </c>
      <c r="DA6" s="22">
        <f t="shared" si="11"/>
        <v>90.91</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143634</v>
      </c>
      <c r="D7" s="24">
        <v>47</v>
      </c>
      <c r="E7" s="24">
        <v>1</v>
      </c>
      <c r="F7" s="24">
        <v>0</v>
      </c>
      <c r="G7" s="24">
        <v>0</v>
      </c>
      <c r="H7" s="24" t="s">
        <v>96</v>
      </c>
      <c r="I7" s="24" t="s">
        <v>97</v>
      </c>
      <c r="J7" s="24" t="s">
        <v>98</v>
      </c>
      <c r="K7" s="24" t="s">
        <v>99</v>
      </c>
      <c r="L7" s="24" t="s">
        <v>100</v>
      </c>
      <c r="M7" s="24" t="s">
        <v>101</v>
      </c>
      <c r="N7" s="25" t="s">
        <v>102</v>
      </c>
      <c r="O7" s="25" t="s">
        <v>103</v>
      </c>
      <c r="P7" s="25">
        <v>13.46</v>
      </c>
      <c r="Q7" s="25">
        <v>1485</v>
      </c>
      <c r="R7" s="25">
        <v>10616</v>
      </c>
      <c r="S7" s="25">
        <v>37.75</v>
      </c>
      <c r="T7" s="25">
        <v>281.22000000000003</v>
      </c>
      <c r="U7" s="25">
        <v>1424</v>
      </c>
      <c r="V7" s="25">
        <v>23.31</v>
      </c>
      <c r="W7" s="25">
        <v>61.09</v>
      </c>
      <c r="X7" s="25">
        <v>61.15</v>
      </c>
      <c r="Y7" s="25">
        <v>60.81</v>
      </c>
      <c r="Z7" s="25">
        <v>58.57</v>
      </c>
      <c r="AA7" s="25">
        <v>65.959999999999994</v>
      </c>
      <c r="AB7" s="25">
        <v>54.92</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1248.48</v>
      </c>
      <c r="BF7" s="25">
        <v>1211.3399999999999</v>
      </c>
      <c r="BG7" s="25">
        <v>1218.23</v>
      </c>
      <c r="BH7" s="25">
        <v>1374.23</v>
      </c>
      <c r="BI7" s="25">
        <v>1280.57</v>
      </c>
      <c r="BJ7" s="25">
        <v>1274.21</v>
      </c>
      <c r="BK7" s="25">
        <v>1183.92</v>
      </c>
      <c r="BL7" s="25">
        <v>1128.72</v>
      </c>
      <c r="BM7" s="25">
        <v>1125.25</v>
      </c>
      <c r="BN7" s="25">
        <v>1157.05</v>
      </c>
      <c r="BO7" s="25">
        <v>982.48</v>
      </c>
      <c r="BP7" s="25">
        <v>46.83</v>
      </c>
      <c r="BQ7" s="25">
        <v>49.44</v>
      </c>
      <c r="BR7" s="25">
        <v>47.19</v>
      </c>
      <c r="BS7" s="25">
        <v>39.270000000000003</v>
      </c>
      <c r="BT7" s="25">
        <v>30.69</v>
      </c>
      <c r="BU7" s="25">
        <v>41.25</v>
      </c>
      <c r="BV7" s="25">
        <v>42.5</v>
      </c>
      <c r="BW7" s="25">
        <v>41.84</v>
      </c>
      <c r="BX7" s="25">
        <v>41.44</v>
      </c>
      <c r="BY7" s="25">
        <v>37.65</v>
      </c>
      <c r="BZ7" s="25">
        <v>50.61</v>
      </c>
      <c r="CA7" s="25">
        <v>182.09</v>
      </c>
      <c r="CB7" s="25">
        <v>175.72</v>
      </c>
      <c r="CC7" s="25">
        <v>184.38</v>
      </c>
      <c r="CD7" s="25">
        <v>192.25</v>
      </c>
      <c r="CE7" s="25">
        <v>257.72000000000003</v>
      </c>
      <c r="CF7" s="25">
        <v>383.25</v>
      </c>
      <c r="CG7" s="25">
        <v>377.72</v>
      </c>
      <c r="CH7" s="25">
        <v>390.47</v>
      </c>
      <c r="CI7" s="25">
        <v>403.61</v>
      </c>
      <c r="CJ7" s="25">
        <v>442.82</v>
      </c>
      <c r="CK7" s="25">
        <v>320.83</v>
      </c>
      <c r="CL7" s="25">
        <v>56.84</v>
      </c>
      <c r="CM7" s="25">
        <v>53.76</v>
      </c>
      <c r="CN7" s="25">
        <v>53.33</v>
      </c>
      <c r="CO7" s="25">
        <v>51.79</v>
      </c>
      <c r="CP7" s="25">
        <v>51.66</v>
      </c>
      <c r="CQ7" s="25">
        <v>48.26</v>
      </c>
      <c r="CR7" s="25">
        <v>48.01</v>
      </c>
      <c r="CS7" s="25">
        <v>49.08</v>
      </c>
      <c r="CT7" s="25">
        <v>51.46</v>
      </c>
      <c r="CU7" s="25">
        <v>51.84</v>
      </c>
      <c r="CV7" s="25">
        <v>56.15</v>
      </c>
      <c r="CW7" s="25">
        <v>90.91</v>
      </c>
      <c r="CX7" s="25">
        <v>90.91</v>
      </c>
      <c r="CY7" s="25">
        <v>90.91</v>
      </c>
      <c r="CZ7" s="25">
        <v>90.91</v>
      </c>
      <c r="DA7" s="25">
        <v>90.91</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2024-02-28T01:54:40Z</cp:lastPrinted>
  <dcterms:created xsi:type="dcterms:W3CDTF">2023-12-05T01:05:31Z</dcterms:created>
  <dcterms:modified xsi:type="dcterms:W3CDTF">2024-03-01T06:03:50Z</dcterms:modified>
  <cp:category/>
</cp:coreProperties>
</file>