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0 真鶴町★　水道、下水道\"/>
    </mc:Choice>
  </mc:AlternateContent>
  <workbookProtection workbookAlgorithmName="SHA-512" workbookHashValue="ESznEJ7deurt5bT3LrvBJtfQoWfPJmJmjOPxFOBVhLlguwklkAByzss3JpAVYpDAWgzddZU7AePI2YWfFZtn/w==" workbookSaltValue="GbD/CrlKwzQtAF3wV3xJJA==" workbookSpinCount="100000" lockStructure="1"/>
  <bookViews>
    <workbookView xWindow="0" yWindow="0" windowWidth="23040" windowHeight="8304"/>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BB8" i="4"/>
  <c r="AT8" i="4"/>
  <c r="I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<sst xmlns="http://schemas.openxmlformats.org/spreadsheetml/2006/main" count="241" uniqueCount="118">
  <si>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</si>
  <si>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</si>
  <si>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</si>
  <si>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</si>
  <si>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</si>
  <si>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</si>
  <si>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</si>
  <si>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</si>
  <si>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</si>
  <si>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</si>
  <si>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</si>
  <si>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</si>
  <si>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</si>
  <si>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</si>
  <si>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</si>
  <si>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</si>
  <si>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</si>
  <si>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</si>
  <si>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</si>
  <si>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</si>
  <si>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</si>
  <si>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</si>
  <si>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</si>
  <si>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</si>
  <si>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</si>
  <si>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</si>
  <si>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</si>
  <si>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</si>
  <si>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</si>
  <si>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</si>
  <si>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</si>
  <si>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</si>
  <si>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</si>
  <si>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</si>
  <si>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</si>
  <si>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</si>
  <si>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</si>
  <si>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</si>
  <si>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</si>
  <si>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</si>
  <si>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</si>
  <si>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</si>
  <si>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</si>
  <si>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</si>
  <si>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</si>
  <si>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</si>
  <si>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</si>
  <si>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</si>
  <si>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</si>
  <si>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</si>
  <si>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</si>
  <si>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</si>
  <si>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</si>
  <si>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</si>
  <si>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</si>
  <si>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</si>
  <si>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</si>
  <si>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</si>
  <si>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</si>
  <si>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</si>
  <si>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</si>
  <si>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</si>
  <si>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</si>
  <si>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</si>
  <si>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</si>
  <si>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</si>
  <si>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</si>
  <si>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</si>
  <si>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</si>
  <si>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</si>
  <si>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</si>
  <si>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</si>
  <si>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</si>
  <si>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</si>
  <si>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</si>
  <si>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</si>
  <si>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</si>
  <si>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</si>
  <si>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</si>
  <si>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</si>
  <si>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</si>
  <si>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</si>
  <si>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</si>
  <si>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</si>
  <si>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</si>
  <si>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</si>
  <si>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</si>
  <si>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</si>
  <si>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</si>
  <si>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</si>
  <si>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</si>
  <si>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</si>
  <si>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</si>
  <si>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</si>
  <si>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</si>
  <si>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</si>
  <si>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</si>
  <si>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</si>
  <si>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</si>
  <si>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</si>
  <si>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</si>
  <si>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</si>
  <si>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</si>
  <si>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</si>
  <si>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</si>
  <si>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</si>
  <si>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</si>
  <si>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</si>
  <si>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</si>
  <si>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</si>
  <si>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</si>
  <si>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</si>
  <si>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</si>
  <si>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</si>
  <si>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</si>
  <si>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主な設備は、中継ポンプ場と管渠で、管渠については平成５年度から、中継ポンプ場は平成14年度からの着工であるため、耐用年数を経過しているものはなく、現時点においては、老朽化等による修繕や改修事業はない状態です。
　しかしながら、耐用年数に近づく機器もあるため効率的な事業運営を図るために、ストックマネジメント計画に基づいた機器・管渠等の長寿命化と効率的な更新が図れるよう対応していきます。</t>
    <rPh sb="1" eb="3">
      <t>トウチョウ</t>
    </rPh>
    <rPh sb="4" eb="5">
      <t>オモ</t>
    </rPh>
    <rPh sb="6" eb="8">
      <t>セツビ</t>
    </rPh>
    <rPh sb="10" eb="12">
      <t>チュウケイ</t>
    </rPh>
    <rPh sb="15" eb="16">
      <t>ジョウ</t>
    </rPh>
    <rPh sb="17" eb="19">
      <t>カンキョ</t>
    </rPh>
    <rPh sb="21" eb="23">
      <t>カンキョ</t>
    </rPh>
    <rPh sb="28" eb="30">
      <t>ヘイセイ</t>
    </rPh>
    <rPh sb="31" eb="33">
      <t>ネンド</t>
    </rPh>
    <rPh sb="36" eb="38">
      <t>チュウケイ</t>
    </rPh>
    <rPh sb="41" eb="42">
      <t>ジョウ</t>
    </rPh>
    <rPh sb="43" eb="45">
      <t>ヘイセイ</t>
    </rPh>
    <rPh sb="47" eb="49">
      <t>ネンド</t>
    </rPh>
    <rPh sb="52" eb="54">
      <t>チャッコウ</t>
    </rPh>
    <rPh sb="60" eb="62">
      <t>タイヨウ</t>
    </rPh>
    <rPh sb="62" eb="64">
      <t>ネンスウ</t>
    </rPh>
    <rPh sb="65" eb="67">
      <t>ケイカ</t>
    </rPh>
    <rPh sb="77" eb="80">
      <t>ゲンジテン</t>
    </rPh>
    <rPh sb="86" eb="88">
      <t>ロウキュウ</t>
    </rPh>
    <rPh sb="88" eb="89">
      <t>カ</t>
    </rPh>
    <rPh sb="89" eb="90">
      <t>トウ</t>
    </rPh>
    <rPh sb="93" eb="95">
      <t>シュウゼン</t>
    </rPh>
    <rPh sb="96" eb="98">
      <t>カイシュウ</t>
    </rPh>
    <rPh sb="98" eb="100">
      <t>ジギョウ</t>
    </rPh>
    <rPh sb="103" eb="105">
      <t>ジョウタイ</t>
    </rPh>
    <rPh sb="117" eb="121">
      <t>タイヨウネンスウ</t>
    </rPh>
    <rPh sb="122" eb="123">
      <t>チカ</t>
    </rPh>
    <rPh sb="125" eb="127">
      <t>キキ</t>
    </rPh>
    <rPh sb="132" eb="135">
      <t>コウリツテキ</t>
    </rPh>
    <rPh sb="136" eb="138">
      <t>ジギョウ</t>
    </rPh>
    <rPh sb="138" eb="140">
      <t>ウンエイ</t>
    </rPh>
    <rPh sb="141" eb="142">
      <t>ハカ</t>
    </rPh>
    <rPh sb="157" eb="159">
      <t>ケイカク</t>
    </rPh>
    <rPh sb="160" eb="161">
      <t>モト</t>
    </rPh>
    <rPh sb="164" eb="166">
      <t>キキ</t>
    </rPh>
    <rPh sb="167" eb="169">
      <t>カンキョ</t>
    </rPh>
    <rPh sb="169" eb="170">
      <t>トウ</t>
    </rPh>
    <rPh sb="171" eb="175">
      <t>チョウジュミョウカ</t>
    </rPh>
    <rPh sb="176" eb="179">
      <t>コウリツテキ</t>
    </rPh>
    <rPh sb="180" eb="182">
      <t>コウシン</t>
    </rPh>
    <rPh sb="183" eb="184">
      <t>ハカ</t>
    </rPh>
    <rPh sb="188" eb="190">
      <t>タイオウ</t>
    </rPh>
    <phoneticPr fontId="4"/>
  </si>
  <si>
    <t>　当町の下水道事業は、供用を開始してまだ年数も浅いため、今後も面整備を進める必要がありますが、財政的な側面からみると面整備以外の方法で水洗化率の向上を目指す必要もあります。そのため未接続になっている家庭に対しても個別訪問やHPによる周知をするなどの普及活動を行っていきます。
　なお、使用料の見直しについては、上水道料金と併せ、今年度審議会を開催し近隣自治体の体系等や経営状況を参考に検討を図っております。
　施設の老朽化に対しては、事業計画の策定に併せ、ストックマネジメント計画の策定に基づき進めていく予定です。
　また、経営の健全性の向上や経営の計画性・透明性の向上を図るため、令和５年度より地方公営企業会計を適用し、的確な課題の把握と経営基盤の強化に取り組みます。</t>
    <rPh sb="1" eb="3">
      <t>トウチョウ</t>
    </rPh>
    <rPh sb="4" eb="7">
      <t>ゲスイドウ</t>
    </rPh>
    <rPh sb="7" eb="9">
      <t>ジギョウ</t>
    </rPh>
    <rPh sb="11" eb="13">
      <t>キョウヨウ</t>
    </rPh>
    <rPh sb="14" eb="16">
      <t>カイシ</t>
    </rPh>
    <rPh sb="20" eb="22">
      <t>ネンスウ</t>
    </rPh>
    <rPh sb="23" eb="24">
      <t>アサ</t>
    </rPh>
    <rPh sb="28" eb="30">
      <t>コンゴ</t>
    </rPh>
    <rPh sb="31" eb="32">
      <t>メン</t>
    </rPh>
    <rPh sb="32" eb="34">
      <t>セイビ</t>
    </rPh>
    <rPh sb="35" eb="36">
      <t>スス</t>
    </rPh>
    <rPh sb="38" eb="40">
      <t>ヒツヨウ</t>
    </rPh>
    <rPh sb="47" eb="50">
      <t>ザイセイテキ</t>
    </rPh>
    <rPh sb="51" eb="53">
      <t>ソクメン</t>
    </rPh>
    <rPh sb="58" eb="61">
      <t>メンセイビ</t>
    </rPh>
    <rPh sb="61" eb="63">
      <t>イガイ</t>
    </rPh>
    <rPh sb="64" eb="66">
      <t>ホウホウ</t>
    </rPh>
    <rPh sb="67" eb="71">
      <t>スイセンカリツ</t>
    </rPh>
    <rPh sb="72" eb="74">
      <t>コウジョウ</t>
    </rPh>
    <rPh sb="75" eb="77">
      <t>メザ</t>
    </rPh>
    <rPh sb="78" eb="80">
      <t>ヒツヨウ</t>
    </rPh>
    <rPh sb="90" eb="93">
      <t>ミセツゾク</t>
    </rPh>
    <rPh sb="99" eb="101">
      <t>カテイ</t>
    </rPh>
    <rPh sb="102" eb="103">
      <t>タイ</t>
    </rPh>
    <rPh sb="106" eb="108">
      <t>コベツ</t>
    </rPh>
    <rPh sb="108" eb="110">
      <t>ホウモン</t>
    </rPh>
    <rPh sb="116" eb="118">
      <t>シュウチ</t>
    </rPh>
    <rPh sb="124" eb="126">
      <t>フキュウ</t>
    </rPh>
    <rPh sb="126" eb="128">
      <t>カツドウ</t>
    </rPh>
    <rPh sb="129" eb="130">
      <t>オコナ</t>
    </rPh>
    <rPh sb="142" eb="145">
      <t>シヨウリョウ</t>
    </rPh>
    <rPh sb="146" eb="148">
      <t>ミナオ</t>
    </rPh>
    <rPh sb="155" eb="158">
      <t>ジョウスイドウ</t>
    </rPh>
    <rPh sb="158" eb="160">
      <t>リョウキン</t>
    </rPh>
    <rPh sb="161" eb="162">
      <t>アワ</t>
    </rPh>
    <rPh sb="164" eb="167">
      <t>コンネンド</t>
    </rPh>
    <rPh sb="167" eb="170">
      <t>シンギカイ</t>
    </rPh>
    <rPh sb="171" eb="173">
      <t>カイサイ</t>
    </rPh>
    <rPh sb="174" eb="176">
      <t>キンリン</t>
    </rPh>
    <rPh sb="176" eb="179">
      <t>ジチタイ</t>
    </rPh>
    <rPh sb="180" eb="182">
      <t>タイケイ</t>
    </rPh>
    <rPh sb="182" eb="183">
      <t>トウ</t>
    </rPh>
    <rPh sb="184" eb="188">
      <t>ケイエイジョウキョウ</t>
    </rPh>
    <rPh sb="189" eb="191">
      <t>サンコウ</t>
    </rPh>
    <rPh sb="192" eb="194">
      <t>ケントウ</t>
    </rPh>
    <rPh sb="195" eb="196">
      <t>ハカ</t>
    </rPh>
    <rPh sb="205" eb="207">
      <t>シセツ</t>
    </rPh>
    <rPh sb="208" eb="211">
      <t>ロウキュウカ</t>
    </rPh>
    <rPh sb="212" eb="213">
      <t>タイ</t>
    </rPh>
    <rPh sb="217" eb="219">
      <t>ジギョウ</t>
    </rPh>
    <rPh sb="219" eb="221">
      <t>ケイカク</t>
    </rPh>
    <rPh sb="222" eb="224">
      <t>サクテイ</t>
    </rPh>
    <rPh sb="225" eb="226">
      <t>アワ</t>
    </rPh>
    <rPh sb="238" eb="240">
      <t>ケイカク</t>
    </rPh>
    <rPh sb="241" eb="243">
      <t>サクテイ</t>
    </rPh>
    <rPh sb="244" eb="245">
      <t>モト</t>
    </rPh>
    <rPh sb="247" eb="248">
      <t>スス</t>
    </rPh>
    <rPh sb="252" eb="254">
      <t>ヨテイ</t>
    </rPh>
    <rPh sb="262" eb="264">
      <t>ケイエイ</t>
    </rPh>
    <rPh sb="265" eb="268">
      <t>ケンゼンセイ</t>
    </rPh>
    <rPh sb="269" eb="271">
      <t>コウジョウ</t>
    </rPh>
    <rPh sb="272" eb="274">
      <t>ケイエイ</t>
    </rPh>
    <rPh sb="275" eb="278">
      <t>ケイカクセイ</t>
    </rPh>
    <rPh sb="279" eb="282">
      <t>トウメイセイ</t>
    </rPh>
    <rPh sb="283" eb="285">
      <t>コウジョウ</t>
    </rPh>
    <rPh sb="286" eb="287">
      <t>ハカ</t>
    </rPh>
    <rPh sb="291" eb="293">
      <t>レイワ</t>
    </rPh>
    <rPh sb="294" eb="296">
      <t>ネンド</t>
    </rPh>
    <rPh sb="298" eb="300">
      <t>チホウ</t>
    </rPh>
    <rPh sb="300" eb="302">
      <t>コウエイ</t>
    </rPh>
    <rPh sb="302" eb="304">
      <t>キギョウ</t>
    </rPh>
    <rPh sb="304" eb="306">
      <t>カイケイ</t>
    </rPh>
    <rPh sb="307" eb="309">
      <t>テキヨウ</t>
    </rPh>
    <rPh sb="311" eb="313">
      <t>テキカク</t>
    </rPh>
    <rPh sb="314" eb="316">
      <t>カダイ</t>
    </rPh>
    <rPh sb="317" eb="319">
      <t>ハアク</t>
    </rPh>
    <rPh sb="320" eb="322">
      <t>ケイエイ</t>
    </rPh>
    <rPh sb="322" eb="324">
      <t>キバン</t>
    </rPh>
    <rPh sb="325" eb="327">
      <t>キョウカ</t>
    </rPh>
    <rPh sb="328" eb="329">
      <t>ト</t>
    </rPh>
    <rPh sb="330" eb="331">
      <t>ク</t>
    </rPh>
    <phoneticPr fontId="4"/>
  </si>
  <si>
    <t>　収益的収支比率は維持管理費用と地方債償還金が使用料などの収益でどの程度賄われているかを示す指標ですが、使用料は微増に対し、維持管理費と地方債償還金の増に追いついていない状態で比率が低くなっています。この傾向は今後も続く見込みです。
　経費回収率は施設維持管理費が年々増加傾向にあることから悪化しています。
　水洗化率は下水道接続人口が低いことが要因です。下水道事業開始が他市町村より遅れている当町は浄化槽での生活に違和感がない方が多い中下水道の意義を見出せれるよう接続勧奨に努めてまいります。</t>
    <rPh sb="1" eb="4">
      <t>シュウエキテキ</t>
    </rPh>
    <rPh sb="4" eb="6">
      <t>シュウシ</t>
    </rPh>
    <rPh sb="6" eb="8">
      <t>ヒリツ</t>
    </rPh>
    <rPh sb="9" eb="13">
      <t>イジカンリ</t>
    </rPh>
    <rPh sb="13" eb="15">
      <t>ヒヨウ</t>
    </rPh>
    <rPh sb="16" eb="19">
      <t>チホウサイ</t>
    </rPh>
    <rPh sb="19" eb="22">
      <t>ショウカンキン</t>
    </rPh>
    <rPh sb="23" eb="26">
      <t>シヨウリョウ</t>
    </rPh>
    <rPh sb="29" eb="31">
      <t>シュウエキ</t>
    </rPh>
    <rPh sb="34" eb="36">
      <t>テイド</t>
    </rPh>
    <rPh sb="36" eb="37">
      <t>マカナ</t>
    </rPh>
    <rPh sb="44" eb="45">
      <t>シメ</t>
    </rPh>
    <rPh sb="46" eb="48">
      <t>シヒョウ</t>
    </rPh>
    <rPh sb="52" eb="55">
      <t>シヨウリョウ</t>
    </rPh>
    <rPh sb="56" eb="58">
      <t>ビゾウ</t>
    </rPh>
    <rPh sb="59" eb="60">
      <t>タイ</t>
    </rPh>
    <rPh sb="68" eb="71">
      <t>チホウサイ</t>
    </rPh>
    <rPh sb="71" eb="74">
      <t>ショウカンキン</t>
    </rPh>
    <rPh sb="75" eb="76">
      <t>ゾウ</t>
    </rPh>
    <rPh sb="77" eb="78">
      <t>オ</t>
    </rPh>
    <rPh sb="85" eb="87">
      <t>ジョウタイ</t>
    </rPh>
    <rPh sb="88" eb="90">
      <t>ヒリツ</t>
    </rPh>
    <rPh sb="91" eb="92">
      <t>ヒク</t>
    </rPh>
    <rPh sb="102" eb="104">
      <t>ケイコウ</t>
    </rPh>
    <rPh sb="105" eb="107">
      <t>コンゴ</t>
    </rPh>
    <rPh sb="108" eb="109">
      <t>ツヅ</t>
    </rPh>
    <rPh sb="110" eb="112">
      <t>ミコ</t>
    </rPh>
    <rPh sb="118" eb="123">
      <t>ケイヒカイシュウリツ</t>
    </rPh>
    <rPh sb="124" eb="126">
      <t>シセツ</t>
    </rPh>
    <rPh sb="126" eb="128">
      <t>イジ</t>
    </rPh>
    <rPh sb="128" eb="131">
      <t>カンリヒ</t>
    </rPh>
    <rPh sb="132" eb="134">
      <t>ネンネン</t>
    </rPh>
    <rPh sb="134" eb="136">
      <t>ゾウカ</t>
    </rPh>
    <rPh sb="136" eb="138">
      <t>ケイコウ</t>
    </rPh>
    <rPh sb="145" eb="147">
      <t>アッカ</t>
    </rPh>
    <rPh sb="155" eb="159">
      <t>スイセンカリツ</t>
    </rPh>
    <rPh sb="160" eb="163">
      <t>ゲスイドウ</t>
    </rPh>
    <rPh sb="163" eb="167">
      <t>セツゾクジンコウ</t>
    </rPh>
    <rPh sb="168" eb="169">
      <t>ヒク</t>
    </rPh>
    <rPh sb="173" eb="175">
      <t>ヨウイン</t>
    </rPh>
    <rPh sb="178" eb="181">
      <t>ゲスイドウ</t>
    </rPh>
    <rPh sb="181" eb="183">
      <t>ジギョウ</t>
    </rPh>
    <rPh sb="183" eb="185">
      <t>カイシ</t>
    </rPh>
    <rPh sb="186" eb="187">
      <t>ホカ</t>
    </rPh>
    <rPh sb="187" eb="190">
      <t>シチョウソン</t>
    </rPh>
    <rPh sb="192" eb="193">
      <t>オク</t>
    </rPh>
    <rPh sb="197" eb="199">
      <t>トウチョウ</t>
    </rPh>
    <rPh sb="200" eb="203">
      <t>ジョウカソウ</t>
    </rPh>
    <rPh sb="205" eb="207">
      <t>セイカツ</t>
    </rPh>
    <rPh sb="208" eb="211">
      <t>イワカン</t>
    </rPh>
    <rPh sb="214" eb="215">
      <t>カタ</t>
    </rPh>
    <rPh sb="216" eb="217">
      <t>オオ</t>
    </rPh>
    <rPh sb="218" eb="219">
      <t>ナカ</t>
    </rPh>
    <rPh sb="219" eb="222">
      <t>ゲスイドウ</t>
    </rPh>
    <rPh sb="223" eb="225">
      <t>イギ</t>
    </rPh>
    <rPh sb="226" eb="228">
      <t>ミイダ</t>
    </rPh>
    <rPh sb="233" eb="237">
      <t>セツゾクカンショウ</t>
    </rPh>
    <rPh sb="238" eb="2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</si>
</sst>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DF-4FBF-832E-2CE4191BA3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7.0000000000000007E-2</c:v>
                </c:pt>
                <c:pt idx="2">
                  <c:v>0.03</c:v>
                </c:pt>
                <c:pt idx="3">
                  <c:v>0.06</c:v>
                </c:pt>
                <c:pt idx="4">
                  <c:v>0.08</c:v>
                </c:pt>
              </c:numCache>
            </c:numRef>
          </c:val>
          <c:smooth val="0"/>
          <c:extLst>
            <c:ext xmlns:c16="http://schemas.microsoft.com/office/drawing/2014/chart" uri="{C3380CC4-5D6E-409C-BE32-E72D297353CC}">
              <c16:uniqueId val="{00000001-82DF-4FBF-832E-2CE4191BA3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6B-47DA-BAEA-D23108E668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38.04</c:v>
                </c:pt>
                <c:pt idx="1">
                  <c:v>41.81</c:v>
                </c:pt>
                <c:pt idx="2">
                  <c:v>44.35</c:v>
                </c:pt>
                <c:pt idx="3">
                  <c:v>47.23</c:v>
                </c:pt>
                <c:pt idx="4">
                  <c:v>48.95</c:v>
                </c:pt>
              </c:numCache>
            </c:numRef>
          </c:val>
          <c:smooth val="0"/>
          <c:extLst>
            <c:ext xmlns:c16="http://schemas.microsoft.com/office/drawing/2014/chart" uri="{C3380CC4-5D6E-409C-BE32-E72D297353CC}">
              <c16:uniqueId val="{00000001-806B-47DA-BAEA-D23108E668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44.18</c:v>
                </c:pt>
                <c:pt idx="1">
                  <c:v>43.59</c:v>
                </c:pt>
                <c:pt idx="2">
                  <c:v>46.37</c:v>
                </c:pt>
                <c:pt idx="3">
                  <c:v>45.56</c:v>
                </c:pt>
                <c:pt idx="4">
                  <c:v>43.26</c:v>
                </c:pt>
              </c:numCache>
            </c:numRef>
          </c:val>
          <c:extLst>
            <c:ext xmlns:c16="http://schemas.microsoft.com/office/drawing/2014/chart" uri="{C3380CC4-5D6E-409C-BE32-E72D297353CC}">
              <c16:uniqueId val="{00000000-78A9-4FA4-B3DA-4E203C39EC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62.16</c:v>
                </c:pt>
                <c:pt idx="1">
                  <c:v>63.54</c:v>
                </c:pt>
                <c:pt idx="2">
                  <c:v>63.65</c:v>
                </c:pt>
                <c:pt idx="3">
                  <c:v>85.55</c:v>
                </c:pt>
                <c:pt idx="4">
                  <c:v>81.14</c:v>
                </c:pt>
              </c:numCache>
            </c:numRef>
          </c:val>
          <c:smooth val="0"/>
          <c:extLst>
            <c:ext xmlns:c16="http://schemas.microsoft.com/office/drawing/2014/chart" uri="{C3380CC4-5D6E-409C-BE32-E72D297353CC}">
              <c16:uniqueId val="{00000001-78A9-4FA4-B3DA-4E203C39EC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44.71</c:v>
                </c:pt>
                <c:pt idx="1">
                  <c:v>45.76</c:v>
                </c:pt>
                <c:pt idx="2">
                  <c:v>45.99</c:v>
                </c:pt>
                <c:pt idx="3">
                  <c:v>39.450000000000003</c:v>
                </c:pt>
                <c:pt idx="4">
                  <c:v>38.78</c:v>
                </c:pt>
              </c:numCache>
            </c:numRef>
          </c:val>
          <c:extLst>
            <c:ext xmlns:c16="http://schemas.microsoft.com/office/drawing/2014/chart" uri="{C3380CC4-5D6E-409C-BE32-E72D297353CC}">
              <c16:uniqueId val="{00000000-0AAE-4E1B-8A5B-1E0FC7D72E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E-4E1B-8A5B-1E0FC7D72E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4-49F6-A48B-6CADAE4946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4-49F6-A48B-6CADAE4946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DC-4F38-892A-880251774D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DC-4F38-892A-880251774D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3-4811-B8E7-BD46CA4FD9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3-4811-B8E7-BD46CA4FD9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2-4C1D-8170-6C6132086B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2-4C1D-8170-6C6132086B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329.67</c:v>
                </c:pt>
                <c:pt idx="1">
                  <c:v>252.82</c:v>
                </c:pt>
                <c:pt idx="2">
                  <c:v>0.01</c:v>
                </c:pt>
                <c:pt idx="3" formatCode="#,##0.00;&quot;△&quot;#,##0.00">
                  <c:v>0</c:v>
                </c:pt>
                <c:pt idx="4">
                  <c:v>0.01</c:v>
                </c:pt>
              </c:numCache>
            </c:numRef>
          </c:val>
          <c:extLst>
            <c:ext xmlns:c16="http://schemas.microsoft.com/office/drawing/2014/chart" uri="{C3380CC4-5D6E-409C-BE32-E72D297353CC}">
              <c16:uniqueId val="{00000000-4464-4DE7-82CF-C328BDCB1D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1677.13</c:v>
                </c:pt>
                <c:pt idx="1">
                  <c:v>2154.8200000000002</c:v>
                </c:pt>
                <c:pt idx="2">
                  <c:v>2103.92</c:v>
                </c:pt>
                <c:pt idx="3">
                  <c:v>1172.21</c:v>
                </c:pt>
                <c:pt idx="4">
                  <c:v>987.36</c:v>
                </c:pt>
              </c:numCache>
            </c:numRef>
          </c:val>
          <c:smooth val="0"/>
          <c:extLst>
            <c:ext xmlns:c16="http://schemas.microsoft.com/office/drawing/2014/chart" uri="{C3380CC4-5D6E-409C-BE32-E72D297353CC}">
              <c16:uniqueId val="{00000001-4464-4DE7-82CF-C328BDCB1D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95.95</c:v>
                </c:pt>
                <c:pt idx="3">
                  <c:v>106.43</c:v>
                </c:pt>
                <c:pt idx="4">
                  <c:v>45.91</c:v>
                </c:pt>
              </c:numCache>
            </c:numRef>
          </c:val>
          <c:extLst>
            <c:ext xmlns:c16="http://schemas.microsoft.com/office/drawing/2014/chart" uri="{C3380CC4-5D6E-409C-BE32-E72D297353CC}">
              <c16:uniqueId val="{00000000-6B6E-4842-ACE4-AA7322BC67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67.37</c:v>
                </c:pt>
                <c:pt idx="1">
                  <c:v>73.63</c:v>
                </c:pt>
                <c:pt idx="2">
                  <c:v>83.47</c:v>
                </c:pt>
                <c:pt idx="3">
                  <c:v>79.55</c:v>
                </c:pt>
                <c:pt idx="4">
                  <c:v>83.55</c:v>
                </c:pt>
              </c:numCache>
            </c:numRef>
          </c:val>
          <c:smooth val="0"/>
          <c:extLst>
            <c:ext xmlns:c16="http://schemas.microsoft.com/office/drawing/2014/chart" uri="{C3380CC4-5D6E-409C-BE32-E72D297353CC}">
              <c16:uniqueId val="{00000001-6B6E-4842-ACE4-AA7322BC67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182.86</c:v>
                </c:pt>
                <c:pt idx="1">
                  <c:v>184.46</c:v>
                </c:pt>
                <c:pt idx="2">
                  <c:v>193.72</c:v>
                </c:pt>
                <c:pt idx="3">
                  <c:v>176.53</c:v>
                </c:pt>
                <c:pt idx="4">
                  <c:v>363.9</c:v>
                </c:pt>
              </c:numCache>
            </c:numRef>
          </c:val>
          <c:extLst>
            <c:ext xmlns:c16="http://schemas.microsoft.com/office/drawing/2014/chart" uri="{C3380CC4-5D6E-409C-BE32-E72D297353CC}">
              <c16:uniqueId val="{00000000-E97F-4EFB-87F5-424F94506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202.08</c:v>
                </c:pt>
                <c:pt idx="1">
                  <c:v>193.18</c:v>
                </c:pt>
                <c:pt idx="2">
                  <c:v>171.43</c:v>
                </c:pt>
                <c:pt idx="3">
                  <c:v>161.13</c:v>
                </c:pt>
                <c:pt idx="4">
                  <c:v>185.98</c:v>
                </c:pt>
              </c:numCache>
            </c:numRef>
          </c:val>
          <c:smooth val="0"/>
          <c:extLst>
            <c:ext xmlns:c16="http://schemas.microsoft.com/office/drawing/2014/chart" uri="{C3380CC4-5D6E-409C-BE32-E72D297353CC}">
              <c16:uniqueId val="{00000001-E97F-4EFB-87F5-424F94506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真鶴町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6880</v>
      </c>
      <c r="AM8" s="42"/>
      <c r="AN8" s="42"/>
      <c r="AO8" s="42"/>
      <c r="AP8" s="42"/>
      <c r="AQ8" s="42"/>
      <c r="AR8" s="42"/>
      <c r="AS8" s="42"/>
      <c r="AT8" s="35">
        <f>データ!T6</f>
        <v>7.05</v>
      </c>
      <c r="AU8" s="35"/>
      <c r="AV8" s="35"/>
      <c r="AW8" s="35"/>
      <c r="AX8" s="35"/>
      <c r="AY8" s="35"/>
      <c r="AZ8" s="35"/>
      <c r="BA8" s="35"/>
      <c r="BB8" s="35">
        <f>データ!U6</f>
        <v>975.89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21.81</v>
      </c>
      <c r="Q10" s="35"/>
      <c r="R10" s="35"/>
      <c r="S10" s="35"/>
      <c r="T10" s="35"/>
      <c r="U10" s="35"/>
      <c r="V10" s="35"/>
      <c r="W10" s="35">
        <f>データ!Q6</f>
        <v>100</v>
      </c>
      <c r="X10" s="35"/>
      <c r="Y10" s="35"/>
      <c r="Z10" s="35"/>
      <c r="AA10" s="35"/>
      <c r="AB10" s="35"/>
      <c r="AC10" s="35"/>
      <c r="AD10" s="42">
        <f>データ!R6</f>
        <v>3411</v>
      </c>
      <c r="AE10" s="42"/>
      <c r="AF10" s="42"/>
      <c r="AG10" s="42"/>
      <c r="AH10" s="42"/>
      <c r="AI10" s="42"/>
      <c r="AJ10" s="42"/>
      <c r="AK10" s="2"/>
      <c r="AL10" s="42">
        <f>データ!V6</f>
        <v>1484</v>
      </c>
      <c r="AM10" s="42"/>
      <c r="AN10" s="42"/>
      <c r="AO10" s="42"/>
      <c r="AP10" s="42"/>
      <c r="AQ10" s="42"/>
      <c r="AR10" s="42"/>
      <c r="AS10" s="42"/>
      <c r="AT10" s="35">
        <f>データ!W6</f>
        <v>0.32</v>
      </c>
      <c r="AU10" s="35"/>
      <c r="AV10" s="35"/>
      <c r="AW10" s="35"/>
      <c r="AX10" s="35"/>
      <c r="AY10" s="35"/>
      <c r="AZ10" s="35"/>
      <c r="BA10" s="35"/>
      <c r="BB10" s="35">
        <f>データ!X6</f>
        <v>4637.5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IpJvRJKY58DEHfkSvH9mniq/01eNdWe/V8y2/Sx+WTJQ76zIAKFqzA3G1l6LtpBbaYyTq+BRqv6YY+LOUbPytw==" saltValue="ptjmp9OcpKkUMVdLzE/X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143839</v>
      </c>
      <c r="D6" s="19">
        <f t="shared" si="3"/>
        <v>47</v>
      </c>
      <c r="E6" s="19">
        <f t="shared" si="3"/>
        <v>17</v>
      </c>
      <c r="F6" s="19">
        <f t="shared" si="3"/>
        <v>1</v>
      </c>
      <c r="G6" s="19">
        <f t="shared" si="3"/>
        <v>0</v>
      </c>
      <c r="H6" s="19" t="str">
        <f t="shared" si="3"/>
        <v>神奈川県　真鶴町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21.81</v>
      </c>
      <c r="Q6" s="20">
        <f t="shared" si="3"/>
        <v>100</v>
      </c>
      <c r="R6" s="20">
        <f t="shared" si="3"/>
        <v>3411</v>
      </c>
      <c r="S6" s="20">
        <f t="shared" si="3"/>
        <v>6880</v>
      </c>
      <c r="T6" s="20">
        <f t="shared" si="3"/>
        <v>7.05</v>
      </c>
      <c r="U6" s="20">
        <f t="shared" si="3"/>
        <v>975.89</v>
      </c>
      <c r="V6" s="20">
        <f t="shared" si="3"/>
        <v>1484</v>
      </c>
      <c r="W6" s="20">
        <f t="shared" si="3"/>
        <v>0.32</v>
      </c>
      <c r="X6" s="20">
        <f t="shared" si="3"/>
        <v>4637.5</v>
      </c>
      <c r="Y6" s="21">
        <f>IF(Y7="",NA(),Y7)</f>
        <v>44.71</v>
      </c>
      <c r="Z6" s="21">
        <f t="shared" ref="Z6:AH6" si="4">IF(Z7="",NA(),Z7)</f>
        <v>45.76</v>
      </c>
      <c r="AA6" s="21">
        <f t="shared" si="4"/>
        <v>45.99</v>
      </c>
      <c r="AB6" s="21">
        <f t="shared" si="4"/>
        <v>39.450000000000003</v>
      </c>
      <c r="AC6" s="21">
        <f t="shared" si="4"/>
        <v>38.78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329.67</v>
      </c>
      <c r="BG6" s="21">
        <f t="shared" ref="BG6:BO6" si="7">IF(BG7="",NA(),BG7)</f>
        <v>252.82</v>
      </c>
      <c r="BH6" s="21">
        <f t="shared" si="7"/>
        <v>0.01</v>
      </c>
      <c r="BI6" s="20">
        <f t="shared" si="7"/>
        <v>0</v>
      </c>
      <c r="BJ6" s="21">
        <f t="shared" si="7"/>
        <v>0.01</v>
      </c>
      <c r="BK6" s="21">
        <f t="shared" si="7"/>
        <v>1677.13</v>
      </c>
      <c r="BL6" s="21">
        <f t="shared" si="7"/>
        <v>2154.8200000000002</v>
      </c>
      <c r="BM6" s="21">
        <f t="shared" si="7"/>
        <v>2103.92</v>
      </c>
      <c r="BN6" s="21">
        <f t="shared" si="7"/>
        <v>1172.21</v>
      </c>
      <c r="BO6" s="21">
        <f t="shared" si="7"/>
        <v>987.36</v>
      </c>
      <c r="BP6" s="20" t="str">
        <f>IF(BP7="","",IF(BP7="-","【-】","【"&amp;SUBSTITUTE(TEXT(BP7,"#,##0.00"),"-","△")&amp;"】"))</f>
        <v>【652.82】</v>
      </c>
      <c r="BQ6" s="21">
        <f>IF(BQ7="",NA(),BQ7)</f>
        <v>100</v>
      </c>
      <c r="BR6" s="21">
        <f t="shared" ref="BR6:BZ6" si="8">IF(BR7="",NA(),BR7)</f>
        <v>100</v>
      </c>
      <c r="BS6" s="21">
        <f t="shared" si="8"/>
        <v>95.95</v>
      </c>
      <c r="BT6" s="21">
        <f t="shared" si="8"/>
        <v>106.43</v>
      </c>
      <c r="BU6" s="21">
        <f t="shared" si="8"/>
        <v>45.91</v>
      </c>
      <c r="BV6" s="21">
        <f t="shared" si="8"/>
        <v>67.37</v>
      </c>
      <c r="BW6" s="21">
        <f t="shared" si="8"/>
        <v>73.63</v>
      </c>
      <c r="BX6" s="21">
        <f t="shared" si="8"/>
        <v>83.47</v>
      </c>
      <c r="BY6" s="21">
        <f t="shared" si="8"/>
        <v>79.55</v>
      </c>
      <c r="BZ6" s="21">
        <f t="shared" si="8"/>
        <v>83.55</v>
      </c>
      <c r="CA6" s="20" t="str">
        <f>IF(CA7="","",IF(CA7="-","【-】","【"&amp;SUBSTITUTE(TEXT(CA7,"#,##0.00"),"-","△")&amp;"】"))</f>
        <v>【97.61】</v>
      </c>
      <c r="CB6" s="21">
        <f>IF(CB7="",NA(),CB7)</f>
        <v>182.86</v>
      </c>
      <c r="CC6" s="21">
        <f t="shared" ref="CC6:CK6" si="9">IF(CC7="",NA(),CC7)</f>
        <v>184.46</v>
      </c>
      <c r="CD6" s="21">
        <f t="shared" si="9"/>
        <v>193.72</v>
      </c>
      <c r="CE6" s="21">
        <f t="shared" si="9"/>
        <v>176.53</v>
      </c>
      <c r="CF6" s="21">
        <f t="shared" si="9"/>
        <v>363.9</v>
      </c>
      <c r="CG6" s="21">
        <f t="shared" si="9"/>
        <v>202.08</v>
      </c>
      <c r="CH6" s="21">
        <f t="shared" si="9"/>
        <v>193.18</v>
      </c>
      <c r="CI6" s="21">
        <f t="shared" si="9"/>
        <v>171.43</v>
      </c>
      <c r="CJ6" s="21">
        <f t="shared" si="9"/>
        <v>161.13</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38.04</v>
      </c>
      <c r="CS6" s="21">
        <f t="shared" si="10"/>
        <v>41.81</v>
      </c>
      <c r="CT6" s="21">
        <f t="shared" si="10"/>
        <v>44.35</v>
      </c>
      <c r="CU6" s="21">
        <f t="shared" si="10"/>
        <v>47.23</v>
      </c>
      <c r="CV6" s="21">
        <f t="shared" si="10"/>
        <v>48.95</v>
      </c>
      <c r="CW6" s="20" t="str">
        <f>IF(CW7="","",IF(CW7="-","【-】","【"&amp;SUBSTITUTE(TEXT(CW7,"#,##0.00"),"-","△")&amp;"】"))</f>
        <v>【59.10】</v>
      </c>
      <c r="CX6" s="21">
        <f>IF(CX7="",NA(),CX7)</f>
        <v>44.18</v>
      </c>
      <c r="CY6" s="21">
        <f t="shared" ref="CY6:DG6" si="11">IF(CY7="",NA(),CY7)</f>
        <v>43.59</v>
      </c>
      <c r="CZ6" s="21">
        <f t="shared" si="11"/>
        <v>46.37</v>
      </c>
      <c r="DA6" s="21">
        <f t="shared" si="11"/>
        <v>45.56</v>
      </c>
      <c r="DB6" s="21">
        <f t="shared" si="11"/>
        <v>43.26</v>
      </c>
      <c r="DC6" s="21">
        <f t="shared" si="11"/>
        <v>62.16</v>
      </c>
      <c r="DD6" s="21">
        <f t="shared" si="11"/>
        <v>63.54</v>
      </c>
      <c r="DE6" s="21">
        <f t="shared" si="11"/>
        <v>63.65</v>
      </c>
      <c r="DF6" s="21">
        <f t="shared" si="11"/>
        <v>85.55</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0.28999999999999998</v>
      </c>
      <c r="EK6" s="21">
        <f t="shared" si="14"/>
        <v>7.0000000000000007E-2</v>
      </c>
      <c r="EL6" s="21">
        <f t="shared" si="14"/>
        <v>0.03</v>
      </c>
      <c r="EM6" s="21">
        <f t="shared" si="14"/>
        <v>0.06</v>
      </c>
      <c r="EN6" s="21">
        <f t="shared" si="14"/>
        <v>0.08</v>
      </c>
      <c r="EO6" s="20" t="str">
        <f>IF(EO7="","",IF(EO7="-","【-】","【"&amp;SUBSTITUTE(TEXT(EO7,"#,##0.00"),"-","△")&amp;"】"))</f>
        <v>【0.23】</v>
      </c>
    </row>
    <row r="7" spans="1:145" s="22" customFormat="1" x14ac:dyDescent="0.2">
      <c r="A7" s="14"/>
      <c r="B7" s="23">
        <v>2022</v>
      </c>
      <c r="C7" s="23">
        <v>143839</v>
      </c>
      <c r="D7" s="23">
        <v>47</v>
      </c>
      <c r="E7" s="23">
        <v>17</v>
      </c>
      <c r="F7" s="23">
        <v>1</v>
      </c>
      <c r="G7" s="23">
        <v>0</v>
      </c>
      <c r="H7" s="23" t="s">
        <v>97</v>
      </c>
      <c r="I7" s="23" t="s">
        <v>98</v>
      </c>
      <c r="J7" s="23" t="s">
        <v>99</v>
      </c>
      <c r="K7" s="23" t="s">
        <v>100</v>
      </c>
      <c r="L7" s="23" t="s">
        <v>101</v>
      </c>
      <c r="M7" s="23" t="s">
        <v>102</v>
      </c>
      <c r="N7" s="24" t="s">
        <v>103</v>
      </c>
      <c r="O7" s="24" t="s">
        <v>104</v>
      </c>
      <c r="P7" s="24">
        <v>21.81</v>
      </c>
      <c r="Q7" s="24">
        <v>100</v>
      </c>
      <c r="R7" s="24">
        <v>3411</v>
      </c>
      <c r="S7" s="24">
        <v>6880</v>
      </c>
      <c r="T7" s="24">
        <v>7.05</v>
      </c>
      <c r="U7" s="24">
        <v>975.89</v>
      </c>
      <c r="V7" s="24">
        <v>1484</v>
      </c>
      <c r="W7" s="24">
        <v>0.32</v>
      </c>
      <c r="X7" s="24">
        <v>4637.5</v>
      </c>
      <c r="Y7" s="24">
        <v>44.71</v>
      </c>
      <c r="Z7" s="24">
        <v>45.76</v>
      </c>
      <c r="AA7" s="24">
        <v>45.99</v>
      </c>
      <c r="AB7" s="24">
        <v>39.450000000000003</v>
      </c>
      <c r="AC7" s="24">
        <v>38.78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329.67</v>
      </c>
      <c r="BG7" s="24">
        <v>252.82</v>
      </c>
      <c r="BH7" s="24">
        <v>0.01</v>
      </c>
      <c r="BI7" s="24">
        <v>0</v>
      </c>
      <c r="BJ7" s="24">
        <v>0.01</v>
      </c>
      <c r="BK7" s="24">
        <v>1677.13</v>
      </c>
      <c r="BL7" s="24">
        <v>2154.8200000000002</v>
      </c>
      <c r="BM7" s="24">
        <v>2103.92</v>
      </c>
      <c r="BN7" s="24">
        <v>1172.21</v>
      </c>
      <c r="BO7" s="24">
        <v>987.36</v>
      </c>
      <c r="BP7" s="24">
        <v>652.82000000000005</v>
      </c>
      <c r="BQ7" s="24">
        <v>100</v>
      </c>
      <c r="BR7" s="24">
        <v>100</v>
      </c>
      <c r="BS7" s="24">
        <v>95.95</v>
      </c>
      <c r="BT7" s="24">
        <v>106.43</v>
      </c>
      <c r="BU7" s="24">
        <v>45.91</v>
      </c>
      <c r="BV7" s="24">
        <v>67.37</v>
      </c>
      <c r="BW7" s="24">
        <v>73.63</v>
      </c>
      <c r="BX7" s="24">
        <v>83.47</v>
      </c>
      <c r="BY7" s="24">
        <v>79.55</v>
      </c>
      <c r="BZ7" s="24">
        <v>83.55</v>
      </c>
      <c r="CA7" s="24">
        <v>97.61</v>
      </c>
      <c r="CB7" s="24">
        <v>182.86</v>
      </c>
      <c r="CC7" s="24">
        <v>184.46</v>
      </c>
      <c r="CD7" s="24">
        <v>193.72</v>
      </c>
      <c r="CE7" s="24">
        <v>176.53</v>
      </c>
      <c r="CF7" s="24">
        <v>363.9</v>
      </c>
      <c r="CG7" s="24">
        <v>202.08</v>
      </c>
      <c r="CH7" s="24">
        <v>193.18</v>
      </c>
      <c r="CI7" s="24">
        <v>171.43</v>
      </c>
      <c r="CJ7" s="24">
        <v>161.13</v>
      </c>
      <c r="CK7" s="24">
        <v>185.98</v>
      </c>
      <c r="CL7" s="24">
        <v>138.29</v>
      </c>
      <c r="CM7" s="24" t="s">
        <v>103</v>
      </c>
      <c r="CN7" s="24" t="s">
        <v>103</v>
      </c>
      <c r="CO7" s="24" t="s">
        <v>103</v>
      </c>
      <c r="CP7" s="24" t="s">
        <v>103</v>
      </c>
      <c r="CQ7" s="24" t="s">
        <v>103</v>
      </c>
      <c r="CR7" s="24">
        <v>38.04</v>
      </c>
      <c r="CS7" s="24">
        <v>41.81</v>
      </c>
      <c r="CT7" s="24">
        <v>44.35</v>
      </c>
      <c r="CU7" s="24">
        <v>47.23</v>
      </c>
      <c r="CV7" s="24">
        <v>48.95</v>
      </c>
      <c r="CW7" s="24">
        <v>59.1</v>
      </c>
      <c r="CX7" s="24">
        <v>44.18</v>
      </c>
      <c r="CY7" s="24">
        <v>43.59</v>
      </c>
      <c r="CZ7" s="24">
        <v>46.37</v>
      </c>
      <c r="DA7" s="24">
        <v>45.56</v>
      </c>
      <c r="DB7" s="24">
        <v>43.26</v>
      </c>
      <c r="DC7" s="24">
        <v>62.16</v>
      </c>
      <c r="DD7" s="24">
        <v>63.54</v>
      </c>
      <c r="DE7" s="24">
        <v>63.65</v>
      </c>
      <c r="DF7" s="24">
        <v>85.55</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0.28999999999999998</v>
      </c>
      <c r="EK7" s="24">
        <v>7.0000000000000007E-2</v>
      </c>
      <c r="EL7" s="24">
        <v>0.03</v>
      </c>
      <c r="EM7" s="24">
        <v>0.06</v>
      </c>
      <c r="EN7" s="24">
        <v>0.08</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2024-01-31T05:33:42Z</cp:lastPrinted>
  <dcterms:created xsi:type="dcterms:W3CDTF">2023-12-12T02:46:57Z</dcterms:created>
  <dcterms:modified xsi:type="dcterms:W3CDTF">2024-02-27T04:26:50Z</dcterms:modified>
  <cp:category/>
</cp:coreProperties>
</file>