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1 湯河原町★　水道、下水道（公共）、下水道、（特環）\"/>
    </mc:Choice>
  </mc:AlternateContent>
  <workbookProtection workbookAlgorithmName="SHA-512" workbookHashValue="JqU+tBKW9KBd16SisT7T6JN4ii8FVW3VGtHjFAvkCQq/KlF9Y8x4/g+b7LgEHUl429nIdFVCq+8/H8TqLA/Q/g==" workbookSaltValue="OVZKHstHAr52iLaMYXe/iw=="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L10" i="4"/>
  <c r="AD10" i="4"/>
  <c r="W10" i="4"/>
  <c r="P10" i="4"/>
  <c r="BB8" i="4"/>
  <c r="AL8" i="4"/>
  <c r="AD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<sst xmlns="http://schemas.openxmlformats.org/spreadsheetml/2006/main" count="236" uniqueCount="117">
  <si>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</si>
  <si>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</si>
  <si>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</si>
  <si>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</si>
  <si>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</si>
  <si>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</si>
  <si>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</si>
  <si>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</si>
  <si>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</si>
  <si>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</si>
  <si>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</si>
  <si>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</si>
  <si>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</si>
  <si>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</si>
  <si>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</si>
  <si>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</si>
  <si>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</si>
  <si>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</si>
  <si>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</si>
  <si>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</si>
  <si>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</si>
  <si>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</si>
  <si>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</si>
  <si>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</si>
  <si>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</si>
  <si>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</si>
  <si>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</si>
  <si>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</si>
  <si>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</si>
  <si>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</si>
  <si>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</si>
  <si>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</si>
  <si>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</si>
  <si>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</si>
  <si>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</si>
  <si>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</si>
  <si>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</si>
  <si>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</si>
  <si>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</si>
  <si>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</si>
  <si>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</si>
  <si>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</si>
  <si>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</si>
  <si>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</si>
  <si>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</si>
  <si>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</si>
  <si>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</si>
  <si>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</si>
  <si>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</si>
  <si>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</si>
  <si>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</si>
  <si>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</si>
  <si>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</si>
  <si>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</si>
  <si>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</si>
  <si>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</si>
  <si>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</si>
  <si>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</si>
  <si>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</si>
  <si>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</si>
  <si>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</si>
  <si>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</si>
  <si>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</si>
  <si>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</si>
  <si>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</si>
  <si>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</si>
  <si>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</si>
  <si>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</si>
  <si>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</si>
  <si>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</si>
  <si>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</si>
  <si>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</si>
  <si>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</si>
  <si>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</si>
  <si>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</si>
  <si>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</si>
  <si>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</si>
  <si>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</si>
  <si>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</si>
  <si>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</si>
  <si>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</si>
  <si>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</si>
  <si>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</si>
  <si>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</si>
  <si>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</si>
  <si>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</si>
  <si>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</si>
  <si>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</si>
  <si>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</si>
  <si>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</si>
  <si>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</si>
  <si>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</si>
  <si>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</si>
  <si>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</si>
  <si>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</si>
  <si>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</si>
  <si>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</si>
  <si>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</si>
  <si>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</si>
  <si>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</si>
  <si>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</si>
  <si>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</si>
  <si>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</si>
  <si>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</si>
  <si>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</si>
  <si>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</si>
  <si>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</si>
  <si>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</si>
  <si>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</si>
  <si>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</si>
  <si>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</si>
  <si>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</si>
  <si>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</si>
  <si>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</si>
  <si>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本処理区域については、平成７年度に事業着手、処理施設については公共下水道事業で建設された施設（昭和60年に供用開始）を利用しています。
　建設開始からの年月も短く、管路施設の日常点検においては腐食や破損等は見受けられない状況下にあります。今後も日常点検結果に注視し、地域住民生活のライフラインとしての使命を果たすよう点検に努め、老朽化の状況を確認していきます。
　ただし、本処理区域から下流の公共下水道処理区域内の管渠や処理場については、老朽化対策が必要な時期にあり、当該施設を利用している本処理区域においても効率的な老朽化対策事業の取り組みを検討していきます。</t>
    <rPh sb="1" eb="2">
      <t>ホン</t>
    </rPh>
    <rPh sb="2" eb="4">
      <t>ショリ</t>
    </rPh>
    <rPh sb="4" eb="6">
      <t>クイキ</t>
    </rPh>
    <rPh sb="12" eb="14">
      <t>ヘイセイ</t>
    </rPh>
    <rPh sb="15" eb="17">
      <t>ネンド</t>
    </rPh>
    <rPh sb="18" eb="20">
      <t>ジギョウ</t>
    </rPh>
    <rPh sb="20" eb="22">
      <t>チャクシュ</t>
    </rPh>
    <rPh sb="23" eb="25">
      <t>ショリ</t>
    </rPh>
    <rPh sb="25" eb="27">
      <t>シセツ</t>
    </rPh>
    <rPh sb="32" eb="34">
      <t>コウキョウ</t>
    </rPh>
    <rPh sb="34" eb="37">
      <t>ゲスイドウ</t>
    </rPh>
    <rPh sb="37" eb="39">
      <t>ジギョウ</t>
    </rPh>
    <rPh sb="40" eb="42">
      <t>ケンセツ</t>
    </rPh>
    <rPh sb="45" eb="47">
      <t>シセツ</t>
    </rPh>
    <rPh sb="48" eb="50">
      <t>ショウワ</t>
    </rPh>
    <rPh sb="52" eb="53">
      <t>ネン</t>
    </rPh>
    <rPh sb="54" eb="56">
      <t>キョウヨウ</t>
    </rPh>
    <rPh sb="56" eb="58">
      <t>カイシ</t>
    </rPh>
    <rPh sb="60" eb="62">
      <t>リヨウ</t>
    </rPh>
    <rPh sb="70" eb="72">
      <t>ケンセツ</t>
    </rPh>
    <rPh sb="72" eb="74">
      <t>カイシ</t>
    </rPh>
    <rPh sb="77" eb="79">
      <t>ネンゲツ</t>
    </rPh>
    <rPh sb="80" eb="81">
      <t>ミジカ</t>
    </rPh>
    <rPh sb="83" eb="85">
      <t>カンロ</t>
    </rPh>
    <rPh sb="85" eb="87">
      <t>シセツ</t>
    </rPh>
    <rPh sb="88" eb="90">
      <t>ニチジョウ</t>
    </rPh>
    <rPh sb="90" eb="92">
      <t>テンケン</t>
    </rPh>
    <rPh sb="97" eb="99">
      <t>フショク</t>
    </rPh>
    <rPh sb="100" eb="102">
      <t>ハソン</t>
    </rPh>
    <rPh sb="102" eb="103">
      <t>トウ</t>
    </rPh>
    <rPh sb="104" eb="106">
      <t>ミウ</t>
    </rPh>
    <rPh sb="111" eb="113">
      <t>ジョウキョウ</t>
    </rPh>
    <rPh sb="113" eb="114">
      <t>シタ</t>
    </rPh>
    <rPh sb="120" eb="122">
      <t>コンゴ</t>
    </rPh>
    <rPh sb="123" eb="125">
      <t>ニチジョウ</t>
    </rPh>
    <rPh sb="125" eb="127">
      <t>テンケン</t>
    </rPh>
    <rPh sb="127" eb="129">
      <t>ケッカ</t>
    </rPh>
    <rPh sb="130" eb="132">
      <t>チュウシ</t>
    </rPh>
    <rPh sb="134" eb="136">
      <t>チイキ</t>
    </rPh>
    <rPh sb="136" eb="138">
      <t>ジュウミン</t>
    </rPh>
    <rPh sb="138" eb="140">
      <t>セイカツ</t>
    </rPh>
    <rPh sb="151" eb="153">
      <t>シメイ</t>
    </rPh>
    <rPh sb="154" eb="155">
      <t>ハ</t>
    </rPh>
    <rPh sb="159" eb="161">
      <t>テンケン</t>
    </rPh>
    <rPh sb="162" eb="163">
      <t>ツト</t>
    </rPh>
    <rPh sb="165" eb="168">
      <t>ロウキュウカ</t>
    </rPh>
    <rPh sb="169" eb="171">
      <t>ジョウキョウ</t>
    </rPh>
    <rPh sb="172" eb="174">
      <t>カクニン</t>
    </rPh>
    <rPh sb="187" eb="188">
      <t>ホン</t>
    </rPh>
    <rPh sb="188" eb="190">
      <t>ショリ</t>
    </rPh>
    <rPh sb="190" eb="192">
      <t>クイキ</t>
    </rPh>
    <rPh sb="194" eb="196">
      <t>カリュウ</t>
    </rPh>
    <rPh sb="197" eb="199">
      <t>コウキョウ</t>
    </rPh>
    <rPh sb="199" eb="202">
      <t>ゲスイドウ</t>
    </rPh>
    <rPh sb="202" eb="204">
      <t>ショリ</t>
    </rPh>
    <rPh sb="204" eb="207">
      <t>クイキナイ</t>
    </rPh>
    <rPh sb="208" eb="210">
      <t>カンキョ</t>
    </rPh>
    <rPh sb="211" eb="214">
      <t>ショリジョウ</t>
    </rPh>
    <rPh sb="220" eb="223">
      <t>ロウキュウカ</t>
    </rPh>
    <rPh sb="223" eb="225">
      <t>タイサク</t>
    </rPh>
    <rPh sb="226" eb="228">
      <t>ヒツヨウ</t>
    </rPh>
    <rPh sb="229" eb="231">
      <t>ジキ</t>
    </rPh>
    <rPh sb="235" eb="237">
      <t>トウガイ</t>
    </rPh>
    <rPh sb="237" eb="239">
      <t>シセツ</t>
    </rPh>
    <rPh sb="240" eb="242">
      <t>リヨウ</t>
    </rPh>
    <rPh sb="246" eb="247">
      <t>ホン</t>
    </rPh>
    <rPh sb="247" eb="249">
      <t>ショリ</t>
    </rPh>
    <rPh sb="249" eb="251">
      <t>クイキ</t>
    </rPh>
    <rPh sb="256" eb="259">
      <t>コウリツテキ</t>
    </rPh>
    <rPh sb="260" eb="263">
      <t>ロウキュウカ</t>
    </rPh>
    <rPh sb="263" eb="265">
      <t>タイサク</t>
    </rPh>
    <rPh sb="265" eb="267">
      <t>ジギョウ</t>
    </rPh>
    <rPh sb="268" eb="269">
      <t>ト</t>
    </rPh>
    <rPh sb="270" eb="271">
      <t>ク</t>
    </rPh>
    <rPh sb="273" eb="275">
      <t>ケントウ</t>
    </rPh>
    <phoneticPr fontId="4"/>
  </si>
  <si>
    <t>　経常収支比率は、100％を上回っている状況にあります。定住者においては少子高齢化による人口減少並びに節水機器の普及に伴う処理水量の減少等による使用料収入の減少が推測されます。
　本処理区域の対象施設は管渠施設のみですが、現状は劣化等の不具合はほとんど無いものの、施設の健全度を維持していくため、今後の日常点検や清掃等の維持管理を計画的に行い、施設老朽化に伴う支出費用の抑制を図っていく必要があります。</t>
    <rPh sb="1" eb="3">
      <t>ケイジョウ</t>
    </rPh>
    <rPh sb="3" eb="5">
      <t>シュウシ</t>
    </rPh>
    <rPh sb="5" eb="7">
      <t>ヒリツ</t>
    </rPh>
    <rPh sb="14" eb="16">
      <t>ウワマワ</t>
    </rPh>
    <rPh sb="20" eb="22">
      <t>ジョウキョウ</t>
    </rPh>
    <rPh sb="28" eb="31">
      <t>テイジュウシャ</t>
    </rPh>
    <rPh sb="36" eb="38">
      <t>ショウシ</t>
    </rPh>
    <rPh sb="38" eb="41">
      <t>コウレイカ</t>
    </rPh>
    <rPh sb="44" eb="46">
      <t>ジンコウ</t>
    </rPh>
    <rPh sb="46" eb="48">
      <t>ゲンショウ</t>
    </rPh>
    <rPh sb="48" eb="49">
      <t>ナラ</t>
    </rPh>
    <rPh sb="51" eb="53">
      <t>セッスイ</t>
    </rPh>
    <rPh sb="53" eb="55">
      <t>キキ</t>
    </rPh>
    <rPh sb="56" eb="58">
      <t>フキュウ</t>
    </rPh>
    <rPh sb="59" eb="60">
      <t>トモナ</t>
    </rPh>
    <rPh sb="61" eb="63">
      <t>ショリ</t>
    </rPh>
    <rPh sb="63" eb="65">
      <t>スイリョウ</t>
    </rPh>
    <rPh sb="66" eb="68">
      <t>ゲンショウ</t>
    </rPh>
    <rPh sb="68" eb="69">
      <t>トウ</t>
    </rPh>
    <rPh sb="72" eb="75">
      <t>シヨウリョウ</t>
    </rPh>
    <rPh sb="75" eb="77">
      <t>シュウニュウ</t>
    </rPh>
    <rPh sb="78" eb="80">
      <t>ゲンショウ</t>
    </rPh>
    <rPh sb="81" eb="83">
      <t>スイソク</t>
    </rPh>
    <rPh sb="90" eb="91">
      <t>ホン</t>
    </rPh>
    <rPh sb="91" eb="93">
      <t>ショリ</t>
    </rPh>
    <rPh sb="93" eb="95">
      <t>クイキ</t>
    </rPh>
    <rPh sb="96" eb="98">
      <t>タイショウ</t>
    </rPh>
    <rPh sb="98" eb="100">
      <t>シセツ</t>
    </rPh>
    <rPh sb="101" eb="103">
      <t>カンキョ</t>
    </rPh>
    <rPh sb="103" eb="105">
      <t>シセツ</t>
    </rPh>
    <rPh sb="111" eb="113">
      <t>ゲンジョウ</t>
    </rPh>
    <rPh sb="114" eb="116">
      <t>レッカ</t>
    </rPh>
    <rPh sb="116" eb="117">
      <t>トウ</t>
    </rPh>
    <rPh sb="118" eb="121">
      <t>フグアイ</t>
    </rPh>
    <rPh sb="126" eb="127">
      <t>ナ</t>
    </rPh>
    <rPh sb="132" eb="134">
      <t>シセツ</t>
    </rPh>
    <rPh sb="135" eb="137">
      <t>ケンゼン</t>
    </rPh>
    <rPh sb="137" eb="138">
      <t>ド</t>
    </rPh>
    <rPh sb="139" eb="141">
      <t>イジ</t>
    </rPh>
    <rPh sb="148" eb="150">
      <t>コンゴ</t>
    </rPh>
    <rPh sb="151" eb="153">
      <t>ニチジョウ</t>
    </rPh>
    <rPh sb="153" eb="155">
      <t>テンケン</t>
    </rPh>
    <rPh sb="156" eb="158">
      <t>セイソウ</t>
    </rPh>
    <rPh sb="158" eb="159">
      <t>トウ</t>
    </rPh>
    <rPh sb="160" eb="162">
      <t>イジ</t>
    </rPh>
    <rPh sb="162" eb="164">
      <t>カンリ</t>
    </rPh>
    <rPh sb="165" eb="168">
      <t>ケイカクテキ</t>
    </rPh>
    <rPh sb="169" eb="170">
      <t>オコナ</t>
    </rPh>
    <rPh sb="172" eb="174">
      <t>シセツ</t>
    </rPh>
    <rPh sb="174" eb="177">
      <t>ロウキュウカ</t>
    </rPh>
    <rPh sb="178" eb="179">
      <t>トモナ</t>
    </rPh>
    <rPh sb="180" eb="182">
      <t>シシュツ</t>
    </rPh>
    <rPh sb="182" eb="184">
      <t>ヒヨウ</t>
    </rPh>
    <rPh sb="185" eb="187">
      <t>ヨクセイ</t>
    </rPh>
    <rPh sb="188" eb="189">
      <t>ハカ</t>
    </rPh>
    <rPh sb="193" eb="195">
      <t>ヒツヨウ</t>
    </rPh>
    <phoneticPr fontId="4"/>
  </si>
  <si>
    <t>　経常収支比率は、昨年度よりも高くなっています。累積欠損金もありません。
　企業債残高対事業規模比率は、昨年度よりも低くなり、また、類似団体平均値よりも低いです。
　経費回収率は、昨年度よりも高くなって、100％を上回っています。汚水処理原価は、昨年度より低くなって類似団体平均値よりも下回っています。
　施設利用率については、公共下水道事業で建設された施設（昭和60年に供用開始）を利用しているため未計上です。
　本処理区域は、温泉観光地であり、宿泊施設などの大規模施設が多いため、施設改造負担などが大きくなり水洗化率が伸び悩む傾向にあります。ただし、宿泊施設等の１軒の接続で各数値が一気に改善する要因を持っています。
　本処理区域内の管渠施設の老朽化対策は、まだ不要と考えられますが、将来的に改築、更新費用の発生が予測されます。したがって、収入増のため更なる接続（水洗化）の推進を図り、事業所への啓発活動並びに下水道事業の状況について住民や使用者に理解していただいた上での下水道使用料の改定、維持管理の効率化を図る必要があります。
　以上の対策を実施するため、本事業については公共下水道と合わせ、住民の理解を得ながら収入の柱となる下水道使用料の水準の適正化を図り、下水道サービスを提供していきます。</t>
    <rPh sb="1" eb="3">
      <t>ケイジョウ</t>
    </rPh>
    <rPh sb="3" eb="5">
      <t>シュウシ</t>
    </rPh>
    <rPh sb="5" eb="7">
      <t>ヒリツ</t>
    </rPh>
    <rPh sb="9" eb="12">
      <t>サクネンド</t>
    </rPh>
    <rPh sb="15" eb="16">
      <t>タカ</t>
    </rPh>
    <rPh sb="24" eb="26">
      <t>ルイセキ</t>
    </rPh>
    <rPh sb="26" eb="29">
      <t>ケッソンキン</t>
    </rPh>
    <rPh sb="38" eb="40">
      <t>キギョウ</t>
    </rPh>
    <rPh sb="40" eb="41">
      <t>サイ</t>
    </rPh>
    <rPh sb="41" eb="43">
      <t>ザンダカ</t>
    </rPh>
    <rPh sb="43" eb="44">
      <t>タイ</t>
    </rPh>
    <rPh sb="44" eb="46">
      <t>ジギョウ</t>
    </rPh>
    <rPh sb="46" eb="48">
      <t>キボ</t>
    </rPh>
    <rPh sb="48" eb="50">
      <t>ヒリツ</t>
    </rPh>
    <rPh sb="52" eb="55">
      <t>サクネンド</t>
    </rPh>
    <rPh sb="58" eb="59">
      <t>ヒク</t>
    </rPh>
    <rPh sb="66" eb="68">
      <t>ルイジ</t>
    </rPh>
    <rPh sb="68" eb="70">
      <t>ダンタイ</t>
    </rPh>
    <rPh sb="70" eb="73">
      <t>ヘイキンチ</t>
    </rPh>
    <rPh sb="76" eb="77">
      <t>ヒク</t>
    </rPh>
    <rPh sb="83" eb="85">
      <t>ケイヒ</t>
    </rPh>
    <rPh sb="85" eb="87">
      <t>カイシュウ</t>
    </rPh>
    <rPh sb="87" eb="88">
      <t>リツ</t>
    </rPh>
    <rPh sb="90" eb="93">
      <t>サクネンド</t>
    </rPh>
    <rPh sb="96" eb="97">
      <t>タカ</t>
    </rPh>
    <rPh sb="107" eb="108">
      <t>ウワ</t>
    </rPh>
    <rPh sb="108" eb="109">
      <t>マワ</t>
    </rPh>
    <rPh sb="115" eb="117">
      <t>オスイ</t>
    </rPh>
    <rPh sb="117" eb="119">
      <t>ショリ</t>
    </rPh>
    <rPh sb="119" eb="121">
      <t>ゲンカ</t>
    </rPh>
    <rPh sb="123" eb="126">
      <t>サクネンド</t>
    </rPh>
    <rPh sb="128" eb="129">
      <t>ヒク</t>
    </rPh>
    <rPh sb="133" eb="135">
      <t>ルイジ</t>
    </rPh>
    <rPh sb="135" eb="137">
      <t>ダンタイ</t>
    </rPh>
    <rPh sb="137" eb="140">
      <t>ヘイキンチ</t>
    </rPh>
    <rPh sb="143" eb="145">
      <t>シタマワ</t>
    </rPh>
    <rPh sb="153" eb="155">
      <t>シセツ</t>
    </rPh>
    <rPh sb="155" eb="158">
      <t>リヨウリツ</t>
    </rPh>
    <rPh sb="164" eb="166">
      <t>コウキョウ</t>
    </rPh>
    <rPh sb="166" eb="169">
      <t>ゲスイドウ</t>
    </rPh>
    <rPh sb="169" eb="171">
      <t>ジギョウ</t>
    </rPh>
    <rPh sb="172" eb="174">
      <t>ケンセツ</t>
    </rPh>
    <rPh sb="177" eb="179">
      <t>シセツ</t>
    </rPh>
    <rPh sb="180" eb="182">
      <t>ショウワ</t>
    </rPh>
    <rPh sb="184" eb="185">
      <t>ネン</t>
    </rPh>
    <rPh sb="186" eb="188">
      <t>キョウヨウ</t>
    </rPh>
    <rPh sb="188" eb="190">
      <t>カイシ</t>
    </rPh>
    <rPh sb="192" eb="194">
      <t>リヨウ</t>
    </rPh>
    <rPh sb="200" eb="203">
      <t>ミケイジョウ</t>
    </rPh>
    <rPh sb="208" eb="209">
      <t>ホン</t>
    </rPh>
    <rPh sb="209" eb="211">
      <t>ショリ</t>
    </rPh>
    <rPh sb="211" eb="213">
      <t>クイキ</t>
    </rPh>
    <rPh sb="215" eb="217">
      <t>オンセン</t>
    </rPh>
    <rPh sb="217" eb="220">
      <t>カンコウチ</t>
    </rPh>
    <rPh sb="224" eb="226">
      <t>シュクハク</t>
    </rPh>
    <rPh sb="226" eb="228">
      <t>シセツ</t>
    </rPh>
    <rPh sb="231" eb="234">
      <t>ダイキボ</t>
    </rPh>
    <rPh sb="234" eb="236">
      <t>シセツ</t>
    </rPh>
    <rPh sb="237" eb="238">
      <t>オオ</t>
    </rPh>
    <rPh sb="242" eb="244">
      <t>シセツ</t>
    </rPh>
    <rPh sb="244" eb="246">
      <t>カイゾウ</t>
    </rPh>
    <rPh sb="246" eb="248">
      <t>フタン</t>
    </rPh>
    <rPh sb="251" eb="252">
      <t>オオ</t>
    </rPh>
    <rPh sb="256" eb="259">
      <t>スイセンカ</t>
    </rPh>
    <rPh sb="259" eb="260">
      <t>リツ</t>
    </rPh>
    <rPh sb="261" eb="262">
      <t>ノ</t>
    </rPh>
    <rPh sb="263" eb="264">
      <t>ナヤ</t>
    </rPh>
    <rPh sb="265" eb="267">
      <t>ケイコウ</t>
    </rPh>
    <rPh sb="277" eb="279">
      <t>シュクハク</t>
    </rPh>
    <rPh sb="279" eb="281">
      <t>シセツ</t>
    </rPh>
    <rPh sb="281" eb="282">
      <t>トウ</t>
    </rPh>
    <rPh sb="284" eb="285">
      <t>ケン</t>
    </rPh>
    <rPh sb="286" eb="288">
      <t>セツゾク</t>
    </rPh>
    <rPh sb="289" eb="292">
      <t>カクスウチ</t>
    </rPh>
    <rPh sb="293" eb="295">
      <t>イッキ</t>
    </rPh>
    <rPh sb="296" eb="298">
      <t>カイゼン</t>
    </rPh>
    <rPh sb="300" eb="302">
      <t>ヨウイン</t>
    </rPh>
    <rPh sb="303" eb="304">
      <t>モ</t>
    </rPh>
    <rPh sb="312" eb="313">
      <t>ホン</t>
    </rPh>
    <rPh sb="313" eb="315">
      <t>ショリ</t>
    </rPh>
    <rPh sb="315" eb="318">
      <t>クイキナイ</t>
    </rPh>
    <rPh sb="319" eb="321">
      <t>カンキョ</t>
    </rPh>
    <rPh sb="321" eb="323">
      <t>シセツ</t>
    </rPh>
    <rPh sb="324" eb="327">
      <t>ロウキュウカ</t>
    </rPh>
    <rPh sb="327" eb="329">
      <t>タイサク</t>
    </rPh>
    <rPh sb="333" eb="335">
      <t>フヨウ</t>
    </rPh>
    <rPh sb="336" eb="337">
      <t>カンガ</t>
    </rPh>
    <rPh sb="344" eb="347">
      <t>ショウライテキ</t>
    </rPh>
    <rPh sb="348" eb="350">
      <t>カイチク</t>
    </rPh>
    <rPh sb="351" eb="353">
      <t>コウシン</t>
    </rPh>
    <rPh sb="353" eb="355">
      <t>ヒヨウ</t>
    </rPh>
    <rPh sb="356" eb="358">
      <t>ハッセイ</t>
    </rPh>
    <rPh sb="359" eb="361">
      <t>ヨソク</t>
    </rPh>
    <rPh sb="372" eb="374">
      <t>シュウニュウ</t>
    </rPh>
    <rPh sb="374" eb="375">
      <t>ゾウ</t>
    </rPh>
    <rPh sb="378" eb="379">
      <t>サラ</t>
    </rPh>
    <rPh sb="381" eb="383">
      <t>セツゾク</t>
    </rPh>
    <rPh sb="384" eb="387">
      <t>スイセンカ</t>
    </rPh>
    <rPh sb="389" eb="391">
      <t>スイシン</t>
    </rPh>
    <rPh sb="392" eb="393">
      <t>ハカ</t>
    </rPh>
    <rPh sb="395" eb="398">
      <t>ジギョウショ</t>
    </rPh>
    <rPh sb="400" eb="402">
      <t>ケイハツ</t>
    </rPh>
    <rPh sb="402" eb="404">
      <t>カツドウ</t>
    </rPh>
    <rPh sb="404" eb="405">
      <t>ナラ</t>
    </rPh>
    <rPh sb="407" eb="410">
      <t>ゲスイドウ</t>
    </rPh>
    <rPh sb="410" eb="412">
      <t>ジギョウ</t>
    </rPh>
    <rPh sb="413" eb="415">
      <t>ジョウキョウ</t>
    </rPh>
    <rPh sb="419" eb="421">
      <t>ジュウミン</t>
    </rPh>
    <rPh sb="422" eb="425">
      <t>シヨウシャ</t>
    </rPh>
    <rPh sb="426" eb="428">
      <t>リカイ</t>
    </rPh>
    <rPh sb="435" eb="436">
      <t>ウエ</t>
    </rPh>
    <rPh sb="438" eb="441">
      <t>ゲスイドウ</t>
    </rPh>
    <rPh sb="441" eb="444">
      <t>シヨウリョウ</t>
    </rPh>
    <rPh sb="445" eb="447">
      <t>カイテイ</t>
    </rPh>
    <rPh sb="448" eb="450">
      <t>イジ</t>
    </rPh>
    <rPh sb="450" eb="452">
      <t>カンリ</t>
    </rPh>
    <rPh sb="453" eb="456">
      <t>コウリツカ</t>
    </rPh>
    <rPh sb="457" eb="458">
      <t>ハカ</t>
    </rPh>
    <rPh sb="459" eb="461">
      <t>ヒツヨウ</t>
    </rPh>
    <rPh sb="469" eb="471">
      <t>イジョウ</t>
    </rPh>
    <rPh sb="472" eb="474">
      <t>タイサク</t>
    </rPh>
    <rPh sb="475" eb="477">
      <t>ジッシ</t>
    </rPh>
    <rPh sb="482" eb="483">
      <t>ホン</t>
    </rPh>
    <rPh sb="483" eb="485">
      <t>ジギョウ</t>
    </rPh>
    <rPh sb="490" eb="492">
      <t>コウキョウ</t>
    </rPh>
    <rPh sb="492" eb="495">
      <t>ゲスイドウ</t>
    </rPh>
    <rPh sb="496" eb="497">
      <t>ア</t>
    </rPh>
    <rPh sb="500" eb="502">
      <t>ジュウミン</t>
    </rPh>
    <rPh sb="503" eb="505">
      <t>リカイ</t>
    </rPh>
    <rPh sb="506" eb="507">
      <t>エ</t>
    </rPh>
    <rPh sb="510" eb="512">
      <t>シュウニュウ</t>
    </rPh>
    <rPh sb="513" eb="514">
      <t>ハシラ</t>
    </rPh>
    <rPh sb="517" eb="520">
      <t>ゲスイドウ</t>
    </rPh>
    <rPh sb="520" eb="523">
      <t>シヨウリョウ</t>
    </rPh>
    <rPh sb="524" eb="526">
      <t>スイジュン</t>
    </rPh>
    <rPh sb="527" eb="530">
      <t>テキセイカ</t>
    </rPh>
    <rPh sb="531" eb="532">
      <t>ハカ</t>
    </rPh>
    <rPh sb="534" eb="537">
      <t>ゲスイドウ</t>
    </rPh>
    <rPh sb="542" eb="54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</si>
</sst>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DF-4179-B152-6B01E1874B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7DF-4179-B152-6B01E1874B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7-4448-8ABC-3EAA43071E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AC07-4448-8ABC-3EAA43071E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67.11</c:v>
                </c:pt>
                <c:pt idx="1">
                  <c:v>65.77</c:v>
                </c:pt>
                <c:pt idx="2">
                  <c:v>62.82</c:v>
                </c:pt>
                <c:pt idx="3">
                  <c:v>62.03</c:v>
                </c:pt>
                <c:pt idx="4">
                  <c:v>66.67</c:v>
                </c:pt>
              </c:numCache>
            </c:numRef>
          </c:val>
          <c:extLst>
            <c:ext xmlns:c16="http://schemas.microsoft.com/office/drawing/2014/chart" uri="{C3380CC4-5D6E-409C-BE32-E72D297353CC}">
              <c16:uniqueId val="{00000000-0014-4DCE-A5EE-A7A3913B8B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014-4DCE-A5EE-A7A3913B8B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150.59</c:v>
                </c:pt>
                <c:pt idx="1">
                  <c:v>153.68</c:v>
                </c:pt>
                <c:pt idx="2">
                  <c:v>156.41</c:v>
                </c:pt>
                <c:pt idx="3">
                  <c:v>160.63</c:v>
                </c:pt>
                <c:pt idx="4">
                  <c:v>163.94</c:v>
                </c:pt>
              </c:numCache>
            </c:numRef>
          </c:val>
          <c:extLst>
            <c:ext xmlns:c16="http://schemas.microsoft.com/office/drawing/2014/chart" uri="{C3380CC4-5D6E-409C-BE32-E72D297353CC}">
              <c16:uniqueId val="{00000000-46F5-41B3-ADFE-80749550E0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46F5-41B3-ADFE-80749550E0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5.2</c:v>
                </c:pt>
                <c:pt idx="1">
                  <c:v>7.79</c:v>
                </c:pt>
                <c:pt idx="2">
                  <c:v>10.39</c:v>
                </c:pt>
                <c:pt idx="3">
                  <c:v>12.99</c:v>
                </c:pt>
                <c:pt idx="4">
                  <c:v>15.59</c:v>
                </c:pt>
              </c:numCache>
            </c:numRef>
          </c:val>
          <c:extLst>
            <c:ext xmlns:c16="http://schemas.microsoft.com/office/drawing/2014/chart" uri="{C3380CC4-5D6E-409C-BE32-E72D297353CC}">
              <c16:uniqueId val="{00000000-B4DC-47FD-A76A-3C600345C2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B4DC-47FD-A76A-3C600345C2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93-4C58-8CC1-7DC6FD1750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8A93-4C58-8CC1-7DC6FD1750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0C-4410-8A4E-6591DFC4A4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90C-4410-8A4E-6591DFC4A4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2-4331-869A-EBB6EBDEC5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1802-4331-869A-EBB6EBDEC5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1186.46</c:v>
                </c:pt>
                <c:pt idx="1">
                  <c:v>707.85</c:v>
                </c:pt>
                <c:pt idx="2">
                  <c:v>656.61</c:v>
                </c:pt>
                <c:pt idx="3">
                  <c:v>698.06</c:v>
                </c:pt>
                <c:pt idx="4">
                  <c:v>587.77</c:v>
                </c:pt>
              </c:numCache>
            </c:numRef>
          </c:val>
          <c:extLst>
            <c:ext xmlns:c16="http://schemas.microsoft.com/office/drawing/2014/chart" uri="{C3380CC4-5D6E-409C-BE32-E72D297353CC}">
              <c16:uniqueId val="{00000000-7CF4-44FA-8539-9E8A027C60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CF4-44FA-8539-9E8A027C60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125.6</c:v>
                </c:pt>
                <c:pt idx="1">
                  <c:v>197.82</c:v>
                </c:pt>
                <c:pt idx="2">
                  <c:v>193.98</c:v>
                </c:pt>
                <c:pt idx="3">
                  <c:v>170.03</c:v>
                </c:pt>
                <c:pt idx="4">
                  <c:v>176.46</c:v>
                </c:pt>
              </c:numCache>
            </c:numRef>
          </c:val>
          <c:extLst>
            <c:ext xmlns:c16="http://schemas.microsoft.com/office/drawing/2014/chart" uri="{C3380CC4-5D6E-409C-BE32-E72D297353CC}">
              <c16:uniqueId val="{00000000-168D-49B9-B1C0-21F6F3CE32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68D-49B9-B1C0-21F6F3CE32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112.66</c:v>
                </c:pt>
                <c:pt idx="1">
                  <c:v>71.2</c:v>
                </c:pt>
                <c:pt idx="2">
                  <c:v>72.47</c:v>
                </c:pt>
                <c:pt idx="3">
                  <c:v>82.55</c:v>
                </c:pt>
                <c:pt idx="4">
                  <c:v>79.84</c:v>
                </c:pt>
              </c:numCache>
            </c:numRef>
          </c:val>
          <c:extLst>
            <c:ext xmlns:c16="http://schemas.microsoft.com/office/drawing/2014/chart" uri="{C3380CC4-5D6E-409C-BE32-E72D297353CC}">
              <c16:uniqueId val="{00000000-B365-48DF-9DCE-A1556E986B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365-48DF-9DCE-A1556E986B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湯河原町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23899</v>
      </c>
      <c r="AM8" s="42"/>
      <c r="AN8" s="42"/>
      <c r="AO8" s="42"/>
      <c r="AP8" s="42"/>
      <c r="AQ8" s="42"/>
      <c r="AR8" s="42"/>
      <c r="AS8" s="42"/>
      <c r="AT8" s="35">
        <f>データ!T6</f>
        <v>40.97</v>
      </c>
      <c r="AU8" s="35"/>
      <c r="AV8" s="35"/>
      <c r="AW8" s="35"/>
      <c r="AX8" s="35"/>
      <c r="AY8" s="35"/>
      <c r="AZ8" s="35"/>
      <c r="BA8" s="35"/>
      <c r="BB8" s="35">
        <f>データ!U6</f>
        <v>583.33000000000004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81.37</v>
      </c>
      <c r="J10" s="35"/>
      <c r="K10" s="35"/>
      <c r="L10" s="35"/>
      <c r="M10" s="35"/>
      <c r="N10" s="35"/>
      <c r="O10" s="35"/>
      <c r="P10" s="35">
        <f>データ!P6</f>
        <v>0.62</v>
      </c>
      <c r="Q10" s="35"/>
      <c r="R10" s="35"/>
      <c r="S10" s="35"/>
      <c r="T10" s="35"/>
      <c r="U10" s="35"/>
      <c r="V10" s="35"/>
      <c r="W10" s="35">
        <f>データ!Q6</f>
        <v>100</v>
      </c>
      <c r="X10" s="35"/>
      <c r="Y10" s="35"/>
      <c r="Z10" s="35"/>
      <c r="AA10" s="35"/>
      <c r="AB10" s="35"/>
      <c r="AC10" s="35"/>
      <c r="AD10" s="42">
        <f>データ!R6</f>
        <v>2794</v>
      </c>
      <c r="AE10" s="42"/>
      <c r="AF10" s="42"/>
      <c r="AG10" s="42"/>
      <c r="AH10" s="42"/>
      <c r="AI10" s="42"/>
      <c r="AJ10" s="42"/>
      <c r="AK10" s="2"/>
      <c r="AL10" s="42">
        <f>データ!V6</f>
        <v>147</v>
      </c>
      <c r="AM10" s="42"/>
      <c r="AN10" s="42"/>
      <c r="AO10" s="42"/>
      <c r="AP10" s="42"/>
      <c r="AQ10" s="42"/>
      <c r="AR10" s="42"/>
      <c r="AS10" s="42"/>
      <c r="AT10" s="35">
        <f>データ!W6</f>
        <v>0.15</v>
      </c>
      <c r="AU10" s="35"/>
      <c r="AV10" s="35"/>
      <c r="AW10" s="35"/>
      <c r="AX10" s="35"/>
      <c r="AY10" s="35"/>
      <c r="AZ10" s="35"/>
      <c r="BA10" s="35"/>
      <c r="BB10" s="35">
        <f>データ!X6</f>
        <v>980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BHdrR6UQ+eyaau0dFxd18Ry26UhlA0D8oM51Yc8nr3rDLm1u+fSA6t2Sq7DdjTYCqSGnN0VYn7QzrVrp6KS3w==" saltValue="4pZJSZhz5Po5INdKY50i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143847</v>
      </c>
      <c r="D6" s="19">
        <f t="shared" si="3"/>
        <v>46</v>
      </c>
      <c r="E6" s="19">
        <f t="shared" si="3"/>
        <v>17</v>
      </c>
      <c r="F6" s="19">
        <f t="shared" si="3"/>
        <v>4</v>
      </c>
      <c r="G6" s="19">
        <f t="shared" si="3"/>
        <v>0</v>
      </c>
      <c r="H6" s="19" t="str">
        <f t="shared" si="3"/>
        <v>神奈川県　湯河原町</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81.37</v>
      </c>
      <c r="P6" s="20">
        <f t="shared" si="3"/>
        <v>0.62</v>
      </c>
      <c r="Q6" s="20">
        <f t="shared" si="3"/>
        <v>100</v>
      </c>
      <c r="R6" s="20">
        <f t="shared" si="3"/>
        <v>2794</v>
      </c>
      <c r="S6" s="20">
        <f t="shared" si="3"/>
        <v>23899</v>
      </c>
      <c r="T6" s="20">
        <f t="shared" si="3"/>
        <v>40.97</v>
      </c>
      <c r="U6" s="20">
        <f t="shared" si="3"/>
        <v>583.33000000000004</v>
      </c>
      <c r="V6" s="20">
        <f t="shared" si="3"/>
        <v>147</v>
      </c>
      <c r="W6" s="20">
        <f t="shared" si="3"/>
        <v>0.15</v>
      </c>
      <c r="X6" s="20">
        <f t="shared" si="3"/>
        <v>980</v>
      </c>
      <c r="Y6" s="21">
        <f>IF(Y7="",NA(),Y7)</f>
        <v>150.59</v>
      </c>
      <c r="Z6" s="21">
        <f t="shared" ref="Z6:AH6" si="4">IF(Z7="",NA(),Z7)</f>
        <v>153.68</v>
      </c>
      <c r="AA6" s="21">
        <f t="shared" si="4"/>
        <v>156.41</v>
      </c>
      <c r="AB6" s="21">
        <f t="shared" si="4"/>
        <v>160.63</v>
      </c>
      <c r="AC6" s="21">
        <f t="shared" si="4"/>
        <v>163.94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0">
        <f>IF(AU7="",NA(),AU7)</f>
        <v>0</v>
      </c>
      <c r="AV6" s="20">
        <f t="shared" ref="AV6:BD6" si="6">IF(AV7="",NA(),AV7)</f>
        <v>0</v>
      </c>
      <c r="AW6" s="20">
        <f t="shared" si="6"/>
        <v>0</v>
      </c>
      <c r="AX6" s="20">
        <f t="shared" si="6"/>
        <v>0</v>
      </c>
      <c r="AY6" s="20">
        <f t="shared" si="6"/>
        <v>0</v>
      </c>
      <c r="AZ6" s="21">
        <f t="shared" si="6"/>
        <v>49.18</v>
      </c>
      <c r="BA6" s="21">
        <f t="shared" si="6"/>
        <v>47.72</v>
      </c>
      <c r="BB6" s="21">
        <f t="shared" si="6"/>
        <v>44.24</v>
      </c>
      <c r="BC6" s="21">
        <f t="shared" si="6"/>
        <v>43.07</v>
      </c>
      <c r="BD6" s="21">
        <f t="shared" si="6"/>
        <v>45.42</v>
      </c>
      <c r="BE6" s="20" t="str">
        <f>IF(BE7="","",IF(BE7="-","【-】","【"&amp;SUBSTITUTE(TEXT(BE7,"#,##0.00"),"-","△")&amp;"】"))</f>
        <v>【44.25】</v>
      </c>
      <c r="BF6" s="21">
        <f>IF(BF7="",NA(),BF7)</f>
        <v>1186.46</v>
      </c>
      <c r="BG6" s="21">
        <f t="shared" ref="BG6:BO6" si="7">IF(BG7="",NA(),BG7)</f>
        <v>707.85</v>
      </c>
      <c r="BH6" s="21">
        <f t="shared" si="7"/>
        <v>656.61</v>
      </c>
      <c r="BI6" s="21">
        <f t="shared" si="7"/>
        <v>698.06</v>
      </c>
      <c r="BJ6" s="21">
        <f t="shared" si="7"/>
        <v>587.77</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125.6</v>
      </c>
      <c r="BR6" s="21">
        <f t="shared" ref="BR6:BZ6" si="8">IF(BR7="",NA(),BR7)</f>
        <v>197.82</v>
      </c>
      <c r="BS6" s="21">
        <f t="shared" si="8"/>
        <v>193.98</v>
      </c>
      <c r="BT6" s="21">
        <f t="shared" si="8"/>
        <v>170.03</v>
      </c>
      <c r="BU6" s="21">
        <f t="shared" si="8"/>
        <v>176.46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112.66</v>
      </c>
      <c r="CC6" s="21">
        <f t="shared" ref="CC6:CK6" si="9">IF(CC7="",NA(),CC7)</f>
        <v>71.2</v>
      </c>
      <c r="CD6" s="21">
        <f t="shared" si="9"/>
        <v>72.47</v>
      </c>
      <c r="CE6" s="21">
        <f t="shared" si="9"/>
        <v>82.55</v>
      </c>
      <c r="CF6" s="21">
        <f t="shared" si="9"/>
        <v>79.84</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67.11</v>
      </c>
      <c r="CY6" s="21">
        <f t="shared" ref="CY6:DG6" si="11">IF(CY7="",NA(),CY7)</f>
        <v>65.77</v>
      </c>
      <c r="CZ6" s="21">
        <f t="shared" si="11"/>
        <v>62.82</v>
      </c>
      <c r="DA6" s="21">
        <f t="shared" si="11"/>
        <v>62.03</v>
      </c>
      <c r="DB6" s="21">
        <f t="shared" si="11"/>
        <v>66.67</v>
      </c>
      <c r="DC6" s="21">
        <f t="shared" si="11"/>
        <v>83.32</v>
      </c>
      <c r="DD6" s="21">
        <f t="shared" si="11"/>
        <v>83.75</v>
      </c>
      <c r="DE6" s="21">
        <f t="shared" si="11"/>
        <v>84.19</v>
      </c>
      <c r="DF6" s="21">
        <f t="shared" si="11"/>
        <v>84.34</v>
      </c>
      <c r="DG6" s="21">
        <f t="shared" si="11"/>
        <v>84.34</v>
      </c>
      <c r="DH6" s="20" t="str">
        <f>IF(DH7="","",IF(DH7="-","【-】","【"&amp;SUBSTITUTE(TEXT(DH7,"#,##0.00"),"-","△")&amp;"】"))</f>
        <v>【85.67】</v>
      </c>
      <c r="DI6" s="21">
        <f>IF(DI7="",NA(),DI7)</f>
        <v>5.2</v>
      </c>
      <c r="DJ6" s="21">
        <f t="shared" ref="DJ6:DR6" si="12">IF(DJ7="",NA(),DJ7)</f>
        <v>7.79</v>
      </c>
      <c r="DK6" s="21">
        <f t="shared" si="12"/>
        <v>10.39</v>
      </c>
      <c r="DL6" s="21">
        <f t="shared" si="12"/>
        <v>12.99</v>
      </c>
      <c r="DM6" s="21">
        <f t="shared" si="12"/>
        <v>15.59</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143847</v>
      </c>
      <c r="D7" s="23">
        <v>46</v>
      </c>
      <c r="E7" s="23">
        <v>17</v>
      </c>
      <c r="F7" s="23">
        <v>4</v>
      </c>
      <c r="G7" s="23">
        <v>0</v>
      </c>
      <c r="H7" s="23" t="s">
        <v>96</v>
      </c>
      <c r="I7" s="23" t="s">
        <v>97</v>
      </c>
      <c r="J7" s="23" t="s">
        <v>98</v>
      </c>
      <c r="K7" s="23" t="s">
        <v>99</v>
      </c>
      <c r="L7" s="23" t="s">
        <v>100</v>
      </c>
      <c r="M7" s="23" t="s">
        <v>101</v>
      </c>
      <c r="N7" s="24" t="s">
        <v>102</v>
      </c>
      <c r="O7" s="24">
        <v>81.37</v>
      </c>
      <c r="P7" s="24">
        <v>0.62</v>
      </c>
      <c r="Q7" s="24">
        <v>100</v>
      </c>
      <c r="R7" s="24">
        <v>2794</v>
      </c>
      <c r="S7" s="24">
        <v>23899</v>
      </c>
      <c r="T7" s="24">
        <v>40.97</v>
      </c>
      <c r="U7" s="24">
        <v>583.33000000000004</v>
      </c>
      <c r="V7" s="24">
        <v>147</v>
      </c>
      <c r="W7" s="24">
        <v>0.15</v>
      </c>
      <c r="X7" s="24">
        <v>980</v>
      </c>
      <c r="Y7" s="24">
        <v>150.59</v>
      </c>
      <c r="Z7" s="24">
        <v>153.68</v>
      </c>
      <c r="AA7" s="24">
        <v>156.41</v>
      </c>
      <c r="AB7" s="24">
        <v>160.63</v>
      </c>
      <c r="AC7" s="24">
        <v>163.94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0</v>
      </c>
      <c r="AV7" s="24">
        <v>0</v>
      </c>
      <c r="AW7" s="24">
        <v>0</v>
      </c>
      <c r="AX7" s="24">
        <v>0</v>
      </c>
      <c r="AY7" s="24">
        <v>0</v>
      </c>
      <c r="AZ7" s="24">
        <v>49.18</v>
      </c>
      <c r="BA7" s="24">
        <v>47.72</v>
      </c>
      <c r="BB7" s="24">
        <v>44.24</v>
      </c>
      <c r="BC7" s="24">
        <v>43.07</v>
      </c>
      <c r="BD7" s="24">
        <v>45.42</v>
      </c>
      <c r="BE7" s="24">
        <v>44.25</v>
      </c>
      <c r="BF7" s="24">
        <v>1186.46</v>
      </c>
      <c r="BG7" s="24">
        <v>707.85</v>
      </c>
      <c r="BH7" s="24">
        <v>656.61</v>
      </c>
      <c r="BI7" s="24">
        <v>698.06</v>
      </c>
      <c r="BJ7" s="24">
        <v>587.77</v>
      </c>
      <c r="BK7" s="24">
        <v>1194.1500000000001</v>
      </c>
      <c r="BL7" s="24">
        <v>1206.79</v>
      </c>
      <c r="BM7" s="24">
        <v>1258.43</v>
      </c>
      <c r="BN7" s="24">
        <v>1163.75</v>
      </c>
      <c r="BO7" s="24">
        <v>1195.47</v>
      </c>
      <c r="BP7" s="24">
        <v>1182.1099999999999</v>
      </c>
      <c r="BQ7" s="24">
        <v>125.6</v>
      </c>
      <c r="BR7" s="24">
        <v>197.82</v>
      </c>
      <c r="BS7" s="24">
        <v>193.98</v>
      </c>
      <c r="BT7" s="24">
        <v>170.03</v>
      </c>
      <c r="BU7" s="24">
        <v>176.46</v>
      </c>
      <c r="BV7" s="24">
        <v>72.260000000000005</v>
      </c>
      <c r="BW7" s="24">
        <v>71.84</v>
      </c>
      <c r="BX7" s="24">
        <v>73.36</v>
      </c>
      <c r="BY7" s="24">
        <v>72.599999999999994</v>
      </c>
      <c r="BZ7" s="24">
        <v>69.430000000000007</v>
      </c>
      <c r="CA7" s="24">
        <v>73.78</v>
      </c>
      <c r="CB7" s="24">
        <v>112.66</v>
      </c>
      <c r="CC7" s="24">
        <v>71.2</v>
      </c>
      <c r="CD7" s="24">
        <v>72.47</v>
      </c>
      <c r="CE7" s="24">
        <v>82.55</v>
      </c>
      <c r="CF7" s="24">
        <v>79.84</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67.11</v>
      </c>
      <c r="CY7" s="24">
        <v>65.77</v>
      </c>
      <c r="CZ7" s="24">
        <v>62.82</v>
      </c>
      <c r="DA7" s="24">
        <v>62.03</v>
      </c>
      <c r="DB7" s="24">
        <v>66.67</v>
      </c>
      <c r="DC7" s="24">
        <v>83.32</v>
      </c>
      <c r="DD7" s="24">
        <v>83.75</v>
      </c>
      <c r="DE7" s="24">
        <v>84.19</v>
      </c>
      <c r="DF7" s="24">
        <v>84.34</v>
      </c>
      <c r="DG7" s="24">
        <v>84.34</v>
      </c>
      <c r="DH7" s="24">
        <v>85.67</v>
      </c>
      <c r="DI7" s="24">
        <v>5.2</v>
      </c>
      <c r="DJ7" s="24">
        <v>7.79</v>
      </c>
      <c r="DK7" s="24">
        <v>10.39</v>
      </c>
      <c r="DL7" s="24">
        <v>12.99</v>
      </c>
      <c r="DM7" s="24">
        <v>15.59</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2024-01-29T06:26:32Z</cp:lastPrinted>
  <dcterms:created xsi:type="dcterms:W3CDTF">2023-12-12T00:54:59Z</dcterms:created>
  <dcterms:modified xsi:type="dcterms:W3CDTF">2024-02-27T04:28:46Z</dcterms:modified>
  <cp:category/>
</cp:coreProperties>
</file>