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46A7C5F4-5338-4C84-B6DD-06E133AD310C}" xr6:coauthVersionLast="47" xr6:coauthVersionMax="47" xr10:uidLastSave="{00000000-0000-0000-0000-000000000000}"/>
  <bookViews>
    <workbookView xWindow="28680" yWindow="1695" windowWidth="29040" windowHeight="15840"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CB90D6F4-3E53-4B1A-BEFD-F3C921268590}">
      <text>
        <r>
          <rPr>
            <b/>
            <sz val="11"/>
            <color indexed="81"/>
            <rFont val="ＭＳ Ｐゴシック"/>
            <family val="3"/>
            <charset val="128"/>
          </rPr>
          <t xml:space="preserve">産業分類をメニューから選んでください。
</t>
        </r>
      </text>
    </comment>
    <comment ref="L52" authorId="0" shapeId="0" xr:uid="{40BF852A-0AE8-4794-80A6-5B0E1B6576B5}">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213C926-FEDE-4019-B465-0048DA3DC59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101BAA94-22AD-4671-BC65-688086F4D2FD}">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E4FF9068-6A40-400E-93D6-6D8FD48311B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CF2992A-B0ED-47F9-BAC9-0C716038353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B3F5557-31CF-4CB8-B3E6-BEE6E51E01A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D6A7B7A-5806-437A-9D87-BFFF8AC2B60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B76DEC-D784-4CE9-A2B6-89C2F88493F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1F4A489-E87A-472C-A25B-F3651E8555EC}">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1FFECA7-BF16-4EBF-A37D-68A857D816F9}">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FB9EE80-53A9-4BEE-B303-E9F3AA1D76F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AD792554-AD5F-4A77-A17C-7CDB1A774AA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747DF216-6A6A-4207-BCCE-4C0301DF089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60360CD-095B-4368-83ED-4DDB57CAF36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C1479AE-FE36-4112-B88C-E09FCCA24C0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860E4775-D0C1-4BA8-8FC3-39FFCE4186A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38EEFC1-B3B0-46E7-AC0D-4E5579455C64}">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82BDA51-81A8-4125-BFCF-ACF1846473C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7F979C32-605C-4BEF-A13B-58C6A214CFA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8B31F8F6-A968-409B-98CF-5C30F476B9E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F320F27-B072-4D62-95F5-9F7BF96D474F}">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F3E9B15D-2C79-40AE-B995-BDE440413A1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D864D9E8-5FE7-43A9-9C80-B480E52DE0C5}">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2CFD415-6186-446F-B665-9D89EB5AF11A}">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6425AF7-E1D4-4C09-B828-E94D17734DE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EBB36A93-0BC4-4480-B62D-9DC07C6DEF5C}">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71F2A0A-9F6F-4607-9744-86D366AD8531}">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A7E8D9E-7EED-418B-923F-8E6B975C9FA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A8B83EE9-2A88-4D73-B009-968FB38CDCFD}">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6F1F7BF-CBB4-4868-90FD-87AD09B97727}">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B6B84AE-7D12-4F44-BD65-A584FD7B2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107B7AA6-F222-4BA2-9B34-5AB2E298BE7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2AA1ADAD-4B2B-4BBD-8AE8-0D61C323376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AC1FB22-11F5-453A-9592-4834DD37D3C6}">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4FDADE-62AB-4073-8F59-CAC43217094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DA67F6F6-D05C-40B7-BAC8-C53B10FBE51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D86F32E-D9F2-410E-8783-670EA020FBD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B45AE17-A3BB-428F-9632-32B396D1D60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FBC6FCC4-23F0-4C4C-BE99-B4A26F8A264C}">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56DBB25-477C-4AF3-9CEB-D10432139B2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4479E16-FF54-4763-9456-2907F97E8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2ECDB15-F388-406B-A4A7-DD3C34A856C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716CFCC-D75A-4478-8782-2CFB4A25C36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432B67D-43E4-4147-8818-E63438BF7A5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2C45E93-4C24-4DAF-A61E-67F641C3564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6FF082FF-9AC9-43C7-8933-B06C14EF3D1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03A213F-7830-44D3-82FD-88A43A031133}">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F4DFAE2-F053-42BC-81E3-C6373729682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A35FC85C-233E-4013-A33D-AF6EFA989389}">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776CCD-9896-4CB8-9AF5-70CF4A065CD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B2A1323-A9B9-4F3B-853A-6480CED76A13}">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06A34971-B0E6-4551-8D0F-0E790818CA1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5DADC0E3-9E0F-4300-880B-EA8262B4136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A97E357-5B4C-4D04-8ACF-E0743D1ABA7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9503378-3C76-4126-97ED-1AF1C3D5255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82C41C4B-7692-4761-B956-1227DCD3602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F2A885D-C9A9-4549-BA5E-61782D3A9E12}">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45D3750-152D-4703-99AE-AFD0BFAD9DF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19861B2A-8A38-438A-BF6F-6B6EBD25BBB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C562235-7E38-42A1-98DC-E877DBD8C5D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1D85256-4D9F-4D06-A63F-8F3C99AF797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68F5E7B9-30B3-479D-A292-A252525C1FC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CABD94A0-39DA-4A47-9887-C32168DE897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E703E0F-52CA-480F-A1E8-1A39FB1C4E4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7209B97-3A70-4DC8-9CCC-CD724CAD450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1C37E122-FF63-47FD-A844-0C92505B817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02251B1-1B5D-4B79-AAF4-C2F88D8917D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492D337-BD31-4CF1-8812-945E720BF3FB}">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ADD8DEC7-FFD8-454A-A8A9-0F9C0B7359B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D18F655-A3DD-4489-988E-2D7A60F82CE2}">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39DA9AA-62B7-4C72-B955-308BD5C90E4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64C4C3A6-2E6B-4E66-866F-EBE20A60125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121913E1-4E5B-4AEF-9A31-55E6253BCD11}">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0627157-B7F1-43C5-9F77-19AD084CC05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32F7E09-35EA-4DF9-99DB-03357C28A772}">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D9BE137D-D419-44EE-8611-4BB1CA33E14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AA2838F-98EC-4D8E-A231-037F7A60461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7E65325-6D46-412F-8066-B3C6B9C8766D}">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CAEB840C-9A0D-4069-8EE4-018518A2E3A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CE4A86-B058-42DE-8ED0-8D7CF5ED321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5C814B9A-CE33-4D3C-B316-A620FF5D2D6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ADAEB796-1FDE-4C56-8D42-087E1770883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1A7B5150-3D19-4DDF-987B-E4CDC204684D}">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72AFE4A-EACF-4BB0-BB86-57619B656CB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41C00C5-60F6-40BE-8996-DB9BDC89C56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30F91B7F-7DEA-42EC-B6D9-2E5A593F1E9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1B3AE60-74AF-49BE-B17E-9041D0054F5C}">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89073D0-8F66-495D-BB1D-DB2D75FAF1A6}">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A02DDD0B-EF19-4353-A9A7-B36A6A6407C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0A899A7-6FF7-4970-881A-17E13890FCC4}">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0A2812B-58E2-48D8-BCBA-1D7665AB134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220463B6-C506-4D75-A287-D95C70A817F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301B9251-11FD-4E57-AAC3-B957986427C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AE76CBE-6796-4B95-B07F-CF2ABF36F89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663013F-4CDF-406C-A907-784602AA00F7}">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1111BEB1-8D9A-4173-AD5D-00EBF33DE36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A13CDCB-DD21-469F-9897-4449BE4108A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3C6B1AE-76DC-4E64-B6CA-AF3CDB8CE6F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509F6078-1FF3-45DA-BB57-2DDCB14F558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1A7F3A-C351-456D-8ED5-49CCACB703A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A5E40CA-9F23-4C1A-920A-91184A7E5B5C}">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98C20FB0-3395-406E-8383-1315D4DE62CC}">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D0F3A154-CE28-436D-BF3A-84550FEEC20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875B70A-E6D5-4FC9-9BB0-F1B4C105241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A09313F-C12B-4159-AB5C-FEE8502D56B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0B9D3A7A-BDA0-492B-9762-769E31B1143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750FF7A-5F2D-481A-9C58-2704BDA965EE}">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28B18EBC-D43E-44F6-97A9-8C5971DE0AF2}">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DA4E3031-9BEA-4258-8B72-CDC75D43114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EE69679A-1F01-4B6D-8E48-AD84028C6408}">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3EDCE0C-DD4D-4AC6-8EC2-255BCC3E3762}">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C7D5B136-C44D-4FB0-9289-9D0C7A80FC2A}">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31DDB490-EFD6-41C1-896A-47E8A067879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851BEAE-4F9D-4D16-80E7-EA765CD5225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FCDB73-C7E1-4C89-A72C-765BB32CD7D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69097F2F-2095-41BC-81DF-009B1315DAA5}">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BBFA0CB-90E1-41B4-A805-FC4C776B505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90E28B5-3A7F-43D5-8A9D-BC4EB0C0B9E9}">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3EFE8A1-F915-4F32-A666-6BF146EE9CCF}">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DE3CFD4-2457-4DFD-A586-80920C2E7B2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AAE285B-20A9-44BE-8A6F-C99020DC7DC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CD989559-F881-4920-99AC-6C208454268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483D4D1E-BB73-4BB0-BD2E-AB6CABF10D4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D792045-D4F6-47B4-BAB8-6CA0B909603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15579BF-5675-4389-BB62-EDDE89BE69E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1EAE5D0-AF16-4B08-B379-F6B81383514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F9463B6-3FCE-4D2B-AECC-D668BC4DC42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62E6069-52BB-4887-BD66-6A1FE1EAAD23}">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C8B9F5B1-9C25-4277-B338-2462EE3D81D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90117CD-2060-45A7-B495-40BFD458F211}">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35EFD-DD3B-4DB8-BF6B-05EA1302F17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9C9B3666-2E30-455B-8427-FA0B0EE0919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2985AC3B-CFD6-4A35-9787-EE71E3F7586A}">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E678151-BC43-4087-8B8E-DBB0EEFF93C4}">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76EE10A-6C84-45B0-B0B3-C93B9F477D28}">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0D89DB71-3F25-49DE-85F5-5430A641B3A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6D6493E-83DC-4DBD-8F2E-35B2ACDD1F28}">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6904A39-1DE5-4407-B546-5B4BB5BD44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C2C332EF-274C-4545-A93D-D44894640C7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81F9A95-4B8A-4643-BBC2-76E566E60F4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38DE792-9203-40AA-8327-5CF2002409B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9F53FE16-1DD8-4F32-B185-186EEC602FC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A357B6C1-FE46-4708-8F32-ADC093FD664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64C37E8-0C25-4020-ABAC-2DADAF6E89C9}">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02C0889-5E73-4C33-A08A-17F9328AF75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196DDFB7-97C9-486C-B3E4-9866A0499FC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D478337-2F4D-4BC0-9D9A-CD94A098165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B0C6B-B8FB-4DFE-970F-05D61054B89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F4690F2E-E1B5-4701-94D4-0689B399310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70AE6D8-0BE2-4504-AF1D-B224C91CCDD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5B61F26-039A-490D-A4FC-77D01AF9C53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72FAC402-E1FC-41A0-AEBA-92E4298FF72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E654B36-DB31-4F26-9A01-E0E72AB7BFD7}">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592DEF-97B8-4956-A76D-48F6EF6FD34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98089A6-B6F4-4559-8F62-1056FC64DD9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34F3C0F0-1AC9-406F-B502-6502FB1DEA77}">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3365E818-B074-421C-B68D-86BC6C8DE0A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7052880-1516-42D3-B784-85E281E10771}">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330066DE-98DF-46D4-8699-7875A7EBF5B4}">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11A962-D03B-413F-9309-513FCB843BE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C957D2F-1022-43F4-BE94-896FD835894A}">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5FB23121-F0D7-4DB5-BF1B-0CA4335A134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5E106F48-12F1-4EC8-A34A-67F3AB7C419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B5C5E0F-DE38-4487-B2B0-12243DD0007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0FCC2D6-FF30-43FF-9425-5E9B6870445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35A518B6-F652-46C5-B1BD-508BD04692A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8B56813-7409-459A-A13B-104B13E08DB7}">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CB41070-4AD1-4DC9-8B40-162912FA18FA}">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E56F3C96-862D-4962-9491-A5420F1D2C2A}">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F2335AC-655F-4D3D-BAAF-19FE4502704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65F9370-02C5-4D43-8A01-46CB87A08471}">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B1FBAF18-F171-4D0F-8803-EF574B99F977}">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11208ADB-9869-4834-B36A-C3ABA672F94E}">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D5A353-9C3C-4FC8-BF1E-05B3CB65CE6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E847F00-6C25-4C9D-B9A4-7B7D386C75A3}">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32AE0D8E-8575-43A5-9A3C-002A067AB843}">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5D12439-6E44-4619-8516-0DFFE71E1B25}">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C501ADA-3353-498F-81E6-58DF1899839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4811821D-CB31-4AC2-AF47-76DB76DDA1F8}">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0091F53-DD97-4C86-9F0E-1BD4FF712EF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7B896C0D-E17F-4FD1-BCA1-5DE25F890E9E}">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D94109A4-23FF-44A8-B3F4-D6BF9FFF601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C57DA7F7-6DCB-4E29-A669-FA5C66BA9AE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9375930-C9D5-4CF5-8DAC-F6C766EC60F1}">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2C332E4-6275-42EB-937F-E6DABD17FBD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7A913B41-358F-4326-8D47-8FF4757B2B3E}">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464ADA-DD08-4E6F-80D1-5670846DB9F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6D25AF4-1935-4BAC-B3D4-D52CC37AF708}">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23BEE1A4-399F-47CB-8747-CC84F2BC129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66CB0E-1376-4FC4-9AC2-F3848B48668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4CAB806-3333-427C-94C3-0DC45339761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255B3D6A-D57E-4026-B6AE-AFCA890CBEB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3FF963D5-DBA8-4540-9025-9379C0BE020C}">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BD81136-C213-4CF6-89C9-FC2B0319A7A8}">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DCC9D15-31B7-4407-A11C-292B25EF96C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8A5AA838-4C98-48EA-A5C5-DDC211F22E8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434B66E-1BB3-4C9E-A341-2FF98650940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88E07DA-4DDA-4BCF-91A3-024239C7025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EBFBC781-6200-4606-9FB3-7DD28A051E3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<sst xmlns="http://schemas.openxmlformats.org/spreadsheetml/2006/main" count="3266" uniqueCount="452">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</sst>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6" fontId="4" fillId="3" borderId="132" xfId="1" applyNumberFormat="1" applyFont="1" applyFill="1" applyBorder="1" applyAlignment="1" applyProtection="1">
      <alignment vertical="center" shrinkToFit="1"/>
      <protection locked="0"/>
    </xf>
    <xf numFmtId="0" fontId="0" fillId="0" borderId="133" xfId="0" applyBorder="1" applyProtection="1">
      <alignment vertical="center"/>
      <protection locked="0"/>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3"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4" fillId="0" borderId="23" xfId="1" applyFont="1" applyBorder="1" applyAlignment="1">
      <alignment vertical="center" wrapTex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29" xfId="1" applyFont="1" applyBorder="1" applyAlignment="1">
      <alignment vertical="center" wrapText="1"/>
    </xf>
    <xf numFmtId="38" fontId="4" fillId="0" borderId="39" xfId="1" applyFont="1" applyBorder="1" applyAlignment="1">
      <alignment vertical="center"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54" xfId="1" applyNumberFormat="1" applyFont="1" applyFill="1" applyBorder="1" applyAlignment="1">
      <alignment horizontal="center"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2" fillId="0" borderId="0" xfId="1" applyFont="1" applyBorder="1" applyAlignment="1">
      <alignment horizontal="center" vertical="center" textRotation="180" wrapText="1"/>
    </xf>
    <xf numFmtId="38" fontId="2" fillId="0" borderId="0" xfId="1" applyFont="1" applyAlignment="1">
      <alignment horizontal="center" vertical="center" textRotation="180" wrapText="1"/>
    </xf>
    <xf numFmtId="38" fontId="0" fillId="0" borderId="0" xfId="1" applyFont="1" applyBorder="1" applyAlignment="1">
      <alignment horizontal="center"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2.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3.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4.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5.xml" /><Relationship Id="rId4" Type="http://schemas.openxmlformats.org/officeDocument/2006/relationships/comments" Target="../comments6.xml" /></Relationships>
</file>

<file path=xl/worksheets/_rels/sheet7.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6.xml" /><Relationship Id="rId4" Type="http://schemas.openxmlformats.org/officeDocument/2006/relationships/comments" Target="../comments7.x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7.xml" /><Relationship Id="rId4" Type="http://schemas.openxmlformats.org/officeDocument/2006/relationships/comments" Target="../comments8.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8.xml" /><Relationship Id="rId4" Type="http://schemas.openxmlformats.org/officeDocument/2006/relationships/comments" Target="../comments9.xml" /></Relationships>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9.xml" /><Relationship Id="rId4" Type="http://schemas.openxmlformats.org/officeDocument/2006/relationships/comments" Target="../comments10.xml" /></Relationships>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11.vml" /><Relationship Id="rId2" Type="http://schemas.openxmlformats.org/officeDocument/2006/relationships/drawing" Target="../drawings/drawing10.xml" /><Relationship Id="rId4" Type="http://schemas.openxmlformats.org/officeDocument/2006/relationships/comments" Target="../comments11.xml" /></Relationships>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1.xml" /><Relationship Id="rId4" Type="http://schemas.openxmlformats.org/officeDocument/2006/relationships/comments" Target="../comments12.xml" /></Relationships>
</file>

<file path=xl/worksheets/_rels/sheet13.xml.rels>&#65279;<?xml version="1.0" encoding="utf-8" standalone="yes"?>
<Relationships xmlns="http://schemas.openxmlformats.org/package/2006/relationships"><Relationship Id="rId3" Type="http://schemas.openxmlformats.org/officeDocument/2006/relationships/vmlDrawing" Target="../drawings/vmlDrawing13.vml" /><Relationship Id="rId2" Type="http://schemas.openxmlformats.org/officeDocument/2006/relationships/drawing" Target="../drawings/drawing12.xml" /><Relationship Id="rId4" Type="http://schemas.openxmlformats.org/officeDocument/2006/relationships/comments" Target="../comments13.xml" /></Relationships>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14.vml" /><Relationship Id="rId2" Type="http://schemas.openxmlformats.org/officeDocument/2006/relationships/drawing" Target="../drawings/drawing13.xml" /><Relationship Id="rId4" Type="http://schemas.openxmlformats.org/officeDocument/2006/relationships/comments" Target="../comments14.xml" /></Relationships>
</file>

<file path=xl/worksheets/_rels/sheet15.xml.rels>&#65279;<?xml version="1.0" encoding="utf-8" standalone="yes"?>
<Relationships xmlns="http://schemas.openxmlformats.org/package/2006/relationships"><Relationship Id="rId3" Type="http://schemas.openxmlformats.org/officeDocument/2006/relationships/vmlDrawing" Target="../drawings/vmlDrawing15.vml" /><Relationship Id="rId2" Type="http://schemas.openxmlformats.org/officeDocument/2006/relationships/drawing" Target="../drawings/drawing14.xml" /><Relationship Id="rId4" Type="http://schemas.openxmlformats.org/officeDocument/2006/relationships/comments" Target="../comments15.xml" /></Relationships>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16.vml" /><Relationship Id="rId2" Type="http://schemas.openxmlformats.org/officeDocument/2006/relationships/drawing" Target="../drawings/drawing15.xml" /><Relationship Id="rId4" Type="http://schemas.openxmlformats.org/officeDocument/2006/relationships/comments" Target="../comments16.xml" /></Relationships>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7.vml" /><Relationship Id="rId2" Type="http://schemas.openxmlformats.org/officeDocument/2006/relationships/drawing" Target="../drawings/drawing16.xml" /><Relationship Id="rId4" Type="http://schemas.openxmlformats.org/officeDocument/2006/relationships/comments" Target="../comments17.xml" /></Relationships>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18.vml" /><Relationship Id="rId2" Type="http://schemas.openxmlformats.org/officeDocument/2006/relationships/drawing" Target="../drawings/drawing17.xml" /><Relationship Id="rId4" Type="http://schemas.openxmlformats.org/officeDocument/2006/relationships/comments" Target="../comments18.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19.vml" /><Relationship Id="rId2" Type="http://schemas.openxmlformats.org/officeDocument/2006/relationships/drawing" Target="../drawings/drawing18.xml" /><Relationship Id="rId4" Type="http://schemas.openxmlformats.org/officeDocument/2006/relationships/comments" Target="../comments19.xml" /></Relationships>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20.vml" /><Relationship Id="rId2" Type="http://schemas.openxmlformats.org/officeDocument/2006/relationships/drawing" Target="../drawings/drawing19.xml" /><Relationship Id="rId4" Type="http://schemas.openxmlformats.org/officeDocument/2006/relationships/comments" Target="../comments20.xml" /></Relationships>
</file>

<file path=xl/worksheets/_rels/sheet21.xml.rels>&#65279;<?xml version="1.0" encoding="utf-8" standalone="yes"?>
<Relationships xmlns="http://schemas.openxmlformats.org/package/2006/relationships"><Relationship Id="rId3" Type="http://schemas.openxmlformats.org/officeDocument/2006/relationships/vmlDrawing" Target="../drawings/vmlDrawing21.vml" /><Relationship Id="rId2" Type="http://schemas.openxmlformats.org/officeDocument/2006/relationships/drawing" Target="../drawings/drawing20.xml" /><Relationship Id="rId4" Type="http://schemas.openxmlformats.org/officeDocument/2006/relationships/comments" Target="../comments21.xml" /></Relationships>
</file>

<file path=xl/worksheets/_rels/sheet22.xml.rels>&#65279;<?xml version="1.0" encoding="utf-8" standalone="yes"?>
<Relationships xmlns="http://schemas.openxmlformats.org/package/2006/relationships"><Relationship Id="rId2" Type="http://schemas.openxmlformats.org/officeDocument/2006/relationships/drawing" Target="../drawings/drawing21.xml"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B144"/>
  <sheetViews>
    <sheetView showGridLines="0" tabSelected="1" view="pageBreakPreview" topLeftCell="B1" zoomScaleNormal="100" zoomScaleSheetLayoutView="100" workbookViewId="0">
      <selection activeCell="B2" sqref="B2"/>
    </sheetView>
  </sheetViews>
  <sheetFormatPr defaultColWidth="9" defaultRowHeight="12" x14ac:dyDescent="0.15"/>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x14ac:dyDescent="0.2">
      <c r="C2" s="24" t="s">
        <v>50</v>
      </c>
    </row>
    <row r="3" spans="1:54" ht="13.2" x14ac:dyDescent="0.2">
      <c r="C3" s="24" t="s">
        <v>159</v>
      </c>
    </row>
    <row r="4" spans="1:54" s="83" customFormat="1" ht="13.2" x14ac:dyDescent="0.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2" x14ac:dyDescent="0.2">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2" x14ac:dyDescent="0.2">
      <c r="C6" s="24"/>
    </row>
    <row r="7" spans="1:54" ht="13.2" x14ac:dyDescent="0.2">
      <c r="C7" s="24" t="s">
        <v>2</v>
      </c>
      <c r="Q7" s="24"/>
    </row>
    <row r="8" spans="1:54" s="346" customFormat="1" ht="13.2" x14ac:dyDescent="0.2">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2" x14ac:dyDescent="0.2">
      <c r="A9" s="344"/>
      <c r="B9" s="344"/>
      <c r="C9" s="351"/>
      <c r="D9" s="351" t="s">
        <v>435</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2" x14ac:dyDescent="0.2">
      <c r="A10" s="344"/>
      <c r="B10" s="344"/>
      <c r="C10" s="354"/>
      <c r="D10" s="354"/>
      <c r="E10" s="351" t="s">
        <v>437</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2" x14ac:dyDescent="0.2">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2" x14ac:dyDescent="0.2">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2" x14ac:dyDescent="0.2">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2" x14ac:dyDescent="0.2">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2" x14ac:dyDescent="0.2">
      <c r="B15" s="82"/>
      <c r="C15" s="351" t="s">
        <v>436</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2" x14ac:dyDescent="0.2">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2">
      <c r="C17" s="583" t="s">
        <v>343</v>
      </c>
      <c r="D17" s="584"/>
      <c r="E17" s="584"/>
      <c r="F17" s="584"/>
      <c r="G17" s="584"/>
      <c r="H17" s="584"/>
      <c r="I17" s="584"/>
      <c r="J17" s="584"/>
      <c r="K17" s="584"/>
      <c r="L17" s="584"/>
      <c r="M17" s="584"/>
      <c r="N17" s="584"/>
      <c r="O17" s="584"/>
      <c r="P17" s="584"/>
      <c r="Q17" s="584"/>
      <c r="R17" s="584"/>
      <c r="S17" s="343"/>
      <c r="T17" s="343"/>
      <c r="U17" s="343"/>
      <c r="V17" s="343"/>
      <c r="W17" s="343"/>
      <c r="X17" s="343"/>
      <c r="Y17" s="330"/>
      <c r="AW17" s="48"/>
      <c r="AX17" s="48"/>
      <c r="AY17" s="48"/>
      <c r="AZ17" s="48"/>
      <c r="BA17" s="48"/>
      <c r="BB17" s="48"/>
    </row>
    <row r="19" spans="1:54" ht="13.2" x14ac:dyDescent="0.2">
      <c r="C19" s="24" t="s">
        <v>3</v>
      </c>
      <c r="Q19" s="24"/>
      <c r="R19" s="99"/>
      <c r="S19" s="100"/>
    </row>
    <row r="20" spans="1:54" ht="13.2" x14ac:dyDescent="0.2">
      <c r="C20" s="581"/>
      <c r="D20" s="582"/>
      <c r="E20" s="24" t="s">
        <v>49</v>
      </c>
      <c r="Q20" s="24"/>
      <c r="R20" s="100"/>
      <c r="S20" s="100"/>
    </row>
    <row r="21" spans="1:54" ht="13.2" x14ac:dyDescent="0.2">
      <c r="C21" s="585" t="s">
        <v>354</v>
      </c>
      <c r="D21" s="586"/>
      <c r="E21" s="24" t="s">
        <v>344</v>
      </c>
      <c r="Q21" s="24"/>
      <c r="R21" s="100"/>
      <c r="S21" s="100"/>
    </row>
    <row r="22" spans="1:54" ht="13.2" x14ac:dyDescent="0.2">
      <c r="C22" s="604" t="s">
        <v>355</v>
      </c>
      <c r="D22" s="605"/>
      <c r="E22" s="24" t="s">
        <v>1</v>
      </c>
      <c r="Q22" s="24"/>
      <c r="R22" s="100"/>
      <c r="S22" s="100"/>
    </row>
    <row r="23" spans="1:54" ht="13.2" x14ac:dyDescent="0.2">
      <c r="C23" s="606" t="s">
        <v>356</v>
      </c>
      <c r="D23" s="607"/>
      <c r="E23" s="24" t="s">
        <v>46</v>
      </c>
      <c r="Q23" s="24"/>
      <c r="R23" s="99"/>
      <c r="S23" s="100"/>
    </row>
    <row r="24" spans="1:54" ht="13.2" x14ac:dyDescent="0.2">
      <c r="C24" s="608" t="s">
        <v>357</v>
      </c>
      <c r="D24" s="609"/>
      <c r="E24" s="351" t="s">
        <v>346</v>
      </c>
      <c r="Q24" s="24"/>
      <c r="R24" s="99"/>
      <c r="S24" s="100"/>
    </row>
    <row r="25" spans="1:54" ht="13.2" x14ac:dyDescent="0.2">
      <c r="E25" s="351" t="s">
        <v>351</v>
      </c>
      <c r="Q25" s="24"/>
      <c r="R25" s="99"/>
      <c r="S25" s="100"/>
    </row>
    <row r="26" spans="1:54" ht="13.8" thickBot="1" x14ac:dyDescent="0.25">
      <c r="C26" s="27"/>
      <c r="D26" s="27"/>
      <c r="E26" s="472"/>
      <c r="F26" s="27"/>
      <c r="G26" s="27"/>
      <c r="H26" s="27"/>
      <c r="O26" s="110" t="s">
        <v>158</v>
      </c>
      <c r="Q26" s="24"/>
      <c r="R26" s="99"/>
      <c r="S26" s="100"/>
    </row>
    <row r="27" spans="1:54" ht="13.2" x14ac:dyDescent="0.2">
      <c r="A27" s="25">
        <v>14</v>
      </c>
      <c r="C27" s="27"/>
      <c r="D27" s="27"/>
      <c r="F27" s="27"/>
      <c r="G27" s="27"/>
      <c r="H27" s="27"/>
      <c r="M27" s="587" t="s">
        <v>326</v>
      </c>
      <c r="N27" s="108" t="s">
        <v>112</v>
      </c>
      <c r="O27" s="109" t="s">
        <v>113</v>
      </c>
      <c r="Q27" s="24"/>
      <c r="R27" s="99"/>
      <c r="S27" s="100"/>
    </row>
    <row r="28" spans="1:54" ht="20.100000000000001" customHeight="1" thickBot="1" x14ac:dyDescent="0.25">
      <c r="A28" s="26">
        <f>+R86</f>
        <v>0</v>
      </c>
      <c r="C28" s="27" t="s">
        <v>295</v>
      </c>
      <c r="D28" s="27"/>
      <c r="E28" s="27"/>
      <c r="F28" s="27"/>
      <c r="G28" s="27"/>
      <c r="M28" s="588"/>
      <c r="N28" s="296" t="s">
        <v>155</v>
      </c>
      <c r="O28" s="297" t="s">
        <v>155</v>
      </c>
      <c r="Q28" s="24"/>
      <c r="R28" s="99"/>
      <c r="S28" s="100"/>
    </row>
    <row r="29" spans="1:54" ht="13.2" x14ac:dyDescent="0.2">
      <c r="C29" s="553" t="s">
        <v>390</v>
      </c>
      <c r="D29" s="554"/>
      <c r="E29" s="554"/>
      <c r="F29" s="554"/>
      <c r="G29" s="554"/>
      <c r="H29" s="554"/>
      <c r="I29" s="554"/>
      <c r="J29" s="554"/>
      <c r="K29" s="554"/>
      <c r="L29" s="554"/>
      <c r="M29" s="554"/>
      <c r="N29" s="554"/>
      <c r="O29" s="554"/>
      <c r="Q29" s="24"/>
      <c r="R29" s="99"/>
      <c r="S29" s="330"/>
    </row>
    <row r="30" spans="1:54" ht="13.2" x14ac:dyDescent="0.2">
      <c r="C30" s="85"/>
      <c r="D30" s="86"/>
      <c r="E30" s="86"/>
      <c r="F30" s="86"/>
      <c r="G30" s="86"/>
      <c r="H30" s="86"/>
      <c r="I30" s="86"/>
      <c r="J30" s="86"/>
      <c r="K30" s="86"/>
      <c r="L30" s="86"/>
      <c r="M30" s="86"/>
      <c r="N30" s="86"/>
      <c r="O30" s="87"/>
      <c r="Q30" s="24"/>
      <c r="R30" s="99"/>
      <c r="S30" s="330"/>
      <c r="U30" s="101"/>
    </row>
    <row r="31" spans="1:54" ht="12" customHeight="1" x14ac:dyDescent="0.2">
      <c r="C31" s="564" t="s">
        <v>296</v>
      </c>
      <c r="D31" s="565"/>
      <c r="E31" s="565"/>
      <c r="F31" s="565"/>
      <c r="G31" s="565"/>
      <c r="H31" s="565"/>
      <c r="I31" s="565"/>
      <c r="J31" s="565"/>
      <c r="K31" s="565"/>
      <c r="L31" s="565"/>
      <c r="M31" s="565"/>
      <c r="N31" s="565"/>
      <c r="O31" s="566"/>
      <c r="P31" s="24"/>
      <c r="Q31" s="24"/>
      <c r="R31" s="25"/>
      <c r="S31" s="24"/>
      <c r="T31" s="99"/>
      <c r="U31" s="330"/>
    </row>
    <row r="32" spans="1:54" ht="12" customHeight="1" x14ac:dyDescent="0.2">
      <c r="C32" s="567"/>
      <c r="D32" s="568"/>
      <c r="E32" s="568"/>
      <c r="F32" s="568"/>
      <c r="G32" s="568"/>
      <c r="H32" s="568"/>
      <c r="I32" s="568"/>
      <c r="J32" s="568"/>
      <c r="K32" s="568"/>
      <c r="L32" s="568"/>
      <c r="M32" s="568"/>
      <c r="N32" s="568"/>
      <c r="O32" s="569"/>
      <c r="Q32" s="24"/>
      <c r="R32" s="99"/>
      <c r="S32" s="100"/>
    </row>
    <row r="33" spans="1:19" ht="10.199999999999999" customHeight="1" x14ac:dyDescent="0.2">
      <c r="C33" s="88"/>
      <c r="D33" s="28"/>
      <c r="E33" s="28"/>
      <c r="F33" s="28"/>
      <c r="G33" s="28"/>
      <c r="H33" s="28"/>
      <c r="I33" s="28"/>
      <c r="J33" s="28"/>
      <c r="K33" s="28"/>
      <c r="L33" s="28"/>
      <c r="M33" s="28"/>
      <c r="N33" s="28"/>
      <c r="O33" s="89"/>
      <c r="Q33" s="24"/>
      <c r="R33" s="99"/>
      <c r="S33" s="99"/>
    </row>
    <row r="34" spans="1:19" ht="14.4" x14ac:dyDescent="0.2">
      <c r="C34" s="88"/>
      <c r="D34" s="28"/>
      <c r="E34" s="28"/>
      <c r="F34" s="28"/>
      <c r="G34" s="28"/>
      <c r="H34" s="28"/>
      <c r="I34" s="28"/>
      <c r="J34" s="28"/>
      <c r="K34" s="28"/>
      <c r="L34" s="570" t="s">
        <v>427</v>
      </c>
      <c r="M34" s="571"/>
      <c r="N34" s="571"/>
      <c r="O34" s="572"/>
      <c r="Q34" s="24"/>
      <c r="R34" s="99"/>
      <c r="S34" s="99"/>
    </row>
    <row r="35" spans="1:19" ht="11.25" customHeight="1" x14ac:dyDescent="0.2">
      <c r="C35" s="88"/>
      <c r="D35" s="28"/>
      <c r="E35" s="28"/>
      <c r="F35" s="28"/>
      <c r="G35" s="28"/>
      <c r="H35" s="28"/>
      <c r="I35" s="28"/>
      <c r="J35" s="28"/>
      <c r="K35" s="28"/>
      <c r="L35" s="28"/>
      <c r="M35" s="28"/>
      <c r="N35" s="28"/>
      <c r="O35" s="90"/>
      <c r="Q35" s="24"/>
      <c r="R35" s="99"/>
      <c r="S35" s="99"/>
    </row>
    <row r="36" spans="1:19" ht="13.2" x14ac:dyDescent="0.2">
      <c r="C36" s="602"/>
      <c r="D36" s="603"/>
      <c r="E36" s="603"/>
      <c r="F36" s="603"/>
      <c r="G36" s="473" t="s">
        <v>5</v>
      </c>
      <c r="H36" s="28"/>
      <c r="I36" s="28"/>
      <c r="J36" s="28"/>
      <c r="K36" s="28"/>
      <c r="L36" s="28"/>
      <c r="M36" s="28"/>
      <c r="N36" s="28"/>
      <c r="O36" s="89"/>
      <c r="Q36" s="24"/>
      <c r="R36" s="99"/>
      <c r="S36" s="99"/>
    </row>
    <row r="37" spans="1:19" ht="13.2" x14ac:dyDescent="0.2">
      <c r="C37" s="88"/>
      <c r="D37" s="28"/>
      <c r="E37" s="28"/>
      <c r="F37" s="28"/>
      <c r="G37" s="28"/>
      <c r="H37" s="28"/>
      <c r="I37" s="28"/>
      <c r="J37" s="28"/>
      <c r="K37" s="28"/>
      <c r="L37" s="28"/>
      <c r="M37" s="28"/>
      <c r="N37" s="28"/>
      <c r="O37" s="89"/>
      <c r="Q37" s="24"/>
      <c r="R37" s="99"/>
      <c r="S37" s="100"/>
    </row>
    <row r="38" spans="1:19" ht="13.2" x14ac:dyDescent="0.2">
      <c r="A38" s="26">
        <v>3</v>
      </c>
      <c r="C38" s="88"/>
      <c r="D38" s="28"/>
      <c r="E38" s="28"/>
      <c r="F38" s="28"/>
      <c r="G38" s="28"/>
      <c r="H38" s="458" t="s">
        <v>341</v>
      </c>
      <c r="I38" s="458"/>
      <c r="J38" s="28"/>
      <c r="K38" s="28"/>
      <c r="L38" s="28"/>
      <c r="M38" s="28"/>
      <c r="N38" s="28"/>
      <c r="O38" s="89"/>
      <c r="Q38" s="24"/>
      <c r="R38" s="99"/>
      <c r="S38" s="100"/>
    </row>
    <row r="39" spans="1:19" ht="26.25" customHeight="1" x14ac:dyDescent="0.2">
      <c r="C39" s="88"/>
      <c r="D39" s="28"/>
      <c r="E39" s="28"/>
      <c r="F39" s="28"/>
      <c r="G39" s="28"/>
      <c r="H39" s="29" t="s">
        <v>6</v>
      </c>
      <c r="I39" s="29"/>
      <c r="J39" s="561"/>
      <c r="K39" s="561"/>
      <c r="L39" s="562"/>
      <c r="M39" s="562"/>
      <c r="N39" s="562"/>
      <c r="O39" s="563"/>
      <c r="Q39" s="24"/>
      <c r="R39" s="99"/>
    </row>
    <row r="40" spans="1:19" ht="26.25" customHeight="1" x14ac:dyDescent="0.15">
      <c r="C40" s="88"/>
      <c r="D40" s="28"/>
      <c r="E40" s="28"/>
      <c r="F40" s="28"/>
      <c r="G40" s="28"/>
      <c r="H40" s="29" t="s">
        <v>7</v>
      </c>
      <c r="I40" s="29"/>
      <c r="J40" s="561"/>
      <c r="K40" s="561"/>
      <c r="L40" s="562"/>
      <c r="M40" s="562"/>
      <c r="N40" s="562"/>
      <c r="O40" s="563"/>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14"/>
      <c r="M42" s="614"/>
      <c r="N42" s="614"/>
      <c r="O42" s="615"/>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73" t="s">
        <v>439</v>
      </c>
      <c r="D45" s="574"/>
      <c r="E45" s="574"/>
      <c r="F45" s="574"/>
      <c r="G45" s="574"/>
      <c r="H45" s="574"/>
      <c r="I45" s="574"/>
      <c r="J45" s="574"/>
      <c r="K45" s="574"/>
      <c r="L45" s="574"/>
      <c r="M45" s="574"/>
      <c r="N45" s="574"/>
      <c r="O45" s="575"/>
    </row>
    <row r="46" spans="1:19" x14ac:dyDescent="0.15">
      <c r="C46" s="91"/>
      <c r="D46" s="31"/>
      <c r="E46" s="31"/>
      <c r="F46" s="31"/>
      <c r="G46" s="31"/>
      <c r="H46" s="31"/>
      <c r="I46" s="31"/>
      <c r="J46" s="31"/>
      <c r="K46" s="31"/>
      <c r="L46" s="31"/>
      <c r="M46" s="31"/>
      <c r="N46" s="31"/>
      <c r="O46" s="92"/>
    </row>
    <row r="47" spans="1:19" ht="18" customHeight="1" x14ac:dyDescent="0.15">
      <c r="C47" s="555" t="s">
        <v>10</v>
      </c>
      <c r="D47" s="592"/>
      <c r="E47" s="593"/>
      <c r="F47" s="597"/>
      <c r="G47" s="598"/>
      <c r="H47" s="599"/>
      <c r="I47" s="599"/>
      <c r="J47" s="599"/>
      <c r="K47" s="599"/>
      <c r="L47" s="599"/>
      <c r="M47" s="589" t="s">
        <v>438</v>
      </c>
      <c r="N47" s="590"/>
      <c r="O47" s="591"/>
    </row>
    <row r="48" spans="1:19" ht="18" customHeight="1" x14ac:dyDescent="0.15">
      <c r="C48" s="594"/>
      <c r="D48" s="595"/>
      <c r="E48" s="596"/>
      <c r="F48" s="600"/>
      <c r="G48" s="601"/>
      <c r="H48" s="601"/>
      <c r="I48" s="601"/>
      <c r="J48" s="601"/>
      <c r="K48" s="601"/>
      <c r="L48" s="601"/>
      <c r="M48" s="576"/>
      <c r="N48" s="577"/>
      <c r="O48" s="578"/>
    </row>
    <row r="49" spans="3:21" ht="18" customHeight="1" x14ac:dyDescent="0.15">
      <c r="C49" s="555" t="s">
        <v>11</v>
      </c>
      <c r="D49" s="556"/>
      <c r="E49" s="557"/>
      <c r="F49" s="610"/>
      <c r="G49" s="611"/>
      <c r="H49" s="611"/>
      <c r="I49" s="611"/>
      <c r="J49" s="611"/>
      <c r="K49" s="611"/>
      <c r="L49" s="471" t="s">
        <v>172</v>
      </c>
      <c r="M49" s="474"/>
      <c r="N49" s="579"/>
      <c r="O49" s="580"/>
    </row>
    <row r="50" spans="3:21" ht="18" customHeight="1" x14ac:dyDescent="0.15">
      <c r="C50" s="558"/>
      <c r="D50" s="559"/>
      <c r="E50" s="560"/>
      <c r="F50" s="612"/>
      <c r="G50" s="613"/>
      <c r="H50" s="613"/>
      <c r="I50" s="613"/>
      <c r="J50" s="613"/>
      <c r="K50" s="613"/>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09"/>
      <c r="G52" s="510"/>
      <c r="H52" s="510"/>
      <c r="I52" s="510"/>
      <c r="J52" s="36" t="s">
        <v>47</v>
      </c>
      <c r="K52" s="36"/>
      <c r="L52" s="511"/>
      <c r="M52" s="511"/>
      <c r="N52" s="512"/>
      <c r="O52" s="513"/>
    </row>
    <row r="53" spans="3:21" ht="22.5" customHeight="1" x14ac:dyDescent="0.15">
      <c r="C53" s="361"/>
      <c r="D53" s="457" t="s">
        <v>19</v>
      </c>
      <c r="E53" s="478" t="s">
        <v>365</v>
      </c>
      <c r="F53" s="500" t="s">
        <v>366</v>
      </c>
      <c r="G53" s="501"/>
      <c r="H53" s="502"/>
      <c r="I53" s="500" t="s">
        <v>367</v>
      </c>
      <c r="J53" s="504"/>
      <c r="K53" s="514"/>
      <c r="L53" s="505"/>
      <c r="M53" s="506"/>
      <c r="N53" s="479" t="s">
        <v>368</v>
      </c>
      <c r="O53" s="480"/>
    </row>
    <row r="54" spans="3:21" ht="22.5" customHeight="1" x14ac:dyDescent="0.15">
      <c r="C54" s="361"/>
      <c r="D54" s="360"/>
      <c r="E54" s="481"/>
      <c r="F54" s="500" t="s">
        <v>369</v>
      </c>
      <c r="G54" s="501"/>
      <c r="H54" s="502"/>
      <c r="I54" s="503" t="s">
        <v>370</v>
      </c>
      <c r="J54" s="504"/>
      <c r="K54" s="504"/>
      <c r="L54" s="505"/>
      <c r="M54" s="506"/>
      <c r="N54" s="479" t="s">
        <v>368</v>
      </c>
      <c r="O54" s="480"/>
    </row>
    <row r="55" spans="3:21" ht="22.5" customHeight="1" x14ac:dyDescent="0.15">
      <c r="C55" s="361"/>
      <c r="D55" s="507" t="s">
        <v>371</v>
      </c>
      <c r="E55" s="508"/>
      <c r="F55" s="500" t="s">
        <v>372</v>
      </c>
      <c r="G55" s="501"/>
      <c r="H55" s="502"/>
      <c r="I55" s="503" t="s">
        <v>373</v>
      </c>
      <c r="J55" s="504"/>
      <c r="K55" s="504"/>
      <c r="L55" s="505"/>
      <c r="M55" s="506"/>
      <c r="N55" s="479" t="s">
        <v>374</v>
      </c>
      <c r="O55" s="480"/>
    </row>
    <row r="56" spans="3:21" ht="22.5" customHeight="1" x14ac:dyDescent="0.15">
      <c r="C56" s="361"/>
      <c r="D56" s="507"/>
      <c r="E56" s="508"/>
      <c r="F56" s="500" t="s">
        <v>375</v>
      </c>
      <c r="G56" s="501"/>
      <c r="H56" s="502"/>
      <c r="I56" s="503" t="s">
        <v>376</v>
      </c>
      <c r="J56" s="504"/>
      <c r="K56" s="504"/>
      <c r="L56" s="505"/>
      <c r="M56" s="506"/>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19"/>
      <c r="G58" s="520"/>
      <c r="H58" s="520"/>
      <c r="I58" s="520"/>
      <c r="J58" s="520"/>
      <c r="K58" s="520"/>
      <c r="L58" s="520"/>
      <c r="M58" s="520"/>
      <c r="N58" s="520"/>
      <c r="O58" s="521"/>
    </row>
    <row r="59" spans="3:21" ht="26.25" customHeight="1" x14ac:dyDescent="0.15">
      <c r="C59" s="366"/>
      <c r="D59" s="485" t="s">
        <v>24</v>
      </c>
      <c r="E59" s="486" t="s">
        <v>378</v>
      </c>
      <c r="F59" s="522"/>
      <c r="G59" s="523"/>
      <c r="H59" s="523"/>
      <c r="I59" s="523"/>
      <c r="J59" s="523"/>
      <c r="K59" s="523"/>
      <c r="L59" s="523"/>
      <c r="M59" s="523"/>
      <c r="N59" s="523"/>
      <c r="O59" s="524"/>
    </row>
    <row r="60" spans="3:21" ht="30" customHeight="1" x14ac:dyDescent="0.2">
      <c r="C60" s="541" t="s">
        <v>297</v>
      </c>
      <c r="D60" s="542"/>
      <c r="E60" s="543"/>
      <c r="F60" s="544" t="s">
        <v>440</v>
      </c>
      <c r="G60" s="545"/>
      <c r="H60" s="545"/>
      <c r="I60" s="545"/>
      <c r="J60" s="545"/>
      <c r="K60" s="545"/>
      <c r="L60" s="545"/>
      <c r="M60" s="545"/>
      <c r="N60" s="545"/>
      <c r="O60" s="546"/>
      <c r="Q60" s="32"/>
    </row>
    <row r="61" spans="3:21" ht="18" customHeight="1" x14ac:dyDescent="0.2">
      <c r="C61" s="193" t="s">
        <v>317</v>
      </c>
      <c r="D61" s="459"/>
      <c r="E61" s="194"/>
      <c r="F61" s="33"/>
      <c r="G61" s="33"/>
      <c r="H61" s="34"/>
      <c r="I61" s="34"/>
      <c r="J61" s="35"/>
      <c r="K61" s="35"/>
      <c r="L61" s="36"/>
      <c r="M61" s="36"/>
      <c r="N61" s="36"/>
      <c r="O61" s="37"/>
      <c r="Q61" s="32"/>
    </row>
    <row r="62" spans="3:21" ht="24.75" customHeight="1" x14ac:dyDescent="0.2">
      <c r="C62" s="550"/>
      <c r="D62" s="547" t="s">
        <v>298</v>
      </c>
      <c r="E62" s="549"/>
      <c r="F62" s="549"/>
      <c r="G62" s="548"/>
      <c r="H62" s="547" t="s">
        <v>318</v>
      </c>
      <c r="I62" s="548"/>
      <c r="J62" s="547" t="s">
        <v>299</v>
      </c>
      <c r="K62" s="549"/>
      <c r="L62" s="548"/>
      <c r="M62" s="547" t="s">
        <v>319</v>
      </c>
      <c r="N62" s="549"/>
      <c r="O62" s="548"/>
      <c r="Q62" s="32"/>
    </row>
    <row r="63" spans="3:21" ht="24.75" customHeight="1" x14ac:dyDescent="0.2">
      <c r="C63" s="550"/>
      <c r="D63" s="530" t="s">
        <v>300</v>
      </c>
      <c r="E63" s="531"/>
      <c r="F63" s="531"/>
      <c r="G63" s="532"/>
      <c r="H63" s="462">
        <f>+別紙!AA9</f>
        <v>0</v>
      </c>
      <c r="I63" s="293" t="s">
        <v>4</v>
      </c>
      <c r="J63" s="533" t="s">
        <v>324</v>
      </c>
      <c r="K63" s="534"/>
      <c r="L63" s="535"/>
      <c r="M63" s="525">
        <f>+別紙!AA14</f>
        <v>0</v>
      </c>
      <c r="N63" s="526"/>
      <c r="O63" s="487" t="s">
        <v>4</v>
      </c>
      <c r="P63" s="177"/>
      <c r="Q63" s="140"/>
      <c r="R63" s="140"/>
      <c r="S63" s="140"/>
      <c r="T63" s="140"/>
      <c r="U63" s="140"/>
    </row>
    <row r="64" spans="3:21" ht="24.75" customHeight="1" x14ac:dyDescent="0.15">
      <c r="C64" s="550"/>
      <c r="D64" s="530" t="s">
        <v>301</v>
      </c>
      <c r="E64" s="531"/>
      <c r="F64" s="531"/>
      <c r="G64" s="532"/>
      <c r="H64" s="462">
        <f>+別紙!AA10</f>
        <v>0</v>
      </c>
      <c r="I64" s="293" t="s">
        <v>4</v>
      </c>
      <c r="J64" s="533" t="s">
        <v>305</v>
      </c>
      <c r="K64" s="534"/>
      <c r="L64" s="535"/>
      <c r="M64" s="525">
        <f>+別紙!AA15</f>
        <v>0</v>
      </c>
      <c r="N64" s="526"/>
      <c r="O64" s="37" t="s">
        <v>4</v>
      </c>
      <c r="P64" s="515"/>
      <c r="Q64" s="516"/>
      <c r="R64" s="516"/>
      <c r="S64" s="516"/>
    </row>
    <row r="65" spans="1:48" ht="24.75" customHeight="1" x14ac:dyDescent="0.15">
      <c r="C65" s="550"/>
      <c r="D65" s="530" t="s">
        <v>302</v>
      </c>
      <c r="E65" s="531"/>
      <c r="F65" s="531"/>
      <c r="G65" s="532"/>
      <c r="H65" s="462">
        <f>+別紙!AA11</f>
        <v>0</v>
      </c>
      <c r="I65" s="293" t="s">
        <v>4</v>
      </c>
      <c r="J65" s="527" t="s">
        <v>306</v>
      </c>
      <c r="K65" s="528"/>
      <c r="L65" s="529"/>
      <c r="M65" s="525">
        <f>+別紙!AA16</f>
        <v>0</v>
      </c>
      <c r="N65" s="526"/>
      <c r="O65" s="460" t="s">
        <v>4</v>
      </c>
      <c r="P65" s="175"/>
      <c r="Q65" s="176"/>
      <c r="R65" s="176"/>
      <c r="S65" s="176"/>
    </row>
    <row r="66" spans="1:48" ht="24.75" customHeight="1" x14ac:dyDescent="0.15">
      <c r="C66" s="488"/>
      <c r="D66" s="530" t="s">
        <v>303</v>
      </c>
      <c r="E66" s="531"/>
      <c r="F66" s="531"/>
      <c r="G66" s="532"/>
      <c r="H66" s="462">
        <f>+別紙!AA12</f>
        <v>0</v>
      </c>
      <c r="I66" s="293" t="s">
        <v>4</v>
      </c>
      <c r="J66" s="527" t="s">
        <v>387</v>
      </c>
      <c r="K66" s="528"/>
      <c r="L66" s="529"/>
      <c r="M66" s="525">
        <f>+別紙!AA17</f>
        <v>0</v>
      </c>
      <c r="N66" s="526"/>
      <c r="O66" s="460" t="s">
        <v>4</v>
      </c>
      <c r="P66" s="175"/>
      <c r="Q66" s="176"/>
      <c r="R66" s="176"/>
      <c r="S66" s="176"/>
    </row>
    <row r="67" spans="1:48" ht="24.75" customHeight="1" x14ac:dyDescent="0.15">
      <c r="C67" s="489"/>
      <c r="D67" s="530" t="s">
        <v>304</v>
      </c>
      <c r="E67" s="531"/>
      <c r="F67" s="531"/>
      <c r="G67" s="532"/>
      <c r="H67" s="462">
        <f>+別紙!AA13</f>
        <v>0</v>
      </c>
      <c r="I67" s="293" t="s">
        <v>4</v>
      </c>
      <c r="J67" s="527" t="s">
        <v>388</v>
      </c>
      <c r="K67" s="528"/>
      <c r="L67" s="529"/>
      <c r="M67" s="525">
        <f>+別紙!AA18</f>
        <v>0</v>
      </c>
      <c r="N67" s="526"/>
      <c r="O67" s="460" t="s">
        <v>4</v>
      </c>
      <c r="P67" s="175"/>
      <c r="Q67" s="176"/>
      <c r="R67" s="176"/>
      <c r="S67" s="176"/>
    </row>
    <row r="68" spans="1:48" ht="24" customHeight="1" x14ac:dyDescent="0.15">
      <c r="C68" s="538" t="s">
        <v>15</v>
      </c>
      <c r="D68" s="539"/>
      <c r="E68" s="540"/>
      <c r="F68" s="33"/>
      <c r="G68" s="33"/>
      <c r="H68" s="34"/>
      <c r="I68" s="34"/>
      <c r="J68" s="35"/>
      <c r="K68" s="35"/>
      <c r="L68" s="36"/>
      <c r="M68" s="36"/>
      <c r="N68" s="36"/>
      <c r="O68" s="37"/>
    </row>
    <row r="69" spans="1:48" ht="10.199999999999999" customHeight="1" x14ac:dyDescent="0.15">
      <c r="C69" s="490"/>
      <c r="D69" s="491"/>
      <c r="E69" s="491"/>
      <c r="F69" s="38"/>
      <c r="G69" s="38"/>
      <c r="H69" s="39"/>
      <c r="I69" s="39"/>
      <c r="J69" s="40"/>
      <c r="K69" s="40"/>
      <c r="L69" s="41"/>
      <c r="M69" s="41"/>
      <c r="N69" s="41"/>
      <c r="O69" s="39"/>
    </row>
    <row r="70" spans="1:48" ht="15" customHeight="1" x14ac:dyDescent="0.2">
      <c r="C70" s="536" t="s">
        <v>409</v>
      </c>
      <c r="D70" s="537"/>
      <c r="E70" s="537"/>
      <c r="F70" s="537"/>
      <c r="G70" s="537"/>
      <c r="H70" s="537"/>
      <c r="I70" s="537"/>
      <c r="J70" s="537"/>
      <c r="K70" s="537"/>
      <c r="L70" s="537"/>
      <c r="M70" s="537"/>
      <c r="N70" s="537"/>
      <c r="O70" s="537"/>
      <c r="P70" s="44"/>
    </row>
    <row r="71" spans="1:48" ht="13.2"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17" t="s">
        <v>441</v>
      </c>
      <c r="E73" s="517"/>
      <c r="F73" s="517"/>
      <c r="G73" s="517"/>
      <c r="H73" s="517"/>
      <c r="I73" s="517"/>
      <c r="J73" s="517"/>
      <c r="K73" s="517"/>
      <c r="L73" s="517"/>
      <c r="M73" s="517"/>
      <c r="N73" s="517"/>
      <c r="O73" s="518"/>
    </row>
    <row r="74" spans="1:48" ht="15" customHeight="1" x14ac:dyDescent="0.15">
      <c r="C74" s="198">
        <v>2</v>
      </c>
      <c r="D74" s="517" t="s">
        <v>362</v>
      </c>
      <c r="E74" s="517"/>
      <c r="F74" s="517"/>
      <c r="G74" s="517"/>
      <c r="H74" s="517"/>
      <c r="I74" s="517"/>
      <c r="J74" s="517"/>
      <c r="K74" s="517"/>
      <c r="L74" s="517"/>
      <c r="M74" s="517"/>
      <c r="N74" s="517"/>
      <c r="O74" s="518"/>
    </row>
    <row r="75" spans="1:48" ht="15" customHeight="1" x14ac:dyDescent="0.15">
      <c r="C75" s="198"/>
      <c r="D75" s="517" t="s">
        <v>363</v>
      </c>
      <c r="E75" s="517"/>
      <c r="F75" s="517"/>
      <c r="G75" s="517"/>
      <c r="H75" s="517"/>
      <c r="I75" s="517"/>
      <c r="J75" s="517"/>
      <c r="K75" s="517"/>
      <c r="L75" s="517"/>
      <c r="M75" s="517"/>
      <c r="N75" s="517"/>
      <c r="O75" s="518"/>
    </row>
    <row r="76" spans="1:48" ht="41.25" customHeight="1" x14ac:dyDescent="0.15">
      <c r="C76" s="198"/>
      <c r="D76" s="517" t="s">
        <v>379</v>
      </c>
      <c r="E76" s="517"/>
      <c r="F76" s="517"/>
      <c r="G76" s="517"/>
      <c r="H76" s="517"/>
      <c r="I76" s="517"/>
      <c r="J76" s="517"/>
      <c r="K76" s="517"/>
      <c r="L76" s="517"/>
      <c r="M76" s="517"/>
      <c r="N76" s="517"/>
      <c r="O76" s="518"/>
    </row>
    <row r="77" spans="1:48" s="44" customFormat="1" ht="28.2" customHeight="1" x14ac:dyDescent="0.15">
      <c r="C77" s="198">
        <v>3</v>
      </c>
      <c r="D77" s="517" t="s">
        <v>443</v>
      </c>
      <c r="E77" s="517"/>
      <c r="F77" s="517"/>
      <c r="G77" s="517"/>
      <c r="H77" s="517"/>
      <c r="I77" s="517"/>
      <c r="J77" s="517"/>
      <c r="K77" s="517"/>
      <c r="L77" s="517"/>
      <c r="M77" s="517"/>
      <c r="N77" s="517"/>
      <c r="O77" s="51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x14ac:dyDescent="0.15">
      <c r="C78" s="198">
        <v>4</v>
      </c>
      <c r="D78" s="517" t="s">
        <v>442</v>
      </c>
      <c r="E78" s="517"/>
      <c r="F78" s="517"/>
      <c r="G78" s="517"/>
      <c r="H78" s="517"/>
      <c r="I78" s="517"/>
      <c r="J78" s="517"/>
      <c r="K78" s="517"/>
      <c r="L78" s="517"/>
      <c r="M78" s="517"/>
      <c r="N78" s="517"/>
      <c r="O78" s="51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17" t="s">
        <v>312</v>
      </c>
      <c r="F79" s="517"/>
      <c r="G79" s="517"/>
      <c r="H79" s="517"/>
      <c r="I79" s="517"/>
      <c r="J79" s="517"/>
      <c r="K79" s="517"/>
      <c r="L79" s="517"/>
      <c r="M79" s="517"/>
      <c r="N79" s="517"/>
      <c r="O79" s="51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17" t="s">
        <v>420</v>
      </c>
      <c r="F80" s="517"/>
      <c r="G80" s="517"/>
      <c r="H80" s="517"/>
      <c r="I80" s="517"/>
      <c r="J80" s="517"/>
      <c r="K80" s="517"/>
      <c r="L80" s="517"/>
      <c r="M80" s="517"/>
      <c r="N80" s="517"/>
      <c r="O80" s="51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17" t="s">
        <v>421</v>
      </c>
      <c r="F81" s="517"/>
      <c r="G81" s="517"/>
      <c r="H81" s="517"/>
      <c r="I81" s="517"/>
      <c r="J81" s="517"/>
      <c r="K81" s="517"/>
      <c r="L81" s="517"/>
      <c r="M81" s="517"/>
      <c r="N81" s="517"/>
      <c r="O81" s="51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17" t="s">
        <v>422</v>
      </c>
      <c r="F82" s="517"/>
      <c r="G82" s="517"/>
      <c r="H82" s="517"/>
      <c r="I82" s="517"/>
      <c r="J82" s="517"/>
      <c r="K82" s="517"/>
      <c r="L82" s="517"/>
      <c r="M82" s="517"/>
      <c r="N82" s="517"/>
      <c r="O82" s="51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17" t="s">
        <v>423</v>
      </c>
      <c r="F83" s="517"/>
      <c r="G83" s="517"/>
      <c r="H83" s="517"/>
      <c r="I83" s="517"/>
      <c r="J83" s="517"/>
      <c r="K83" s="517"/>
      <c r="L83" s="517"/>
      <c r="M83" s="517"/>
      <c r="N83" s="517"/>
      <c r="O83" s="51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17" t="s">
        <v>313</v>
      </c>
      <c r="F84" s="517"/>
      <c r="G84" s="517"/>
      <c r="H84" s="517"/>
      <c r="I84" s="517"/>
      <c r="J84" s="517"/>
      <c r="K84" s="517"/>
      <c r="L84" s="517"/>
      <c r="M84" s="517"/>
      <c r="N84" s="517"/>
      <c r="O84" s="51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17" t="s">
        <v>424</v>
      </c>
      <c r="F85" s="517"/>
      <c r="G85" s="517"/>
      <c r="H85" s="517"/>
      <c r="I85" s="517"/>
      <c r="J85" s="517"/>
      <c r="K85" s="517"/>
      <c r="L85" s="517"/>
      <c r="M85" s="517"/>
      <c r="N85" s="517"/>
      <c r="O85" s="51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17" t="s">
        <v>425</v>
      </c>
      <c r="F86" s="517"/>
      <c r="G86" s="517"/>
      <c r="H86" s="517"/>
      <c r="I86" s="517"/>
      <c r="J86" s="517"/>
      <c r="K86" s="517"/>
      <c r="L86" s="517"/>
      <c r="M86" s="517"/>
      <c r="N86" s="517"/>
      <c r="O86" s="51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17" t="s">
        <v>426</v>
      </c>
      <c r="F87" s="517"/>
      <c r="G87" s="517"/>
      <c r="H87" s="517"/>
      <c r="I87" s="517"/>
      <c r="J87" s="517"/>
      <c r="K87" s="517"/>
      <c r="L87" s="517"/>
      <c r="M87" s="517"/>
      <c r="N87" s="517"/>
      <c r="O87" s="51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17" t="s">
        <v>314</v>
      </c>
      <c r="F88" s="517"/>
      <c r="G88" s="517"/>
      <c r="H88" s="517"/>
      <c r="I88" s="517"/>
      <c r="J88" s="517"/>
      <c r="K88" s="517"/>
      <c r="L88" s="517"/>
      <c r="M88" s="517"/>
      <c r="N88" s="517"/>
      <c r="O88" s="518"/>
      <c r="Q88" s="287"/>
      <c r="R88" s="287"/>
      <c r="S88" s="287"/>
      <c r="T88" s="287"/>
      <c r="U88" s="287"/>
      <c r="V88" s="287"/>
      <c r="W88" s="287"/>
      <c r="X88" s="287"/>
      <c r="Y88" s="287"/>
      <c r="Z88" s="284"/>
      <c r="AA88" s="288"/>
      <c r="AB88" s="284"/>
      <c r="AC88" s="284"/>
      <c r="AD88" s="284"/>
      <c r="AE88" s="284"/>
      <c r="AF88" s="284"/>
    </row>
    <row r="89" spans="1:48" s="46" customFormat="1" ht="28.2" customHeight="1" x14ac:dyDescent="0.15">
      <c r="C89" s="198"/>
      <c r="D89" s="199" t="s">
        <v>308</v>
      </c>
      <c r="E89" s="517" t="s">
        <v>407</v>
      </c>
      <c r="F89" s="517"/>
      <c r="G89" s="517"/>
      <c r="H89" s="517"/>
      <c r="I89" s="517"/>
      <c r="J89" s="517"/>
      <c r="K89" s="517"/>
      <c r="L89" s="517"/>
      <c r="M89" s="517"/>
      <c r="N89" s="517"/>
      <c r="O89" s="51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17" t="s">
        <v>315</v>
      </c>
      <c r="F90" s="517"/>
      <c r="G90" s="517"/>
      <c r="H90" s="517"/>
      <c r="I90" s="517"/>
      <c r="J90" s="517"/>
      <c r="K90" s="517"/>
      <c r="L90" s="517"/>
      <c r="M90" s="517"/>
      <c r="N90" s="517"/>
      <c r="O90" s="518"/>
      <c r="Q90" s="288"/>
      <c r="R90" s="287"/>
      <c r="S90" s="287"/>
      <c r="T90" s="287"/>
      <c r="U90" s="287"/>
      <c r="V90" s="287"/>
      <c r="W90" s="287"/>
      <c r="X90" s="287"/>
      <c r="Y90" s="287"/>
      <c r="Z90" s="284"/>
      <c r="AA90" s="288"/>
      <c r="AB90" s="289"/>
      <c r="AC90" s="284"/>
      <c r="AD90" s="284"/>
      <c r="AE90" s="284"/>
      <c r="AF90" s="284"/>
    </row>
    <row r="91" spans="1:48" s="46" customFormat="1" ht="28.2" customHeight="1" x14ac:dyDescent="0.15">
      <c r="C91" s="198"/>
      <c r="D91" s="199" t="s">
        <v>310</v>
      </c>
      <c r="E91" s="517" t="s">
        <v>408</v>
      </c>
      <c r="F91" s="517"/>
      <c r="G91" s="517"/>
      <c r="H91" s="517"/>
      <c r="I91" s="517"/>
      <c r="J91" s="517"/>
      <c r="K91" s="517"/>
      <c r="L91" s="517"/>
      <c r="M91" s="517"/>
      <c r="N91" s="517"/>
      <c r="O91" s="518"/>
      <c r="Q91" s="5"/>
      <c r="R91" s="5"/>
      <c r="S91" s="5"/>
      <c r="T91" s="5"/>
      <c r="U91" s="103"/>
      <c r="V91" s="5"/>
      <c r="W91" s="5"/>
      <c r="X91" s="5"/>
      <c r="Y91" s="5"/>
      <c r="Z91" s="5"/>
      <c r="AA91" s="103"/>
    </row>
    <row r="92" spans="1:48" s="46" customFormat="1" ht="28.2" customHeight="1" x14ac:dyDescent="0.15">
      <c r="C92" s="198"/>
      <c r="D92" s="199" t="s">
        <v>311</v>
      </c>
      <c r="E92" s="517" t="s">
        <v>316</v>
      </c>
      <c r="F92" s="517"/>
      <c r="G92" s="517"/>
      <c r="H92" s="517"/>
      <c r="I92" s="517"/>
      <c r="J92" s="517"/>
      <c r="K92" s="517"/>
      <c r="L92" s="517"/>
      <c r="M92" s="517"/>
      <c r="N92" s="517"/>
      <c r="O92" s="518"/>
      <c r="Q92" s="5"/>
      <c r="R92" s="5"/>
      <c r="S92" s="5"/>
      <c r="T92" s="5"/>
      <c r="U92" s="5"/>
      <c r="V92" s="5"/>
      <c r="W92" s="5"/>
      <c r="X92" s="5"/>
      <c r="Y92" s="5"/>
      <c r="Z92" s="5"/>
      <c r="AA92" s="5"/>
    </row>
    <row r="93" spans="1:48" s="46" customFormat="1" ht="28.2" customHeight="1" x14ac:dyDescent="0.15">
      <c r="C93" s="198">
        <v>5</v>
      </c>
      <c r="D93" s="517" t="s">
        <v>386</v>
      </c>
      <c r="E93" s="517"/>
      <c r="F93" s="517"/>
      <c r="G93" s="517"/>
      <c r="H93" s="517"/>
      <c r="I93" s="517"/>
      <c r="J93" s="517"/>
      <c r="K93" s="517"/>
      <c r="L93" s="517"/>
      <c r="M93" s="517"/>
      <c r="N93" s="517"/>
      <c r="O93" s="518"/>
      <c r="Q93" s="5"/>
      <c r="R93" s="5"/>
      <c r="S93" s="5"/>
      <c r="T93" s="5"/>
      <c r="U93" s="5"/>
      <c r="V93" s="5"/>
      <c r="W93" s="5"/>
      <c r="X93" s="5"/>
      <c r="Y93" s="5"/>
      <c r="Z93" s="5"/>
      <c r="AA93" s="5"/>
    </row>
    <row r="94" spans="1:48" s="46" customFormat="1" ht="15" customHeight="1" x14ac:dyDescent="0.15">
      <c r="C94" s="198">
        <v>6</v>
      </c>
      <c r="D94" s="517" t="s">
        <v>385</v>
      </c>
      <c r="E94" s="517"/>
      <c r="F94" s="517"/>
      <c r="G94" s="517"/>
      <c r="H94" s="517"/>
      <c r="I94" s="517"/>
      <c r="J94" s="517"/>
      <c r="K94" s="517"/>
      <c r="L94" s="517"/>
      <c r="M94" s="517"/>
      <c r="N94" s="517"/>
      <c r="O94" s="518"/>
      <c r="Q94" s="2"/>
      <c r="R94" s="2"/>
      <c r="S94" s="2"/>
      <c r="T94" s="2"/>
      <c r="U94" s="2"/>
      <c r="V94" s="2"/>
      <c r="W94" s="2"/>
      <c r="X94" s="2"/>
      <c r="Y94" s="2"/>
      <c r="Z94" s="2"/>
    </row>
    <row r="95" spans="1:48" ht="13.2"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2"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2"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2" x14ac:dyDescent="0.15">
      <c r="C98" s="44"/>
      <c r="D98" s="44"/>
      <c r="E98" s="44"/>
      <c r="F98" s="44"/>
      <c r="G98" s="44"/>
      <c r="H98" s="44"/>
      <c r="I98" s="44"/>
      <c r="J98" s="44"/>
      <c r="K98" s="44"/>
      <c r="L98" s="44"/>
      <c r="M98" s="44"/>
      <c r="N98" s="44"/>
      <c r="O98" s="44"/>
      <c r="Q98" s="315" t="s">
        <v>114</v>
      </c>
      <c r="R98" s="1"/>
    </row>
    <row r="99" spans="1:26" ht="13.2" x14ac:dyDescent="0.15">
      <c r="C99" s="44"/>
      <c r="D99" s="44"/>
      <c r="E99" s="44"/>
      <c r="F99" s="44"/>
      <c r="G99" s="44"/>
      <c r="H99" s="44"/>
      <c r="I99" s="44"/>
      <c r="J99" s="44"/>
      <c r="K99" s="44"/>
      <c r="L99" s="44"/>
      <c r="M99" s="44"/>
      <c r="N99" s="44"/>
      <c r="O99" s="44"/>
      <c r="Q99" s="315" t="s">
        <v>115</v>
      </c>
      <c r="R99" s="1"/>
    </row>
    <row r="100" spans="1:26" ht="13.2" x14ac:dyDescent="0.15">
      <c r="C100" s="44"/>
      <c r="D100" s="44"/>
      <c r="E100" s="44"/>
      <c r="F100" s="44"/>
      <c r="G100" s="44"/>
      <c r="H100" s="44"/>
      <c r="I100" s="44"/>
      <c r="J100" s="44"/>
      <c r="K100" s="44"/>
      <c r="L100" s="44"/>
      <c r="M100" s="44"/>
      <c r="N100" s="44"/>
      <c r="O100" s="44"/>
      <c r="Q100" s="315" t="s">
        <v>116</v>
      </c>
      <c r="R100" s="1"/>
    </row>
    <row r="101" spans="1:26" ht="13.2" x14ac:dyDescent="0.15">
      <c r="C101" s="44"/>
      <c r="D101" s="44"/>
      <c r="E101" s="44"/>
      <c r="F101" s="44"/>
      <c r="G101" s="44"/>
      <c r="H101" s="44"/>
      <c r="I101" s="44"/>
      <c r="J101" s="44"/>
      <c r="K101" s="44"/>
      <c r="L101" s="44"/>
      <c r="M101" s="44"/>
      <c r="N101" s="44"/>
      <c r="O101" s="44"/>
      <c r="Q101" s="315" t="s">
        <v>117</v>
      </c>
      <c r="R101" s="1"/>
    </row>
    <row r="102" spans="1:26" ht="13.2" x14ac:dyDescent="0.15">
      <c r="C102" s="44"/>
      <c r="D102" s="44"/>
      <c r="E102" s="44"/>
      <c r="F102" s="44"/>
      <c r="G102" s="44"/>
      <c r="H102" s="44"/>
      <c r="I102" s="44"/>
      <c r="J102" s="44"/>
      <c r="K102" s="44"/>
      <c r="L102" s="44"/>
      <c r="M102" s="44"/>
      <c r="N102" s="44"/>
      <c r="O102" s="44"/>
      <c r="Q102" s="315" t="s">
        <v>118</v>
      </c>
      <c r="R102" s="1"/>
    </row>
    <row r="103" spans="1:26" ht="13.2" x14ac:dyDescent="0.15">
      <c r="C103" s="44"/>
      <c r="D103" s="44"/>
      <c r="E103" s="44"/>
      <c r="F103" s="44"/>
      <c r="G103" s="44"/>
      <c r="H103" s="44"/>
      <c r="I103" s="44"/>
      <c r="J103" s="44"/>
      <c r="K103" s="44"/>
      <c r="L103" s="44"/>
      <c r="M103" s="44"/>
      <c r="N103" s="44"/>
      <c r="O103" s="44"/>
      <c r="Q103" s="315" t="s">
        <v>119</v>
      </c>
    </row>
    <row r="104" spans="1:26" ht="13.2" x14ac:dyDescent="0.15">
      <c r="C104" s="44"/>
      <c r="D104" s="44"/>
      <c r="E104" s="44"/>
      <c r="F104" s="44"/>
      <c r="G104" s="44"/>
      <c r="H104" s="44"/>
      <c r="I104" s="44"/>
      <c r="J104" s="44"/>
      <c r="K104" s="44"/>
      <c r="L104" s="44"/>
      <c r="M104" s="44"/>
      <c r="N104" s="44"/>
      <c r="O104" s="44"/>
      <c r="Q104" s="315" t="s">
        <v>120</v>
      </c>
    </row>
    <row r="105" spans="1:26" ht="13.2" x14ac:dyDescent="0.15">
      <c r="C105" s="44"/>
      <c r="D105" s="44"/>
      <c r="E105" s="44"/>
      <c r="F105" s="44"/>
      <c r="G105" s="44"/>
      <c r="H105" s="44"/>
      <c r="I105" s="44"/>
      <c r="J105" s="44"/>
      <c r="K105" s="44"/>
      <c r="L105" s="44"/>
      <c r="M105" s="44"/>
      <c r="N105" s="44"/>
      <c r="O105" s="44"/>
      <c r="Q105" s="315" t="s">
        <v>121</v>
      </c>
    </row>
    <row r="106" spans="1:26" ht="13.2" x14ac:dyDescent="0.15">
      <c r="C106" s="44"/>
      <c r="D106" s="44"/>
      <c r="E106" s="44"/>
      <c r="F106" s="44"/>
      <c r="G106" s="44"/>
      <c r="H106" s="44"/>
      <c r="I106" s="44"/>
      <c r="J106" s="44"/>
      <c r="K106" s="44"/>
      <c r="L106" s="44"/>
      <c r="M106" s="44"/>
      <c r="N106" s="44"/>
      <c r="O106" s="44"/>
      <c r="Q106" s="315" t="s">
        <v>122</v>
      </c>
    </row>
    <row r="107" spans="1:26" ht="13.2" x14ac:dyDescent="0.15">
      <c r="C107" s="46"/>
      <c r="D107" s="46"/>
      <c r="E107" s="46"/>
      <c r="F107" s="46"/>
      <c r="G107" s="46"/>
      <c r="H107" s="46"/>
      <c r="I107" s="46"/>
      <c r="J107" s="46"/>
      <c r="K107" s="46"/>
      <c r="L107" s="46"/>
      <c r="M107" s="46"/>
      <c r="N107" s="46"/>
      <c r="O107" s="46"/>
      <c r="Q107" s="315" t="s">
        <v>125</v>
      </c>
    </row>
    <row r="108" spans="1:26" ht="13.2" x14ac:dyDescent="0.15">
      <c r="C108" s="46"/>
      <c r="D108" s="46"/>
      <c r="E108" s="46"/>
      <c r="F108" s="46"/>
      <c r="G108" s="46"/>
      <c r="H108" s="46"/>
      <c r="I108" s="46"/>
      <c r="J108" s="46"/>
      <c r="K108" s="46"/>
      <c r="L108" s="46"/>
      <c r="M108" s="46"/>
      <c r="N108" s="46"/>
      <c r="O108" s="46"/>
      <c r="Q108" s="315" t="s">
        <v>126</v>
      </c>
    </row>
    <row r="109" spans="1:26" ht="13.2" x14ac:dyDescent="0.15">
      <c r="C109" s="46"/>
      <c r="D109" s="46"/>
      <c r="E109" s="46"/>
      <c r="F109" s="46"/>
      <c r="G109" s="46"/>
      <c r="H109" s="46"/>
      <c r="I109" s="46"/>
      <c r="J109" s="46"/>
      <c r="K109" s="46"/>
      <c r="L109" s="46"/>
      <c r="M109" s="46"/>
      <c r="N109" s="46"/>
      <c r="O109" s="46"/>
      <c r="Q109" s="315" t="s">
        <v>127</v>
      </c>
    </row>
    <row r="110" spans="1:26" ht="13.2" x14ac:dyDescent="0.15">
      <c r="C110" s="46"/>
      <c r="D110" s="46"/>
      <c r="E110" s="46"/>
      <c r="F110" s="46"/>
      <c r="G110" s="46"/>
      <c r="H110" s="46"/>
      <c r="I110" s="46"/>
      <c r="J110" s="46"/>
      <c r="K110" s="46"/>
      <c r="L110" s="46"/>
      <c r="M110" s="46"/>
      <c r="N110" s="46"/>
      <c r="O110" s="46"/>
      <c r="Q110" s="315" t="s">
        <v>128</v>
      </c>
    </row>
    <row r="111" spans="1:26" ht="13.2" x14ac:dyDescent="0.15">
      <c r="C111" s="46"/>
      <c r="D111" s="46"/>
      <c r="E111" s="46"/>
      <c r="F111" s="46"/>
      <c r="G111" s="46"/>
      <c r="H111" s="46"/>
      <c r="I111" s="46"/>
      <c r="J111" s="46"/>
      <c r="K111" s="46"/>
      <c r="L111" s="46"/>
      <c r="M111" s="46"/>
      <c r="N111" s="46"/>
      <c r="O111" s="46"/>
      <c r="Q111" s="315" t="s">
        <v>129</v>
      </c>
    </row>
    <row r="112" spans="1:26" ht="13.2" x14ac:dyDescent="0.15">
      <c r="C112" s="46"/>
      <c r="D112" s="46"/>
      <c r="E112" s="46"/>
      <c r="F112" s="46"/>
      <c r="G112" s="46"/>
      <c r="H112" s="46"/>
      <c r="I112" s="46"/>
      <c r="J112" s="46"/>
      <c r="K112" s="46"/>
      <c r="L112" s="46"/>
      <c r="M112" s="46"/>
      <c r="N112" s="46"/>
      <c r="O112" s="46"/>
      <c r="Q112" s="315" t="s">
        <v>130</v>
      </c>
    </row>
    <row r="113" spans="3:17" ht="13.2" x14ac:dyDescent="0.15">
      <c r="C113" s="46"/>
      <c r="D113" s="46"/>
      <c r="E113" s="46"/>
      <c r="F113" s="46"/>
      <c r="G113" s="46"/>
      <c r="H113" s="46"/>
      <c r="I113" s="46"/>
      <c r="J113" s="46"/>
      <c r="K113" s="46"/>
      <c r="L113" s="46"/>
      <c r="M113" s="46"/>
      <c r="N113" s="46"/>
      <c r="O113" s="46"/>
      <c r="Q113" s="315" t="s">
        <v>123</v>
      </c>
    </row>
    <row r="114" spans="3:17" ht="13.2" x14ac:dyDescent="0.15">
      <c r="C114" s="48"/>
      <c r="D114" s="48"/>
      <c r="E114" s="48"/>
      <c r="F114" s="48"/>
      <c r="G114" s="48"/>
      <c r="H114" s="48"/>
      <c r="I114" s="48"/>
      <c r="J114" s="48"/>
      <c r="K114" s="48"/>
      <c r="L114" s="48"/>
      <c r="M114" s="48"/>
      <c r="N114" s="48"/>
      <c r="O114" s="48"/>
      <c r="Q114" s="315" t="s">
        <v>131</v>
      </c>
    </row>
    <row r="115" spans="3:17" ht="13.2" x14ac:dyDescent="0.15">
      <c r="C115" s="48"/>
      <c r="D115" s="48"/>
      <c r="E115" s="48"/>
      <c r="F115" s="48"/>
      <c r="G115" s="48"/>
      <c r="H115" s="48"/>
      <c r="I115" s="48"/>
      <c r="J115" s="48"/>
      <c r="K115" s="48"/>
      <c r="L115" s="48"/>
      <c r="M115" s="48"/>
      <c r="N115" s="48"/>
      <c r="O115" s="48"/>
      <c r="Q115" s="315" t="s">
        <v>132</v>
      </c>
    </row>
    <row r="116" spans="3:17" ht="13.2" x14ac:dyDescent="0.15">
      <c r="C116" s="48"/>
      <c r="D116" s="48"/>
      <c r="E116" s="48"/>
      <c r="F116" s="48"/>
      <c r="G116" s="48"/>
      <c r="H116" s="48"/>
      <c r="I116" s="48"/>
      <c r="J116" s="48"/>
      <c r="K116" s="48"/>
      <c r="L116" s="48"/>
      <c r="M116" s="48"/>
      <c r="N116" s="48"/>
      <c r="O116" s="48"/>
      <c r="Q116" s="315" t="s">
        <v>133</v>
      </c>
    </row>
    <row r="117" spans="3:17" ht="13.2" x14ac:dyDescent="0.15">
      <c r="Q117" s="315" t="s">
        <v>134</v>
      </c>
    </row>
    <row r="118" spans="3:17" ht="13.2" x14ac:dyDescent="0.15">
      <c r="Q118" s="315" t="s">
        <v>135</v>
      </c>
    </row>
    <row r="119" spans="3:17" ht="13.2" x14ac:dyDescent="0.15">
      <c r="Q119" s="315" t="s">
        <v>136</v>
      </c>
    </row>
    <row r="120" spans="3:17" ht="13.2" x14ac:dyDescent="0.15">
      <c r="Q120" s="315" t="s">
        <v>137</v>
      </c>
    </row>
    <row r="121" spans="3:17" ht="13.2" x14ac:dyDescent="0.15">
      <c r="Q121" s="315" t="s">
        <v>138</v>
      </c>
    </row>
    <row r="122" spans="3:17" ht="13.2" x14ac:dyDescent="0.15">
      <c r="Q122" s="315" t="s">
        <v>139</v>
      </c>
    </row>
    <row r="123" spans="3:17" ht="13.2" x14ac:dyDescent="0.15">
      <c r="Q123" s="315" t="s">
        <v>140</v>
      </c>
    </row>
    <row r="124" spans="3:17" ht="13.2" x14ac:dyDescent="0.15">
      <c r="Q124" s="315" t="s">
        <v>141</v>
      </c>
    </row>
    <row r="125" spans="3:17" ht="13.2" x14ac:dyDescent="0.15">
      <c r="Q125" s="315" t="s">
        <v>124</v>
      </c>
    </row>
    <row r="126" spans="3:17" ht="13.2" x14ac:dyDescent="0.15">
      <c r="Q126" s="315" t="s">
        <v>142</v>
      </c>
    </row>
    <row r="127" spans="3:17" ht="13.2" x14ac:dyDescent="0.15">
      <c r="Q127" s="315" t="s">
        <v>143</v>
      </c>
    </row>
    <row r="128" spans="3:17" ht="13.2" x14ac:dyDescent="0.15">
      <c r="Q128" s="315" t="s">
        <v>144</v>
      </c>
    </row>
    <row r="129" spans="17:17" ht="13.2" x14ac:dyDescent="0.15">
      <c r="Q129" s="315" t="s">
        <v>145</v>
      </c>
    </row>
    <row r="130" spans="17:17" ht="13.2" x14ac:dyDescent="0.15">
      <c r="Q130" s="315" t="s">
        <v>146</v>
      </c>
    </row>
    <row r="131" spans="17:17" ht="13.2" x14ac:dyDescent="0.15">
      <c r="Q131" s="315" t="s">
        <v>147</v>
      </c>
    </row>
    <row r="132" spans="17:17" ht="13.2" x14ac:dyDescent="0.2">
      <c r="Q132" s="316" t="s">
        <v>148</v>
      </c>
    </row>
    <row r="133" spans="17:17" ht="13.2" x14ac:dyDescent="0.2">
      <c r="Q133" s="316" t="s">
        <v>149</v>
      </c>
    </row>
    <row r="134" spans="17:17" ht="13.2" x14ac:dyDescent="0.2">
      <c r="Q134" s="316" t="s">
        <v>150</v>
      </c>
    </row>
    <row r="135" spans="17:17" ht="13.2" x14ac:dyDescent="0.2">
      <c r="Q135" s="316" t="s">
        <v>151</v>
      </c>
    </row>
    <row r="136" spans="17:17" ht="13.2" x14ac:dyDescent="0.2">
      <c r="Q136" s="316" t="s">
        <v>152</v>
      </c>
    </row>
    <row r="137" spans="17:17" ht="13.2" x14ac:dyDescent="0.2">
      <c r="Q137" s="316" t="s">
        <v>153</v>
      </c>
    </row>
    <row r="138" spans="17:17" ht="13.2" x14ac:dyDescent="0.2">
      <c r="Q138" s="316" t="s">
        <v>361</v>
      </c>
    </row>
    <row r="139" spans="17:17" ht="13.2" x14ac:dyDescent="0.2">
      <c r="Q139" s="316" t="s">
        <v>359</v>
      </c>
    </row>
    <row r="140" spans="17:17" ht="13.2" x14ac:dyDescent="0.2">
      <c r="Q140" s="316" t="s">
        <v>360</v>
      </c>
    </row>
    <row r="141" spans="17:17" x14ac:dyDescent="0.15">
      <c r="Q141" s="317"/>
    </row>
    <row r="142" spans="17:17" ht="13.2"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xr:uid="{00000000-0002-0000-0000-000001000000}">
      <formula1>$Q$80:$Q$84</formula1>
    </dataValidation>
    <dataValidation type="list" allowBlank="1" showInputMessage="1" showErrorMessage="1" sqref="N28:O28" xr:uid="{00000000-0002-0000-0000-000002000000}">
      <formula1>$Q$143:$Q$144</formula1>
    </dataValidation>
    <dataValidation type="list" allowBlank="1" showInputMessage="1" showErrorMessage="1" sqref="F52:I52" xr:uid="{65E4A0F7-48AF-40E5-A26A-B6E2C2D89F56}">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706" t="s">
        <v>273</v>
      </c>
      <c r="C2" s="706"/>
      <c r="D2" s="706"/>
      <c r="E2" s="706"/>
      <c r="F2" s="706"/>
      <c r="G2" s="706"/>
      <c r="H2" s="706"/>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868"/>
    </row>
    <row r="3" spans="2:49" ht="13.2" customHeight="1" x14ac:dyDescent="0.2">
      <c r="B3" s="706"/>
      <c r="C3" s="706"/>
      <c r="D3" s="706"/>
      <c r="E3" s="706"/>
      <c r="F3" s="706"/>
      <c r="G3" s="706"/>
      <c r="H3" s="706"/>
      <c r="I3" s="1"/>
      <c r="J3" s="1"/>
      <c r="K3" s="1"/>
      <c r="L3" s="1"/>
      <c r="M3" s="1"/>
      <c r="N3" s="1"/>
      <c r="O3" s="1"/>
      <c r="P3" s="1"/>
      <c r="Q3" s="1"/>
      <c r="R3" s="1"/>
      <c r="S3" s="1"/>
      <c r="T3" s="1"/>
      <c r="U3" s="1"/>
      <c r="V3" s="1"/>
      <c r="W3" s="1"/>
      <c r="X3" s="1"/>
      <c r="Y3"/>
      <c r="Z3" s="52"/>
      <c r="AA3" s="52"/>
      <c r="AB3" s="681"/>
      <c r="AC3" s="682"/>
      <c r="AD3" s="682"/>
      <c r="AE3" s="96"/>
      <c r="AF3" s="120"/>
      <c r="AG3" s="120"/>
      <c r="AH3" s="120"/>
      <c r="AI3" s="120"/>
      <c r="AJ3" s="120"/>
      <c r="AK3" s="120"/>
      <c r="AL3" s="120"/>
      <c r="AM3" s="120"/>
      <c r="AN3" s="120"/>
      <c r="AO3" s="120"/>
      <c r="AP3" s="683" t="s">
        <v>328</v>
      </c>
      <c r="AQ3" s="684"/>
      <c r="AR3" s="685"/>
      <c r="AS3" s="689" t="s">
        <v>0</v>
      </c>
      <c r="AT3" s="690"/>
      <c r="AU3" s="131" t="s">
        <v>113</v>
      </c>
      <c r="AV3" s="129"/>
      <c r="AW3" s="868"/>
    </row>
    <row r="4" spans="2:49" ht="13.8" thickBot="1" x14ac:dyDescent="0.25">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86"/>
      <c r="AQ4" s="687"/>
      <c r="AR4" s="688"/>
      <c r="AS4" s="691" t="str">
        <f>+表紙!N28</f>
        <v>　</v>
      </c>
      <c r="AT4" s="692"/>
      <c r="AU4" s="328" t="str">
        <f>+表紙!O28</f>
        <v>　</v>
      </c>
      <c r="AV4" s="129"/>
      <c r="AW4" s="868"/>
    </row>
    <row r="5" spans="2:49" ht="15" customHeight="1" x14ac:dyDescent="0.2">
      <c r="B5" s="167" t="s">
        <v>102</v>
      </c>
      <c r="C5" s="167"/>
      <c r="F5" s="167"/>
      <c r="G5" s="118"/>
      <c r="H5" s="118"/>
      <c r="I5" s="118"/>
      <c r="J5" s="118"/>
      <c r="K5" s="118"/>
      <c r="L5" s="118"/>
      <c r="M5" s="52"/>
      <c r="N5" s="52"/>
      <c r="O5" s="52"/>
      <c r="P5" s="52"/>
      <c r="Q5" s="52"/>
      <c r="R5" s="52"/>
      <c r="S5" s="52"/>
      <c r="T5" s="52"/>
      <c r="U5" s="52"/>
      <c r="V5" s="52"/>
      <c r="W5" s="52"/>
      <c r="X5" s="52"/>
      <c r="Y5" s="52"/>
      <c r="Z5" s="700" t="s">
        <v>101</v>
      </c>
      <c r="AA5" s="700"/>
      <c r="AB5" s="701"/>
      <c r="AC5" s="701"/>
      <c r="AD5" s="701"/>
      <c r="AE5" s="96" t="s">
        <v>95</v>
      </c>
      <c r="AF5" s="716">
        <f>+表紙!F47</f>
        <v>0</v>
      </c>
      <c r="AG5" s="716"/>
      <c r="AH5" s="716"/>
      <c r="AI5" s="716"/>
      <c r="AJ5" s="716"/>
      <c r="AK5" s="716"/>
      <c r="AL5" s="716"/>
      <c r="AM5" s="716"/>
      <c r="AN5" s="716"/>
      <c r="AO5" s="716"/>
      <c r="AP5" s="716"/>
      <c r="AQ5" s="716"/>
      <c r="AR5" s="716"/>
      <c r="AS5" s="716"/>
      <c r="AT5" s="716"/>
      <c r="AU5" s="716"/>
      <c r="AV5" s="294"/>
      <c r="AW5" s="868"/>
    </row>
    <row r="6" spans="2:49" ht="24.75" customHeight="1" thickBot="1" x14ac:dyDescent="0.25">
      <c r="B6" s="367" t="s">
        <v>444</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8"/>
    </row>
    <row r="7" spans="2:49" ht="28.2" customHeight="1" thickBot="1" x14ac:dyDescent="0.25">
      <c r="B7" s="637" t="s">
        <v>89</v>
      </c>
      <c r="C7" s="638"/>
      <c r="D7" s="634" t="s">
        <v>329</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8"/>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8"/>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8"/>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0"/>
      <c r="AF10" s="66"/>
      <c r="AN10" s="63"/>
      <c r="AO10" s="63"/>
      <c r="AP10" s="63"/>
      <c r="AQ10" s="63"/>
      <c r="AR10" s="63"/>
      <c r="AS10" s="207"/>
      <c r="AT10" s="207"/>
      <c r="AU10"/>
      <c r="AV10"/>
      <c r="AW10" s="868"/>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8"/>
    </row>
    <row r="12" spans="2:49" ht="24.75" customHeight="1" thickTop="1" thickBot="1" x14ac:dyDescent="0.25">
      <c r="F12" s="647">
        <f>+ROUND(P12,1)+ROUND(P15,1)+ROUND(P18,1)+ROUND(P24,1)+P27-ROUND(F15,1)</f>
        <v>0</v>
      </c>
      <c r="G12" s="648"/>
      <c r="H12" s="648"/>
      <c r="I12" s="62" t="s">
        <v>256</v>
      </c>
      <c r="J12" s="63"/>
      <c r="K12" s="64"/>
      <c r="L12" s="63"/>
      <c r="M12" s="652"/>
      <c r="N12" s="65"/>
      <c r="P12" s="618"/>
      <c r="Q12" s="619"/>
      <c r="R12" s="619"/>
      <c r="S12" s="619"/>
      <c r="T12" s="62" t="s">
        <v>22</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8"/>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8"/>
    </row>
    <row r="14" spans="2:49" ht="27" customHeight="1" thickTop="1" thickBot="1" x14ac:dyDescent="0.25">
      <c r="F14" s="61" t="s">
        <v>428</v>
      </c>
      <c r="G14" s="620" t="s">
        <v>23</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8"/>
    </row>
    <row r="15" spans="2:49" ht="24.75" customHeight="1" thickBot="1" x14ac:dyDescent="0.2">
      <c r="F15" s="694"/>
      <c r="G15" s="695"/>
      <c r="H15" s="695"/>
      <c r="I15" s="54" t="s">
        <v>256</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8"/>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31</v>
      </c>
      <c r="AT16" s="623"/>
      <c r="AU16" s="107"/>
      <c r="AV16" s="54" t="s">
        <v>13</v>
      </c>
      <c r="AW16" s="868"/>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8"/>
    </row>
    <row r="18" spans="2:49" ht="24.75" customHeight="1" thickBot="1" x14ac:dyDescent="0.25">
      <c r="K18" s="66"/>
      <c r="L18" s="63"/>
      <c r="M18" s="652"/>
      <c r="N18" s="66"/>
      <c r="P18" s="618"/>
      <c r="Q18" s="619"/>
      <c r="R18" s="619"/>
      <c r="S18" s="619"/>
      <c r="T18" s="62" t="s">
        <v>14</v>
      </c>
      <c r="U18"/>
      <c r="V18" s="300"/>
      <c r="W18"/>
      <c r="X18" s="211"/>
      <c r="Y18" s="647">
        <f>+ROUND(AH9,1)+ROUND(AH12,1)+ROUND(AH15,1)+AH18</f>
        <v>0</v>
      </c>
      <c r="Z18" s="648"/>
      <c r="AA18" s="648"/>
      <c r="AB18" s="62" t="s">
        <v>4</v>
      </c>
      <c r="AC18" s="209"/>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8"/>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2" t="s">
        <v>451</v>
      </c>
    </row>
    <row r="20" spans="2:49" ht="27" customHeight="1" thickTop="1" thickBot="1" x14ac:dyDescent="0.25">
      <c r="K20" s="66"/>
      <c r="L20" s="63"/>
      <c r="M20" s="652"/>
      <c r="N20" s="66"/>
      <c r="P20" s="55" t="s">
        <v>48</v>
      </c>
      <c r="Q20" s="625" t="s">
        <v>277</v>
      </c>
      <c r="R20" s="625"/>
      <c r="S20" s="625"/>
      <c r="T20" s="626"/>
      <c r="U20" s="146"/>
      <c r="V20" s="301"/>
      <c r="W20" s="303"/>
      <c r="X20" s="304"/>
      <c r="Y20" s="150" t="s">
        <v>25</v>
      </c>
      <c r="Z20" s="625" t="s">
        <v>278</v>
      </c>
      <c r="AA20" s="625"/>
      <c r="AB20" s="626"/>
      <c r="AC20" s="63"/>
      <c r="AD20" s="63"/>
      <c r="AE20" s="652"/>
      <c r="AG20" s="63"/>
      <c r="AH20" s="63"/>
      <c r="AI20" s="66"/>
      <c r="AJ20" s="63"/>
      <c r="AK20" s="63"/>
      <c r="AL20" s="161"/>
      <c r="AM20" s="66"/>
      <c r="AN20" s="308"/>
      <c r="AO20" s="662" t="s">
        <v>254</v>
      </c>
      <c r="AP20" s="621"/>
      <c r="AQ20" s="208"/>
      <c r="AR20" s="63"/>
      <c r="AS20" s="68"/>
      <c r="AT20" s="68"/>
      <c r="AW20" s="870"/>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6"/>
      <c r="V21" s="146"/>
      <c r="W21" s="146"/>
      <c r="X21" s="146"/>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8"/>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8"/>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8"/>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34</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8"/>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8"/>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179</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8"/>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8"/>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8"/>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182</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8"/>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8"/>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8"/>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184</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8"/>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8"/>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8"/>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x14ac:dyDescent="0.2">
      <c r="H42" s="341"/>
      <c r="I42" s="78"/>
      <c r="J42" s="78"/>
      <c r="K42" s="78"/>
      <c r="R42" s="78"/>
      <c r="S42" s="78"/>
      <c r="T42" s="78"/>
      <c r="AQ42" s="63"/>
      <c r="AR42" s="63"/>
      <c r="AS42" s="141"/>
      <c r="AT42" s="74"/>
      <c r="AY42" s="141"/>
      <c r="AZ42" s="141"/>
      <c r="BA42" s="141"/>
      <c r="BB42" s="141"/>
      <c r="BC42" s="141"/>
      <c r="BD42" s="141"/>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ht="13.2" x14ac:dyDescent="0.2">
      <c r="H45" s="341"/>
      <c r="I45" s="78"/>
      <c r="J45" s="78"/>
      <c r="K45" s="78"/>
      <c r="R45" s="78"/>
      <c r="S45" s="78"/>
      <c r="T45" s="78"/>
      <c r="AY45" s="79"/>
      <c r="AZ45" s="79"/>
      <c r="BA45" s="79"/>
      <c r="BB45" s="79"/>
      <c r="BC45" s="79"/>
      <c r="BD45" s="79"/>
    </row>
    <row r="46" spans="2:62" ht="13.2" x14ac:dyDescent="0.2">
      <c r="H46" s="341"/>
      <c r="I46" s="78"/>
      <c r="J46" s="78"/>
      <c r="K46" s="78"/>
      <c r="R46" s="78"/>
      <c r="S46" s="78"/>
      <c r="T46" s="78"/>
      <c r="AY46" s="79"/>
      <c r="AZ46" s="79"/>
      <c r="BA46" s="79"/>
      <c r="BB46" s="79"/>
      <c r="BC46" s="79"/>
      <c r="BD46" s="79"/>
    </row>
    <row r="47" spans="2:62" ht="13.2"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Z20:AB20"/>
    <mergeCell ref="B32:C32"/>
    <mergeCell ref="D24:F24"/>
    <mergeCell ref="D25:F25"/>
    <mergeCell ref="D26:F26"/>
    <mergeCell ref="D27:F27"/>
    <mergeCell ref="D28:F28"/>
    <mergeCell ref="D29:F29"/>
    <mergeCell ref="D30:F30"/>
    <mergeCell ref="D31:F31"/>
    <mergeCell ref="D32:F32"/>
    <mergeCell ref="Y21:AA21"/>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33:F33"/>
    <mergeCell ref="AM29:AP29"/>
    <mergeCell ref="S29:V29"/>
    <mergeCell ref="AL30:AO30"/>
    <mergeCell ref="AL31:AQ31"/>
    <mergeCell ref="AA29:AE29"/>
    <mergeCell ref="AA30:AE30"/>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AS16:AT16"/>
    <mergeCell ref="AS17:AT17"/>
    <mergeCell ref="P16:AB16"/>
    <mergeCell ref="Q17:T17"/>
    <mergeCell ref="S7:V7"/>
    <mergeCell ref="AH12:AM12"/>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203</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204</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F32:AK34"/>
    <mergeCell ref="Q23:T23"/>
    <mergeCell ref="P27:S27"/>
    <mergeCell ref="AL30:AO30"/>
    <mergeCell ref="AS16:AT16"/>
    <mergeCell ref="AS18:AT18"/>
    <mergeCell ref="AS24:AU24"/>
    <mergeCell ref="AT23:AV23"/>
    <mergeCell ref="U23:X23"/>
    <mergeCell ref="AA29:AE29"/>
    <mergeCell ref="AM29:AP29"/>
    <mergeCell ref="Y29:Z29"/>
    <mergeCell ref="Y28:Z28"/>
    <mergeCell ref="AA32:AE34"/>
    <mergeCell ref="AL32:AO34"/>
    <mergeCell ref="S29:V29"/>
    <mergeCell ref="R30:U30"/>
    <mergeCell ref="R33:U33"/>
    <mergeCell ref="S32:V32"/>
    <mergeCell ref="AL27:AO27"/>
    <mergeCell ref="Y30:Z30"/>
    <mergeCell ref="AA30:AE30"/>
    <mergeCell ref="AS4:AT4"/>
    <mergeCell ref="Q11:T11"/>
    <mergeCell ref="Z5:AD5"/>
    <mergeCell ref="AB3:AD3"/>
    <mergeCell ref="AI8:AN8"/>
    <mergeCell ref="AP3:AR4"/>
    <mergeCell ref="AS3:AT3"/>
    <mergeCell ref="AI11:AN11"/>
    <mergeCell ref="S7:V7"/>
    <mergeCell ref="AS17:AT17"/>
    <mergeCell ref="AO20:AP20"/>
    <mergeCell ref="AT26:AV26"/>
    <mergeCell ref="AS31:AU31"/>
    <mergeCell ref="AT29:AV30"/>
    <mergeCell ref="AS29:AS30"/>
    <mergeCell ref="AL31:AQ31"/>
    <mergeCell ref="AS27:AU27"/>
    <mergeCell ref="AO17:AP17"/>
    <mergeCell ref="Q14:T14"/>
    <mergeCell ref="P22:V22"/>
    <mergeCell ref="Q20:T20"/>
    <mergeCell ref="P21:S21"/>
    <mergeCell ref="Q17:T17"/>
    <mergeCell ref="AH12:AM12"/>
    <mergeCell ref="AI14:AN14"/>
    <mergeCell ref="AE9:AE14"/>
    <mergeCell ref="AH9:AM9"/>
    <mergeCell ref="P12:S12"/>
    <mergeCell ref="AH15:AM15"/>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205</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206</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F32:AK34"/>
    <mergeCell ref="Q23:T23"/>
    <mergeCell ref="P27:S27"/>
    <mergeCell ref="AL30:AO30"/>
    <mergeCell ref="AS16:AT16"/>
    <mergeCell ref="AS18:AT18"/>
    <mergeCell ref="AS24:AU24"/>
    <mergeCell ref="AT23:AV23"/>
    <mergeCell ref="U23:X23"/>
    <mergeCell ref="AA29:AE29"/>
    <mergeCell ref="AM29:AP29"/>
    <mergeCell ref="Y29:Z29"/>
    <mergeCell ref="Y28:Z28"/>
    <mergeCell ref="AA32:AE34"/>
    <mergeCell ref="AL32:AO34"/>
    <mergeCell ref="S29:V29"/>
    <mergeCell ref="R30:U30"/>
    <mergeCell ref="R33:U33"/>
    <mergeCell ref="S32:V32"/>
    <mergeCell ref="AL27:AO27"/>
    <mergeCell ref="Y30:Z30"/>
    <mergeCell ref="AA30:AE30"/>
    <mergeCell ref="AS4:AT4"/>
    <mergeCell ref="Q11:T11"/>
    <mergeCell ref="Z5:AD5"/>
    <mergeCell ref="AB3:AD3"/>
    <mergeCell ref="AI8:AN8"/>
    <mergeCell ref="AP3:AR4"/>
    <mergeCell ref="AS3:AT3"/>
    <mergeCell ref="AI11:AN11"/>
    <mergeCell ref="S7:V7"/>
    <mergeCell ref="AS17:AT17"/>
    <mergeCell ref="AO20:AP20"/>
    <mergeCell ref="AT26:AV26"/>
    <mergeCell ref="AS31:AU31"/>
    <mergeCell ref="AT29:AV30"/>
    <mergeCell ref="AS29:AS30"/>
    <mergeCell ref="AL31:AQ31"/>
    <mergeCell ref="AS27:AU27"/>
    <mergeCell ref="AO17:AP17"/>
    <mergeCell ref="Q14:T14"/>
    <mergeCell ref="P22:V22"/>
    <mergeCell ref="Q20:T20"/>
    <mergeCell ref="P21:S21"/>
    <mergeCell ref="Q17:T17"/>
    <mergeCell ref="AH12:AM12"/>
    <mergeCell ref="AI14:AN14"/>
    <mergeCell ref="AE9:AE14"/>
    <mergeCell ref="AH9:AM9"/>
    <mergeCell ref="P12:S12"/>
    <mergeCell ref="AH15:AM15"/>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207</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6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869"/>
    </row>
    <row r="7" spans="2:49" ht="28.2" customHeight="1" thickBot="1" x14ac:dyDescent="0.25">
      <c r="B7" s="637" t="s">
        <v>89</v>
      </c>
      <c r="C7" s="638"/>
      <c r="D7" s="634" t="s">
        <v>208</v>
      </c>
      <c r="E7" s="635"/>
      <c r="F7" s="635"/>
      <c r="G7" s="635"/>
      <c r="H7" s="635"/>
      <c r="I7" s="636"/>
      <c r="J7" s="157"/>
      <c r="K7" s="63"/>
      <c r="L7" s="170"/>
      <c r="M7" s="722" t="s">
        <v>91</v>
      </c>
      <c r="N7" s="723"/>
      <c r="O7" s="723"/>
      <c r="P7" s="723"/>
      <c r="Q7" s="723"/>
      <c r="R7" s="723"/>
      <c r="S7" s="723"/>
      <c r="T7" s="723"/>
      <c r="U7" s="723"/>
      <c r="V7" s="723"/>
      <c r="W7" s="724"/>
      <c r="X7" s="724"/>
      <c r="Y7" s="723"/>
      <c r="Z7" s="723"/>
      <c r="AA7" s="723"/>
      <c r="AB7" s="725"/>
      <c r="AC7" s="152"/>
      <c r="AD7" s="152"/>
      <c r="AE7" s="152"/>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B3:AD3"/>
    <mergeCell ref="M7:AB8"/>
    <mergeCell ref="AF32:AK34"/>
    <mergeCell ref="AS31:AU31"/>
    <mergeCell ref="AT29:AV30"/>
    <mergeCell ref="AS29:AS30"/>
    <mergeCell ref="AL31:AQ31"/>
    <mergeCell ref="AM29:AP29"/>
    <mergeCell ref="AL32:AO34"/>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30:Z30"/>
    <mergeCell ref="AT26:AV26"/>
    <mergeCell ref="AS16:AT16"/>
    <mergeCell ref="AO20:AP20"/>
    <mergeCell ref="P16:AB16"/>
    <mergeCell ref="Y18:AA18"/>
    <mergeCell ref="AE17:AE21"/>
    <mergeCell ref="Q17:T17"/>
    <mergeCell ref="U17:X17"/>
    <mergeCell ref="AS24:AU24"/>
    <mergeCell ref="Z17:AB17"/>
    <mergeCell ref="Q20:T20"/>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869"/>
    </row>
    <row r="7" spans="2:49" ht="28.2" customHeight="1" thickBot="1" x14ac:dyDescent="0.25">
      <c r="B7" s="637" t="s">
        <v>89</v>
      </c>
      <c r="C7" s="638"/>
      <c r="D7" s="634" t="s">
        <v>209</v>
      </c>
      <c r="E7" s="635"/>
      <c r="F7" s="635"/>
      <c r="G7" s="635"/>
      <c r="H7" s="635"/>
      <c r="I7" s="636"/>
      <c r="J7" s="157"/>
      <c r="K7" s="63"/>
      <c r="L7" s="170"/>
      <c r="M7" s="729" t="s">
        <v>227</v>
      </c>
      <c r="N7" s="730"/>
      <c r="O7" s="730"/>
      <c r="P7" s="730"/>
      <c r="Q7" s="730"/>
      <c r="R7" s="730"/>
      <c r="S7" s="730"/>
      <c r="T7" s="730"/>
      <c r="U7" s="730"/>
      <c r="V7" s="730"/>
      <c r="W7" s="731"/>
      <c r="X7" s="731"/>
      <c r="Y7" s="730"/>
      <c r="Z7" s="730"/>
      <c r="AA7" s="730"/>
      <c r="AB7" s="732"/>
      <c r="AC7" s="172"/>
      <c r="AD7" s="172"/>
      <c r="AE7" s="172"/>
      <c r="AF7" s="173"/>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33"/>
      <c r="N8" s="734"/>
      <c r="O8" s="734"/>
      <c r="P8" s="734"/>
      <c r="Q8" s="734"/>
      <c r="R8" s="734"/>
      <c r="S8" s="734"/>
      <c r="T8" s="734"/>
      <c r="U8" s="734"/>
      <c r="V8" s="734"/>
      <c r="W8" s="734"/>
      <c r="X8" s="734"/>
      <c r="Y8" s="734"/>
      <c r="Z8" s="734"/>
      <c r="AA8" s="734"/>
      <c r="AB8" s="73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D31:F31"/>
    <mergeCell ref="B27:C27"/>
    <mergeCell ref="H31:I31"/>
    <mergeCell ref="B2:H3"/>
    <mergeCell ref="B21:J22"/>
    <mergeCell ref="D23:G23"/>
    <mergeCell ref="H23:J23"/>
    <mergeCell ref="F12:H12"/>
    <mergeCell ref="F15:H15"/>
    <mergeCell ref="B23:C23"/>
    <mergeCell ref="G11:I11"/>
    <mergeCell ref="C8:K8"/>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B7:C7"/>
    <mergeCell ref="D7:I7"/>
    <mergeCell ref="B28:C28"/>
    <mergeCell ref="AA30:AE30"/>
    <mergeCell ref="AO17:AP17"/>
    <mergeCell ref="AI17:AL17"/>
    <mergeCell ref="AM26:AP26"/>
    <mergeCell ref="AM29:AP29"/>
    <mergeCell ref="AA29:AE29"/>
    <mergeCell ref="F9:I9"/>
    <mergeCell ref="G14:I14"/>
    <mergeCell ref="Q14:T14"/>
    <mergeCell ref="AE9:AE14"/>
    <mergeCell ref="P12:S12"/>
    <mergeCell ref="Y21:AA21"/>
    <mergeCell ref="P18:S18"/>
    <mergeCell ref="Y18:AA18"/>
    <mergeCell ref="P16:AB16"/>
    <mergeCell ref="M11:M24"/>
    <mergeCell ref="R33:U33"/>
    <mergeCell ref="Q20:T20"/>
    <mergeCell ref="P21:S21"/>
    <mergeCell ref="P24:S24"/>
    <mergeCell ref="U17:X17"/>
    <mergeCell ref="Q17:T17"/>
    <mergeCell ref="Q26:T26"/>
    <mergeCell ref="S29:V29"/>
    <mergeCell ref="AE17:AE21"/>
    <mergeCell ref="Q23:T23"/>
    <mergeCell ref="Z17:AB17"/>
    <mergeCell ref="AL27:AO2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S27:AU27"/>
    <mergeCell ref="AS31:AU31"/>
    <mergeCell ref="AS18:AT18"/>
    <mergeCell ref="AS24:AU24"/>
    <mergeCell ref="AT23:AV23"/>
    <mergeCell ref="AT29:AV30"/>
    <mergeCell ref="AS29:AS30"/>
    <mergeCell ref="AT26:AV26"/>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869"/>
    </row>
    <row r="7" spans="2:49" ht="28.2" customHeight="1" thickBot="1" x14ac:dyDescent="0.25">
      <c r="B7" s="637" t="s">
        <v>89</v>
      </c>
      <c r="C7" s="638"/>
      <c r="D7" s="634" t="s">
        <v>210</v>
      </c>
      <c r="E7" s="635"/>
      <c r="F7" s="635"/>
      <c r="G7" s="635"/>
      <c r="H7" s="635"/>
      <c r="I7" s="636"/>
      <c r="J7" s="157"/>
      <c r="K7" s="63"/>
      <c r="L7" s="170"/>
      <c r="M7" s="722" t="s">
        <v>107</v>
      </c>
      <c r="N7" s="723"/>
      <c r="O7" s="723"/>
      <c r="P7" s="723"/>
      <c r="Q7" s="723"/>
      <c r="R7" s="723"/>
      <c r="S7" s="723"/>
      <c r="T7" s="723"/>
      <c r="U7" s="723"/>
      <c r="V7" s="723"/>
      <c r="W7" s="724"/>
      <c r="X7" s="724"/>
      <c r="Y7" s="723"/>
      <c r="Z7" s="723"/>
      <c r="AA7" s="723"/>
      <c r="AB7" s="725"/>
      <c r="AC7" s="174"/>
      <c r="AD7" s="174"/>
      <c r="AE7" s="174"/>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B3:AD3"/>
    <mergeCell ref="M7:AB8"/>
    <mergeCell ref="AF32:AK34"/>
    <mergeCell ref="AS31:AU31"/>
    <mergeCell ref="AT29:AV30"/>
    <mergeCell ref="AS29:AS30"/>
    <mergeCell ref="AL31:AQ31"/>
    <mergeCell ref="AM29:AP29"/>
    <mergeCell ref="AL32:AO34"/>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30:Z30"/>
    <mergeCell ref="AT26:AV26"/>
    <mergeCell ref="AS16:AT16"/>
    <mergeCell ref="AO20:AP20"/>
    <mergeCell ref="P16:AB16"/>
    <mergeCell ref="Y18:AA18"/>
    <mergeCell ref="AE17:AE21"/>
    <mergeCell ref="Q17:T17"/>
    <mergeCell ref="U17:X17"/>
    <mergeCell ref="AS24:AU24"/>
    <mergeCell ref="Z17:AB17"/>
    <mergeCell ref="Q20:T20"/>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869"/>
    </row>
    <row r="7" spans="2:49" ht="28.2" customHeight="1" thickBot="1" x14ac:dyDescent="0.25">
      <c r="B7" s="637" t="s">
        <v>89</v>
      </c>
      <c r="C7" s="638"/>
      <c r="D7" s="634" t="s">
        <v>211</v>
      </c>
      <c r="E7" s="635"/>
      <c r="F7" s="635"/>
      <c r="G7" s="635"/>
      <c r="H7" s="635"/>
      <c r="I7" s="636"/>
      <c r="J7" s="157"/>
      <c r="K7" s="63"/>
      <c r="L7" s="170"/>
      <c r="M7" s="722" t="s">
        <v>108</v>
      </c>
      <c r="N7" s="723"/>
      <c r="O7" s="723"/>
      <c r="P7" s="723"/>
      <c r="Q7" s="723"/>
      <c r="R7" s="723"/>
      <c r="S7" s="723"/>
      <c r="T7" s="723"/>
      <c r="U7" s="723"/>
      <c r="V7" s="723"/>
      <c r="W7" s="724"/>
      <c r="X7" s="724"/>
      <c r="Y7" s="723"/>
      <c r="Z7" s="723"/>
      <c r="AA7" s="723"/>
      <c r="AB7" s="725"/>
      <c r="AC7" s="174"/>
      <c r="AD7" s="174"/>
      <c r="AE7" s="174"/>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D31:F31"/>
    <mergeCell ref="B27:C27"/>
    <mergeCell ref="H31:I31"/>
    <mergeCell ref="B2:H3"/>
    <mergeCell ref="B21:J22"/>
    <mergeCell ref="D23:G23"/>
    <mergeCell ref="H23:J23"/>
    <mergeCell ref="F12:H12"/>
    <mergeCell ref="F15:H15"/>
    <mergeCell ref="B23:C23"/>
    <mergeCell ref="G11:I11"/>
    <mergeCell ref="C8:K8"/>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B7:C7"/>
    <mergeCell ref="D7:I7"/>
    <mergeCell ref="B28:C28"/>
    <mergeCell ref="AA30:AE30"/>
    <mergeCell ref="AO17:AP17"/>
    <mergeCell ref="AI17:AL17"/>
    <mergeCell ref="AM26:AP26"/>
    <mergeCell ref="AM29:AP29"/>
    <mergeCell ref="AA29:AE29"/>
    <mergeCell ref="F9:I9"/>
    <mergeCell ref="G14:I14"/>
    <mergeCell ref="Q14:T14"/>
    <mergeCell ref="AE9:AE14"/>
    <mergeCell ref="P12:S12"/>
    <mergeCell ref="Y21:AA21"/>
    <mergeCell ref="P18:S18"/>
    <mergeCell ref="Y18:AA18"/>
    <mergeCell ref="P16:AB16"/>
    <mergeCell ref="M11:M24"/>
    <mergeCell ref="R33:U33"/>
    <mergeCell ref="Q20:T20"/>
    <mergeCell ref="P21:S21"/>
    <mergeCell ref="P24:S24"/>
    <mergeCell ref="U17:X17"/>
    <mergeCell ref="Q17:T17"/>
    <mergeCell ref="Q26:T26"/>
    <mergeCell ref="S29:V29"/>
    <mergeCell ref="AE17:AE21"/>
    <mergeCell ref="Q23:T23"/>
    <mergeCell ref="Z17:AB17"/>
    <mergeCell ref="AL27:AO2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S27:AU27"/>
    <mergeCell ref="AS31:AU31"/>
    <mergeCell ref="AS18:AT18"/>
    <mergeCell ref="AS24:AU24"/>
    <mergeCell ref="AT23:AV23"/>
    <mergeCell ref="AT29:AV30"/>
    <mergeCell ref="AS29:AS30"/>
    <mergeCell ref="AT26:AV26"/>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869"/>
    </row>
    <row r="7" spans="2:49" ht="28.2" customHeight="1" thickBot="1" x14ac:dyDescent="0.25">
      <c r="B7" s="637" t="s">
        <v>89</v>
      </c>
      <c r="C7" s="638"/>
      <c r="D7" s="634" t="s">
        <v>212</v>
      </c>
      <c r="E7" s="635"/>
      <c r="F7" s="635"/>
      <c r="G7" s="635"/>
      <c r="H7" s="635"/>
      <c r="I7" s="636"/>
      <c r="J7" s="157"/>
      <c r="K7" s="63"/>
      <c r="L7" s="170"/>
      <c r="M7" s="722" t="s">
        <v>92</v>
      </c>
      <c r="N7" s="723"/>
      <c r="O7" s="723"/>
      <c r="P7" s="723"/>
      <c r="Q7" s="723"/>
      <c r="R7" s="723"/>
      <c r="S7" s="723"/>
      <c r="T7" s="723"/>
      <c r="U7" s="723"/>
      <c r="V7" s="723"/>
      <c r="W7" s="724"/>
      <c r="X7" s="724"/>
      <c r="Y7" s="723"/>
      <c r="Z7" s="723"/>
      <c r="AA7" s="723"/>
      <c r="AB7" s="725"/>
      <c r="AC7" s="174"/>
      <c r="AD7" s="174"/>
      <c r="AE7" s="174"/>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B3:AD3"/>
    <mergeCell ref="M7:AB8"/>
    <mergeCell ref="AF32:AK34"/>
    <mergeCell ref="AS31:AU31"/>
    <mergeCell ref="AT29:AV30"/>
    <mergeCell ref="AS29:AS30"/>
    <mergeCell ref="AL31:AQ31"/>
    <mergeCell ref="AM29:AP29"/>
    <mergeCell ref="AL32:AO34"/>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30:Z30"/>
    <mergeCell ref="AT26:AV26"/>
    <mergeCell ref="AS16:AT16"/>
    <mergeCell ref="AO20:AP20"/>
    <mergeCell ref="P16:AB16"/>
    <mergeCell ref="Y18:AA18"/>
    <mergeCell ref="AE17:AE21"/>
    <mergeCell ref="Q17:T17"/>
    <mergeCell ref="U17:X17"/>
    <mergeCell ref="AS24:AU24"/>
    <mergeCell ref="Z17:AB17"/>
    <mergeCell ref="Q20:T20"/>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213</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F32:AK34"/>
    <mergeCell ref="Q23:T23"/>
    <mergeCell ref="P27:S27"/>
    <mergeCell ref="AL30:AO30"/>
    <mergeCell ref="AS16:AT16"/>
    <mergeCell ref="AS18:AT18"/>
    <mergeCell ref="AS24:AU24"/>
    <mergeCell ref="AT23:AV23"/>
    <mergeCell ref="U23:X23"/>
    <mergeCell ref="AA29:AE29"/>
    <mergeCell ref="AM29:AP29"/>
    <mergeCell ref="Y29:Z29"/>
    <mergeCell ref="Y28:Z28"/>
    <mergeCell ref="AA32:AE34"/>
    <mergeCell ref="AL32:AO34"/>
    <mergeCell ref="S29:V29"/>
    <mergeCell ref="R30:U30"/>
    <mergeCell ref="R33:U33"/>
    <mergeCell ref="S32:V32"/>
    <mergeCell ref="AL27:AO27"/>
    <mergeCell ref="Y30:Z30"/>
    <mergeCell ref="AA30:AE30"/>
    <mergeCell ref="AS4:AT4"/>
    <mergeCell ref="Q11:T11"/>
    <mergeCell ref="Z5:AD5"/>
    <mergeCell ref="AB3:AD3"/>
    <mergeCell ref="AI8:AN8"/>
    <mergeCell ref="AP3:AR4"/>
    <mergeCell ref="AS3:AT3"/>
    <mergeCell ref="AI11:AN11"/>
    <mergeCell ref="S7:V7"/>
    <mergeCell ref="AS17:AT17"/>
    <mergeCell ref="AO20:AP20"/>
    <mergeCell ref="AT26:AV26"/>
    <mergeCell ref="AS31:AU31"/>
    <mergeCell ref="AT29:AV30"/>
    <mergeCell ref="AS29:AS30"/>
    <mergeCell ref="AL31:AQ31"/>
    <mergeCell ref="AS27:AU27"/>
    <mergeCell ref="AO17:AP17"/>
    <mergeCell ref="Q14:T14"/>
    <mergeCell ref="P22:V22"/>
    <mergeCell ref="Q20:T20"/>
    <mergeCell ref="P21:S21"/>
    <mergeCell ref="Q17:T17"/>
    <mergeCell ref="AH12:AM12"/>
    <mergeCell ref="AI14:AN14"/>
    <mergeCell ref="AE9:AE14"/>
    <mergeCell ref="AH9:AM9"/>
    <mergeCell ref="P12:S12"/>
    <mergeCell ref="AH15:AM15"/>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214</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F32:AK34"/>
    <mergeCell ref="Q23:T23"/>
    <mergeCell ref="P27:S27"/>
    <mergeCell ref="AL30:AO30"/>
    <mergeCell ref="AS16:AT16"/>
    <mergeCell ref="AS18:AT18"/>
    <mergeCell ref="AS24:AU24"/>
    <mergeCell ref="AT23:AV23"/>
    <mergeCell ref="U23:X23"/>
    <mergeCell ref="AA29:AE29"/>
    <mergeCell ref="AM29:AP29"/>
    <mergeCell ref="Y29:Z29"/>
    <mergeCell ref="Y28:Z28"/>
    <mergeCell ref="AA32:AE34"/>
    <mergeCell ref="AL32:AO34"/>
    <mergeCell ref="S29:V29"/>
    <mergeCell ref="R30:U30"/>
    <mergeCell ref="R33:U33"/>
    <mergeCell ref="S32:V32"/>
    <mergeCell ref="AL27:AO27"/>
    <mergeCell ref="Y30:Z30"/>
    <mergeCell ref="AA30:AE30"/>
    <mergeCell ref="AS4:AT4"/>
    <mergeCell ref="Q11:T11"/>
    <mergeCell ref="Z5:AD5"/>
    <mergeCell ref="AB3:AD3"/>
    <mergeCell ref="AI8:AN8"/>
    <mergeCell ref="AP3:AR4"/>
    <mergeCell ref="AS3:AT3"/>
    <mergeCell ref="AI11:AN11"/>
    <mergeCell ref="S7:V7"/>
    <mergeCell ref="AS17:AT17"/>
    <mergeCell ref="AO20:AP20"/>
    <mergeCell ref="AT26:AV26"/>
    <mergeCell ref="AS31:AU31"/>
    <mergeCell ref="AT29:AV30"/>
    <mergeCell ref="AS29:AS30"/>
    <mergeCell ref="AL31:AQ31"/>
    <mergeCell ref="AS27:AU27"/>
    <mergeCell ref="AO17:AP17"/>
    <mergeCell ref="Q14:T14"/>
    <mergeCell ref="P22:V22"/>
    <mergeCell ref="Q20:T20"/>
    <mergeCell ref="P21:S21"/>
    <mergeCell ref="Q17:T17"/>
    <mergeCell ref="AH12:AM12"/>
    <mergeCell ref="AI14:AN14"/>
    <mergeCell ref="AE9:AE14"/>
    <mergeCell ref="AH9:AM9"/>
    <mergeCell ref="P12:S12"/>
    <mergeCell ref="AH15:AM15"/>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215</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216</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217</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869"/>
    </row>
    <row r="7" spans="2:49" ht="28.2" customHeight="1" thickBot="1" x14ac:dyDescent="0.25">
      <c r="B7" s="637" t="s">
        <v>89</v>
      </c>
      <c r="C7" s="638"/>
      <c r="D7" s="634" t="s">
        <v>218</v>
      </c>
      <c r="E7" s="635"/>
      <c r="F7" s="635"/>
      <c r="G7" s="635"/>
      <c r="H7" s="635"/>
      <c r="I7" s="636"/>
      <c r="J7" s="157"/>
      <c r="K7" s="63"/>
      <c r="L7" s="170"/>
      <c r="M7" s="722" t="s">
        <v>109</v>
      </c>
      <c r="N7" s="723"/>
      <c r="O7" s="723"/>
      <c r="P7" s="723"/>
      <c r="Q7" s="723"/>
      <c r="R7" s="723"/>
      <c r="S7" s="723"/>
      <c r="T7" s="723"/>
      <c r="U7" s="723"/>
      <c r="V7" s="723"/>
      <c r="W7" s="724"/>
      <c r="X7" s="724"/>
      <c r="Y7" s="723"/>
      <c r="Z7" s="723"/>
      <c r="AA7" s="723"/>
      <c r="AB7" s="725"/>
      <c r="AC7" s="174"/>
      <c r="AD7" s="174"/>
      <c r="AE7" s="174"/>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18:AA18"/>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27:AO27"/>
    <mergeCell ref="AT29:AV30"/>
    <mergeCell ref="AS29:AS30"/>
    <mergeCell ref="AM29:AP29"/>
    <mergeCell ref="AS3:AT3"/>
    <mergeCell ref="AS18:AT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869"/>
    </row>
    <row r="7" spans="2:49" ht="28.2" customHeight="1" thickBot="1" x14ac:dyDescent="0.25">
      <c r="B7" s="637" t="s">
        <v>89</v>
      </c>
      <c r="C7" s="638"/>
      <c r="D7" s="634" t="s">
        <v>219</v>
      </c>
      <c r="E7" s="635"/>
      <c r="F7" s="635"/>
      <c r="G7" s="635"/>
      <c r="H7" s="635"/>
      <c r="I7" s="636"/>
      <c r="J7" s="157"/>
      <c r="K7" s="63"/>
      <c r="L7" s="170"/>
      <c r="M7" s="722" t="s">
        <v>110</v>
      </c>
      <c r="N7" s="723"/>
      <c r="O7" s="723"/>
      <c r="P7" s="723"/>
      <c r="Q7" s="723"/>
      <c r="R7" s="723"/>
      <c r="S7" s="723"/>
      <c r="T7" s="723"/>
      <c r="U7" s="723"/>
      <c r="V7" s="723"/>
      <c r="W7" s="724"/>
      <c r="X7" s="724"/>
      <c r="Y7" s="723"/>
      <c r="Z7" s="723"/>
      <c r="AA7" s="723"/>
      <c r="AB7" s="725"/>
      <c r="AC7" s="174"/>
      <c r="AD7" s="174"/>
      <c r="AE7" s="174"/>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726"/>
      <c r="N8" s="727"/>
      <c r="O8" s="727"/>
      <c r="P8" s="727"/>
      <c r="Q8" s="727"/>
      <c r="R8" s="727"/>
      <c r="S8" s="727"/>
      <c r="T8" s="727"/>
      <c r="U8" s="727"/>
      <c r="V8" s="727"/>
      <c r="W8" s="727"/>
      <c r="X8" s="727"/>
      <c r="Y8" s="727"/>
      <c r="Z8" s="727"/>
      <c r="AA8" s="727"/>
      <c r="AB8" s="728"/>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B3:AD3"/>
    <mergeCell ref="M7:AB8"/>
    <mergeCell ref="AF32:AK34"/>
    <mergeCell ref="AS31:AU31"/>
    <mergeCell ref="AT29:AV30"/>
    <mergeCell ref="AS29:AS30"/>
    <mergeCell ref="AL31:AQ31"/>
    <mergeCell ref="AM29:AP29"/>
    <mergeCell ref="AL32:AO34"/>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30:Z30"/>
    <mergeCell ref="AT26:AV26"/>
    <mergeCell ref="AS16:AT16"/>
    <mergeCell ref="AO20:AP20"/>
    <mergeCell ref="P16:AB16"/>
    <mergeCell ref="Y18:AA18"/>
    <mergeCell ref="AE17:AE21"/>
    <mergeCell ref="Q17:T17"/>
    <mergeCell ref="U17:X17"/>
    <mergeCell ref="AS24:AU24"/>
    <mergeCell ref="Z17:AB17"/>
    <mergeCell ref="Q20:T20"/>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220</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165"/>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F32:AK34"/>
    <mergeCell ref="Q23:T23"/>
    <mergeCell ref="P27:S27"/>
    <mergeCell ref="AL30:AO30"/>
    <mergeCell ref="AS16:AT16"/>
    <mergeCell ref="AS18:AT18"/>
    <mergeCell ref="AS24:AU24"/>
    <mergeCell ref="AT23:AV23"/>
    <mergeCell ref="U23:X23"/>
    <mergeCell ref="AA29:AE29"/>
    <mergeCell ref="AM29:AP29"/>
    <mergeCell ref="Y29:Z29"/>
    <mergeCell ref="Y28:Z28"/>
    <mergeCell ref="AA32:AE34"/>
    <mergeCell ref="AL32:AO34"/>
    <mergeCell ref="S29:V29"/>
    <mergeCell ref="R30:U30"/>
    <mergeCell ref="R33:U33"/>
    <mergeCell ref="S32:V32"/>
    <mergeCell ref="AL27:AO27"/>
    <mergeCell ref="Y30:Z30"/>
    <mergeCell ref="AA30:AE30"/>
    <mergeCell ref="AS4:AT4"/>
    <mergeCell ref="Q11:T11"/>
    <mergeCell ref="Z5:AD5"/>
    <mergeCell ref="AB3:AD3"/>
    <mergeCell ref="AI8:AN8"/>
    <mergeCell ref="AP3:AR4"/>
    <mergeCell ref="AS3:AT3"/>
    <mergeCell ref="AI11:AN11"/>
    <mergeCell ref="S7:V7"/>
    <mergeCell ref="AS17:AT17"/>
    <mergeCell ref="AO20:AP20"/>
    <mergeCell ref="AT26:AV26"/>
    <mergeCell ref="AS31:AU31"/>
    <mergeCell ref="AT29:AV30"/>
    <mergeCell ref="AS29:AS30"/>
    <mergeCell ref="AL31:AQ31"/>
    <mergeCell ref="AS27:AU27"/>
    <mergeCell ref="AO17:AP17"/>
    <mergeCell ref="Q14:T14"/>
    <mergeCell ref="P22:V22"/>
    <mergeCell ref="Q20:T20"/>
    <mergeCell ref="P21:S21"/>
    <mergeCell ref="Q17:T17"/>
    <mergeCell ref="AH12:AM12"/>
    <mergeCell ref="AI14:AN14"/>
    <mergeCell ref="AE9:AE14"/>
    <mergeCell ref="AH9:AM9"/>
    <mergeCell ref="P12:S12"/>
    <mergeCell ref="AH15:AM15"/>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869"/>
    </row>
    <row r="3" spans="2:49" ht="13.2" customHeight="1" x14ac:dyDescent="0.2">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81"/>
      <c r="AC3" s="681"/>
      <c r="AD3" s="681"/>
      <c r="AE3" s="102"/>
      <c r="AF3" s="120"/>
      <c r="AG3" s="120"/>
      <c r="AH3" s="120"/>
      <c r="AI3" s="120"/>
      <c r="AJ3" s="120"/>
      <c r="AK3" s="120"/>
      <c r="AL3" s="120"/>
      <c r="AM3" s="120"/>
      <c r="AN3" s="120"/>
      <c r="AO3" s="120"/>
      <c r="AP3" s="721" t="s">
        <v>328</v>
      </c>
      <c r="AQ3" s="684"/>
      <c r="AR3" s="685"/>
      <c r="AS3" s="689" t="s">
        <v>0</v>
      </c>
      <c r="AT3" s="690"/>
      <c r="AU3" s="131" t="s">
        <v>113</v>
      </c>
      <c r="AV3" s="120"/>
      <c r="AW3" s="869"/>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86"/>
      <c r="AQ4" s="687"/>
      <c r="AR4" s="688"/>
      <c r="AS4" s="691" t="str">
        <f>+表紙!N28</f>
        <v>　</v>
      </c>
      <c r="AT4" s="692"/>
      <c r="AU4" s="328" t="str">
        <f>+表紙!O28</f>
        <v>　</v>
      </c>
      <c r="AV4" s="120"/>
      <c r="AW4" s="869"/>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19" t="s">
        <v>101</v>
      </c>
      <c r="AA5" s="719"/>
      <c r="AB5" s="720"/>
      <c r="AC5" s="720"/>
      <c r="AD5" s="720"/>
      <c r="AE5" s="102" t="s">
        <v>106</v>
      </c>
      <c r="AF5" s="716">
        <f>+表紙!F47</f>
        <v>0</v>
      </c>
      <c r="AG5" s="716"/>
      <c r="AH5" s="716"/>
      <c r="AI5" s="716"/>
      <c r="AJ5" s="716"/>
      <c r="AK5" s="716"/>
      <c r="AL5" s="716"/>
      <c r="AM5" s="716"/>
      <c r="AN5" s="716"/>
      <c r="AO5" s="716"/>
      <c r="AP5" s="716"/>
      <c r="AQ5" s="716"/>
      <c r="AR5" s="716"/>
      <c r="AS5" s="716"/>
      <c r="AT5" s="716"/>
      <c r="AU5" s="716"/>
      <c r="AV5" s="295"/>
      <c r="AW5" s="869"/>
    </row>
    <row r="6" spans="2:49" ht="24.75" customHeight="1" thickBot="1" x14ac:dyDescent="0.25">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869"/>
    </row>
    <row r="7" spans="2:49" ht="28.2" customHeight="1" thickBot="1" x14ac:dyDescent="0.25">
      <c r="B7" s="637" t="s">
        <v>89</v>
      </c>
      <c r="C7" s="638"/>
      <c r="D7" s="634" t="s">
        <v>221</v>
      </c>
      <c r="E7" s="635"/>
      <c r="F7" s="635"/>
      <c r="G7" s="635"/>
      <c r="H7" s="635"/>
      <c r="I7" s="636"/>
      <c r="J7" s="157"/>
      <c r="K7" s="63"/>
      <c r="L7" s="170"/>
      <c r="M7" s="170"/>
      <c r="N7" s="170"/>
      <c r="O7" s="170"/>
      <c r="P7" s="170"/>
      <c r="Q7" s="170"/>
      <c r="R7" s="170"/>
      <c r="S7" s="627"/>
      <c r="T7" s="628"/>
      <c r="U7" s="628"/>
      <c r="V7" s="628"/>
      <c r="W7" s="340"/>
      <c r="X7" s="340"/>
      <c r="Y7" s="148"/>
      <c r="AB7" s="1"/>
      <c r="AC7" s="1"/>
      <c r="AD7" s="1"/>
      <c r="AE7" s="1"/>
      <c r="AF7" s="105"/>
      <c r="AG7" s="105"/>
      <c r="AH7" s="105"/>
      <c r="AI7" s="105"/>
      <c r="AJ7" s="105"/>
      <c r="AK7" s="105"/>
      <c r="AL7" s="105"/>
      <c r="AM7" s="105"/>
      <c r="AN7" s="173"/>
      <c r="AO7" s="63"/>
      <c r="AP7" s="63"/>
      <c r="AQ7" s="63"/>
      <c r="AR7" s="63"/>
      <c r="AS7" s="207"/>
      <c r="AT7" s="207"/>
      <c r="AU7"/>
      <c r="AV7"/>
      <c r="AW7" s="869"/>
    </row>
    <row r="8" spans="2:49" ht="28.2" customHeight="1" thickTop="1" thickBot="1" x14ac:dyDescent="0.25">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5" t="s">
        <v>337</v>
      </c>
      <c r="AJ8" s="625"/>
      <c r="AK8" s="625"/>
      <c r="AL8" s="625"/>
      <c r="AM8" s="625"/>
      <c r="AN8" s="626"/>
      <c r="AO8" s="63"/>
      <c r="AP8" s="63"/>
      <c r="AQ8" s="63"/>
      <c r="AR8" s="63"/>
      <c r="AS8" s="207"/>
      <c r="AT8" s="207"/>
      <c r="AU8"/>
      <c r="AV8"/>
      <c r="AW8" s="869"/>
    </row>
    <row r="9" spans="2:49" ht="24.75" customHeight="1" thickTop="1" thickBot="1" x14ac:dyDescent="0.25">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59" t="s">
        <v>20</v>
      </c>
      <c r="AF9" s="66"/>
      <c r="AH9" s="618"/>
      <c r="AI9" s="629"/>
      <c r="AJ9" s="629"/>
      <c r="AK9" s="629"/>
      <c r="AL9" s="629"/>
      <c r="AM9" s="629"/>
      <c r="AN9" s="62" t="s">
        <v>13</v>
      </c>
      <c r="AO9" s="63"/>
      <c r="AP9" s="63"/>
      <c r="AQ9" s="63"/>
      <c r="AR9" s="63"/>
      <c r="AS9" s="207"/>
      <c r="AT9" s="207"/>
      <c r="AU9"/>
      <c r="AV9"/>
      <c r="AW9" s="869"/>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0"/>
      <c r="AF10" s="66"/>
      <c r="AN10" s="63"/>
      <c r="AO10" s="63"/>
      <c r="AP10" s="63"/>
      <c r="AQ10" s="63"/>
      <c r="AR10" s="63"/>
      <c r="AS10" s="207"/>
      <c r="AT10" s="207"/>
      <c r="AU10"/>
      <c r="AV10"/>
      <c r="AW10" s="869"/>
    </row>
    <row r="11" spans="2:49" ht="27" customHeight="1" thickTop="1" thickBot="1" x14ac:dyDescent="0.25">
      <c r="C11" s="179" t="s">
        <v>197</v>
      </c>
      <c r="F11" s="55" t="s">
        <v>17</v>
      </c>
      <c r="G11" s="625" t="s">
        <v>331</v>
      </c>
      <c r="H11" s="625"/>
      <c r="I11" s="626"/>
      <c r="J11" s="56"/>
      <c r="K11" s="57"/>
      <c r="L11" s="58"/>
      <c r="M11" s="651" t="s">
        <v>18</v>
      </c>
      <c r="N11" s="58"/>
      <c r="O11" s="59"/>
      <c r="P11" s="55" t="s">
        <v>19</v>
      </c>
      <c r="Q11" s="649" t="s">
        <v>274</v>
      </c>
      <c r="R11" s="649"/>
      <c r="S11" s="649"/>
      <c r="T11" s="650"/>
      <c r="U11" s="206"/>
      <c r="V11" s="74"/>
      <c r="W11" s="63"/>
      <c r="X11" s="63"/>
      <c r="Y11"/>
      <c r="Z11"/>
      <c r="AA11"/>
      <c r="AB11"/>
      <c r="AC11" s="63"/>
      <c r="AD11" s="71"/>
      <c r="AE11" s="660"/>
      <c r="AF11" s="159"/>
      <c r="AG11" s="59"/>
      <c r="AH11" s="55" t="s">
        <v>36</v>
      </c>
      <c r="AI11" s="625" t="s">
        <v>280</v>
      </c>
      <c r="AJ11" s="625"/>
      <c r="AK11" s="625"/>
      <c r="AL11" s="625"/>
      <c r="AM11" s="625"/>
      <c r="AN11" s="626"/>
      <c r="AO11" s="63"/>
      <c r="AP11" s="63"/>
      <c r="AQ11" s="63"/>
      <c r="AR11" s="63"/>
      <c r="AS11" s="207"/>
      <c r="AT11" s="207"/>
      <c r="AU11"/>
      <c r="AV11"/>
      <c r="AW11" s="869"/>
    </row>
    <row r="12" spans="2:49" ht="24.75" customHeight="1" thickTop="1" thickBot="1" x14ac:dyDescent="0.25">
      <c r="F12" s="647">
        <f>+ROUND(P12,1)+ROUND(P15,1)+ROUND(P18,1)+ROUND(P24,1)+P27-ROUND(F15,1)</f>
        <v>0</v>
      </c>
      <c r="G12" s="648"/>
      <c r="H12" s="648"/>
      <c r="I12" s="62" t="s">
        <v>13</v>
      </c>
      <c r="J12" s="63"/>
      <c r="K12" s="64"/>
      <c r="L12" s="63"/>
      <c r="M12" s="652"/>
      <c r="N12" s="65"/>
      <c r="P12" s="618"/>
      <c r="Q12" s="619"/>
      <c r="R12" s="619"/>
      <c r="S12" s="619"/>
      <c r="T12" s="62" t="s">
        <v>13</v>
      </c>
      <c r="U12" s="63"/>
      <c r="V12" s="63"/>
      <c r="W12" s="63"/>
      <c r="X12" s="63"/>
      <c r="Y12"/>
      <c r="Z12"/>
      <c r="AA12"/>
      <c r="AB12"/>
      <c r="AC12" s="66"/>
      <c r="AE12" s="660"/>
      <c r="AG12" s="151"/>
      <c r="AH12" s="618"/>
      <c r="AI12" s="629"/>
      <c r="AJ12" s="629"/>
      <c r="AK12" s="629"/>
      <c r="AL12" s="629"/>
      <c r="AM12" s="629"/>
      <c r="AN12" s="62" t="s">
        <v>13</v>
      </c>
      <c r="AO12" s="63"/>
      <c r="AP12" s="63"/>
      <c r="AQ12" s="63"/>
      <c r="AR12" s="63"/>
      <c r="AS12" s="207"/>
      <c r="AT12" s="207"/>
      <c r="AU12"/>
      <c r="AV12"/>
      <c r="AW12" s="869"/>
    </row>
    <row r="13" spans="2:49" ht="24.75" customHeight="1" thickTop="1" thickBot="1" x14ac:dyDescent="0.25">
      <c r="J13" s="63"/>
      <c r="K13" s="67"/>
      <c r="L13" s="63"/>
      <c r="M13" s="652"/>
      <c r="N13" s="66"/>
      <c r="U13" s="63"/>
      <c r="V13" s="63"/>
      <c r="W13" s="63"/>
      <c r="X13" s="63"/>
      <c r="Y13"/>
      <c r="Z13"/>
      <c r="AA13"/>
      <c r="AB13"/>
      <c r="AC13" s="66"/>
      <c r="AE13" s="660"/>
      <c r="AG13" s="157"/>
      <c r="AH13" s="154"/>
      <c r="AI13" s="155"/>
      <c r="AJ13" s="155"/>
      <c r="AK13" s="155"/>
      <c r="AL13" s="155"/>
      <c r="AM13" s="156"/>
      <c r="AN13" s="156"/>
      <c r="AQ13" s="51"/>
      <c r="AR13" s="51"/>
      <c r="AS13" s="153"/>
      <c r="AT13" s="153"/>
      <c r="AU13" s="340"/>
      <c r="AV13" s="63"/>
      <c r="AW13" s="869"/>
    </row>
    <row r="14" spans="2:49" ht="27" customHeight="1" thickTop="1" thickBot="1" x14ac:dyDescent="0.25">
      <c r="F14" s="61" t="s">
        <v>428</v>
      </c>
      <c r="G14" s="620" t="s">
        <v>222</v>
      </c>
      <c r="H14" s="620"/>
      <c r="I14" s="621"/>
      <c r="J14" s="69"/>
      <c r="K14" s="70"/>
      <c r="L14" s="63"/>
      <c r="M14" s="652"/>
      <c r="N14" s="66"/>
      <c r="O14" s="58"/>
      <c r="P14" s="55" t="s">
        <v>24</v>
      </c>
      <c r="Q14" s="616" t="s">
        <v>275</v>
      </c>
      <c r="R14" s="616"/>
      <c r="S14" s="616"/>
      <c r="T14" s="617"/>
      <c r="U14" s="206"/>
      <c r="V14" s="74"/>
      <c r="W14" s="63"/>
      <c r="X14" s="63"/>
      <c r="Y14"/>
      <c r="Z14"/>
      <c r="AA14"/>
      <c r="AB14"/>
      <c r="AC14" s="66"/>
      <c r="AE14" s="661"/>
      <c r="AG14" s="158"/>
      <c r="AH14" s="61" t="s">
        <v>176</v>
      </c>
      <c r="AI14" s="698" t="s">
        <v>292</v>
      </c>
      <c r="AJ14" s="698"/>
      <c r="AK14" s="698"/>
      <c r="AL14" s="698"/>
      <c r="AM14" s="698"/>
      <c r="AN14" s="699"/>
      <c r="AO14"/>
      <c r="AS14" s="153"/>
      <c r="AT14" s="153"/>
      <c r="AU14" s="340"/>
      <c r="AV14" s="63"/>
      <c r="AW14" s="869"/>
    </row>
    <row r="15" spans="2:49" ht="24.75" customHeight="1" thickBot="1" x14ac:dyDescent="0.2">
      <c r="F15" s="694"/>
      <c r="G15" s="695"/>
      <c r="H15" s="695"/>
      <c r="I15" s="54" t="s">
        <v>13</v>
      </c>
      <c r="J15" s="63"/>
      <c r="K15" s="66"/>
      <c r="L15" s="63"/>
      <c r="M15" s="652"/>
      <c r="N15" s="66"/>
      <c r="P15" s="618"/>
      <c r="Q15" s="619"/>
      <c r="R15" s="619"/>
      <c r="S15" s="619"/>
      <c r="T15" s="62" t="s">
        <v>13</v>
      </c>
      <c r="U15" s="63"/>
      <c r="V15" s="63"/>
      <c r="W15" s="63"/>
      <c r="X15" s="63"/>
      <c r="Y15"/>
      <c r="Z15"/>
      <c r="AA15"/>
      <c r="AB15"/>
      <c r="AC15" s="66"/>
      <c r="AH15" s="632"/>
      <c r="AI15" s="633"/>
      <c r="AJ15" s="633"/>
      <c r="AK15" s="633"/>
      <c r="AL15" s="633"/>
      <c r="AM15" s="633"/>
      <c r="AN15" s="54" t="s">
        <v>13</v>
      </c>
      <c r="AO15"/>
      <c r="AS15" s="72" t="s">
        <v>30</v>
      </c>
      <c r="AT15" s="73"/>
      <c r="AW15" s="869"/>
    </row>
    <row r="16" spans="2:49" ht="24.75" customHeight="1" thickTop="1" thickBot="1" x14ac:dyDescent="0.25">
      <c r="K16" s="66"/>
      <c r="L16" s="63"/>
      <c r="M16" s="652"/>
      <c r="N16" s="66"/>
      <c r="P16" s="624" t="str">
        <f>+IF(Y18=0,"",IF(Y18-P18=Y18,"エラー！：⑥残さ物量があるのに、④自ら中間処理した量がゼロになっています",""))</f>
        <v/>
      </c>
      <c r="Q16" s="624"/>
      <c r="R16" s="624"/>
      <c r="S16" s="624"/>
      <c r="T16" s="624"/>
      <c r="U16" s="624"/>
      <c r="V16" s="624"/>
      <c r="W16" s="624"/>
      <c r="X16" s="624"/>
      <c r="Y16" s="624"/>
      <c r="Z16" s="624"/>
      <c r="AA16" s="624"/>
      <c r="AB16" s="624"/>
      <c r="AC16" s="66"/>
      <c r="AD16" s="63"/>
      <c r="AE16" s="202"/>
      <c r="AP16" s="60"/>
      <c r="AQ16" s="63"/>
      <c r="AS16" s="622" t="s">
        <v>175</v>
      </c>
      <c r="AT16" s="623"/>
      <c r="AU16" s="107"/>
      <c r="AV16" s="54" t="s">
        <v>13</v>
      </c>
      <c r="AW16" s="869"/>
    </row>
    <row r="17" spans="2:49" ht="27" customHeight="1" thickTop="1" thickBot="1" x14ac:dyDescent="0.25">
      <c r="K17" s="66"/>
      <c r="L17" s="63"/>
      <c r="M17" s="652"/>
      <c r="N17" s="66"/>
      <c r="O17" s="58"/>
      <c r="P17" s="55" t="s">
        <v>27</v>
      </c>
      <c r="Q17" s="625" t="s">
        <v>276</v>
      </c>
      <c r="R17" s="625"/>
      <c r="S17" s="625"/>
      <c r="T17" s="626"/>
      <c r="U17" s="641"/>
      <c r="V17" s="642"/>
      <c r="W17" s="642"/>
      <c r="X17" s="642"/>
      <c r="Y17" s="150" t="s">
        <v>21</v>
      </c>
      <c r="Z17" s="625" t="s">
        <v>279</v>
      </c>
      <c r="AA17" s="625"/>
      <c r="AB17" s="626"/>
      <c r="AC17" s="163"/>
      <c r="AD17" s="158"/>
      <c r="AE17" s="651" t="s">
        <v>28</v>
      </c>
      <c r="AF17" s="58"/>
      <c r="AG17" s="58"/>
      <c r="AH17" s="299" t="s">
        <v>178</v>
      </c>
      <c r="AI17" s="620" t="s">
        <v>281</v>
      </c>
      <c r="AJ17" s="620"/>
      <c r="AK17" s="620"/>
      <c r="AL17" s="621"/>
      <c r="AM17" s="58"/>
      <c r="AN17" s="307"/>
      <c r="AO17" s="662" t="s">
        <v>253</v>
      </c>
      <c r="AP17" s="621"/>
      <c r="AQ17" s="309"/>
      <c r="AS17" s="622" t="s">
        <v>259</v>
      </c>
      <c r="AT17" s="623"/>
      <c r="AU17" s="107"/>
      <c r="AV17" s="54" t="s">
        <v>34</v>
      </c>
      <c r="AW17" s="869"/>
    </row>
    <row r="18" spans="2:49" ht="24.75" customHeight="1" thickBot="1" x14ac:dyDescent="0.25">
      <c r="K18" s="66"/>
      <c r="L18" s="63"/>
      <c r="M18" s="652"/>
      <c r="N18" s="66"/>
      <c r="P18" s="618"/>
      <c r="Q18" s="619"/>
      <c r="R18" s="619"/>
      <c r="S18" s="619"/>
      <c r="T18" s="62" t="s">
        <v>13</v>
      </c>
      <c r="U18"/>
      <c r="V18" s="300"/>
      <c r="W18"/>
      <c r="X18" s="211"/>
      <c r="Y18" s="647">
        <f>+ROUND(AH9,1)+ROUND(AH12,1)+ROUND(AH15,1)+AH18</f>
        <v>0</v>
      </c>
      <c r="Z18" s="648"/>
      <c r="AA18" s="648"/>
      <c r="AB18" s="62" t="s">
        <v>4</v>
      </c>
      <c r="AC18" s="210"/>
      <c r="AD18" s="210"/>
      <c r="AE18" s="652"/>
      <c r="AH18" s="679">
        <f>+ROUND(AO18,1)+ROUND(AO21,1)</f>
        <v>0</v>
      </c>
      <c r="AI18" s="676"/>
      <c r="AJ18" s="676"/>
      <c r="AK18" s="676"/>
      <c r="AL18" s="54" t="s">
        <v>13</v>
      </c>
      <c r="AM18" s="65"/>
      <c r="AO18" s="327">
        <f>+ROUND(AU16,1)+ROUND(AU17,1)+ROUND(AU18,1)</f>
        <v>0</v>
      </c>
      <c r="AP18" s="54" t="s">
        <v>34</v>
      </c>
      <c r="AS18" s="622" t="s">
        <v>177</v>
      </c>
      <c r="AT18" s="623"/>
      <c r="AU18" s="107"/>
      <c r="AV18" s="54" t="s">
        <v>26</v>
      </c>
      <c r="AW18" s="869"/>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871" t="s">
        <v>451</v>
      </c>
    </row>
    <row r="20" spans="2:49" ht="27" customHeight="1" thickTop="1" thickBot="1" x14ac:dyDescent="0.25">
      <c r="K20" s="66"/>
      <c r="L20" s="63"/>
      <c r="M20" s="652"/>
      <c r="N20" s="66"/>
      <c r="P20" s="55" t="s">
        <v>48</v>
      </c>
      <c r="Q20" s="625" t="s">
        <v>277</v>
      </c>
      <c r="R20" s="625"/>
      <c r="S20" s="625"/>
      <c r="T20" s="626"/>
      <c r="U20" s="144"/>
      <c r="V20" s="302"/>
      <c r="W20" s="305"/>
      <c r="X20" s="306"/>
      <c r="Y20" s="150" t="s">
        <v>25</v>
      </c>
      <c r="Z20" s="625" t="s">
        <v>278</v>
      </c>
      <c r="AA20" s="625"/>
      <c r="AB20" s="626"/>
      <c r="AC20" s="63"/>
      <c r="AD20" s="63"/>
      <c r="AE20" s="652"/>
      <c r="AG20" s="63"/>
      <c r="AH20" s="63"/>
      <c r="AI20" s="66"/>
      <c r="AJ20" s="63"/>
      <c r="AK20" s="63"/>
      <c r="AL20" s="161"/>
      <c r="AM20" s="66"/>
      <c r="AN20" s="308"/>
      <c r="AO20" s="662" t="s">
        <v>255</v>
      </c>
      <c r="AP20" s="621"/>
      <c r="AQ20" s="208"/>
      <c r="AR20" s="63"/>
      <c r="AS20" s="68"/>
      <c r="AT20" s="68"/>
      <c r="AW20" s="871"/>
    </row>
    <row r="21" spans="2:49" ht="25.2" customHeight="1" thickBot="1" x14ac:dyDescent="0.25">
      <c r="B21" s="696" t="s">
        <v>445</v>
      </c>
      <c r="C21" s="696"/>
      <c r="D21" s="696"/>
      <c r="E21" s="696"/>
      <c r="F21" s="696"/>
      <c r="G21" s="696"/>
      <c r="H21" s="696"/>
      <c r="I21" s="696"/>
      <c r="J21" s="696"/>
      <c r="K21" s="66"/>
      <c r="L21" s="63"/>
      <c r="M21" s="652"/>
      <c r="N21" s="66"/>
      <c r="P21" s="618"/>
      <c r="Q21" s="657"/>
      <c r="R21" s="657"/>
      <c r="S21" s="657"/>
      <c r="T21" s="62" t="s">
        <v>13</v>
      </c>
      <c r="U21" s="144"/>
      <c r="V21" s="144"/>
      <c r="W21" s="144"/>
      <c r="X21" s="144"/>
      <c r="Y21" s="647">
        <f>+P18-Y18</f>
        <v>0</v>
      </c>
      <c r="Z21" s="648"/>
      <c r="AA21" s="648"/>
      <c r="AB21" s="62" t="s">
        <v>4</v>
      </c>
      <c r="AC21" s="146"/>
      <c r="AD21" s="63"/>
      <c r="AE21" s="653"/>
      <c r="AG21" s="63"/>
      <c r="AH21" s="63"/>
      <c r="AI21" s="66"/>
      <c r="AJ21" s="63"/>
      <c r="AK21" s="63"/>
      <c r="AL21" s="63"/>
      <c r="AM21" s="63"/>
      <c r="AN21" s="161"/>
      <c r="AO21" s="107"/>
      <c r="AP21" s="54" t="s">
        <v>38</v>
      </c>
      <c r="AQ21" s="208"/>
      <c r="AR21" s="63"/>
      <c r="AS21" s="207"/>
      <c r="AT21" s="207"/>
      <c r="AU21"/>
      <c r="AV21"/>
      <c r="AW21" s="869"/>
    </row>
    <row r="22" spans="2:49" ht="25.5" customHeight="1" thickTop="1" thickBot="1" x14ac:dyDescent="0.25">
      <c r="B22" s="697"/>
      <c r="C22" s="697"/>
      <c r="D22" s="697"/>
      <c r="E22" s="697"/>
      <c r="F22" s="697"/>
      <c r="G22" s="697"/>
      <c r="H22" s="697"/>
      <c r="I22" s="697"/>
      <c r="J22" s="697"/>
      <c r="K22" s="66"/>
      <c r="L22" s="63"/>
      <c r="M22" s="652"/>
      <c r="N22" s="66"/>
      <c r="P22" s="654" t="str">
        <f>+IF(P21=0,"",IF(P18&lt;P21,"エラー !：④の内数である⑤の量が④を超えています",""))</f>
        <v/>
      </c>
      <c r="Q22" s="654"/>
      <c r="R22" s="654"/>
      <c r="S22" s="654"/>
      <c r="T22" s="654"/>
      <c r="U22" s="654"/>
      <c r="V22" s="654"/>
      <c r="W22" s="145"/>
      <c r="X22" s="145"/>
      <c r="Y22" s="145"/>
      <c r="Z22" s="145"/>
      <c r="AA22" s="145"/>
      <c r="AB22" s="145"/>
      <c r="AC22" s="63"/>
      <c r="AD22" s="63"/>
      <c r="AE22" s="202"/>
      <c r="AG22" s="63"/>
      <c r="AH22" s="63"/>
      <c r="AI22" s="66"/>
      <c r="AJ22" s="63"/>
      <c r="AK22" s="63"/>
      <c r="AL22" s="63"/>
      <c r="AM22" s="63"/>
      <c r="AN22" s="63"/>
      <c r="AW22" s="869"/>
    </row>
    <row r="23" spans="2:49" ht="27" customHeight="1" thickTop="1" thickBot="1" x14ac:dyDescent="0.25">
      <c r="B23" s="693" t="s">
        <v>199</v>
      </c>
      <c r="C23" s="640"/>
      <c r="D23" s="639" t="s">
        <v>446</v>
      </c>
      <c r="E23" s="639"/>
      <c r="F23" s="639"/>
      <c r="G23" s="640"/>
      <c r="H23" s="693" t="s">
        <v>447</v>
      </c>
      <c r="I23" s="639"/>
      <c r="J23" s="640"/>
      <c r="K23" s="66"/>
      <c r="L23" s="63"/>
      <c r="M23" s="652"/>
      <c r="N23" s="66"/>
      <c r="O23" s="58"/>
      <c r="P23" s="61" t="s">
        <v>88</v>
      </c>
      <c r="Q23" s="620" t="s">
        <v>32</v>
      </c>
      <c r="R23" s="620"/>
      <c r="S23" s="620"/>
      <c r="T23" s="621"/>
      <c r="U23" s="655"/>
      <c r="V23" s="656"/>
      <c r="W23" s="656"/>
      <c r="X23" s="656"/>
      <c r="AC23" s="63"/>
      <c r="AD23" s="63"/>
      <c r="AE23" s="207"/>
      <c r="AF23"/>
      <c r="AG23"/>
      <c r="AH23"/>
      <c r="AI23" s="310"/>
      <c r="AJ23" s="207"/>
      <c r="AK23" s="63"/>
      <c r="AL23" s="63"/>
      <c r="AM23" s="63"/>
      <c r="AN23" s="74"/>
      <c r="AP23" s="63"/>
      <c r="AR23" s="59"/>
      <c r="AS23" s="150" t="s">
        <v>190</v>
      </c>
      <c r="AT23" s="625" t="s">
        <v>191</v>
      </c>
      <c r="AU23" s="625"/>
      <c r="AV23" s="626"/>
      <c r="AW23" s="869"/>
    </row>
    <row r="24" spans="2:49" ht="27" customHeight="1" thickBot="1" x14ac:dyDescent="0.25">
      <c r="B24" s="702" t="s">
        <v>200</v>
      </c>
      <c r="C24" s="703"/>
      <c r="D24" s="695">
        <v>0</v>
      </c>
      <c r="E24" s="695"/>
      <c r="F24" s="695"/>
      <c r="G24" s="212" t="s">
        <v>198</v>
      </c>
      <c r="H24" s="675">
        <f>+F12</f>
        <v>0</v>
      </c>
      <c r="I24" s="676"/>
      <c r="J24" s="212" t="s">
        <v>198</v>
      </c>
      <c r="K24" s="66"/>
      <c r="L24" s="63"/>
      <c r="M24" s="653"/>
      <c r="P24" s="632"/>
      <c r="Q24" s="658"/>
      <c r="R24" s="658"/>
      <c r="S24" s="658"/>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869"/>
    </row>
    <row r="25" spans="2:49" ht="27" customHeight="1" thickBot="1" x14ac:dyDescent="0.25">
      <c r="B25" s="702" t="s">
        <v>201</v>
      </c>
      <c r="C25" s="703"/>
      <c r="D25" s="695">
        <v>0</v>
      </c>
      <c r="E25" s="695"/>
      <c r="F25" s="695"/>
      <c r="G25" s="212" t="s">
        <v>198</v>
      </c>
      <c r="H25" s="675">
        <f>+P12+AH9</f>
        <v>0</v>
      </c>
      <c r="I25" s="676"/>
      <c r="J25" s="212" t="s">
        <v>198</v>
      </c>
      <c r="K25" s="66"/>
      <c r="L25" s="63"/>
      <c r="P25" s="63"/>
      <c r="Q25" s="63"/>
      <c r="R25" s="63"/>
      <c r="S25" s="63"/>
      <c r="T25" s="63"/>
      <c r="U25" s="63"/>
      <c r="V25" s="63"/>
      <c r="AE25" s="164"/>
      <c r="AH25" s="63"/>
      <c r="AI25" s="66"/>
      <c r="AJ25" s="63"/>
      <c r="AK25" s="63"/>
      <c r="AL25" s="203"/>
      <c r="AM25" s="203"/>
      <c r="AN25" s="203"/>
      <c r="AQ25" s="322"/>
      <c r="AR25" s="141"/>
      <c r="AW25" s="869"/>
    </row>
    <row r="26" spans="2:49" ht="27" customHeight="1" thickTop="1" thickBot="1" x14ac:dyDescent="0.25">
      <c r="B26" s="702" t="s">
        <v>202</v>
      </c>
      <c r="C26" s="703"/>
      <c r="D26" s="695">
        <v>0</v>
      </c>
      <c r="E26" s="695"/>
      <c r="F26" s="695"/>
      <c r="G26" s="212" t="s">
        <v>198</v>
      </c>
      <c r="H26" s="675">
        <f>+P21</f>
        <v>0</v>
      </c>
      <c r="I26" s="676"/>
      <c r="J26" s="212" t="s">
        <v>198</v>
      </c>
      <c r="K26" s="66"/>
      <c r="L26" s="158"/>
      <c r="M26" s="651" t="s">
        <v>35</v>
      </c>
      <c r="N26" s="58"/>
      <c r="O26" s="58"/>
      <c r="P26" s="299" t="s">
        <v>180</v>
      </c>
      <c r="Q26" s="620" t="s">
        <v>181</v>
      </c>
      <c r="R26" s="620"/>
      <c r="S26" s="620"/>
      <c r="T26" s="621"/>
      <c r="U26" s="58"/>
      <c r="V26" s="58"/>
      <c r="W26" s="58"/>
      <c r="X26" s="58"/>
      <c r="Y26" s="58"/>
      <c r="Z26" s="58"/>
      <c r="AA26" s="58"/>
      <c r="AB26" s="58"/>
      <c r="AC26" s="58"/>
      <c r="AD26" s="58"/>
      <c r="AE26" s="58"/>
      <c r="AF26" s="58"/>
      <c r="AG26" s="58"/>
      <c r="AH26" s="58"/>
      <c r="AI26" s="71"/>
      <c r="AJ26" s="58"/>
      <c r="AK26" s="59"/>
      <c r="AL26" s="150" t="s">
        <v>187</v>
      </c>
      <c r="AM26" s="625" t="s">
        <v>282</v>
      </c>
      <c r="AN26" s="625"/>
      <c r="AO26" s="625"/>
      <c r="AP26" s="626"/>
      <c r="AQ26" s="324"/>
      <c r="AR26" s="325"/>
      <c r="AS26" s="150" t="s">
        <v>192</v>
      </c>
      <c r="AT26" s="625" t="s">
        <v>431</v>
      </c>
      <c r="AU26" s="625"/>
      <c r="AV26" s="626"/>
      <c r="AW26" s="869"/>
    </row>
    <row r="27" spans="2:49" ht="27" customHeight="1" thickBot="1" x14ac:dyDescent="0.2">
      <c r="B27" s="702" t="s">
        <v>223</v>
      </c>
      <c r="C27" s="703"/>
      <c r="D27" s="695">
        <v>0</v>
      </c>
      <c r="E27" s="695"/>
      <c r="F27" s="695"/>
      <c r="G27" s="212" t="s">
        <v>198</v>
      </c>
      <c r="H27" s="675">
        <f>+Y21</f>
        <v>0</v>
      </c>
      <c r="I27" s="676"/>
      <c r="J27" s="212" t="s">
        <v>198</v>
      </c>
      <c r="M27" s="652"/>
      <c r="P27" s="679">
        <f>+R30+ROUND(R33,1)</f>
        <v>0</v>
      </c>
      <c r="Q27" s="680"/>
      <c r="R27" s="680"/>
      <c r="S27" s="680"/>
      <c r="T27" s="54" t="s">
        <v>38</v>
      </c>
      <c r="U27" s="74"/>
      <c r="V27" s="74"/>
      <c r="Y27" s="72" t="s">
        <v>39</v>
      </c>
      <c r="Z27" s="75"/>
      <c r="AH27" s="63"/>
      <c r="AI27" s="63"/>
      <c r="AJ27" s="63"/>
      <c r="AK27" s="63"/>
      <c r="AL27" s="647">
        <f>+AH18+P27</f>
        <v>0</v>
      </c>
      <c r="AM27" s="648"/>
      <c r="AN27" s="648"/>
      <c r="AO27" s="648"/>
      <c r="AP27" s="62" t="s">
        <v>13</v>
      </c>
      <c r="AQ27" s="322"/>
      <c r="AR27" s="141"/>
      <c r="AS27" s="618"/>
      <c r="AT27" s="629"/>
      <c r="AU27" s="629"/>
      <c r="AV27" s="62" t="s">
        <v>13</v>
      </c>
      <c r="AW27" s="869"/>
    </row>
    <row r="28" spans="2:49" ht="27" customHeight="1" thickTop="1" thickBot="1" x14ac:dyDescent="0.25">
      <c r="B28" s="717" t="s">
        <v>332</v>
      </c>
      <c r="C28" s="718"/>
      <c r="D28" s="695">
        <v>0</v>
      </c>
      <c r="E28" s="695"/>
      <c r="F28" s="695"/>
      <c r="G28" s="212" t="s">
        <v>198</v>
      </c>
      <c r="H28" s="675">
        <f>+P15+AH12</f>
        <v>0</v>
      </c>
      <c r="I28" s="676"/>
      <c r="J28" s="212" t="s">
        <v>198</v>
      </c>
      <c r="M28" s="652"/>
      <c r="P28" s="66"/>
      <c r="U28" s="63"/>
      <c r="V28" s="63"/>
      <c r="Y28" s="630" t="s">
        <v>175</v>
      </c>
      <c r="Z28" s="631"/>
      <c r="AA28" s="632"/>
      <c r="AB28" s="633"/>
      <c r="AC28" s="633"/>
      <c r="AD28" s="633"/>
      <c r="AE28" s="633"/>
      <c r="AF28" s="54" t="s">
        <v>13</v>
      </c>
      <c r="AH28" s="63"/>
      <c r="AI28" s="63"/>
      <c r="AN28" s="321"/>
      <c r="AQ28" s="322"/>
      <c r="AR28" s="141"/>
      <c r="AS28" s="866" t="str">
        <f>+IF(AS27=0,"",IF(AL27&lt;(AS24+AS27+AS31),"エラー !：⑩の内数である（⑫+⑬＋⑭）の量が⑩を超えています",""))</f>
        <v/>
      </c>
      <c r="AT28" s="498"/>
      <c r="AU28" s="498"/>
      <c r="AV28" s="498"/>
      <c r="AW28" s="869"/>
    </row>
    <row r="29" spans="2:49" ht="27" customHeight="1" thickTop="1" thickBot="1" x14ac:dyDescent="0.25">
      <c r="B29" s="702" t="s">
        <v>224</v>
      </c>
      <c r="C29" s="703"/>
      <c r="D29" s="695">
        <v>0</v>
      </c>
      <c r="E29" s="695"/>
      <c r="F29" s="695"/>
      <c r="G29" s="212" t="s">
        <v>198</v>
      </c>
      <c r="H29" s="675">
        <f>+AL27</f>
        <v>0</v>
      </c>
      <c r="I29" s="676"/>
      <c r="J29" s="212" t="s">
        <v>198</v>
      </c>
      <c r="M29" s="652"/>
      <c r="P29" s="66"/>
      <c r="Q29" s="158"/>
      <c r="R29" s="61" t="s">
        <v>183</v>
      </c>
      <c r="S29" s="620" t="s">
        <v>33</v>
      </c>
      <c r="T29" s="665"/>
      <c r="U29" s="665"/>
      <c r="V29" s="666"/>
      <c r="W29" s="58"/>
      <c r="X29" s="76"/>
      <c r="Y29" s="630" t="s">
        <v>258</v>
      </c>
      <c r="Z29" s="631"/>
      <c r="AA29" s="632"/>
      <c r="AB29" s="633"/>
      <c r="AC29" s="633"/>
      <c r="AD29" s="633"/>
      <c r="AE29" s="633"/>
      <c r="AF29" s="54" t="s">
        <v>13</v>
      </c>
      <c r="AH29" s="63"/>
      <c r="AI29" s="63"/>
      <c r="AJ29" s="63"/>
      <c r="AK29" s="63"/>
      <c r="AL29" s="150" t="s">
        <v>188</v>
      </c>
      <c r="AM29" s="625" t="s">
        <v>189</v>
      </c>
      <c r="AN29" s="625"/>
      <c r="AO29" s="625"/>
      <c r="AP29" s="626"/>
      <c r="AQ29" s="323"/>
      <c r="AR29" s="326"/>
      <c r="AS29" s="673" t="s">
        <v>193</v>
      </c>
      <c r="AT29" s="669" t="s">
        <v>432</v>
      </c>
      <c r="AU29" s="669"/>
      <c r="AV29" s="670"/>
      <c r="AW29" s="869"/>
    </row>
    <row r="30" spans="2:49" ht="27" customHeight="1" thickBot="1" x14ac:dyDescent="0.25">
      <c r="B30" s="702" t="s">
        <v>225</v>
      </c>
      <c r="C30" s="703"/>
      <c r="D30" s="695">
        <v>0</v>
      </c>
      <c r="E30" s="695"/>
      <c r="F30" s="695"/>
      <c r="G30" s="212" t="s">
        <v>198</v>
      </c>
      <c r="H30" s="675">
        <f>+AL30</f>
        <v>0</v>
      </c>
      <c r="I30" s="676"/>
      <c r="J30" s="212" t="s">
        <v>198</v>
      </c>
      <c r="M30" s="652"/>
      <c r="P30" s="66"/>
      <c r="R30" s="679">
        <f>+ROUND(AA28,1)+ROUND(AA29,1)+ROUND(AA30,1)</f>
        <v>0</v>
      </c>
      <c r="S30" s="680"/>
      <c r="T30" s="680"/>
      <c r="U30" s="680"/>
      <c r="V30" s="54" t="s">
        <v>16</v>
      </c>
      <c r="Y30" s="630" t="s">
        <v>186</v>
      </c>
      <c r="Z30" s="631"/>
      <c r="AA30" s="632"/>
      <c r="AB30" s="633"/>
      <c r="AC30" s="633"/>
      <c r="AD30" s="633"/>
      <c r="AE30" s="633"/>
      <c r="AF30" s="54" t="s">
        <v>13</v>
      </c>
      <c r="AL30" s="618"/>
      <c r="AM30" s="629"/>
      <c r="AN30" s="629"/>
      <c r="AO30" s="629"/>
      <c r="AP30" s="62" t="s">
        <v>13</v>
      </c>
      <c r="AS30" s="674"/>
      <c r="AT30" s="671"/>
      <c r="AU30" s="671"/>
      <c r="AV30" s="672"/>
      <c r="AW30" s="869"/>
    </row>
    <row r="31" spans="2:49" ht="27" customHeight="1" thickTop="1" thickBot="1" x14ac:dyDescent="0.2">
      <c r="B31" s="702" t="s">
        <v>226</v>
      </c>
      <c r="C31" s="703"/>
      <c r="D31" s="695">
        <v>0</v>
      </c>
      <c r="E31" s="695"/>
      <c r="F31" s="695"/>
      <c r="G31" s="212" t="s">
        <v>198</v>
      </c>
      <c r="H31" s="675">
        <f>+AS24</f>
        <v>0</v>
      </c>
      <c r="I31" s="676"/>
      <c r="J31" s="212" t="s">
        <v>198</v>
      </c>
      <c r="M31" s="652"/>
      <c r="P31" s="66"/>
      <c r="Y31"/>
      <c r="Z31"/>
      <c r="AA31" s="77" t="s">
        <v>90</v>
      </c>
      <c r="AK31" s="141"/>
      <c r="AL31" s="624" t="str">
        <f>+IF(AL30=0,"",IF(AL27&lt;AL30,"エラー !：⑩の内数である⑪の量が⑩を超えています",""))</f>
        <v/>
      </c>
      <c r="AM31" s="624"/>
      <c r="AN31" s="624"/>
      <c r="AO31" s="624"/>
      <c r="AP31" s="624"/>
      <c r="AQ31" s="624"/>
      <c r="AR31" s="51"/>
      <c r="AS31" s="667"/>
      <c r="AT31" s="668"/>
      <c r="AU31" s="668"/>
      <c r="AV31" s="178" t="s">
        <v>13</v>
      </c>
      <c r="AW31" s="869"/>
    </row>
    <row r="32" spans="2:49" ht="27" customHeight="1" thickTop="1" thickBot="1" x14ac:dyDescent="0.25">
      <c r="B32" s="702" t="s">
        <v>429</v>
      </c>
      <c r="C32" s="703"/>
      <c r="D32" s="695">
        <v>0</v>
      </c>
      <c r="E32" s="695"/>
      <c r="F32" s="695"/>
      <c r="G32" s="212" t="s">
        <v>198</v>
      </c>
      <c r="H32" s="675">
        <f>+AS27</f>
        <v>0</v>
      </c>
      <c r="I32" s="676"/>
      <c r="J32" s="212" t="s">
        <v>198</v>
      </c>
      <c r="M32" s="652"/>
      <c r="P32" s="66"/>
      <c r="Q32" s="158"/>
      <c r="R32" s="61" t="s">
        <v>185</v>
      </c>
      <c r="S32" s="620" t="s">
        <v>37</v>
      </c>
      <c r="T32" s="665"/>
      <c r="U32" s="665"/>
      <c r="V32" s="666"/>
      <c r="W32" s="63"/>
      <c r="X32" s="63"/>
      <c r="Y32"/>
      <c r="Z32"/>
      <c r="AA32" s="707" t="s">
        <v>330</v>
      </c>
      <c r="AB32" s="708"/>
      <c r="AC32" s="708"/>
      <c r="AD32" s="708"/>
      <c r="AE32" s="708"/>
      <c r="AF32" s="708" t="s">
        <v>194</v>
      </c>
      <c r="AG32" s="708"/>
      <c r="AH32" s="708"/>
      <c r="AI32" s="708"/>
      <c r="AJ32" s="708"/>
      <c r="AK32" s="708"/>
      <c r="AL32" s="708" t="s">
        <v>195</v>
      </c>
      <c r="AM32" s="708"/>
      <c r="AN32" s="708"/>
      <c r="AO32" s="713"/>
      <c r="AP32" s="205"/>
      <c r="AS32" s="867" t="str">
        <f>+IF(AS31=0,"",IF(AL27&lt;(AS24+AS27+AS31),"エラー !：⑩の内数である（⑫+⑬＋⑭）の量が⑩を超えています",""))</f>
        <v/>
      </c>
      <c r="AT32" s="499"/>
      <c r="AU32" s="499"/>
      <c r="AV32" s="499"/>
      <c r="AW32" s="869"/>
    </row>
    <row r="33" spans="2:62" ht="27" customHeight="1" thickBot="1" x14ac:dyDescent="0.25">
      <c r="B33" s="704" t="s">
        <v>430</v>
      </c>
      <c r="C33" s="705"/>
      <c r="D33" s="663">
        <v>0</v>
      </c>
      <c r="E33" s="664"/>
      <c r="F33" s="664"/>
      <c r="G33" s="213" t="s">
        <v>198</v>
      </c>
      <c r="H33" s="677">
        <f>+AS31</f>
        <v>0</v>
      </c>
      <c r="I33" s="678"/>
      <c r="J33" s="213" t="s">
        <v>198</v>
      </c>
      <c r="M33" s="653"/>
      <c r="R33" s="632"/>
      <c r="S33" s="633"/>
      <c r="T33" s="633"/>
      <c r="U33" s="633"/>
      <c r="V33" s="54" t="s">
        <v>38</v>
      </c>
      <c r="W33" s="63"/>
      <c r="X33" s="63"/>
      <c r="Y33"/>
      <c r="Z33"/>
      <c r="AA33" s="709"/>
      <c r="AB33" s="710"/>
      <c r="AC33" s="710"/>
      <c r="AD33" s="710"/>
      <c r="AE33" s="710"/>
      <c r="AF33" s="710"/>
      <c r="AG33" s="710"/>
      <c r="AH33" s="710"/>
      <c r="AI33" s="710"/>
      <c r="AJ33" s="710"/>
      <c r="AK33" s="710"/>
      <c r="AL33" s="710"/>
      <c r="AM33" s="710"/>
      <c r="AN33" s="710"/>
      <c r="AO33" s="714"/>
      <c r="AP33" s="205"/>
      <c r="AW33" s="869"/>
    </row>
    <row r="34" spans="2:62" ht="24" customHeight="1" x14ac:dyDescent="0.15">
      <c r="C34" s="311" t="str">
        <f>+IF(D30=0,"",IF(D29&lt;D30,"エラー !：上の表は、⑩の内数である⑪の量が⑩を超えています",""))</f>
        <v/>
      </c>
      <c r="AA34" s="711"/>
      <c r="AB34" s="712"/>
      <c r="AC34" s="712"/>
      <c r="AD34" s="712"/>
      <c r="AE34" s="712"/>
      <c r="AF34" s="712"/>
      <c r="AG34" s="712"/>
      <c r="AH34" s="712"/>
      <c r="AI34" s="712"/>
      <c r="AJ34" s="712"/>
      <c r="AK34" s="712"/>
      <c r="AL34" s="712"/>
      <c r="AM34" s="712"/>
      <c r="AN34" s="712"/>
      <c r="AO34" s="715"/>
      <c r="AP34" s="205"/>
      <c r="AW34" s="869"/>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D28:F28"/>
    <mergeCell ref="Q26:T26"/>
    <mergeCell ref="AM26:AP26"/>
    <mergeCell ref="AT29:AV30"/>
    <mergeCell ref="F9:I9"/>
    <mergeCell ref="D23:G23"/>
    <mergeCell ref="AI14:AN14"/>
    <mergeCell ref="AA29:AE29"/>
    <mergeCell ref="AA30:AE30"/>
    <mergeCell ref="AS29:AS30"/>
    <mergeCell ref="G11:I11"/>
    <mergeCell ref="G14:I14"/>
    <mergeCell ref="AL31:AQ31"/>
    <mergeCell ref="AA28:AE28"/>
    <mergeCell ref="R33:U33"/>
    <mergeCell ref="AA32:AE34"/>
    <mergeCell ref="S32:V32"/>
    <mergeCell ref="AL32:AO34"/>
    <mergeCell ref="AL30:AO30"/>
    <mergeCell ref="AM29:AP29"/>
    <mergeCell ref="H25:I25"/>
    <mergeCell ref="M26:M33"/>
    <mergeCell ref="R30:U30"/>
    <mergeCell ref="P27:S27"/>
    <mergeCell ref="Z20:AB20"/>
    <mergeCell ref="U23:X23"/>
    <mergeCell ref="AS17:AT17"/>
    <mergeCell ref="P22:V22"/>
    <mergeCell ref="P18:S18"/>
    <mergeCell ref="AE17:AE21"/>
    <mergeCell ref="AI17:AL17"/>
    <mergeCell ref="P15:S15"/>
    <mergeCell ref="H24:I24"/>
    <mergeCell ref="M11:M24"/>
    <mergeCell ref="Q20:T20"/>
    <mergeCell ref="Q23:T23"/>
    <mergeCell ref="Q17:T17"/>
    <mergeCell ref="AB3:AD3"/>
    <mergeCell ref="AP3:AR4"/>
    <mergeCell ref="AS3:AT3"/>
    <mergeCell ref="AS4:AT4"/>
    <mergeCell ref="AH15:AM15"/>
    <mergeCell ref="S7:V7"/>
    <mergeCell ref="AI8:AN8"/>
    <mergeCell ref="AE9:AE14"/>
    <mergeCell ref="Q11:T11"/>
    <mergeCell ref="Z5:AD5"/>
    <mergeCell ref="Y18:AA18"/>
    <mergeCell ref="Y21:AA21"/>
    <mergeCell ref="AH12:AM12"/>
    <mergeCell ref="P16:AB16"/>
    <mergeCell ref="AS31:AU31"/>
    <mergeCell ref="AL27:AO27"/>
    <mergeCell ref="AS24:AU24"/>
    <mergeCell ref="AS16:AT16"/>
    <mergeCell ref="AI11:AN11"/>
    <mergeCell ref="AS27:AU27"/>
    <mergeCell ref="AH18:AK18"/>
    <mergeCell ref="Z17:AB17"/>
    <mergeCell ref="AO17:AP17"/>
    <mergeCell ref="AF32:AK34"/>
    <mergeCell ref="S29:V29"/>
    <mergeCell ref="Y28:Z28"/>
    <mergeCell ref="Y29:Z29"/>
    <mergeCell ref="AT23:AV23"/>
    <mergeCell ref="AT26:AV26"/>
    <mergeCell ref="U17:X17"/>
    <mergeCell ref="AS18:AT18"/>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65"/>
  <sheetViews>
    <sheetView showGridLines="0" zoomScale="70" zoomScaleNormal="70" workbookViewId="0"/>
  </sheetViews>
  <sheetFormatPr defaultColWidth="9" defaultRowHeight="10.8" x14ac:dyDescent="0.2"/>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x14ac:dyDescent="0.25">
      <c r="C1" s="22" t="s">
        <v>339</v>
      </c>
      <c r="D1" s="22"/>
      <c r="E1" s="22"/>
    </row>
    <row r="2" spans="2:27" ht="23.25" customHeight="1" x14ac:dyDescent="0.2">
      <c r="E2" s="329" t="s">
        <v>340</v>
      </c>
    </row>
    <row r="3" spans="2:27" ht="14.1" customHeight="1" thickBot="1" x14ac:dyDescent="0.2">
      <c r="B3" s="772" t="s">
        <v>273</v>
      </c>
      <c r="C3" s="772"/>
      <c r="D3" s="772"/>
      <c r="E3" s="772"/>
      <c r="F3" s="772"/>
      <c r="G3" s="122"/>
      <c r="H3" s="122"/>
      <c r="I3" s="122"/>
      <c r="J3" s="122"/>
      <c r="K3" s="122"/>
      <c r="Y3"/>
      <c r="Z3"/>
      <c r="AA3" s="123"/>
    </row>
    <row r="4" spans="2:27" ht="14.1" customHeight="1" x14ac:dyDescent="0.2">
      <c r="B4" s="772"/>
      <c r="C4" s="772"/>
      <c r="D4" s="772"/>
      <c r="E4" s="772"/>
      <c r="F4" s="772"/>
      <c r="G4" s="122"/>
      <c r="H4" s="122"/>
      <c r="I4" s="122"/>
      <c r="J4" s="122"/>
      <c r="K4" s="122"/>
      <c r="Y4" s="776" t="s">
        <v>327</v>
      </c>
      <c r="Z4" s="124" t="s">
        <v>112</v>
      </c>
      <c r="AA4" s="125" t="s">
        <v>113</v>
      </c>
    </row>
    <row r="5" spans="2:27" ht="14.1" customHeight="1" thickBot="1" x14ac:dyDescent="0.25">
      <c r="C5" s="122"/>
      <c r="D5" s="122"/>
      <c r="E5" s="122"/>
      <c r="F5" s="122"/>
      <c r="G5" s="122"/>
      <c r="H5" s="122"/>
      <c r="I5" s="122"/>
      <c r="J5" s="122"/>
      <c r="K5" s="122"/>
      <c r="Y5" s="777"/>
      <c r="Z5" s="126" t="str">
        <f>+表紙!N28</f>
        <v>　</v>
      </c>
      <c r="AA5" s="127" t="str">
        <f>+表紙!O28</f>
        <v>　</v>
      </c>
    </row>
    <row r="6" spans="2:27" s="23" customFormat="1" ht="15" customHeight="1" thickBot="1" x14ac:dyDescent="0.25">
      <c r="B6" s="180" t="s">
        <v>99</v>
      </c>
      <c r="C6" s="180"/>
      <c r="D6" s="180"/>
      <c r="E6" s="180"/>
      <c r="F6" s="180"/>
      <c r="G6" s="180"/>
      <c r="H6" s="180"/>
      <c r="I6" s="180"/>
      <c r="J6" s="180"/>
      <c r="K6" s="180"/>
      <c r="L6" s="97"/>
      <c r="M6" s="773"/>
      <c r="N6" s="773"/>
      <c r="O6" s="97" t="s">
        <v>97</v>
      </c>
      <c r="P6" s="778">
        <f>+表紙!F47</f>
        <v>0</v>
      </c>
      <c r="Q6" s="778"/>
      <c r="R6" s="778"/>
      <c r="S6" s="778"/>
      <c r="T6" s="778"/>
      <c r="U6" s="778"/>
      <c r="V6" s="773"/>
      <c r="W6" s="773"/>
      <c r="X6" s="773"/>
      <c r="Y6" s="773"/>
      <c r="Z6" s="773"/>
      <c r="AA6" s="201" t="s">
        <v>96</v>
      </c>
    </row>
    <row r="7" spans="2:27" s="12" customFormat="1" ht="14.4" x14ac:dyDescent="0.2">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x14ac:dyDescent="0.25">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2">
      <c r="B9" s="181"/>
      <c r="C9" s="774" t="s">
        <v>232</v>
      </c>
      <c r="D9" s="774"/>
      <c r="E9" s="774"/>
      <c r="F9" s="775"/>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0</v>
      </c>
    </row>
    <row r="10" spans="2:27" ht="24" customHeight="1" x14ac:dyDescent="0.2">
      <c r="B10" s="184" t="s">
        <v>352</v>
      </c>
      <c r="C10" s="767" t="s">
        <v>320</v>
      </c>
      <c r="D10" s="767"/>
      <c r="E10" s="767"/>
      <c r="F10" s="76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f t="shared" ref="AA10:AA18" si="0">IF(SUM(G10:Z10)&gt;0,SUM(G10:Z10),IF(AA$19&gt;0,"0",0))</f>
        <v>0</v>
      </c>
    </row>
    <row r="11" spans="2:27" ht="24" customHeight="1" x14ac:dyDescent="0.2">
      <c r="B11" s="184" t="s">
        <v>353</v>
      </c>
      <c r="C11" s="769" t="s">
        <v>321</v>
      </c>
      <c r="D11" s="769"/>
      <c r="E11" s="769"/>
      <c r="F11" s="77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f t="shared" si="0"/>
        <v>0</v>
      </c>
    </row>
    <row r="12" spans="2:27" ht="24" customHeight="1" x14ac:dyDescent="0.2">
      <c r="B12" s="184">
        <v>5</v>
      </c>
      <c r="C12" s="769" t="s">
        <v>322</v>
      </c>
      <c r="D12" s="769"/>
      <c r="E12" s="769"/>
      <c r="F12" s="77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0</v>
      </c>
    </row>
    <row r="13" spans="2:27" ht="24" customHeight="1" x14ac:dyDescent="0.2">
      <c r="B13" s="184" t="s">
        <v>228</v>
      </c>
      <c r="C13" s="771" t="s">
        <v>323</v>
      </c>
      <c r="D13" s="736"/>
      <c r="E13" s="736"/>
      <c r="F13" s="737"/>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f t="shared" si="0"/>
        <v>0</v>
      </c>
    </row>
    <row r="14" spans="2:27" ht="24" customHeight="1" x14ac:dyDescent="0.2">
      <c r="B14" s="184" t="s">
        <v>229</v>
      </c>
      <c r="C14" s="769" t="s">
        <v>241</v>
      </c>
      <c r="D14" s="769"/>
      <c r="E14" s="769"/>
      <c r="F14" s="77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0</v>
      </c>
    </row>
    <row r="15" spans="2:27" ht="24" customHeight="1" x14ac:dyDescent="0.2">
      <c r="B15" s="184" t="s">
        <v>244</v>
      </c>
      <c r="C15" s="769" t="s">
        <v>242</v>
      </c>
      <c r="D15" s="769"/>
      <c r="E15" s="769"/>
      <c r="F15" s="77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0</v>
      </c>
    </row>
    <row r="16" spans="2:27" ht="24" customHeight="1" x14ac:dyDescent="0.2">
      <c r="B16" s="184" t="s">
        <v>245</v>
      </c>
      <c r="C16" s="769" t="s">
        <v>243</v>
      </c>
      <c r="D16" s="769"/>
      <c r="E16" s="769"/>
      <c r="F16" s="77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0</v>
      </c>
    </row>
    <row r="17" spans="2:27" ht="24" customHeight="1" x14ac:dyDescent="0.2">
      <c r="B17" s="184"/>
      <c r="C17" s="769" t="s">
        <v>429</v>
      </c>
      <c r="D17" s="769"/>
      <c r="E17" s="769"/>
      <c r="F17" s="77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f t="shared" si="0"/>
        <v>0</v>
      </c>
    </row>
    <row r="18" spans="2:27" ht="24" customHeight="1" thickBot="1" x14ac:dyDescent="0.25">
      <c r="B18" s="185"/>
      <c r="C18" s="215" t="s">
        <v>269</v>
      </c>
      <c r="D18" s="765" t="s">
        <v>388</v>
      </c>
      <c r="E18" s="765"/>
      <c r="F18" s="76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f t="shared" si="0"/>
        <v>0</v>
      </c>
    </row>
    <row r="19" spans="2:27" ht="24" customHeight="1" thickTop="1" x14ac:dyDescent="0.2">
      <c r="B19" s="181"/>
      <c r="C19" s="186" t="s">
        <v>334</v>
      </c>
      <c r="D19" s="755" t="s">
        <v>335</v>
      </c>
      <c r="E19" s="755"/>
      <c r="F19" s="756"/>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v>
      </c>
      <c r="AA19" s="407">
        <f t="shared" ref="AA19:AA25" si="2">SUM(G19:Z19)</f>
        <v>0</v>
      </c>
    </row>
    <row r="20" spans="2:27" ht="24" customHeight="1" thickBot="1" x14ac:dyDescent="0.25">
      <c r="B20" s="182"/>
      <c r="C20" s="235" t="s">
        <v>233</v>
      </c>
      <c r="D20" s="757" t="s">
        <v>234</v>
      </c>
      <c r="E20" s="757"/>
      <c r="F20" s="758"/>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2">
      <c r="B21" s="182"/>
      <c r="C21" s="137"/>
      <c r="D21" s="234" t="s">
        <v>58</v>
      </c>
      <c r="E21" s="759" t="s">
        <v>284</v>
      </c>
      <c r="F21" s="760"/>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2">
      <c r="B22" s="182"/>
      <c r="C22" s="137"/>
      <c r="D22" s="136" t="s">
        <v>59</v>
      </c>
      <c r="E22" s="751" t="s">
        <v>285</v>
      </c>
      <c r="F22" s="752"/>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2">
      <c r="B23" s="182"/>
      <c r="C23" s="137"/>
      <c r="D23" s="468" t="s">
        <v>60</v>
      </c>
      <c r="E23" s="761" t="s">
        <v>286</v>
      </c>
      <c r="F23" s="762"/>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2">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2">
      <c r="B25" s="182"/>
      <c r="C25" s="137"/>
      <c r="D25" s="187" t="s">
        <v>88</v>
      </c>
      <c r="E25" s="763" t="s">
        <v>271</v>
      </c>
      <c r="F25" s="764"/>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2">
      <c r="B26" s="182"/>
      <c r="C26" s="753" t="s">
        <v>174</v>
      </c>
      <c r="D26" s="470" t="s">
        <v>21</v>
      </c>
      <c r="E26" s="749" t="s">
        <v>288</v>
      </c>
      <c r="F26" s="750"/>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2">
      <c r="B27" s="182"/>
      <c r="C27" s="753"/>
      <c r="D27" s="187" t="s">
        <v>25</v>
      </c>
      <c r="E27" s="749" t="s">
        <v>289</v>
      </c>
      <c r="F27" s="750"/>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2">
      <c r="B28" s="182"/>
      <c r="C28" s="754"/>
      <c r="D28" s="742"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2">
      <c r="B29" s="182"/>
      <c r="C29" s="754"/>
      <c r="D29" s="743"/>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5" customHeight="1" x14ac:dyDescent="0.2">
      <c r="B30" s="184" t="s">
        <v>352</v>
      </c>
      <c r="C30" s="754"/>
      <c r="D30" s="744"/>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2">
      <c r="B31" s="184" t="s">
        <v>353</v>
      </c>
      <c r="C31" s="754"/>
      <c r="D31" s="136" t="s">
        <v>178</v>
      </c>
      <c r="E31" s="749" t="s">
        <v>293</v>
      </c>
      <c r="F31" s="750"/>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2">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2">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2">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2">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5">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2">
      <c r="B37" s="182"/>
      <c r="C37" s="740" t="s">
        <v>173</v>
      </c>
      <c r="D37" s="136" t="s">
        <v>179</v>
      </c>
      <c r="E37" s="747" t="s">
        <v>236</v>
      </c>
      <c r="F37" s="748"/>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0</v>
      </c>
    </row>
    <row r="38" spans="2:27" ht="24" customHeight="1" x14ac:dyDescent="0.2">
      <c r="B38" s="182"/>
      <c r="C38" s="740"/>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0</v>
      </c>
    </row>
    <row r="39" spans="2:27" ht="24" customHeight="1" x14ac:dyDescent="0.2">
      <c r="B39" s="182"/>
      <c r="C39" s="740"/>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2">
      <c r="B40" s="182"/>
      <c r="C40" s="740"/>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2">
      <c r="B41" s="182"/>
      <c r="C41" s="740"/>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5">
      <c r="B42" s="182"/>
      <c r="C42" s="741"/>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2">
      <c r="B43" s="182"/>
      <c r="C43" s="135" t="s">
        <v>237</v>
      </c>
      <c r="D43" s="745" t="s">
        <v>294</v>
      </c>
      <c r="E43" s="745"/>
      <c r="F43" s="746"/>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0</v>
      </c>
    </row>
    <row r="44" spans="2:27" ht="24" customHeight="1" x14ac:dyDescent="0.2">
      <c r="B44" s="182"/>
      <c r="C44" s="189"/>
      <c r="D44" s="187" t="s">
        <v>188</v>
      </c>
      <c r="E44" s="749" t="s">
        <v>238</v>
      </c>
      <c r="F44" s="750"/>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2">
      <c r="B45" s="182"/>
      <c r="C45" s="189"/>
      <c r="D45" s="467" t="s">
        <v>190</v>
      </c>
      <c r="E45" s="751" t="s">
        <v>239</v>
      </c>
      <c r="F45" s="752"/>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0</v>
      </c>
    </row>
    <row r="46" spans="2:27" ht="24" customHeight="1" x14ac:dyDescent="0.2">
      <c r="B46" s="182"/>
      <c r="C46" s="189"/>
      <c r="D46" s="463" t="s">
        <v>192</v>
      </c>
      <c r="E46" s="736" t="s">
        <v>433</v>
      </c>
      <c r="F46" s="737"/>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7" customHeight="1" thickBot="1" x14ac:dyDescent="0.25">
      <c r="B47" s="183"/>
      <c r="C47" s="190"/>
      <c r="D47" s="188" t="s">
        <v>193</v>
      </c>
      <c r="E47" s="738" t="s">
        <v>434</v>
      </c>
      <c r="F47" s="739"/>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95" customHeight="1" x14ac:dyDescent="0.2">
      <c r="G48" s="11" t="s">
        <v>104</v>
      </c>
    </row>
    <row r="50" spans="6:27" s="873" customFormat="1" x14ac:dyDescent="0.2">
      <c r="G50" s="873">
        <f>IF(ｱ.燃え殻!$P$16="エラー！：⑥残さ物量があるのに、④自ら中間処理した量がゼロになっています",1,0)</f>
        <v>0</v>
      </c>
      <c r="H50" s="873">
        <f>IF(ｲ.汚泥!$P$16="エラー！：⑥残さ物量があるのに、④自ら中間処理した量がゼロになっています",1,0)</f>
        <v>0</v>
      </c>
      <c r="I50" s="873">
        <f>IF(ｳ.廃油!$P$16="エラー！：⑥残さ物量があるのに、④自ら中間処理した量がゼロになっています",1,0)</f>
        <v>0</v>
      </c>
      <c r="J50" s="873">
        <f>IF(ｴ.廃酸!$P$16="エラー！：⑥残さ物量があるのに、④自ら中間処理した量がゼロになっています",1,0)</f>
        <v>0</v>
      </c>
      <c r="K50" s="873">
        <f>IF(ｵ.廃ｱﾙｶﾘ!$P$16="エラー！：⑥残さ物量があるのに、④自ら中間処理した量がゼロになっています",1,0)</f>
        <v>0</v>
      </c>
      <c r="L50" s="873">
        <f>IF(ｶ.廃ﾌﾟﾗ類!$P$16="エラー！：⑥残さ物量があるのに、④自ら中間処理した量がゼロになっています",1,0)</f>
        <v>0</v>
      </c>
      <c r="M50" s="873">
        <f>IF(ｷ.紙くず!$P$16="エラー！：⑥残さ物量があるのに、④自ら中間処理した量がゼロになっています",1,0)</f>
        <v>0</v>
      </c>
      <c r="N50" s="873">
        <f>IF(ｸ.木くず!$P$16="エラー！：⑥残さ物量があるのに、④自ら中間処理した量がゼロになっています",1,0)</f>
        <v>0</v>
      </c>
      <c r="O50" s="873">
        <f>IF(ｹ.繊維くず!$P$16="エラー！：⑥残さ物量があるのに、④自ら中間処理した量がゼロになっています",1,0)</f>
        <v>0</v>
      </c>
      <c r="P50" s="873">
        <f>IF(ｺ.動植物性残さ!$P$16="エラー！：⑥残さ物量があるのに、④自ら中間処理した量がゼロになっています",1,0)</f>
        <v>0</v>
      </c>
      <c r="Q50" s="873">
        <f>IF(ｻ.動物系固形不要物!$P$16="エラー！：⑥残さ物量があるのに、④自ら中間処理した量がゼロになっています",1,0)</f>
        <v>0</v>
      </c>
      <c r="R50" s="873">
        <f>IF(ｼ.ｺﾞﾑくず!$P$16="エラー！：⑥残さ物量があるのに、④自ら中間処理した量がゼロになっています",1,0)</f>
        <v>0</v>
      </c>
      <c r="S50" s="873">
        <f>IF(ｽ.金属くず!$P$16="エラー！：⑥残さ物量があるのに、④自ら中間処理した量がゼロになっています",1,0)</f>
        <v>0</v>
      </c>
      <c r="T50" s="873">
        <f>IF(ｾ.ｶﾞﾗｽ･ｺﾝｸﾘ･陶磁器くず!$P$16="エラー！：⑥残さ物量があるのに、④自ら中間処理した量がゼロになっています",1,0)</f>
        <v>0</v>
      </c>
      <c r="U50" s="873">
        <f>IF(ｿ.鉱さい!$P$16="エラー！：⑥残さ物量があるのに、④自ら中間処理した量がゼロになっています",1,0)</f>
        <v>0</v>
      </c>
      <c r="V50" s="873">
        <f>IF(ﾀ.がれき類!$P$16="エラー！：⑥残さ物量があるのに、④自ら中間処理した量がゼロになっています",1,0)</f>
        <v>0</v>
      </c>
      <c r="W50" s="873">
        <f>IF(ﾁ.動物のふん尿!$P$16="エラー！：⑥残さ物量があるのに、④自ら中間処理した量がゼロになっています",1,0)</f>
        <v>0</v>
      </c>
      <c r="X50" s="873">
        <f>IF(ﾂ.動物の死体!$P$16="エラー！：⑥残さ物量があるのに、④自ら中間処理した量がゼロになっています",1,0)</f>
        <v>0</v>
      </c>
      <c r="Y50" s="873">
        <f>IF(ﾃ.ばいじん!$P$16="エラー！：⑥残さ物量があるのに、④自ら中間処理した量がゼロになっています",1,0)</f>
        <v>0</v>
      </c>
      <c r="Z50" s="873">
        <f>IF(ﾄ.混合廃棄物その他!$P$16="エラー！：⑥残さ物量があるのに、④自ら中間処理した量がゼロになっています",1,0)</f>
        <v>0</v>
      </c>
    </row>
    <row r="51" spans="6:27" s="873" customFormat="1" x14ac:dyDescent="0.2">
      <c r="G51" s="874">
        <f>IF(ｱ.燃え殻!$P$22="エラー !：④の内数である⑤の量が④を超えています",1,0)</f>
        <v>0</v>
      </c>
      <c r="H51" s="873">
        <f>IF(ｲ.汚泥!$P$22="エラー !：④の内数である⑤の量が④を超えています",1,0)</f>
        <v>0</v>
      </c>
      <c r="I51" s="873">
        <f>IF(ｳ.廃油!$P$22="エラー !：④の内数である⑤の量が④を超えています",1,0)</f>
        <v>0</v>
      </c>
      <c r="J51" s="873">
        <f>IF(ｴ.廃酸!$P$22="エラー !：④の内数である⑤の量が④を超えています",1,0)</f>
        <v>0</v>
      </c>
      <c r="K51" s="873">
        <f>IF(ｵ.廃ｱﾙｶﾘ!$P$22="エラー !：④の内数である⑤の量が④を超えています",1,0)</f>
        <v>0</v>
      </c>
      <c r="L51" s="873">
        <f>IF(ｶ.廃ﾌﾟﾗ類!$P$22="エラー !：④の内数である⑤の量が④を超えています",1,0)</f>
        <v>0</v>
      </c>
      <c r="M51" s="873">
        <f>IF(ｷ.紙くず!$P$22="エラー !：④の内数である⑤の量が④を超えています",1,0)</f>
        <v>0</v>
      </c>
      <c r="N51" s="873">
        <f>IF(ｸ.木くず!$P$22="エラー !：④の内数である⑤の量が④を超えています",1,0)</f>
        <v>0</v>
      </c>
      <c r="O51" s="873">
        <f>IF(ｹ.繊維くず!$P$22="エラー !：④の内数である⑤の量が④を超えています",1,0)</f>
        <v>0</v>
      </c>
      <c r="P51" s="873">
        <f>IF(ｺ.動植物性残さ!$P$22="エラー !：④の内数である⑤の量が④を超えています",1,0)</f>
        <v>0</v>
      </c>
      <c r="Q51" s="873">
        <f>IF(ｻ.動物系固形不要物!$P$22="エラー !：④の内数である⑤の量が④を超えています",1,0)</f>
        <v>0</v>
      </c>
      <c r="R51" s="873">
        <f>IF(ｼ.ｺﾞﾑくず!$P$22="エラー !：④の内数である⑤の量が④を超えています",1,0)</f>
        <v>0</v>
      </c>
      <c r="S51" s="873">
        <f>IF(ｽ.金属くず!$P$22="エラー !：④の内数である⑤の量が④を超えています",1,0)</f>
        <v>0</v>
      </c>
      <c r="T51" s="873">
        <f>IF(ｾ.ｶﾞﾗｽ･ｺﾝｸﾘ･陶磁器くず!$P$22="エラー !：④の内数である⑤の量が④を超えています",1,0)</f>
        <v>0</v>
      </c>
      <c r="U51" s="873">
        <f>IF(ｿ.鉱さい!$P$22="エラー !：④の内数である⑤の量が④を超えています",1,0)</f>
        <v>0</v>
      </c>
      <c r="V51" s="873">
        <f>IF(ﾀ.がれき類!$P$22="エラー !：④の内数である⑤の量が④を超えています",1,0)</f>
        <v>0</v>
      </c>
      <c r="W51" s="873">
        <f>IF(ﾁ.動物のふん尿!$P$22="エラー !：④の内数である⑤の量が④を超えています",1,0)</f>
        <v>0</v>
      </c>
      <c r="X51" s="873">
        <f>IF(ﾂ.動物の死体!$P$22="エラー !：④の内数である⑤の量が④を超えています",1,0)</f>
        <v>0</v>
      </c>
      <c r="Y51" s="873">
        <f>IF(ﾃ.ばいじん!$P$22="エラー !：④の内数である⑤の量が④を超えています",1,0)</f>
        <v>0</v>
      </c>
      <c r="Z51" s="873">
        <f>IF(ﾄ.混合廃棄物その他!$P$22="エラー !：④の内数である⑤の量が④を超えています",1,0)</f>
        <v>0</v>
      </c>
    </row>
    <row r="52" spans="6:27" s="873" customFormat="1" x14ac:dyDescent="0.2">
      <c r="G52" s="874">
        <f>IF(ｱ.燃え殻!$AL$31="エラー !：⑩の内数である⑪の量が⑩を超えています",1,0)</f>
        <v>0</v>
      </c>
      <c r="H52" s="873">
        <f>IF(ｲ.汚泥!$AL$31="エラー !：⑩の内数である⑪の量が⑩を超えています",1,0)</f>
        <v>0</v>
      </c>
      <c r="I52" s="873">
        <f>IF(ｳ.廃油!$AL$31="エラー !：⑩の内数である⑪の量が⑩を超えています",1,0)</f>
        <v>0</v>
      </c>
      <c r="J52" s="873">
        <f>IF(ｴ.廃酸!$AL$31="エラー !：⑩の内数である⑪の量が⑩を超えています",1,0)</f>
        <v>0</v>
      </c>
      <c r="K52" s="873">
        <f>IF(ｵ.廃ｱﾙｶﾘ!$AL$31="エラー !：⑩の内数である⑪の量が⑩を超えています",1,0)</f>
        <v>0</v>
      </c>
      <c r="L52" s="873">
        <f>IF(ｶ.廃ﾌﾟﾗ類!$AL$31="エラー !：⑩の内数である⑪の量が⑩を超えています",1,0)</f>
        <v>0</v>
      </c>
      <c r="M52" s="873">
        <f>IF(ｷ.紙くず!$AL$31="エラー !：⑩の内数である⑪の量が⑩を超えています",1,0)</f>
        <v>0</v>
      </c>
      <c r="N52" s="873">
        <f>IF(ｸ.木くず!$AL$31="エラー !：⑩の内数である⑪の量が⑩を超えています",1,0)</f>
        <v>0</v>
      </c>
      <c r="O52" s="873">
        <f>IF(ｹ.繊維くず!$AL$31="エラー !：⑩の内数である⑪の量が⑩を超えています",1,0)</f>
        <v>0</v>
      </c>
      <c r="P52" s="873">
        <f>IF(ｺ.動植物性残さ!$AL$31="エラー !：⑩の内数である⑪の量が⑩を超えています",1,0)</f>
        <v>0</v>
      </c>
      <c r="Q52" s="873">
        <f>IF(ｻ.動物系固形不要物!$AL$31="エラー !：⑩の内数である⑪の量が⑩を超えています",1,0)</f>
        <v>0</v>
      </c>
      <c r="R52" s="873">
        <f>IF(ｼ.ｺﾞﾑくず!$AL$31="エラー !：⑩の内数である⑪の量が⑩を超えています",1,0)</f>
        <v>0</v>
      </c>
      <c r="S52" s="873">
        <f>IF(ｽ.金属くず!$AL$31="エラー !：⑩の内数である⑪の量が⑩を超えています",1,0)</f>
        <v>0</v>
      </c>
      <c r="T52" s="873">
        <f>IF(ｾ.ｶﾞﾗｽ･ｺﾝｸﾘ･陶磁器くず!$AL$31="エラー !：⑩の内数である⑪の量が⑩を超えています",1,0)</f>
        <v>0</v>
      </c>
      <c r="U52" s="873">
        <f>IF(ｿ.鉱さい!$AL$31="エラー !：⑩の内数である⑪の量が⑩を超えています",1,0)</f>
        <v>0</v>
      </c>
      <c r="V52" s="873">
        <f>IF(ﾀ.がれき類!$AL$31="エラー !：⑩の内数である⑪の量が⑩を超えています",1,0)</f>
        <v>0</v>
      </c>
      <c r="W52" s="873">
        <f>IF(ﾁ.動物のふん尿!$AL$31="エラー !：⑩の内数である⑪の量が⑩を超えています",1,0)</f>
        <v>0</v>
      </c>
      <c r="X52" s="873">
        <f>IF(ﾂ.動物の死体!$AL$31="エラー !：⑩の内数である⑪の量が⑩を超えています",1,0)</f>
        <v>0</v>
      </c>
      <c r="Y52" s="873">
        <f>IF(ﾃ.ばいじん!$AL$31="エラー !：⑩の内数である⑪の量が⑩を超えています",1,0)</f>
        <v>0</v>
      </c>
      <c r="Z52" s="873">
        <f>IF(ﾄ.混合廃棄物その他!$AL$31="エラー !：⑩の内数である⑪の量が⑩を超えています",1,0)</f>
        <v>0</v>
      </c>
    </row>
    <row r="53" spans="6:27" s="873" customFormat="1" x14ac:dyDescent="0.2">
      <c r="G53" s="874">
        <f>IF(ｱ.燃え殻!$AS$28="エラー !：⑩の内数である（⑫+⑬＋⑭）の量が⑩を超えています",1,0)</f>
        <v>0</v>
      </c>
      <c r="H53" s="873">
        <f>IF(ｲ.汚泥!$AS$28="エラー !：⑩の内数である（⑫+⑬＋⑭）の量が⑩を超えています",1,0)</f>
        <v>0</v>
      </c>
      <c r="I53" s="873">
        <f>IF(ｳ.廃油!$AS$28="エラー !：⑩の内数である（⑫+⑬＋⑭）の量が⑩を超えています",1,0)</f>
        <v>0</v>
      </c>
      <c r="J53" s="873">
        <f>IF(ｴ.廃酸!$AS$28="エラー !：⑩の内数である（⑫+⑬＋⑭）の量が⑩を超えています",1,0)</f>
        <v>0</v>
      </c>
      <c r="K53" s="873">
        <f>IF(ｵ.廃ｱﾙｶﾘ!$AS$28="エラー !：⑩の内数である（⑫+⑬＋⑭）の量が⑩を超えています",1,0)</f>
        <v>0</v>
      </c>
      <c r="L53" s="873">
        <f>IF(ｶ.廃ﾌﾟﾗ類!$AS$28="エラー !：⑩の内数である（⑫+⑬＋⑭）の量が⑩を超えています",1,0)</f>
        <v>0</v>
      </c>
      <c r="M53" s="873">
        <f>IF(ｷ.紙くず!$AS$28="エラー !：⑩の内数である（⑫+⑬＋⑭）の量が⑩を超えています",1,0)</f>
        <v>0</v>
      </c>
      <c r="N53" s="873">
        <f>IF(ｸ.木くず!$AS$28="エラー !：⑩の内数である（⑫+⑬＋⑭）の量が⑩を超えています",1,0)</f>
        <v>0</v>
      </c>
      <c r="O53" s="873">
        <f>IF(ｹ.繊維くず!$AS$28="エラー !：⑩の内数である（⑫+⑬＋⑭）の量が⑩を超えています",1,0)</f>
        <v>0</v>
      </c>
      <c r="P53" s="873">
        <f>IF(ｺ.動植物性残さ!$AS$28="エラー !：⑩の内数である（⑫+⑬＋⑭）の量が⑩を超えています",1,0)</f>
        <v>0</v>
      </c>
      <c r="Q53" s="873">
        <f>IF(ｻ.動物系固形不要物!$AS$28="エラー !：⑩の内数である（⑫+⑬＋⑭）の量が⑩を超えています",1,0)</f>
        <v>0</v>
      </c>
      <c r="R53" s="873">
        <f>IF(ｼ.ｺﾞﾑくず!$AS$28="エラー !：⑩の内数である（⑫+⑬＋⑭）の量が⑩を超えています",1,0)</f>
        <v>0</v>
      </c>
      <c r="S53" s="873">
        <f>IF(ｽ.金属くず!$AS$28="エラー !：⑩の内数である（⑫+⑬＋⑭）の量が⑩を超えています",1,0)</f>
        <v>0</v>
      </c>
      <c r="T53" s="873">
        <f>IF(ｾ.ｶﾞﾗｽ･ｺﾝｸﾘ･陶磁器くず!$AS$28="エラー !：⑩の内数である（⑫+⑬＋⑭）の量が⑩を超えています",1,0)</f>
        <v>0</v>
      </c>
      <c r="U53" s="873">
        <f>IF(ｿ.鉱さい!$AS$28="エラー !：⑩の内数である（⑫+⑬＋⑭）の量が⑩を超えています",1,0)</f>
        <v>0</v>
      </c>
      <c r="V53" s="873">
        <f>IF(ﾀ.がれき類!$AS$28="エラー !：⑩の内数である（⑫+⑬＋⑭）の量が⑩を超えています",1,0)</f>
        <v>0</v>
      </c>
      <c r="W53" s="873">
        <f>IF(ﾁ.動物のふん尿!$AS$28="エラー !：⑩の内数である（⑫+⑬＋⑭）の量が⑩を超えています",1,0)</f>
        <v>0</v>
      </c>
      <c r="X53" s="873">
        <f>IF(ﾂ.動物の死体!$AS$28="エラー !：⑩の内数である（⑫+⑬＋⑭）の量が⑩を超えています",1,0)</f>
        <v>0</v>
      </c>
      <c r="Y53" s="873">
        <f>IF(ﾃ.ばいじん!$AS$28="エラー !：⑩の内数である（⑫+⑬＋⑭）の量が⑩を超えています",1,0)</f>
        <v>0</v>
      </c>
      <c r="Z53" s="873">
        <f>IF(ﾄ.混合廃棄物その他!$AS$28="エラー !：⑩の内数である（⑫+⑬＋⑭）の量が⑩を超えています",1,0)</f>
        <v>0</v>
      </c>
    </row>
    <row r="54" spans="6:27" s="873" customFormat="1" x14ac:dyDescent="0.2">
      <c r="G54" s="874">
        <f>IF(ｱ.燃え殻!$AS$32="エラー !：⑩の内数である（⑫+⑬＋⑭）の量が⑩を超えています",1,0)</f>
        <v>0</v>
      </c>
      <c r="H54" s="873">
        <f>IF(ｲ.汚泥!$AS$32="エラー !：⑩の内数である（⑫+⑬＋⑭）の量が⑩を超えています",1,0)</f>
        <v>0</v>
      </c>
      <c r="I54" s="873">
        <f>IF(ｳ.廃油!$AS$32="エラー !：⑩の内数である（⑫+⑬＋⑭）の量が⑩を超えています",1,0)</f>
        <v>0</v>
      </c>
      <c r="J54" s="873">
        <f>IF(ｴ.廃酸!$AS$32="エラー !：⑩の内数である（⑫+⑬＋⑭）の量が⑩を超えています",1,0)</f>
        <v>0</v>
      </c>
      <c r="K54" s="873">
        <f>IF(ｵ.廃ｱﾙｶﾘ!$AS$32="エラー !：⑩の内数である（⑫+⑬＋⑭）の量が⑩を超えています",1,0)</f>
        <v>0</v>
      </c>
      <c r="L54" s="873">
        <f>IF(ｶ.廃ﾌﾟﾗ類!$AS$32="エラー !：⑩の内数である（⑫+⑬＋⑭）の量が⑩を超えています",1,0)</f>
        <v>0</v>
      </c>
      <c r="M54" s="873">
        <f>IF(ｷ.紙くず!$AS$32="エラー !：⑩の内数である（⑫+⑬＋⑭）の量が⑩を超えています",1,0)</f>
        <v>0</v>
      </c>
      <c r="N54" s="873">
        <f>IF(ｸ.木くず!$AS$32="エラー !：⑩の内数である（⑫+⑬＋⑭）の量が⑩を超えています",1,0)</f>
        <v>0</v>
      </c>
      <c r="O54" s="873">
        <f>IF(ｹ.繊維くず!$AS$32="エラー !：⑩の内数である（⑫+⑬＋⑭）の量が⑩を超えています",1,0)</f>
        <v>0</v>
      </c>
      <c r="P54" s="873">
        <f>IF(ｺ.動植物性残さ!$AS$32="エラー !：⑩の内数である（⑫+⑬＋⑭）の量が⑩を超えています",1,0)</f>
        <v>0</v>
      </c>
      <c r="Q54" s="873">
        <f>IF(ｻ.動物系固形不要物!$AS$32="エラー !：⑩の内数である（⑫+⑬＋⑭）の量が⑩を超えています",1,0)</f>
        <v>0</v>
      </c>
      <c r="R54" s="873">
        <f>IF(ｼ.ｺﾞﾑくず!$AS$32="エラー !：⑩の内数である（⑫+⑬＋⑭）の量が⑩を超えています",1,0)</f>
        <v>0</v>
      </c>
      <c r="S54" s="873">
        <f>IF(ｽ.金属くず!$AS$32="エラー !：⑩の内数である（⑫+⑬＋⑭）の量が⑩を超えています",1,0)</f>
        <v>0</v>
      </c>
      <c r="T54" s="873">
        <f>IF(ｾ.ｶﾞﾗｽ･ｺﾝｸﾘ･陶磁器くず!$AS$32="エラー !：⑩の内数である（⑫+⑬＋⑭）の量が⑩を超えています",1,0)</f>
        <v>0</v>
      </c>
      <c r="U54" s="873">
        <f>IF(ｿ.鉱さい!$AS$32="エラー !：⑩の内数である（⑫+⑬＋⑭）の量が⑩を超えています",1,0)</f>
        <v>0</v>
      </c>
      <c r="V54" s="873">
        <f>IF(ﾀ.がれき類!$AS$32="エラー !：⑩の内数である（⑫+⑬＋⑭）の量が⑩を超えています",1,0)</f>
        <v>0</v>
      </c>
      <c r="W54" s="873">
        <f>IF(ﾁ.動物のふん尿!$AS$32="エラー !：⑩の内数である（⑫+⑬＋⑭）の量が⑩を超えています",1,0)</f>
        <v>0</v>
      </c>
      <c r="X54" s="873">
        <f>IF(ﾂ.動物の死体!$AS$32="エラー !：⑩の内数である（⑫+⑬＋⑭）の量が⑩を超えています",1,0)</f>
        <v>0</v>
      </c>
      <c r="Y54" s="873">
        <f>IF(ﾃ.ばいじん!$AS$32="エラー !：⑩の内数である（⑫+⑬＋⑭）の量が⑩を超えています",1,0)</f>
        <v>0</v>
      </c>
      <c r="Z54" s="873">
        <f>IF(ﾄ.混合廃棄物その他!$AS$32="エラー !：⑩の内数である（⑫+⑬＋⑭）の量が⑩を超えています",1,0)</f>
        <v>0</v>
      </c>
    </row>
    <row r="55" spans="6:27" s="873" customFormat="1" x14ac:dyDescent="0.2">
      <c r="G55" s="875">
        <f>IF(G9="0",+G19+G20,+G9+G19+G20)</f>
        <v>0</v>
      </c>
      <c r="H55" s="875">
        <f t="shared" ref="H55:Z55" si="10">IF(H9="0",+H19+H20,+H9+H19+H20)</f>
        <v>0</v>
      </c>
      <c r="I55" s="875">
        <f t="shared" si="10"/>
        <v>0</v>
      </c>
      <c r="J55" s="875">
        <f t="shared" si="10"/>
        <v>0</v>
      </c>
      <c r="K55" s="875">
        <f t="shared" si="10"/>
        <v>0</v>
      </c>
      <c r="L55" s="875">
        <f t="shared" si="10"/>
        <v>0</v>
      </c>
      <c r="M55" s="875">
        <f t="shared" si="10"/>
        <v>0</v>
      </c>
      <c r="N55" s="875">
        <f t="shared" si="10"/>
        <v>0</v>
      </c>
      <c r="O55" s="875">
        <f t="shared" si="10"/>
        <v>0</v>
      </c>
      <c r="P55" s="875">
        <f t="shared" si="10"/>
        <v>0</v>
      </c>
      <c r="Q55" s="875">
        <f t="shared" si="10"/>
        <v>0</v>
      </c>
      <c r="R55" s="875">
        <f t="shared" si="10"/>
        <v>0</v>
      </c>
      <c r="S55" s="875">
        <f t="shared" si="10"/>
        <v>0</v>
      </c>
      <c r="T55" s="875">
        <f t="shared" si="10"/>
        <v>0</v>
      </c>
      <c r="U55" s="875">
        <f t="shared" si="10"/>
        <v>0</v>
      </c>
      <c r="V55" s="875">
        <f t="shared" si="10"/>
        <v>0</v>
      </c>
      <c r="W55" s="875">
        <f t="shared" si="10"/>
        <v>0</v>
      </c>
      <c r="X55" s="875">
        <f t="shared" si="10"/>
        <v>0</v>
      </c>
      <c r="Y55" s="875">
        <f t="shared" si="10"/>
        <v>0</v>
      </c>
      <c r="Z55" s="875">
        <f t="shared" si="10"/>
        <v>0</v>
      </c>
      <c r="AA55" s="876">
        <f>+AA9+AA19+AA20</f>
        <v>0</v>
      </c>
    </row>
    <row r="56" spans="6:27" s="873" customFormat="1" ht="13.2" x14ac:dyDescent="0.2">
      <c r="F56" s="877"/>
    </row>
    <row r="57" spans="6:27" s="873" customFormat="1" ht="13.2" x14ac:dyDescent="0.2">
      <c r="F57" s="877"/>
    </row>
    <row r="58" spans="6:27" s="873" customFormat="1" ht="13.2" x14ac:dyDescent="0.2">
      <c r="F58" s="877"/>
    </row>
    <row r="59" spans="6:27" s="873" customFormat="1" ht="13.2" x14ac:dyDescent="0.2">
      <c r="F59" s="877"/>
    </row>
    <row r="65" s="11" customFormat="1" x14ac:dyDescent="0.2"/>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3203125" style="26" hidden="1" customWidth="1"/>
    <col min="2" max="2" width="3.33203125" style="26" customWidth="1"/>
    <col min="3" max="3" width="3.33203125" style="236" customWidth="1"/>
    <col min="4" max="4" width="2.6640625" style="236" customWidth="1"/>
    <col min="5" max="5" width="9.6640625" style="236" customWidth="1"/>
    <col min="6" max="6" width="2.77734375" style="236" customWidth="1"/>
    <col min="7" max="7" width="6.77734375" style="236" customWidth="1"/>
    <col min="8" max="8" width="13.77734375" style="236" customWidth="1"/>
    <col min="9" max="9" width="5.77734375" style="236" customWidth="1"/>
    <col min="10" max="10" width="3.77734375" style="236" customWidth="1"/>
    <col min="11" max="11" width="10.77734375" style="236" customWidth="1"/>
    <col min="12" max="12" width="6.77734375" style="236" customWidth="1"/>
    <col min="13" max="13" width="7.77734375" style="236" customWidth="1"/>
    <col min="14" max="14" width="6.77734375" style="236" customWidth="1"/>
    <col min="15" max="15" width="7.77734375" style="236" customWidth="1"/>
    <col min="16" max="16" width="2.21875" style="44" customWidth="1"/>
    <col min="17" max="24" width="9" style="46"/>
    <col min="25" max="16384" width="9" style="44"/>
  </cols>
  <sheetData>
    <row r="1" spans="1:16" ht="16.2" customHeight="1" x14ac:dyDescent="0.2">
      <c r="C1" s="84" t="s">
        <v>272</v>
      </c>
    </row>
    <row r="2" spans="1:16" ht="16.2" customHeight="1" x14ac:dyDescent="0.2">
      <c r="C2" s="84"/>
    </row>
    <row r="3" spans="1:16" ht="13.95" customHeight="1" thickBot="1" x14ac:dyDescent="0.2">
      <c r="O3" s="241" t="s">
        <v>158</v>
      </c>
    </row>
    <row r="4" spans="1:16" ht="13.2" x14ac:dyDescent="0.2">
      <c r="A4" s="44">
        <v>14</v>
      </c>
      <c r="M4" s="797" t="s">
        <v>325</v>
      </c>
      <c r="N4" s="243" t="s">
        <v>112</v>
      </c>
      <c r="O4" s="244" t="s">
        <v>113</v>
      </c>
    </row>
    <row r="5" spans="1:16" ht="20.100000000000001" customHeight="1" thickBot="1" x14ac:dyDescent="0.2">
      <c r="A5" s="26" t="e">
        <f>+#REF!</f>
        <v>#REF!</v>
      </c>
      <c r="C5" s="236" t="s">
        <v>295</v>
      </c>
      <c r="M5" s="798"/>
      <c r="N5" s="281" t="str">
        <f>+表紙!N28</f>
        <v>　</v>
      </c>
      <c r="O5" s="282" t="str">
        <f>+表紙!O28</f>
        <v>　</v>
      </c>
    </row>
    <row r="6" spans="1:16" ht="13.2" x14ac:dyDescent="0.2">
      <c r="C6" s="536" t="s">
        <v>390</v>
      </c>
      <c r="D6" s="799"/>
      <c r="E6" s="799"/>
      <c r="F6" s="799"/>
      <c r="G6" s="799"/>
      <c r="H6" s="799"/>
      <c r="I6" s="799"/>
      <c r="J6" s="799"/>
      <c r="K6" s="799"/>
      <c r="L6" s="799"/>
      <c r="M6" s="799"/>
      <c r="N6" s="799"/>
      <c r="O6" s="799"/>
    </row>
    <row r="7" spans="1:16" ht="7.5" customHeight="1" x14ac:dyDescent="0.15">
      <c r="C7" s="246"/>
      <c r="D7" s="247"/>
      <c r="E7" s="247"/>
      <c r="F7" s="247"/>
      <c r="G7" s="247"/>
      <c r="H7" s="247"/>
      <c r="I7" s="247"/>
      <c r="J7" s="247"/>
      <c r="K7" s="247"/>
      <c r="L7" s="247"/>
      <c r="M7" s="247"/>
      <c r="N7" s="247"/>
      <c r="O7" s="248"/>
    </row>
    <row r="8" spans="1:16" ht="12" customHeight="1" x14ac:dyDescent="0.2">
      <c r="C8" s="564" t="s">
        <v>296</v>
      </c>
      <c r="D8" s="800"/>
      <c r="E8" s="800"/>
      <c r="F8" s="800"/>
      <c r="G8" s="800"/>
      <c r="H8" s="800"/>
      <c r="I8" s="800"/>
      <c r="J8" s="800"/>
      <c r="K8" s="800"/>
      <c r="L8" s="800"/>
      <c r="M8" s="800"/>
      <c r="N8" s="800"/>
      <c r="O8" s="801"/>
      <c r="P8" s="242"/>
    </row>
    <row r="9" spans="1:16" ht="12" customHeight="1" x14ac:dyDescent="0.15">
      <c r="C9" s="802"/>
      <c r="D9" s="803"/>
      <c r="E9" s="803"/>
      <c r="F9" s="803"/>
      <c r="G9" s="803"/>
      <c r="H9" s="803"/>
      <c r="I9" s="803"/>
      <c r="J9" s="803"/>
      <c r="K9" s="803"/>
      <c r="L9" s="803"/>
      <c r="M9" s="803"/>
      <c r="N9" s="803"/>
      <c r="O9" s="804"/>
    </row>
    <row r="10" spans="1:16" ht="10.199999999999999" customHeight="1" x14ac:dyDescent="0.15">
      <c r="C10" s="249"/>
      <c r="D10" s="250"/>
      <c r="E10" s="250"/>
      <c r="F10" s="250"/>
      <c r="G10" s="250"/>
      <c r="H10" s="250"/>
      <c r="I10" s="250"/>
      <c r="J10" s="250"/>
      <c r="K10" s="250"/>
      <c r="L10" s="250"/>
      <c r="M10" s="250"/>
      <c r="N10" s="250"/>
      <c r="O10" s="251"/>
    </row>
    <row r="11" spans="1:16" ht="13.2" x14ac:dyDescent="0.2">
      <c r="C11" s="249"/>
      <c r="D11" s="250"/>
      <c r="E11" s="250"/>
      <c r="F11" s="250"/>
      <c r="G11" s="250"/>
      <c r="H11" s="250"/>
      <c r="I11" s="250"/>
      <c r="J11" s="250"/>
      <c r="K11" s="250"/>
      <c r="L11" s="805" t="str">
        <f>+表紙!L34</f>
        <v>令和    年    月    日</v>
      </c>
      <c r="M11" s="806"/>
      <c r="N11" s="806"/>
      <c r="O11" s="807"/>
    </row>
    <row r="12" spans="1:16" ht="13.2" customHeight="1" x14ac:dyDescent="0.15">
      <c r="C12" s="249"/>
      <c r="D12" s="250"/>
      <c r="E12" s="250"/>
      <c r="F12" s="250"/>
      <c r="G12" s="250"/>
      <c r="H12" s="250"/>
      <c r="I12" s="250"/>
      <c r="J12" s="250"/>
      <c r="K12" s="250"/>
      <c r="L12" s="250"/>
      <c r="M12" s="250"/>
      <c r="N12" s="250"/>
      <c r="O12" s="252"/>
    </row>
    <row r="13" spans="1:16" ht="13.2" x14ac:dyDescent="0.2">
      <c r="C13" s="808">
        <f>+表紙!C36</f>
        <v>0</v>
      </c>
      <c r="D13" s="809"/>
      <c r="E13" s="809"/>
      <c r="F13" s="809"/>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2"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794">
        <f>+表紙!J39</f>
        <v>0</v>
      </c>
      <c r="K16" s="794"/>
      <c r="L16" s="795"/>
      <c r="M16" s="795"/>
      <c r="N16" s="795"/>
      <c r="O16" s="796"/>
    </row>
    <row r="17" spans="1:48" ht="26.25" customHeight="1" x14ac:dyDescent="0.15">
      <c r="C17" s="249"/>
      <c r="D17" s="250"/>
      <c r="E17" s="250"/>
      <c r="F17" s="250"/>
      <c r="G17" s="250"/>
      <c r="H17" s="254" t="s">
        <v>7</v>
      </c>
      <c r="I17" s="254"/>
      <c r="J17" s="794">
        <f>+表紙!J40</f>
        <v>0</v>
      </c>
      <c r="K17" s="794"/>
      <c r="L17" s="795"/>
      <c r="M17" s="795"/>
      <c r="N17" s="795"/>
      <c r="O17" s="796"/>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10" t="str">
        <f>IF(+表紙!L42="","",+表紙!L42)</f>
        <v/>
      </c>
      <c r="M19" s="810"/>
      <c r="N19" s="810"/>
      <c r="O19" s="811"/>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8" t="s">
        <v>448</v>
      </c>
      <c r="D22" s="819"/>
      <c r="E22" s="819"/>
      <c r="F22" s="819"/>
      <c r="G22" s="819"/>
      <c r="H22" s="819"/>
      <c r="I22" s="819"/>
      <c r="J22" s="819"/>
      <c r="K22" s="819"/>
      <c r="L22" s="819"/>
      <c r="M22" s="819"/>
      <c r="N22" s="819"/>
      <c r="O22" s="820"/>
    </row>
    <row r="23" spans="1:48" x14ac:dyDescent="0.15">
      <c r="C23" s="256"/>
      <c r="D23" s="257"/>
      <c r="E23" s="257"/>
      <c r="F23" s="257"/>
      <c r="G23" s="257"/>
      <c r="H23" s="257"/>
      <c r="I23" s="257"/>
      <c r="J23" s="257"/>
      <c r="K23" s="257"/>
      <c r="L23" s="257"/>
      <c r="M23" s="257"/>
      <c r="N23" s="257"/>
      <c r="O23" s="258"/>
    </row>
    <row r="24" spans="1:48" ht="18" customHeight="1" x14ac:dyDescent="0.15">
      <c r="C24" s="827" t="s">
        <v>10</v>
      </c>
      <c r="D24" s="833"/>
      <c r="E24" s="834"/>
      <c r="F24" s="838">
        <f>+表紙!F47</f>
        <v>0</v>
      </c>
      <c r="G24" s="839"/>
      <c r="H24" s="840"/>
      <c r="I24" s="840"/>
      <c r="J24" s="840"/>
      <c r="K24" s="840"/>
      <c r="L24" s="840"/>
      <c r="M24" s="843" t="s">
        <v>450</v>
      </c>
      <c r="N24" s="844"/>
      <c r="O24" s="845"/>
    </row>
    <row r="25" spans="1:48" ht="18" customHeight="1" x14ac:dyDescent="0.15">
      <c r="C25" s="835"/>
      <c r="D25" s="836"/>
      <c r="E25" s="837"/>
      <c r="F25" s="841"/>
      <c r="G25" s="842"/>
      <c r="H25" s="842"/>
      <c r="I25" s="842"/>
      <c r="J25" s="842"/>
      <c r="K25" s="842"/>
      <c r="L25" s="842"/>
      <c r="M25" s="846">
        <f>表紙!M48</f>
        <v>0</v>
      </c>
      <c r="N25" s="847"/>
      <c r="O25" s="848"/>
    </row>
    <row r="26" spans="1:48" ht="18" customHeight="1" x14ac:dyDescent="0.15">
      <c r="C26" s="827" t="s">
        <v>11</v>
      </c>
      <c r="D26" s="828"/>
      <c r="E26" s="829"/>
      <c r="F26" s="821">
        <f>+表紙!F49</f>
        <v>0</v>
      </c>
      <c r="G26" s="822"/>
      <c r="H26" s="822"/>
      <c r="I26" s="822"/>
      <c r="J26" s="822"/>
      <c r="K26" s="822"/>
      <c r="L26" s="139" t="s">
        <v>172</v>
      </c>
      <c r="M26" s="259"/>
      <c r="N26" s="825" t="str">
        <f>IF(+表紙!N49="","",+表紙!N49)</f>
        <v/>
      </c>
      <c r="O26" s="826"/>
    </row>
    <row r="27" spans="1:48" ht="18" customHeight="1" x14ac:dyDescent="0.15">
      <c r="C27" s="830"/>
      <c r="D27" s="831"/>
      <c r="E27" s="832"/>
      <c r="F27" s="823"/>
      <c r="G27" s="824"/>
      <c r="H27" s="824"/>
      <c r="I27" s="824"/>
      <c r="J27" s="824"/>
      <c r="K27" s="824"/>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9">
        <f>+表紙!F52</f>
        <v>0</v>
      </c>
      <c r="G29" s="850"/>
      <c r="H29" s="850"/>
      <c r="I29" s="850"/>
      <c r="J29" s="370" t="s">
        <v>47</v>
      </c>
      <c r="K29" s="370"/>
      <c r="L29" s="851">
        <f>+表紙!L52</f>
        <v>0</v>
      </c>
      <c r="M29" s="851"/>
      <c r="N29" s="792"/>
      <c r="O29" s="793"/>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81" t="s">
        <v>366</v>
      </c>
      <c r="G30" s="782"/>
      <c r="H30" s="783"/>
      <c r="I30" s="781" t="s">
        <v>367</v>
      </c>
      <c r="J30" s="785"/>
      <c r="K30" s="852"/>
      <c r="L30" s="786">
        <f>+表紙!L53</f>
        <v>0</v>
      </c>
      <c r="M30" s="787"/>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81" t="s">
        <v>369</v>
      </c>
      <c r="G31" s="782"/>
      <c r="H31" s="783"/>
      <c r="I31" s="784" t="s">
        <v>370</v>
      </c>
      <c r="J31" s="785"/>
      <c r="K31" s="785"/>
      <c r="L31" s="786">
        <f>+表紙!L54</f>
        <v>0</v>
      </c>
      <c r="M31" s="787"/>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79" t="s">
        <v>371</v>
      </c>
      <c r="E32" s="780"/>
      <c r="F32" s="781" t="s">
        <v>372</v>
      </c>
      <c r="G32" s="782"/>
      <c r="H32" s="783"/>
      <c r="I32" s="784" t="s">
        <v>373</v>
      </c>
      <c r="J32" s="785"/>
      <c r="K32" s="785"/>
      <c r="L32" s="786">
        <f>+表紙!L55</f>
        <v>0</v>
      </c>
      <c r="M32" s="787"/>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79"/>
      <c r="E33" s="780"/>
      <c r="F33" s="781" t="s">
        <v>375</v>
      </c>
      <c r="G33" s="782"/>
      <c r="H33" s="783"/>
      <c r="I33" s="784" t="s">
        <v>376</v>
      </c>
      <c r="J33" s="785"/>
      <c r="K33" s="785"/>
      <c r="L33" s="786">
        <f>+表紙!L56</f>
        <v>0</v>
      </c>
      <c r="M33" s="787"/>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788">
        <f>+表紙!F58</f>
        <v>0</v>
      </c>
      <c r="G35" s="789"/>
      <c r="H35" s="789"/>
      <c r="I35" s="789"/>
      <c r="J35" s="789"/>
      <c r="K35" s="789"/>
      <c r="L35" s="789"/>
      <c r="M35" s="789"/>
      <c r="N35" s="789"/>
      <c r="O35" s="790"/>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791">
        <f>+表紙!F59</f>
        <v>0</v>
      </c>
      <c r="G36" s="792"/>
      <c r="H36" s="792"/>
      <c r="I36" s="792"/>
      <c r="J36" s="792"/>
      <c r="K36" s="792"/>
      <c r="L36" s="792"/>
      <c r="M36" s="792"/>
      <c r="N36" s="792"/>
      <c r="O36" s="793"/>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12" t="s">
        <v>297</v>
      </c>
      <c r="D37" s="813"/>
      <c r="E37" s="814"/>
      <c r="F37" s="815" t="str">
        <f>+表紙!F60</f>
        <v>令和 ５ 年 ４ 月 １ 日 ～ 令和 ６ 年 ３ 月 31 日（ １ 年間）</v>
      </c>
      <c r="G37" s="816"/>
      <c r="H37" s="816"/>
      <c r="I37" s="816"/>
      <c r="J37" s="816"/>
      <c r="K37" s="816"/>
      <c r="L37" s="816"/>
      <c r="M37" s="816"/>
      <c r="N37" s="816"/>
      <c r="O37" s="817"/>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58"/>
      <c r="D39" s="547" t="s">
        <v>298</v>
      </c>
      <c r="E39" s="549"/>
      <c r="F39" s="549"/>
      <c r="G39" s="548"/>
      <c r="H39" s="547" t="s">
        <v>318</v>
      </c>
      <c r="I39" s="548"/>
      <c r="J39" s="547" t="s">
        <v>299</v>
      </c>
      <c r="K39" s="549"/>
      <c r="L39" s="548"/>
      <c r="M39" s="547" t="s">
        <v>319</v>
      </c>
      <c r="N39" s="549"/>
      <c r="O39" s="548"/>
    </row>
    <row r="40" spans="1:48" ht="24.75" customHeight="1" x14ac:dyDescent="0.15">
      <c r="C40" s="859"/>
      <c r="D40" s="530" t="s">
        <v>300</v>
      </c>
      <c r="E40" s="531"/>
      <c r="F40" s="531"/>
      <c r="G40" s="532"/>
      <c r="H40" s="298">
        <f>+表紙!H63</f>
        <v>0</v>
      </c>
      <c r="I40" s="293" t="s">
        <v>4</v>
      </c>
      <c r="J40" s="533" t="s">
        <v>324</v>
      </c>
      <c r="K40" s="534"/>
      <c r="L40" s="535"/>
      <c r="M40" s="853">
        <f>+表紙!M63</f>
        <v>0</v>
      </c>
      <c r="N40" s="854">
        <f>+表紙!N63</f>
        <v>0</v>
      </c>
      <c r="O40" s="497" t="s">
        <v>4</v>
      </c>
    </row>
    <row r="41" spans="1:48" ht="24.75" customHeight="1" x14ac:dyDescent="0.15">
      <c r="C41" s="859"/>
      <c r="D41" s="530" t="s">
        <v>301</v>
      </c>
      <c r="E41" s="531"/>
      <c r="F41" s="531"/>
      <c r="G41" s="532"/>
      <c r="H41" s="298">
        <f>+表紙!H64</f>
        <v>0</v>
      </c>
      <c r="I41" s="293" t="s">
        <v>4</v>
      </c>
      <c r="J41" s="533" t="s">
        <v>305</v>
      </c>
      <c r="K41" s="534"/>
      <c r="L41" s="535"/>
      <c r="M41" s="853">
        <f>+表紙!M64</f>
        <v>0</v>
      </c>
      <c r="N41" s="854">
        <f>+表紙!N64</f>
        <v>0</v>
      </c>
      <c r="O41" s="37" t="s">
        <v>4</v>
      </c>
    </row>
    <row r="42" spans="1:48" ht="24.75" customHeight="1" x14ac:dyDescent="0.15">
      <c r="C42" s="859"/>
      <c r="D42" s="530" t="s">
        <v>302</v>
      </c>
      <c r="E42" s="531"/>
      <c r="F42" s="531"/>
      <c r="G42" s="532"/>
      <c r="H42" s="298">
        <f>+表紙!H65</f>
        <v>0</v>
      </c>
      <c r="I42" s="293" t="s">
        <v>4</v>
      </c>
      <c r="J42" s="855" t="s">
        <v>306</v>
      </c>
      <c r="K42" s="856"/>
      <c r="L42" s="857"/>
      <c r="M42" s="853">
        <f>+表紙!M65</f>
        <v>0</v>
      </c>
      <c r="N42" s="854">
        <f>+表紙!N65</f>
        <v>0</v>
      </c>
      <c r="O42" s="197" t="s">
        <v>4</v>
      </c>
    </row>
    <row r="43" spans="1:48" ht="24.75" customHeight="1" x14ac:dyDescent="0.15">
      <c r="C43" s="191"/>
      <c r="D43" s="530" t="s">
        <v>303</v>
      </c>
      <c r="E43" s="531"/>
      <c r="F43" s="531"/>
      <c r="G43" s="532"/>
      <c r="H43" s="298">
        <f>+表紙!H66</f>
        <v>0</v>
      </c>
      <c r="I43" s="293" t="s">
        <v>4</v>
      </c>
      <c r="J43" s="855" t="s">
        <v>387</v>
      </c>
      <c r="K43" s="856"/>
      <c r="L43" s="857"/>
      <c r="M43" s="853">
        <f>+表紙!M66</f>
        <v>0</v>
      </c>
      <c r="N43" s="854">
        <f>+表紙!N66</f>
        <v>0</v>
      </c>
      <c r="O43" s="197" t="s">
        <v>4</v>
      </c>
    </row>
    <row r="44" spans="1:48" ht="24.75" customHeight="1" x14ac:dyDescent="0.15">
      <c r="C44" s="292"/>
      <c r="D44" s="530" t="s">
        <v>304</v>
      </c>
      <c r="E44" s="531"/>
      <c r="F44" s="531"/>
      <c r="G44" s="532"/>
      <c r="H44" s="298">
        <f>+表紙!H67</f>
        <v>0</v>
      </c>
      <c r="I44" s="293" t="s">
        <v>4</v>
      </c>
      <c r="J44" s="855" t="s">
        <v>388</v>
      </c>
      <c r="K44" s="856"/>
      <c r="L44" s="857"/>
      <c r="M44" s="853">
        <f>+表紙!M67</f>
        <v>0</v>
      </c>
      <c r="N44" s="854">
        <f>+表紙!N67</f>
        <v>0</v>
      </c>
      <c r="O44" s="197" t="s">
        <v>4</v>
      </c>
    </row>
    <row r="45" spans="1:48" ht="31.95" customHeight="1" x14ac:dyDescent="0.15">
      <c r="C45" s="860" t="s">
        <v>15</v>
      </c>
      <c r="D45" s="861"/>
      <c r="E45" s="862"/>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2">
      <c r="C47" s="536" t="s">
        <v>409</v>
      </c>
      <c r="D47" s="863"/>
      <c r="E47" s="863"/>
      <c r="F47" s="863"/>
      <c r="G47" s="863"/>
      <c r="H47" s="863"/>
      <c r="I47" s="863"/>
      <c r="J47" s="863"/>
      <c r="K47" s="863"/>
      <c r="L47" s="863"/>
      <c r="M47" s="863"/>
      <c r="N47" s="863"/>
      <c r="O47" s="863"/>
    </row>
    <row r="48" spans="1:48" ht="13.2"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17" t="s">
        <v>441</v>
      </c>
      <c r="E50" s="517"/>
      <c r="F50" s="517"/>
      <c r="G50" s="517"/>
      <c r="H50" s="517"/>
      <c r="I50" s="517"/>
      <c r="J50" s="517"/>
      <c r="K50" s="517"/>
      <c r="L50" s="517"/>
      <c r="M50" s="517"/>
      <c r="N50" s="517"/>
      <c r="O50" s="518"/>
    </row>
    <row r="51" spans="1:48" s="25" customFormat="1" ht="15" customHeight="1" x14ac:dyDescent="0.15">
      <c r="A51" s="26"/>
      <c r="B51" s="26"/>
      <c r="C51" s="198">
        <v>2</v>
      </c>
      <c r="D51" s="517" t="s">
        <v>362</v>
      </c>
      <c r="E51" s="517"/>
      <c r="F51" s="517"/>
      <c r="G51" s="517"/>
      <c r="H51" s="517"/>
      <c r="I51" s="517"/>
      <c r="J51" s="517"/>
      <c r="K51" s="517"/>
      <c r="L51" s="517"/>
      <c r="M51" s="517"/>
      <c r="N51" s="517"/>
      <c r="O51" s="51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17" t="s">
        <v>363</v>
      </c>
      <c r="E52" s="517"/>
      <c r="F52" s="517"/>
      <c r="G52" s="517"/>
      <c r="H52" s="517"/>
      <c r="I52" s="517"/>
      <c r="J52" s="517"/>
      <c r="K52" s="517"/>
      <c r="L52" s="517"/>
      <c r="M52" s="517"/>
      <c r="N52" s="517"/>
      <c r="O52" s="51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17" t="s">
        <v>379</v>
      </c>
      <c r="E53" s="517"/>
      <c r="F53" s="517"/>
      <c r="G53" s="517"/>
      <c r="H53" s="517"/>
      <c r="I53" s="517"/>
      <c r="J53" s="517"/>
      <c r="K53" s="517"/>
      <c r="L53" s="517"/>
      <c r="M53" s="517"/>
      <c r="N53" s="517"/>
      <c r="O53" s="51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x14ac:dyDescent="0.15">
      <c r="A54" s="44"/>
      <c r="B54" s="44"/>
      <c r="C54" s="198">
        <v>3</v>
      </c>
      <c r="D54" s="517" t="s">
        <v>443</v>
      </c>
      <c r="E54" s="517"/>
      <c r="F54" s="517"/>
      <c r="G54" s="517"/>
      <c r="H54" s="517"/>
      <c r="I54" s="517"/>
      <c r="J54" s="517"/>
      <c r="K54" s="517"/>
      <c r="L54" s="517"/>
      <c r="M54" s="517"/>
      <c r="N54" s="517"/>
      <c r="O54" s="518"/>
    </row>
    <row r="55" spans="1:48" ht="28.2" customHeight="1" x14ac:dyDescent="0.15">
      <c r="A55" s="44"/>
      <c r="B55" s="44"/>
      <c r="C55" s="198">
        <v>4</v>
      </c>
      <c r="D55" s="517" t="s">
        <v>449</v>
      </c>
      <c r="E55" s="517"/>
      <c r="F55" s="517"/>
      <c r="G55" s="517"/>
      <c r="H55" s="517"/>
      <c r="I55" s="517"/>
      <c r="J55" s="517"/>
      <c r="K55" s="517"/>
      <c r="L55" s="517"/>
      <c r="M55" s="517"/>
      <c r="N55" s="517"/>
      <c r="O55" s="518"/>
    </row>
    <row r="56" spans="1:48" ht="15" customHeight="1" x14ac:dyDescent="0.15">
      <c r="A56" s="44"/>
      <c r="B56" s="44"/>
      <c r="C56" s="198"/>
      <c r="D56" s="199" t="s">
        <v>391</v>
      </c>
      <c r="E56" s="517" t="s">
        <v>312</v>
      </c>
      <c r="F56" s="517"/>
      <c r="G56" s="517"/>
      <c r="H56" s="517"/>
      <c r="I56" s="517"/>
      <c r="J56" s="517"/>
      <c r="K56" s="517"/>
      <c r="L56" s="517"/>
      <c r="M56" s="517"/>
      <c r="N56" s="517"/>
      <c r="O56" s="518"/>
    </row>
    <row r="57" spans="1:48" ht="15" customHeight="1" x14ac:dyDescent="0.15">
      <c r="A57" s="44"/>
      <c r="B57" s="44"/>
      <c r="C57" s="198"/>
      <c r="D57" s="199" t="s">
        <v>392</v>
      </c>
      <c r="E57" s="517" t="s">
        <v>393</v>
      </c>
      <c r="F57" s="517"/>
      <c r="G57" s="517"/>
      <c r="H57" s="517"/>
      <c r="I57" s="517"/>
      <c r="J57" s="517"/>
      <c r="K57" s="517"/>
      <c r="L57" s="517"/>
      <c r="M57" s="517"/>
      <c r="N57" s="517"/>
      <c r="O57" s="518"/>
    </row>
    <row r="58" spans="1:48" ht="15" customHeight="1" x14ac:dyDescent="0.15">
      <c r="A58" s="44"/>
      <c r="B58" s="44"/>
      <c r="C58" s="198"/>
      <c r="D58" s="199" t="s">
        <v>394</v>
      </c>
      <c r="E58" s="517" t="s">
        <v>395</v>
      </c>
      <c r="F58" s="517"/>
      <c r="G58" s="517"/>
      <c r="H58" s="517"/>
      <c r="I58" s="517"/>
      <c r="J58" s="517"/>
      <c r="K58" s="517"/>
      <c r="L58" s="517"/>
      <c r="M58" s="517"/>
      <c r="N58" s="517"/>
      <c r="O58" s="518"/>
    </row>
    <row r="59" spans="1:48" ht="15" customHeight="1" x14ac:dyDescent="0.15">
      <c r="A59" s="44"/>
      <c r="B59" s="44"/>
      <c r="C59" s="198"/>
      <c r="D59" s="199" t="s">
        <v>396</v>
      </c>
      <c r="E59" s="517" t="s">
        <v>397</v>
      </c>
      <c r="F59" s="517"/>
      <c r="G59" s="517"/>
      <c r="H59" s="517"/>
      <c r="I59" s="517"/>
      <c r="J59" s="517"/>
      <c r="K59" s="517"/>
      <c r="L59" s="517"/>
      <c r="M59" s="517"/>
      <c r="N59" s="517"/>
      <c r="O59" s="518"/>
    </row>
    <row r="60" spans="1:48" ht="15" customHeight="1" x14ac:dyDescent="0.15">
      <c r="A60" s="44"/>
      <c r="B60" s="44"/>
      <c r="C60" s="198"/>
      <c r="D60" s="199" t="s">
        <v>398</v>
      </c>
      <c r="E60" s="517" t="s">
        <v>399</v>
      </c>
      <c r="F60" s="517"/>
      <c r="G60" s="517"/>
      <c r="H60" s="517"/>
      <c r="I60" s="517"/>
      <c r="J60" s="517"/>
      <c r="K60" s="517"/>
      <c r="L60" s="517"/>
      <c r="M60" s="517"/>
      <c r="N60" s="517"/>
      <c r="O60" s="518"/>
    </row>
    <row r="61" spans="1:48" ht="15" customHeight="1" x14ac:dyDescent="0.15">
      <c r="A61" s="44"/>
      <c r="B61" s="44"/>
      <c r="C61" s="198"/>
      <c r="D61" s="199" t="s">
        <v>400</v>
      </c>
      <c r="E61" s="517" t="s">
        <v>313</v>
      </c>
      <c r="F61" s="517"/>
      <c r="G61" s="517"/>
      <c r="H61" s="517"/>
      <c r="I61" s="517"/>
      <c r="J61" s="517"/>
      <c r="K61" s="517"/>
      <c r="L61" s="517"/>
      <c r="M61" s="517"/>
      <c r="N61" s="517"/>
      <c r="O61" s="518"/>
    </row>
    <row r="62" spans="1:48" ht="15" customHeight="1" x14ac:dyDescent="0.15">
      <c r="A62" s="44"/>
      <c r="B62" s="44"/>
      <c r="C62" s="198"/>
      <c r="D62" s="199" t="s">
        <v>401</v>
      </c>
      <c r="E62" s="517" t="s">
        <v>402</v>
      </c>
      <c r="F62" s="517"/>
      <c r="G62" s="517"/>
      <c r="H62" s="517"/>
      <c r="I62" s="517"/>
      <c r="J62" s="517"/>
      <c r="K62" s="517"/>
      <c r="L62" s="517"/>
      <c r="M62" s="517"/>
      <c r="N62" s="517"/>
      <c r="O62" s="518"/>
    </row>
    <row r="63" spans="1:48" ht="15" customHeight="1" x14ac:dyDescent="0.15">
      <c r="A63" s="44"/>
      <c r="B63" s="44"/>
      <c r="C63" s="198"/>
      <c r="D63" s="199" t="s">
        <v>403</v>
      </c>
      <c r="E63" s="517" t="s">
        <v>404</v>
      </c>
      <c r="F63" s="517"/>
      <c r="G63" s="517"/>
      <c r="H63" s="517"/>
      <c r="I63" s="517"/>
      <c r="J63" s="517"/>
      <c r="K63" s="517"/>
      <c r="L63" s="517"/>
      <c r="M63" s="517"/>
      <c r="N63" s="517"/>
      <c r="O63" s="518"/>
    </row>
    <row r="64" spans="1:48" ht="15" customHeight="1" x14ac:dyDescent="0.15">
      <c r="A64" s="44"/>
      <c r="B64" s="44"/>
      <c r="C64" s="198"/>
      <c r="D64" s="199" t="s">
        <v>405</v>
      </c>
      <c r="E64" s="517" t="s">
        <v>406</v>
      </c>
      <c r="F64" s="517"/>
      <c r="G64" s="517"/>
      <c r="H64" s="517"/>
      <c r="I64" s="517"/>
      <c r="J64" s="517"/>
      <c r="K64" s="517"/>
      <c r="L64" s="517"/>
      <c r="M64" s="517"/>
      <c r="N64" s="517"/>
      <c r="O64" s="518"/>
    </row>
    <row r="65" spans="1:16" ht="15" customHeight="1" x14ac:dyDescent="0.15">
      <c r="A65" s="44"/>
      <c r="B65" s="44"/>
      <c r="C65" s="198"/>
      <c r="D65" s="199" t="s">
        <v>307</v>
      </c>
      <c r="E65" s="517" t="s">
        <v>314</v>
      </c>
      <c r="F65" s="517"/>
      <c r="G65" s="517"/>
      <c r="H65" s="517"/>
      <c r="I65" s="517"/>
      <c r="J65" s="517"/>
      <c r="K65" s="517"/>
      <c r="L65" s="517"/>
      <c r="M65" s="517"/>
      <c r="N65" s="517"/>
      <c r="O65" s="518"/>
    </row>
    <row r="66" spans="1:16" ht="28.2" customHeight="1" x14ac:dyDescent="0.15">
      <c r="A66" s="44"/>
      <c r="B66" s="44"/>
      <c r="C66" s="198"/>
      <c r="D66" s="199" t="s">
        <v>308</v>
      </c>
      <c r="E66" s="517" t="s">
        <v>407</v>
      </c>
      <c r="F66" s="517"/>
      <c r="G66" s="517"/>
      <c r="H66" s="517"/>
      <c r="I66" s="517"/>
      <c r="J66" s="517"/>
      <c r="K66" s="517"/>
      <c r="L66" s="517"/>
      <c r="M66" s="517"/>
      <c r="N66" s="517"/>
      <c r="O66" s="518"/>
    </row>
    <row r="67" spans="1:16" ht="15" customHeight="1" x14ac:dyDescent="0.15">
      <c r="A67" s="44"/>
      <c r="B67" s="44"/>
      <c r="C67" s="198"/>
      <c r="D67" s="199" t="s">
        <v>309</v>
      </c>
      <c r="E67" s="517" t="s">
        <v>315</v>
      </c>
      <c r="F67" s="517"/>
      <c r="G67" s="517"/>
      <c r="H67" s="517"/>
      <c r="I67" s="517"/>
      <c r="J67" s="517"/>
      <c r="K67" s="517"/>
      <c r="L67" s="517"/>
      <c r="M67" s="517"/>
      <c r="N67" s="517"/>
      <c r="O67" s="518"/>
    </row>
    <row r="68" spans="1:16" ht="28.2" customHeight="1" x14ac:dyDescent="0.15">
      <c r="A68" s="44"/>
      <c r="B68" s="44"/>
      <c r="C68" s="198"/>
      <c r="D68" s="199" t="s">
        <v>310</v>
      </c>
      <c r="E68" s="517" t="s">
        <v>408</v>
      </c>
      <c r="F68" s="517"/>
      <c r="G68" s="517"/>
      <c r="H68" s="517"/>
      <c r="I68" s="517"/>
      <c r="J68" s="517"/>
      <c r="K68" s="517"/>
      <c r="L68" s="517"/>
      <c r="M68" s="517"/>
      <c r="N68" s="517"/>
      <c r="O68" s="518"/>
    </row>
    <row r="69" spans="1:16" ht="28.2" customHeight="1" x14ac:dyDescent="0.15">
      <c r="A69" s="44"/>
      <c r="B69" s="44"/>
      <c r="C69" s="198"/>
      <c r="D69" s="199" t="s">
        <v>311</v>
      </c>
      <c r="E69" s="517" t="s">
        <v>316</v>
      </c>
      <c r="F69" s="517"/>
      <c r="G69" s="517"/>
      <c r="H69" s="517"/>
      <c r="I69" s="517"/>
      <c r="J69" s="517"/>
      <c r="K69" s="517"/>
      <c r="L69" s="517"/>
      <c r="M69" s="517"/>
      <c r="N69" s="517"/>
      <c r="O69" s="518"/>
    </row>
    <row r="70" spans="1:16" ht="28.2" customHeight="1" x14ac:dyDescent="0.15">
      <c r="A70" s="44"/>
      <c r="B70" s="44"/>
      <c r="C70" s="198">
        <v>5</v>
      </c>
      <c r="D70" s="517" t="s">
        <v>386</v>
      </c>
      <c r="E70" s="517"/>
      <c r="F70" s="517"/>
      <c r="G70" s="517"/>
      <c r="H70" s="517"/>
      <c r="I70" s="517"/>
      <c r="J70" s="517"/>
      <c r="K70" s="517"/>
      <c r="L70" s="517"/>
      <c r="M70" s="517"/>
      <c r="N70" s="517"/>
      <c r="O70" s="518"/>
    </row>
    <row r="71" spans="1:16" ht="15" customHeight="1" x14ac:dyDescent="0.15">
      <c r="A71" s="44"/>
      <c r="B71" s="44"/>
      <c r="C71" s="198">
        <v>6</v>
      </c>
      <c r="D71" s="517" t="s">
        <v>385</v>
      </c>
      <c r="E71" s="517"/>
      <c r="F71" s="517"/>
      <c r="G71" s="517"/>
      <c r="H71" s="517"/>
      <c r="I71" s="517"/>
      <c r="J71" s="517"/>
      <c r="K71" s="517"/>
      <c r="L71" s="517"/>
      <c r="M71" s="517"/>
      <c r="N71" s="517"/>
      <c r="O71" s="51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864" t="s">
        <v>170</v>
      </c>
      <c r="C4" s="864"/>
    </row>
    <row r="5" spans="2:4" ht="13.8" thickBot="1" x14ac:dyDescent="0.25">
      <c r="B5" s="7"/>
    </row>
    <row r="6" spans="2:4" x14ac:dyDescent="0.2">
      <c r="B6" s="111" t="s">
        <v>160</v>
      </c>
      <c r="C6" s="8" t="s">
        <v>161</v>
      </c>
    </row>
    <row r="7" spans="2:4" ht="114.9" customHeight="1" x14ac:dyDescent="0.2">
      <c r="B7" s="112" t="s">
        <v>51</v>
      </c>
      <c r="C7" s="9" t="s">
        <v>163</v>
      </c>
    </row>
    <row r="8" spans="2:4" ht="125.1" customHeight="1" x14ac:dyDescent="0.2">
      <c r="B8" s="113" t="s">
        <v>52</v>
      </c>
      <c r="C8" s="9" t="s">
        <v>164</v>
      </c>
    </row>
    <row r="9" spans="2:4" ht="75" customHeight="1" x14ac:dyDescent="0.2">
      <c r="B9" s="114" t="s">
        <v>53</v>
      </c>
      <c r="C9" s="9" t="s">
        <v>165</v>
      </c>
    </row>
    <row r="10" spans="2:4" ht="65.099999999999994" customHeight="1" x14ac:dyDescent="0.2">
      <c r="B10" s="114" t="s">
        <v>54</v>
      </c>
      <c r="C10" s="9" t="s">
        <v>166</v>
      </c>
    </row>
    <row r="11" spans="2:4" ht="39.9" customHeight="1" x14ac:dyDescent="0.2">
      <c r="B11" s="114" t="s">
        <v>55</v>
      </c>
      <c r="C11" s="9" t="s">
        <v>167</v>
      </c>
    </row>
    <row r="12" spans="2:4" ht="30" customHeight="1" x14ac:dyDescent="0.2">
      <c r="B12" s="114" t="s">
        <v>56</v>
      </c>
      <c r="C12" s="9" t="s">
        <v>168</v>
      </c>
    </row>
    <row r="13" spans="2:4" ht="30" customHeight="1" thickBot="1" x14ac:dyDescent="0.25">
      <c r="B13" s="115" t="s">
        <v>57</v>
      </c>
      <c r="C13" s="10" t="s">
        <v>169</v>
      </c>
      <c r="D13" s="116"/>
    </row>
    <row r="14" spans="2:4" ht="60" customHeight="1" x14ac:dyDescent="0.2">
      <c r="B14" s="865" t="s">
        <v>171</v>
      </c>
      <c r="C14" s="865"/>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2024-03-03T15:24:07Z</dcterms:modified>
</cp:coreProperties>
</file>