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4497919\Desktop\"/>
    </mc:Choice>
  </mc:AlternateContent>
  <workbookProtection workbookPassword="CC61" lockStructure="1"/>
  <bookViews>
    <workbookView xWindow="0" yWindow="0" windowWidth="24480" windowHeight="8985"/>
  </bookViews>
  <sheets>
    <sheet name="別紙" sheetId="12" r:id="rId1"/>
    <sheet name="データ入力用" sheetId="13" state="hidden" r:id="rId2"/>
    <sheet name="（送付用）交付対象者一覧" sheetId="14" state="hidden" r:id="rId3"/>
  </sheets>
  <definedNames>
    <definedName name="_xlnm.Print_Area" localSheetId="2">'（送付用）交付対象者一覧'!$A$1:$G$39</definedName>
    <definedName name="_xlnm.Print_Area" localSheetId="0">別紙!$A$1:$O$44</definedName>
    <definedName name="高齢者等_" localSheetId="2">'（送付用）交付対象者一覧'!#REF!</definedName>
    <definedName name="高齢者等_">別紙!$AD$59:$AD$63</definedName>
    <definedName name="肢体不自由" localSheetId="2">'（送付用）交付対象者一覧'!#REF!</definedName>
    <definedName name="肢体不自由">別紙!$R$53:$R$55</definedName>
    <definedName name="身体障害者" localSheetId="2">'（送付用）交付対象者一覧'!#REF!</definedName>
    <definedName name="身体障害者">別紙!$Q$46:$Q$50</definedName>
    <definedName name="身体障害者肢体不自由下肢_" localSheetId="2">'（送付用）交付対象者一覧'!#REF!</definedName>
    <definedName name="身体障害者肢体不自由下肢_">別紙!$U$59:$U$64</definedName>
    <definedName name="身体障害者肢体不自由上肢_" localSheetId="2">'（送付用）交付対象者一覧'!#REF!</definedName>
    <definedName name="身体障害者肢体不自由上肢_">別紙!$T$59:$T$60</definedName>
    <definedName name="身体障害者肢体不自由体幹_" localSheetId="2">'（送付用）交付対象者一覧'!#REF!</definedName>
    <definedName name="身体障害者肢体不自由体幹_">別紙!$V$59:$V$62</definedName>
    <definedName name="身体障害者視覚障害_" localSheetId="2">'（送付用）交付対象者一覧'!#REF!</definedName>
    <definedName name="身体障害者視覚障害_">別紙!$Q$59:$Q$62</definedName>
    <definedName name="身体障害者聴覚障害聴覚障害_" localSheetId="2">'（送付用）交付対象者一覧'!#REF!</definedName>
    <definedName name="身体障害者聴覚障害聴覚障害_">別紙!$R$59:$R$60</definedName>
    <definedName name="身体障害者聴覚障害平衡機能障害_" localSheetId="2">'（送付用）交付対象者一覧'!#REF!</definedName>
    <definedName name="身体障害者聴覚障害平衡機能障害_">別紙!$S$59:$S$60</definedName>
    <definedName name="身体障害者内部障害ヒト免疫不全ウイルスによる免疫機能・肝臓機能_" localSheetId="2">'（送付用）交付対象者一覧'!#REF!</definedName>
    <definedName name="身体障害者内部障害ヒト免疫不全ウイルスによる免疫機能・肝臓機能_">別紙!$Z$59:$Z$62</definedName>
    <definedName name="身体障害者内部障害心臓・腎臓・呼吸器・ぼうこう又は直腸・小腸_" localSheetId="2">'（送付用）交付対象者一覧'!#REF!</definedName>
    <definedName name="身体障害者内部障害心臓・腎臓・呼吸器・ぼうこう又は直腸・小腸_">別紙!$Y$59:$Y$61</definedName>
    <definedName name="身体障害者脳原性運動機能障害移動機能_" localSheetId="2">'（送付用）交付対象者一覧'!#REF!</definedName>
    <definedName name="身体障害者脳原性運動機能障害移動機能_">別紙!$X$59:$X$64</definedName>
    <definedName name="身体障害者脳原性運動機能障害上肢機能_" localSheetId="2">'（送付用）交付対象者一覧'!#REF!</definedName>
    <definedName name="身体障害者脳原性運動機能障害上肢機能_">別紙!$W$59:$W$60</definedName>
    <definedName name="精神障害者_" localSheetId="2">'（送付用）交付対象者一覧'!#REF!</definedName>
    <definedName name="精神障害者_">別紙!$AB$59</definedName>
    <definedName name="知的障害者_" localSheetId="2">'（送付用）交付対象者一覧'!#REF!</definedName>
    <definedName name="知的障害者_">別紙!$AA$59:$AA$60</definedName>
    <definedName name="聴覚障害" localSheetId="2">'（送付用）交付対象者一覧'!#REF!</definedName>
    <definedName name="聴覚障害">別紙!$Q$53:$Q$54</definedName>
    <definedName name="内部障害" localSheetId="2">'（送付用）交付対象者一覧'!#REF!</definedName>
    <definedName name="内部障害">別紙!$T$53:$T$54</definedName>
    <definedName name="難病患者_" localSheetId="2">'（送付用）交付対象者一覧'!#REF!</definedName>
    <definedName name="難病患者_">別紙!$AC$59:$AC$61</definedName>
    <definedName name="脳原性運動機能障害" localSheetId="2">'（送付用）交付対象者一覧'!#REF!</definedName>
    <definedName name="脳原性運動機能障害">別紙!$S$53:$S$54</definedName>
    <definedName name="平衡機能" localSheetId="2">'（送付用）交付対象者一覧'!#REF!</definedName>
    <definedName name="平衡機能">別紙!$R$53:$R$54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3" l="1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J9" i="13"/>
  <c r="I9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I10" i="13" l="1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D9" i="14"/>
  <c r="B11" i="14" l="1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C10" i="14"/>
  <c r="B10" i="14" s="1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B9" i="13"/>
  <c r="C9" i="14" s="1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D9" i="13"/>
  <c r="Q9" i="13" l="1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T9" i="13"/>
  <c r="D10" i="13"/>
  <c r="F10" i="13"/>
  <c r="G10" i="13"/>
  <c r="H10" i="13"/>
  <c r="J10" i="13"/>
  <c r="L10" i="13"/>
  <c r="M10" i="13"/>
  <c r="T10" i="13"/>
  <c r="D11" i="13"/>
  <c r="F11" i="13"/>
  <c r="G11" i="13"/>
  <c r="H11" i="13"/>
  <c r="J11" i="13"/>
  <c r="L11" i="13"/>
  <c r="M11" i="13"/>
  <c r="T11" i="13"/>
  <c r="D12" i="13"/>
  <c r="F12" i="13"/>
  <c r="G12" i="13"/>
  <c r="H12" i="13"/>
  <c r="J12" i="13"/>
  <c r="L12" i="13"/>
  <c r="M12" i="13"/>
  <c r="T12" i="13"/>
  <c r="D13" i="13"/>
  <c r="F13" i="13"/>
  <c r="G13" i="13"/>
  <c r="H13" i="13"/>
  <c r="J13" i="13"/>
  <c r="L13" i="13"/>
  <c r="M13" i="13"/>
  <c r="T13" i="13"/>
  <c r="D14" i="13"/>
  <c r="F14" i="13"/>
  <c r="G14" i="13"/>
  <c r="H14" i="13"/>
  <c r="J14" i="13"/>
  <c r="L14" i="13"/>
  <c r="M14" i="13"/>
  <c r="T14" i="13"/>
  <c r="D15" i="13"/>
  <c r="F15" i="13"/>
  <c r="G15" i="13"/>
  <c r="H15" i="13"/>
  <c r="J15" i="13"/>
  <c r="L15" i="13"/>
  <c r="M15" i="13"/>
  <c r="T15" i="13"/>
  <c r="D16" i="13"/>
  <c r="F16" i="13"/>
  <c r="G16" i="13"/>
  <c r="H16" i="13"/>
  <c r="J16" i="13"/>
  <c r="L16" i="13"/>
  <c r="M16" i="13"/>
  <c r="T16" i="13"/>
  <c r="D17" i="13"/>
  <c r="F17" i="13"/>
  <c r="G17" i="13"/>
  <c r="H17" i="13"/>
  <c r="J17" i="13"/>
  <c r="L17" i="13"/>
  <c r="M17" i="13"/>
  <c r="T17" i="13"/>
  <c r="D18" i="13"/>
  <c r="F18" i="13"/>
  <c r="G18" i="13"/>
  <c r="H18" i="13"/>
  <c r="J18" i="13"/>
  <c r="L18" i="13"/>
  <c r="M18" i="13"/>
  <c r="T18" i="13"/>
  <c r="D19" i="13"/>
  <c r="F19" i="13"/>
  <c r="G19" i="13"/>
  <c r="H19" i="13"/>
  <c r="J19" i="13"/>
  <c r="L19" i="13"/>
  <c r="M19" i="13"/>
  <c r="T19" i="13"/>
  <c r="D20" i="13"/>
  <c r="F20" i="13"/>
  <c r="G20" i="13"/>
  <c r="H20" i="13"/>
  <c r="J20" i="13"/>
  <c r="L20" i="13"/>
  <c r="M20" i="13"/>
  <c r="T20" i="13"/>
  <c r="D21" i="13"/>
  <c r="F21" i="13"/>
  <c r="G21" i="13"/>
  <c r="H21" i="13"/>
  <c r="J21" i="13"/>
  <c r="L21" i="13"/>
  <c r="M21" i="13"/>
  <c r="T21" i="13"/>
  <c r="D22" i="13"/>
  <c r="F22" i="13"/>
  <c r="G22" i="13"/>
  <c r="H22" i="13"/>
  <c r="J22" i="13"/>
  <c r="L22" i="13"/>
  <c r="M22" i="13"/>
  <c r="T22" i="13"/>
  <c r="D23" i="13"/>
  <c r="F23" i="13"/>
  <c r="G23" i="13"/>
  <c r="H23" i="13"/>
  <c r="J23" i="13"/>
  <c r="L23" i="13"/>
  <c r="M23" i="13"/>
  <c r="T23" i="13"/>
  <c r="D24" i="13"/>
  <c r="F24" i="13"/>
  <c r="G24" i="13"/>
  <c r="H24" i="13"/>
  <c r="J24" i="13"/>
  <c r="L24" i="13"/>
  <c r="M24" i="13"/>
  <c r="T24" i="13"/>
  <c r="D25" i="13"/>
  <c r="F25" i="13"/>
  <c r="G25" i="13"/>
  <c r="H25" i="13"/>
  <c r="J25" i="13"/>
  <c r="L25" i="13"/>
  <c r="M25" i="13"/>
  <c r="T25" i="13"/>
  <c r="D26" i="13"/>
  <c r="F26" i="13"/>
  <c r="G26" i="13"/>
  <c r="H26" i="13"/>
  <c r="J26" i="13"/>
  <c r="L26" i="13"/>
  <c r="M26" i="13"/>
  <c r="T26" i="13"/>
  <c r="D27" i="13"/>
  <c r="F27" i="13"/>
  <c r="G27" i="13"/>
  <c r="H27" i="13"/>
  <c r="J27" i="13"/>
  <c r="L27" i="13"/>
  <c r="M27" i="13"/>
  <c r="T27" i="13"/>
  <c r="D28" i="13"/>
  <c r="F28" i="13"/>
  <c r="G28" i="13"/>
  <c r="H28" i="13"/>
  <c r="J28" i="13"/>
  <c r="L28" i="13"/>
  <c r="M28" i="13"/>
  <c r="T28" i="13"/>
  <c r="D29" i="13"/>
  <c r="F29" i="13"/>
  <c r="G29" i="13"/>
  <c r="H29" i="13"/>
  <c r="J29" i="13"/>
  <c r="L29" i="13"/>
  <c r="M29" i="13"/>
  <c r="T29" i="13"/>
  <c r="D30" i="13"/>
  <c r="F30" i="13"/>
  <c r="G30" i="13"/>
  <c r="H30" i="13"/>
  <c r="J30" i="13"/>
  <c r="L30" i="13"/>
  <c r="M30" i="13"/>
  <c r="T30" i="13"/>
  <c r="D31" i="13"/>
  <c r="F31" i="13"/>
  <c r="G31" i="13"/>
  <c r="H31" i="13"/>
  <c r="J31" i="13"/>
  <c r="L31" i="13"/>
  <c r="M31" i="13"/>
  <c r="T31" i="13"/>
  <c r="D32" i="13"/>
  <c r="F32" i="13"/>
  <c r="G32" i="13"/>
  <c r="H32" i="13"/>
  <c r="J32" i="13"/>
  <c r="L32" i="13"/>
  <c r="M32" i="13"/>
  <c r="T32" i="13"/>
  <c r="D33" i="13"/>
  <c r="F33" i="13"/>
  <c r="G33" i="13"/>
  <c r="H33" i="13"/>
  <c r="J33" i="13"/>
  <c r="L33" i="13"/>
  <c r="M33" i="13"/>
  <c r="T33" i="13"/>
  <c r="D34" i="13"/>
  <c r="F34" i="13"/>
  <c r="G34" i="13"/>
  <c r="H34" i="13"/>
  <c r="J34" i="13"/>
  <c r="L34" i="13"/>
  <c r="M34" i="13"/>
  <c r="T34" i="13"/>
  <c r="D35" i="13"/>
  <c r="F35" i="13"/>
  <c r="G35" i="13"/>
  <c r="H35" i="13"/>
  <c r="J35" i="13"/>
  <c r="L35" i="13"/>
  <c r="M35" i="13"/>
  <c r="T35" i="13"/>
  <c r="D36" i="13"/>
  <c r="F36" i="13"/>
  <c r="G36" i="13"/>
  <c r="H36" i="13"/>
  <c r="J36" i="13"/>
  <c r="L36" i="13"/>
  <c r="M36" i="13"/>
  <c r="T36" i="13"/>
  <c r="D37" i="13"/>
  <c r="F37" i="13"/>
  <c r="G37" i="13"/>
  <c r="H37" i="13"/>
  <c r="J37" i="13"/>
  <c r="L37" i="13"/>
  <c r="M37" i="13"/>
  <c r="T37" i="13"/>
  <c r="D38" i="13"/>
  <c r="F38" i="13"/>
  <c r="G38" i="13"/>
  <c r="H38" i="13"/>
  <c r="J38" i="13"/>
  <c r="L38" i="13"/>
  <c r="M38" i="13"/>
  <c r="T38" i="13"/>
  <c r="R10" i="12"/>
  <c r="R11" i="12"/>
  <c r="R12" i="12"/>
  <c r="M9" i="13"/>
  <c r="E9" i="14"/>
  <c r="H9" i="13"/>
  <c r="G9" i="13"/>
  <c r="F9" i="13"/>
  <c r="Q36" i="12" l="1"/>
  <c r="R36" i="12" s="1"/>
  <c r="Q35" i="12"/>
  <c r="R35" i="12" s="1"/>
  <c r="Q34" i="12"/>
  <c r="R34" i="12" s="1"/>
  <c r="Q33" i="12"/>
  <c r="R33" i="12" s="1"/>
  <c r="Q32" i="12"/>
  <c r="R32" i="12" s="1"/>
  <c r="Q31" i="12"/>
  <c r="R31" i="12" s="1"/>
  <c r="Q30" i="12"/>
  <c r="R30" i="12" s="1"/>
  <c r="Q29" i="12"/>
  <c r="R29" i="12" s="1"/>
  <c r="Q28" i="12"/>
  <c r="R28" i="12" s="1"/>
  <c r="Q27" i="12"/>
  <c r="R27" i="12" s="1"/>
  <c r="Q8" i="12"/>
  <c r="R8" i="12" s="1"/>
  <c r="Q9" i="12"/>
  <c r="R9" i="12" s="1"/>
  <c r="Q10" i="12"/>
  <c r="Q11" i="12"/>
  <c r="Q12" i="12"/>
  <c r="Q13" i="12"/>
  <c r="R13" i="12" s="1"/>
  <c r="Q14" i="12"/>
  <c r="R14" i="12" s="1"/>
  <c r="Q15" i="12"/>
  <c r="R15" i="12" s="1"/>
  <c r="Q16" i="12"/>
  <c r="R16" i="12" s="1"/>
  <c r="Q17" i="12"/>
  <c r="R17" i="12" s="1"/>
  <c r="Q18" i="12"/>
  <c r="R18" i="12" s="1"/>
  <c r="Q19" i="12"/>
  <c r="R19" i="12" s="1"/>
  <c r="Q20" i="12"/>
  <c r="R20" i="12" s="1"/>
  <c r="Q21" i="12"/>
  <c r="R21" i="12" s="1"/>
  <c r="Q22" i="12"/>
  <c r="R22" i="12" s="1"/>
  <c r="Q23" i="12"/>
  <c r="R23" i="12" s="1"/>
  <c r="Q24" i="12"/>
  <c r="R24" i="12" s="1"/>
  <c r="Q25" i="12"/>
  <c r="R25" i="12" s="1"/>
  <c r="Q26" i="12"/>
  <c r="R26" i="12" s="1"/>
  <c r="Q7" i="12"/>
  <c r="R7" i="12" l="1"/>
  <c r="L9" i="13"/>
</calcChain>
</file>

<file path=xl/sharedStrings.xml><?xml version="1.0" encoding="utf-8"?>
<sst xmlns="http://schemas.openxmlformats.org/spreadsheetml/2006/main" count="186" uniqueCount="148">
  <si>
    <t>A</t>
  </si>
  <si>
    <t>生年月日</t>
    <rPh sb="0" eb="2">
      <t>セイネン</t>
    </rPh>
    <rPh sb="2" eb="4">
      <t>ガッピ</t>
    </rPh>
    <phoneticPr fontId="4"/>
  </si>
  <si>
    <t>難病患者</t>
    <rPh sb="0" eb="4">
      <t>ナンビョウカンジャ</t>
    </rPh>
    <phoneticPr fontId="2"/>
  </si>
  <si>
    <t>区分</t>
    <rPh sb="0" eb="2">
      <t>クブン</t>
    </rPh>
    <phoneticPr fontId="4"/>
  </si>
  <si>
    <t>下肢</t>
    <rPh sb="0" eb="2">
      <t>カシ</t>
    </rPh>
    <phoneticPr fontId="2"/>
  </si>
  <si>
    <t>住所</t>
    <rPh sb="0" eb="1">
      <t>ジュウ</t>
    </rPh>
    <rPh sb="1" eb="2">
      <t>ショ</t>
    </rPh>
    <phoneticPr fontId="4"/>
  </si>
  <si>
    <t>１級</t>
    <rPh sb="1" eb="2">
      <t>キュウ</t>
    </rPh>
    <phoneticPr fontId="2"/>
  </si>
  <si>
    <t>２級</t>
    <rPh sb="1" eb="2">
      <t>キュウ</t>
    </rPh>
    <phoneticPr fontId="2"/>
  </si>
  <si>
    <t>３級</t>
    <rPh sb="1" eb="2">
      <t>キュウ</t>
    </rPh>
    <phoneticPr fontId="2"/>
  </si>
  <si>
    <t>４級</t>
    <rPh sb="1" eb="2">
      <t>キュウ</t>
    </rPh>
    <phoneticPr fontId="2"/>
  </si>
  <si>
    <t>５級</t>
    <rPh sb="1" eb="2">
      <t>キュウ</t>
    </rPh>
    <phoneticPr fontId="2"/>
  </si>
  <si>
    <t>６級</t>
    <rPh sb="1" eb="2">
      <t>キュウ</t>
    </rPh>
    <phoneticPr fontId="2"/>
  </si>
  <si>
    <t>特定疾患医療</t>
    <rPh sb="0" eb="2">
      <t>トクテイ</t>
    </rPh>
    <rPh sb="2" eb="4">
      <t>シッカン</t>
    </rPh>
    <rPh sb="4" eb="6">
      <t>イリョウ</t>
    </rPh>
    <phoneticPr fontId="4"/>
  </si>
  <si>
    <t>特定医療費（指定難病）</t>
    <rPh sb="0" eb="2">
      <t>トクテイ</t>
    </rPh>
    <rPh sb="2" eb="5">
      <t>イリョウヒ</t>
    </rPh>
    <rPh sb="6" eb="8">
      <t>シテイ</t>
    </rPh>
    <rPh sb="8" eb="10">
      <t>ナンビョウ</t>
    </rPh>
    <phoneticPr fontId="4"/>
  </si>
  <si>
    <t>小児慢性特定疾病医療</t>
    <rPh sb="0" eb="2">
      <t>ショウニ</t>
    </rPh>
    <rPh sb="2" eb="4">
      <t>マンセイ</t>
    </rPh>
    <rPh sb="4" eb="6">
      <t>トクテイ</t>
    </rPh>
    <rPh sb="6" eb="8">
      <t>シッペイ</t>
    </rPh>
    <rPh sb="8" eb="10">
      <t>イリョウ</t>
    </rPh>
    <phoneticPr fontId="4"/>
  </si>
  <si>
    <t>要介護１</t>
    <rPh sb="0" eb="1">
      <t>ヨウ</t>
    </rPh>
    <rPh sb="1" eb="3">
      <t>カイゴ</t>
    </rPh>
    <phoneticPr fontId="2"/>
  </si>
  <si>
    <t>要介護２</t>
    <rPh sb="0" eb="1">
      <t>ヨウ</t>
    </rPh>
    <rPh sb="1" eb="3">
      <t>カイゴ</t>
    </rPh>
    <phoneticPr fontId="2"/>
  </si>
  <si>
    <t>要介護３</t>
    <rPh sb="0" eb="1">
      <t>ヨウ</t>
    </rPh>
    <rPh sb="1" eb="3">
      <t>カイゴ</t>
    </rPh>
    <phoneticPr fontId="2"/>
  </si>
  <si>
    <t>要介護４</t>
    <rPh sb="0" eb="1">
      <t>ヨウ</t>
    </rPh>
    <rPh sb="1" eb="3">
      <t>カイゴ</t>
    </rPh>
    <phoneticPr fontId="2"/>
  </si>
  <si>
    <t>要介護５</t>
    <rPh sb="0" eb="1">
      <t>ヨウ</t>
    </rPh>
    <rPh sb="1" eb="3">
      <t>カイゴ</t>
    </rPh>
    <phoneticPr fontId="2"/>
  </si>
  <si>
    <t>Ｂ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</si>
  <si>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</si>
  <si>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</si>
  <si>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</si>
  <si>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</si>
  <si>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</si>
  <si>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</si>
  <si>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</si>
  <si>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</si>
  <si>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</si>
  <si>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</si>
  <si>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Ｊ欄</t>
    <rPh sb="1" eb="2">
      <t>ラン</t>
    </rPh>
    <phoneticPr fontId="4"/>
  </si>
  <si>
    <t>Ｋ欄</t>
    <rPh sb="1" eb="2">
      <t>ラン</t>
    </rPh>
    <phoneticPr fontId="4"/>
  </si>
  <si>
    <t>Ｍ欄</t>
    <rPh sb="1" eb="2">
      <t>ラン</t>
    </rPh>
    <phoneticPr fontId="4"/>
  </si>
  <si>
    <t>Ｌ欄</t>
    <rPh sb="1" eb="2">
      <t>ラン</t>
    </rPh>
    <phoneticPr fontId="4"/>
  </si>
  <si>
    <t>番号</t>
    <phoneticPr fontId="2"/>
  </si>
  <si>
    <t>郵便番号</t>
    <rPh sb="0" eb="2">
      <t>ユウビン</t>
    </rPh>
    <rPh sb="2" eb="4">
      <t>バンゴウ</t>
    </rPh>
    <phoneticPr fontId="4"/>
  </si>
  <si>
    <t>都道府県</t>
    <rPh sb="0" eb="4">
      <t>トドウフケン</t>
    </rPh>
    <phoneticPr fontId="4"/>
  </si>
  <si>
    <t>市町村名</t>
    <rPh sb="0" eb="3">
      <t>シチョウソン</t>
    </rPh>
    <rPh sb="3" eb="4">
      <t>メイ</t>
    </rPh>
    <phoneticPr fontId="2"/>
  </si>
  <si>
    <t>地番</t>
    <rPh sb="0" eb="2">
      <t>チバン</t>
    </rPh>
    <phoneticPr fontId="2"/>
  </si>
  <si>
    <t>氏名</t>
    <rPh sb="0" eb="1">
      <t>シ</t>
    </rPh>
    <rPh sb="1" eb="2">
      <t>メイ</t>
    </rPh>
    <phoneticPr fontId="4"/>
  </si>
  <si>
    <t>氏名(カタカナ)</t>
    <rPh sb="0" eb="1">
      <t>シ</t>
    </rPh>
    <rPh sb="1" eb="2">
      <t>メイ</t>
    </rPh>
    <phoneticPr fontId="4"/>
  </si>
  <si>
    <t>電話番号</t>
    <rPh sb="0" eb="2">
      <t>デンワ</t>
    </rPh>
    <rPh sb="2" eb="4">
      <t>バンゴウ</t>
    </rPh>
    <phoneticPr fontId="4"/>
  </si>
  <si>
    <t>大区分</t>
    <rPh sb="0" eb="1">
      <t>ダイ</t>
    </rPh>
    <rPh sb="1" eb="3">
      <t>クブン</t>
    </rPh>
    <phoneticPr fontId="4"/>
  </si>
  <si>
    <t>中区分</t>
    <rPh sb="0" eb="1">
      <t>ナカ</t>
    </rPh>
    <rPh sb="1" eb="3">
      <t>クブン</t>
    </rPh>
    <phoneticPr fontId="4"/>
  </si>
  <si>
    <t>小区分</t>
    <rPh sb="0" eb="3">
      <t>ショウクブン</t>
    </rPh>
    <phoneticPr fontId="4"/>
  </si>
  <si>
    <t>記入要領</t>
    <rPh sb="0" eb="2">
      <t>キニュウ</t>
    </rPh>
    <rPh sb="2" eb="4">
      <t>ヨウリョウ</t>
    </rPh>
    <phoneticPr fontId="2"/>
  </si>
  <si>
    <t>大区分</t>
    <rPh sb="0" eb="3">
      <t>ダイクブン</t>
    </rPh>
    <phoneticPr fontId="2"/>
  </si>
  <si>
    <t>身体障害者</t>
    <rPh sb="0" eb="5">
      <t>シンタイショウガイシャ</t>
    </rPh>
    <phoneticPr fontId="2"/>
  </si>
  <si>
    <t>（身体障害者の場合）視覚障害、聴覚障害、肢体不自由、脳原性運動機能障害、内部障害　の別を記入</t>
    <rPh sb="1" eb="3">
      <t>シンタイ</t>
    </rPh>
    <rPh sb="3" eb="6">
      <t>ショウガイシャ</t>
    </rPh>
    <rPh sb="7" eb="9">
      <t>バアイ</t>
    </rPh>
    <rPh sb="10" eb="12">
      <t>シカク</t>
    </rPh>
    <rPh sb="12" eb="14">
      <t>ショウガイ</t>
    </rPh>
    <rPh sb="15" eb="17">
      <t>チョウカク</t>
    </rPh>
    <rPh sb="17" eb="19">
      <t>ショウガイ</t>
    </rPh>
    <rPh sb="20" eb="25">
      <t>シタイフジユウ</t>
    </rPh>
    <rPh sb="26" eb="27">
      <t>ノウ</t>
    </rPh>
    <rPh sb="27" eb="29">
      <t>ゲンセイ</t>
    </rPh>
    <rPh sb="29" eb="31">
      <t>ウンドウ</t>
    </rPh>
    <rPh sb="31" eb="33">
      <t>キノウ</t>
    </rPh>
    <rPh sb="33" eb="35">
      <t>ショウガイ</t>
    </rPh>
    <rPh sb="36" eb="38">
      <t>ナイブ</t>
    </rPh>
    <rPh sb="38" eb="40">
      <t>ショウガイ</t>
    </rPh>
    <rPh sb="42" eb="43">
      <t>ベツ</t>
    </rPh>
    <rPh sb="44" eb="46">
      <t>キニュウ</t>
    </rPh>
    <phoneticPr fontId="4"/>
  </si>
  <si>
    <t>（聴覚障害の場合）聴覚障害、平衡機能障害　の別を記入
（肢体不自由の場合）上肢、下肢、体幹　の別を記入
（脳原性運動機能障害の場合）上肢機能、移動機能　の別を記入
（内部障害の場合）心臓・腎臓・呼吸器・ぼうこう又は直腸・小腸、ヒト免疫不全ウイルスによる免疫機能・肝臓機能　の別を記入</t>
    <rPh sb="1" eb="3">
      <t>チョウカク</t>
    </rPh>
    <rPh sb="3" eb="5">
      <t>ショウガイ</t>
    </rPh>
    <rPh sb="6" eb="8">
      <t>バアイ</t>
    </rPh>
    <rPh sb="9" eb="11">
      <t>チョウカク</t>
    </rPh>
    <rPh sb="11" eb="13">
      <t>ショウガイ</t>
    </rPh>
    <rPh sb="14" eb="16">
      <t>ヘイコウ</t>
    </rPh>
    <rPh sb="16" eb="18">
      <t>キノウ</t>
    </rPh>
    <rPh sb="18" eb="20">
      <t>ショウガイ</t>
    </rPh>
    <rPh sb="22" eb="23">
      <t>ベツ</t>
    </rPh>
    <rPh sb="24" eb="26">
      <t>キニュウ</t>
    </rPh>
    <rPh sb="28" eb="33">
      <t>シタイフジユウ</t>
    </rPh>
    <rPh sb="34" eb="36">
      <t>バアイ</t>
    </rPh>
    <rPh sb="37" eb="39">
      <t>ジョウシ</t>
    </rPh>
    <rPh sb="40" eb="42">
      <t>カシ</t>
    </rPh>
    <rPh sb="43" eb="45">
      <t>タイカン</t>
    </rPh>
    <rPh sb="47" eb="48">
      <t>ベツ</t>
    </rPh>
    <rPh sb="49" eb="51">
      <t>キニュウ</t>
    </rPh>
    <rPh sb="53" eb="62">
      <t>ノウゲンセイウンドウキノウショウガイ</t>
    </rPh>
    <rPh sb="63" eb="65">
      <t>バアイ</t>
    </rPh>
    <rPh sb="66" eb="68">
      <t>ジョウシ</t>
    </rPh>
    <rPh sb="68" eb="70">
      <t>キノウ</t>
    </rPh>
    <rPh sb="71" eb="73">
      <t>イドウ</t>
    </rPh>
    <rPh sb="73" eb="75">
      <t>キノウ</t>
    </rPh>
    <rPh sb="77" eb="78">
      <t>ベツ</t>
    </rPh>
    <rPh sb="79" eb="81">
      <t>キニュウ</t>
    </rPh>
    <rPh sb="83" eb="85">
      <t>ナイブ</t>
    </rPh>
    <rPh sb="85" eb="87">
      <t>ショウガイ</t>
    </rPh>
    <rPh sb="88" eb="90">
      <t>バアイ</t>
    </rPh>
    <rPh sb="91" eb="93">
      <t>シンゾウ</t>
    </rPh>
    <rPh sb="94" eb="96">
      <t>ジンゾウ</t>
    </rPh>
    <rPh sb="97" eb="100">
      <t>コキュウキ</t>
    </rPh>
    <rPh sb="105" eb="106">
      <t>マタ</t>
    </rPh>
    <rPh sb="107" eb="109">
      <t>チョクチョウ</t>
    </rPh>
    <rPh sb="110" eb="112">
      <t>ショウチョウ</t>
    </rPh>
    <rPh sb="115" eb="117">
      <t>メンエキ</t>
    </rPh>
    <rPh sb="117" eb="119">
      <t>フゼン</t>
    </rPh>
    <rPh sb="126" eb="128">
      <t>メンエキ</t>
    </rPh>
    <rPh sb="128" eb="130">
      <t>キノウ</t>
    </rPh>
    <rPh sb="131" eb="133">
      <t>カンゾウ</t>
    </rPh>
    <rPh sb="133" eb="135">
      <t>キノウ</t>
    </rPh>
    <rPh sb="137" eb="138">
      <t>ベツ</t>
    </rPh>
    <rPh sb="139" eb="141">
      <t>キニュウ</t>
    </rPh>
    <phoneticPr fontId="4"/>
  </si>
  <si>
    <t>交付基準</t>
    <rPh sb="0" eb="2">
      <t>コウフ</t>
    </rPh>
    <rPh sb="2" eb="4">
      <t>キジュン</t>
    </rPh>
    <phoneticPr fontId="4"/>
  </si>
  <si>
    <t>交付基準を参考に記入</t>
    <rPh sb="0" eb="2">
      <t>コウフ</t>
    </rPh>
    <rPh sb="2" eb="4">
      <t>キジュン</t>
    </rPh>
    <rPh sb="5" eb="7">
      <t>サンコウ</t>
    </rPh>
    <rPh sb="8" eb="10">
      <t>キニュウ</t>
    </rPh>
    <phoneticPr fontId="4"/>
  </si>
  <si>
    <t>聴覚障害</t>
    <rPh sb="0" eb="2">
      <t>チョウカク</t>
    </rPh>
    <rPh sb="2" eb="4">
      <t>ショウガイ</t>
    </rPh>
    <phoneticPr fontId="2"/>
  </si>
  <si>
    <t>平衡機能障害</t>
    <rPh sb="0" eb="2">
      <t>ヘイコウ</t>
    </rPh>
    <rPh sb="2" eb="4">
      <t>キノウ</t>
    </rPh>
    <rPh sb="4" eb="6">
      <t>ショウガイ</t>
    </rPh>
    <phoneticPr fontId="2"/>
  </si>
  <si>
    <t>肢体不自由</t>
    <rPh sb="0" eb="2">
      <t>シタイ</t>
    </rPh>
    <rPh sb="2" eb="5">
      <t>フジユウ</t>
    </rPh>
    <phoneticPr fontId="2"/>
  </si>
  <si>
    <t>上肢</t>
    <rPh sb="0" eb="2">
      <t>ジョウシ</t>
    </rPh>
    <phoneticPr fontId="2"/>
  </si>
  <si>
    <t>体幹</t>
    <rPh sb="0" eb="2">
      <t>タイカン</t>
    </rPh>
    <phoneticPr fontId="2"/>
  </si>
  <si>
    <t>脳原性運動機能障害</t>
    <rPh sb="0" eb="9">
      <t>ノウゲンセイウンドウキノウショウガイ</t>
    </rPh>
    <phoneticPr fontId="4"/>
  </si>
  <si>
    <t>内部障害</t>
    <rPh sb="0" eb="2">
      <t>ナイブ</t>
    </rPh>
    <rPh sb="2" eb="4">
      <t>ショウガイ</t>
    </rPh>
    <phoneticPr fontId="4"/>
  </si>
  <si>
    <t>心臓・腎臓・呼吸器・ぼうこう又は直腸・小腸</t>
    <rPh sb="0" eb="2">
      <t>シンゾウ</t>
    </rPh>
    <rPh sb="3" eb="5">
      <t>ジンゾウ</t>
    </rPh>
    <rPh sb="6" eb="9">
      <t>コキュウキ</t>
    </rPh>
    <rPh sb="14" eb="15">
      <t>マタ</t>
    </rPh>
    <rPh sb="16" eb="18">
      <t>チョクチョウ</t>
    </rPh>
    <rPh sb="19" eb="21">
      <t>ショウチョウ</t>
    </rPh>
    <phoneticPr fontId="2"/>
  </si>
  <si>
    <t>ヒト免疫不全ウイルスによる免疫機能・肝臓機能</t>
    <rPh sb="2" eb="4">
      <t>メンエキ</t>
    </rPh>
    <rPh sb="4" eb="6">
      <t>フゼン</t>
    </rPh>
    <rPh sb="13" eb="15">
      <t>メンエキ</t>
    </rPh>
    <rPh sb="15" eb="17">
      <t>キノウ</t>
    </rPh>
    <rPh sb="18" eb="20">
      <t>カンゾウ</t>
    </rPh>
    <rPh sb="20" eb="22">
      <t>キノウ</t>
    </rPh>
    <phoneticPr fontId="2"/>
  </si>
  <si>
    <t>上肢機能</t>
    <rPh sb="0" eb="2">
      <t>ジョウシ</t>
    </rPh>
    <rPh sb="2" eb="4">
      <t>キノウ</t>
    </rPh>
    <phoneticPr fontId="2"/>
  </si>
  <si>
    <t>移動機能</t>
    <rPh sb="0" eb="2">
      <t>イドウ</t>
    </rPh>
    <rPh sb="2" eb="4">
      <t>キノウ</t>
    </rPh>
    <phoneticPr fontId="2"/>
  </si>
  <si>
    <t>身体障害者視覚障害</t>
    <rPh sb="0" eb="5">
      <t>シンタイショウガイシャ</t>
    </rPh>
    <rPh sb="5" eb="7">
      <t>シカク</t>
    </rPh>
    <rPh sb="7" eb="9">
      <t>ショウガイ</t>
    </rPh>
    <phoneticPr fontId="4"/>
  </si>
  <si>
    <t>身体障害者聴覚障害聴覚障害</t>
    <rPh sb="0" eb="5">
      <t>シンタイショウガイシャ</t>
    </rPh>
    <rPh sb="5" eb="7">
      <t>チョウカク</t>
    </rPh>
    <rPh sb="7" eb="9">
      <t>ショウガイ</t>
    </rPh>
    <rPh sb="9" eb="13">
      <t>チョウカクショウガイ</t>
    </rPh>
    <phoneticPr fontId="4"/>
  </si>
  <si>
    <t>身体障害者聴覚障害平衡機能障害</t>
    <rPh sb="0" eb="5">
      <t>シンタイショウガイシャ</t>
    </rPh>
    <rPh sb="5" eb="7">
      <t>チョウカク</t>
    </rPh>
    <rPh sb="7" eb="9">
      <t>ショウガイ</t>
    </rPh>
    <rPh sb="9" eb="11">
      <t>ヘイコウ</t>
    </rPh>
    <rPh sb="11" eb="13">
      <t>キノウ</t>
    </rPh>
    <rPh sb="13" eb="15">
      <t>ショウガイ</t>
    </rPh>
    <phoneticPr fontId="4"/>
  </si>
  <si>
    <t>身体障害者肢体不自由上肢</t>
    <rPh sb="0" eb="5">
      <t>シンタイショウガイシャ</t>
    </rPh>
    <rPh sb="5" eb="7">
      <t>シタイ</t>
    </rPh>
    <rPh sb="7" eb="10">
      <t>フジユウ</t>
    </rPh>
    <rPh sb="10" eb="12">
      <t>ジョウシ</t>
    </rPh>
    <phoneticPr fontId="4"/>
  </si>
  <si>
    <t>身体障害者肢体不自由下肢</t>
    <rPh sb="0" eb="5">
      <t>シンタイショウガイシャ</t>
    </rPh>
    <rPh sb="5" eb="7">
      <t>シタイ</t>
    </rPh>
    <rPh sb="7" eb="10">
      <t>フジユウ</t>
    </rPh>
    <rPh sb="10" eb="12">
      <t>カシ</t>
    </rPh>
    <phoneticPr fontId="4"/>
  </si>
  <si>
    <t>身体障害者肢体不自由体幹</t>
    <rPh sb="0" eb="5">
      <t>シンタイショウガイシャ</t>
    </rPh>
    <rPh sb="5" eb="7">
      <t>シタイ</t>
    </rPh>
    <rPh sb="7" eb="10">
      <t>フジユウ</t>
    </rPh>
    <rPh sb="10" eb="12">
      <t>タイカン</t>
    </rPh>
    <phoneticPr fontId="4"/>
  </si>
  <si>
    <t>身体障害者脳原性運動機能障害上肢機能</t>
    <rPh sb="0" eb="5">
      <t>シンタイショウガイシャ</t>
    </rPh>
    <rPh sb="5" eb="6">
      <t>ノウ</t>
    </rPh>
    <rPh sb="6" eb="8">
      <t>ゲンセイ</t>
    </rPh>
    <rPh sb="8" eb="10">
      <t>ウンドウ</t>
    </rPh>
    <rPh sb="10" eb="12">
      <t>キノウ</t>
    </rPh>
    <rPh sb="12" eb="14">
      <t>ショウガイ</t>
    </rPh>
    <rPh sb="14" eb="16">
      <t>ジョウシ</t>
    </rPh>
    <rPh sb="16" eb="18">
      <t>キノウ</t>
    </rPh>
    <phoneticPr fontId="4"/>
  </si>
  <si>
    <t>身体障害者脳原性運動機能障害移動機能</t>
    <rPh sb="0" eb="5">
      <t>シンタイショウガイシャ</t>
    </rPh>
    <rPh sb="5" eb="6">
      <t>ノウ</t>
    </rPh>
    <rPh sb="6" eb="8">
      <t>ゲンセイ</t>
    </rPh>
    <rPh sb="8" eb="10">
      <t>ウンドウ</t>
    </rPh>
    <rPh sb="10" eb="12">
      <t>キノウ</t>
    </rPh>
    <rPh sb="12" eb="14">
      <t>ショウガイ</t>
    </rPh>
    <rPh sb="14" eb="18">
      <t>イドウキノウ</t>
    </rPh>
    <phoneticPr fontId="4"/>
  </si>
  <si>
    <t>身体障害者内部障害心臓・腎臓・呼吸器・ぼうこう又は直腸・小腸</t>
    <rPh sb="0" eb="5">
      <t>シンタイショウガイシャ</t>
    </rPh>
    <rPh sb="5" eb="7">
      <t>ナイブ</t>
    </rPh>
    <rPh sb="7" eb="9">
      <t>ショウガイ</t>
    </rPh>
    <rPh sb="9" eb="11">
      <t>シンゾウ</t>
    </rPh>
    <rPh sb="12" eb="14">
      <t>ジンゾウ</t>
    </rPh>
    <rPh sb="15" eb="18">
      <t>コキュウキ</t>
    </rPh>
    <rPh sb="23" eb="24">
      <t>マタ</t>
    </rPh>
    <rPh sb="25" eb="27">
      <t>チョクチョウ</t>
    </rPh>
    <rPh sb="28" eb="30">
      <t>ショウチョウ</t>
    </rPh>
    <phoneticPr fontId="4"/>
  </si>
  <si>
    <t>身体障害者内部障害ヒト免疫不全ウイルスによる免疫機能・肝臓機能</t>
    <rPh sb="0" eb="5">
      <t>シンタイショウガイシャ</t>
    </rPh>
    <rPh sb="5" eb="7">
      <t>ナイブ</t>
    </rPh>
    <rPh sb="7" eb="9">
      <t>ショウガイ</t>
    </rPh>
    <rPh sb="11" eb="13">
      <t>メンエキ</t>
    </rPh>
    <rPh sb="13" eb="15">
      <t>フゼン</t>
    </rPh>
    <rPh sb="22" eb="24">
      <t>メンエキ</t>
    </rPh>
    <rPh sb="24" eb="26">
      <t>キノウ</t>
    </rPh>
    <rPh sb="27" eb="29">
      <t>カンゾウ</t>
    </rPh>
    <rPh sb="29" eb="31">
      <t>キノウ</t>
    </rPh>
    <phoneticPr fontId="4"/>
  </si>
  <si>
    <t>知的障害者</t>
    <rPh sb="0" eb="5">
      <t>チテキショウガイシャ</t>
    </rPh>
    <phoneticPr fontId="2"/>
  </si>
  <si>
    <t>精神障害者</t>
    <rPh sb="0" eb="5">
      <t>セイシンショウガイシャ</t>
    </rPh>
    <phoneticPr fontId="2"/>
  </si>
  <si>
    <t>高齢者等</t>
    <rPh sb="0" eb="3">
      <t>コウレイシャ</t>
    </rPh>
    <rPh sb="3" eb="4">
      <t>トウ</t>
    </rPh>
    <phoneticPr fontId="2"/>
  </si>
  <si>
    <t>視覚障害</t>
    <rPh sb="0" eb="2">
      <t>シカク</t>
    </rPh>
    <rPh sb="2" eb="4">
      <t>ショウガイ</t>
    </rPh>
    <phoneticPr fontId="2"/>
  </si>
  <si>
    <t>聴覚障害</t>
    <rPh sb="0" eb="4">
      <t>チョウカクショウガイ</t>
    </rPh>
    <phoneticPr fontId="2"/>
  </si>
  <si>
    <t>肢体不自由</t>
    <rPh sb="0" eb="5">
      <t>シタイフジユウ</t>
    </rPh>
    <phoneticPr fontId="2"/>
  </si>
  <si>
    <t>脳原性運動機能障害</t>
    <rPh sb="0" eb="9">
      <t>ノウゲンセイウンドウキノウショウガイ</t>
    </rPh>
    <phoneticPr fontId="2"/>
  </si>
  <si>
    <t>内部障害</t>
    <rPh sb="0" eb="4">
      <t>ナイブショウガイ</t>
    </rPh>
    <phoneticPr fontId="2"/>
  </si>
  <si>
    <t>Ａ２</t>
  </si>
  <si>
    <t>Ａ１</t>
    <phoneticPr fontId="2"/>
  </si>
  <si>
    <t>Ｃ</t>
    <phoneticPr fontId="2"/>
  </si>
  <si>
    <t>かながわ障害者等用駐車区画利用証利用希望者一覧表</t>
  </si>
  <si>
    <t>※様式は加工しないこと。特に行列の追加・削除等はしないこと。（行が不足する場合は、もう１枚本表を作成する。）</t>
    <rPh sb="1" eb="3">
      <t>ヨウシキ</t>
    </rPh>
    <rPh sb="4" eb="6">
      <t>カコウ</t>
    </rPh>
    <rPh sb="12" eb="13">
      <t>トク</t>
    </rPh>
    <rPh sb="14" eb="16">
      <t>ギョウレツ</t>
    </rPh>
    <rPh sb="17" eb="19">
      <t>ツイカ</t>
    </rPh>
    <rPh sb="20" eb="22">
      <t>サクジョ</t>
    </rPh>
    <rPh sb="22" eb="23">
      <t>トウ</t>
    </rPh>
    <rPh sb="31" eb="32">
      <t>ギョウ</t>
    </rPh>
    <rPh sb="33" eb="35">
      <t>フソク</t>
    </rPh>
    <rPh sb="37" eb="39">
      <t>バアイ</t>
    </rPh>
    <rPh sb="44" eb="45">
      <t>マイ</t>
    </rPh>
    <rPh sb="45" eb="46">
      <t>ホン</t>
    </rPh>
    <rPh sb="46" eb="47">
      <t>ヒョウ</t>
    </rPh>
    <rPh sb="48" eb="50">
      <t>サクセイ</t>
    </rPh>
    <phoneticPr fontId="2"/>
  </si>
  <si>
    <t>申請種別</t>
  </si>
  <si>
    <t>申請者_住所1</t>
  </si>
  <si>
    <t>申請者_住所2</t>
  </si>
  <si>
    <t>申請者_住所3</t>
  </si>
  <si>
    <t>申請者_氏名(カナ)</t>
  </si>
  <si>
    <t>申請者_生年月日</t>
  </si>
  <si>
    <t>利用者区分</t>
  </si>
  <si>
    <t>等級等</t>
  </si>
  <si>
    <t>準ずる区分</t>
  </si>
  <si>
    <t>準ずる等級等</t>
  </si>
  <si>
    <t>有効期限</t>
  </si>
  <si>
    <t>登録日</t>
  </si>
  <si>
    <t>重複認定コード</t>
  </si>
  <si>
    <t>備考</t>
  </si>
  <si>
    <t>交付自治体</t>
  </si>
  <si>
    <t>01視覚</t>
  </si>
  <si>
    <t>02聴覚</t>
  </si>
  <si>
    <t>03平衡機能</t>
  </si>
  <si>
    <t>04肢体_上肢</t>
  </si>
  <si>
    <t>05肢体_下肢</t>
  </si>
  <si>
    <t>06肢体_体幹</t>
  </si>
  <si>
    <t>07脳原性運動機能_上肢</t>
  </si>
  <si>
    <t>08脳原性運動機能_移動</t>
  </si>
  <si>
    <t>09内部_心臓・腎臓・呼吸器・ぼうこう又は直腸・小腸</t>
  </si>
  <si>
    <t>10内部_ヒト免疫不全ウイルスによる免疫機能、肝臓機能又は直腸・小腸</t>
  </si>
  <si>
    <t>11知的</t>
  </si>
  <si>
    <t>12精神</t>
  </si>
  <si>
    <t>13難病患者</t>
  </si>
  <si>
    <t>14高齢者</t>
  </si>
  <si>
    <t>障害</t>
    <rPh sb="0" eb="2">
      <t>ショウガイ</t>
    </rPh>
    <phoneticPr fontId="10"/>
  </si>
  <si>
    <t>区分等</t>
  </si>
  <si>
    <t>身体障害者視覚障害_</t>
    <rPh sb="0" eb="5">
      <t>シンタイショウガイシャ</t>
    </rPh>
    <rPh sb="5" eb="7">
      <t>シカク</t>
    </rPh>
    <rPh sb="7" eb="9">
      <t>ショウガイ</t>
    </rPh>
    <phoneticPr fontId="4"/>
  </si>
  <si>
    <t>身体障害者聴覚障害聴覚障害_</t>
    <rPh sb="0" eb="5">
      <t>シンタイショウガイシャ</t>
    </rPh>
    <rPh sb="5" eb="7">
      <t>チョウカク</t>
    </rPh>
    <rPh sb="7" eb="9">
      <t>ショウガイ</t>
    </rPh>
    <rPh sb="9" eb="13">
      <t>チョウカクショウガイ</t>
    </rPh>
    <phoneticPr fontId="4"/>
  </si>
  <si>
    <t>身体障害者聴覚障害平衡機能障害_</t>
    <rPh sb="0" eb="5">
      <t>シンタイショウガイシャ</t>
    </rPh>
    <rPh sb="5" eb="7">
      <t>チョウカク</t>
    </rPh>
    <rPh sb="7" eb="9">
      <t>ショウガイ</t>
    </rPh>
    <rPh sb="9" eb="11">
      <t>ヘイコウ</t>
    </rPh>
    <rPh sb="11" eb="13">
      <t>キノウ</t>
    </rPh>
    <rPh sb="13" eb="15">
      <t>ショウガイ</t>
    </rPh>
    <phoneticPr fontId="4"/>
  </si>
  <si>
    <t>身体障害者肢体不自由上肢_</t>
    <rPh sb="0" eb="5">
      <t>シンタイショウガイシャ</t>
    </rPh>
    <rPh sb="5" eb="7">
      <t>シタイ</t>
    </rPh>
    <rPh sb="7" eb="10">
      <t>フジユウ</t>
    </rPh>
    <rPh sb="10" eb="12">
      <t>ジョウシ</t>
    </rPh>
    <phoneticPr fontId="4"/>
  </si>
  <si>
    <t>身体障害者肢体不自由下肢_</t>
    <rPh sb="0" eb="5">
      <t>シンタイショウガイシャ</t>
    </rPh>
    <rPh sb="5" eb="7">
      <t>シタイ</t>
    </rPh>
    <rPh sb="7" eb="10">
      <t>フジユウ</t>
    </rPh>
    <rPh sb="10" eb="12">
      <t>カシ</t>
    </rPh>
    <phoneticPr fontId="4"/>
  </si>
  <si>
    <t>身体障害者肢体不自由体幹_</t>
    <rPh sb="0" eb="5">
      <t>シンタイショウガイシャ</t>
    </rPh>
    <rPh sb="5" eb="7">
      <t>シタイ</t>
    </rPh>
    <rPh sb="7" eb="10">
      <t>フジユウ</t>
    </rPh>
    <rPh sb="10" eb="12">
      <t>タイカン</t>
    </rPh>
    <phoneticPr fontId="4"/>
  </si>
  <si>
    <t>身体障害者脳原性運動機能障害上肢機能_</t>
    <rPh sb="0" eb="5">
      <t>シンタイショウガイシャ</t>
    </rPh>
    <rPh sb="5" eb="6">
      <t>ノウ</t>
    </rPh>
    <rPh sb="6" eb="8">
      <t>ゲンセイ</t>
    </rPh>
    <rPh sb="8" eb="10">
      <t>ウンドウ</t>
    </rPh>
    <rPh sb="10" eb="12">
      <t>キノウ</t>
    </rPh>
    <rPh sb="12" eb="14">
      <t>ショウガイ</t>
    </rPh>
    <rPh sb="14" eb="16">
      <t>ジョウシ</t>
    </rPh>
    <rPh sb="16" eb="18">
      <t>キノウ</t>
    </rPh>
    <phoneticPr fontId="4"/>
  </si>
  <si>
    <t>身体障害者脳原性運動機能障害移動機能_</t>
    <rPh sb="0" eb="5">
      <t>シンタイショウガイシャ</t>
    </rPh>
    <rPh sb="5" eb="6">
      <t>ノウ</t>
    </rPh>
    <rPh sb="6" eb="8">
      <t>ゲンセイ</t>
    </rPh>
    <rPh sb="8" eb="10">
      <t>ウンドウ</t>
    </rPh>
    <rPh sb="10" eb="12">
      <t>キノウ</t>
    </rPh>
    <rPh sb="12" eb="14">
      <t>ショウガイ</t>
    </rPh>
    <rPh sb="14" eb="18">
      <t>イドウキノウ</t>
    </rPh>
    <phoneticPr fontId="4"/>
  </si>
  <si>
    <t>身体障害者内部障害心臓・腎臓・呼吸器・ぼうこう又は直腸・小腸_</t>
    <rPh sb="0" eb="5">
      <t>シンタイショウガイシャ</t>
    </rPh>
    <rPh sb="5" eb="7">
      <t>ナイブ</t>
    </rPh>
    <rPh sb="7" eb="9">
      <t>ショウガイ</t>
    </rPh>
    <rPh sb="9" eb="11">
      <t>シンゾウ</t>
    </rPh>
    <rPh sb="12" eb="14">
      <t>ジンゾウ</t>
    </rPh>
    <rPh sb="15" eb="18">
      <t>コキュウキ</t>
    </rPh>
    <rPh sb="23" eb="24">
      <t>マタ</t>
    </rPh>
    <rPh sb="25" eb="27">
      <t>チョクチョウ</t>
    </rPh>
    <rPh sb="28" eb="30">
      <t>ショウチョウ</t>
    </rPh>
    <phoneticPr fontId="4"/>
  </si>
  <si>
    <t>身体障害者内部障害ヒト免疫不全ウイルスによる免疫機能・肝臓機能_</t>
    <rPh sb="0" eb="5">
      <t>シンタイショウガイシャ</t>
    </rPh>
    <rPh sb="5" eb="7">
      <t>ナイブ</t>
    </rPh>
    <rPh sb="7" eb="9">
      <t>ショウガイ</t>
    </rPh>
    <rPh sb="11" eb="13">
      <t>メンエキ</t>
    </rPh>
    <rPh sb="13" eb="15">
      <t>フゼン</t>
    </rPh>
    <rPh sb="22" eb="24">
      <t>メンエキ</t>
    </rPh>
    <rPh sb="24" eb="26">
      <t>キノウ</t>
    </rPh>
    <rPh sb="27" eb="29">
      <t>カンゾウ</t>
    </rPh>
    <rPh sb="29" eb="31">
      <t>キノウ</t>
    </rPh>
    <phoneticPr fontId="4"/>
  </si>
  <si>
    <t>知的障害者_</t>
    <rPh sb="0" eb="5">
      <t>チテキショウガイシャ</t>
    </rPh>
    <phoneticPr fontId="2"/>
  </si>
  <si>
    <t>精神障害者_</t>
    <rPh sb="0" eb="5">
      <t>セイシンショウガイシャ</t>
    </rPh>
    <phoneticPr fontId="2"/>
  </si>
  <si>
    <t>難病患者_</t>
    <rPh sb="0" eb="4">
      <t>ナンビョウカンジャ</t>
    </rPh>
    <phoneticPr fontId="2"/>
  </si>
  <si>
    <t>高齢者等_</t>
    <rPh sb="0" eb="3">
      <t>コウレイシャ</t>
    </rPh>
    <rPh sb="3" eb="4">
      <t>トウ</t>
    </rPh>
    <phoneticPr fontId="2"/>
  </si>
  <si>
    <t>＜手順＞</t>
    <rPh sb="1" eb="3">
      <t>テジュン</t>
    </rPh>
    <phoneticPr fontId="2"/>
  </si>
  <si>
    <t>交付日(発行日)</t>
    <phoneticPr fontId="2"/>
  </si>
  <si>
    <t>申請者_郵便番号</t>
    <phoneticPr fontId="2"/>
  </si>
  <si>
    <t>申請者_電話番号</t>
    <phoneticPr fontId="2"/>
  </si>
  <si>
    <t>②置換</t>
    <rPh sb="1" eb="3">
      <t>チカン</t>
    </rPh>
    <phoneticPr fontId="2"/>
  </si>
  <si>
    <t>①記入</t>
    <rPh sb="1" eb="3">
      <t>キニュウ</t>
    </rPh>
    <phoneticPr fontId="2"/>
  </si>
  <si>
    <t>身体障害者、知的障害者、精神障害者、難病患者、高齢者等　の別を記入</t>
    <rPh sb="29" eb="30">
      <t>ベツ</t>
    </rPh>
    <rPh sb="31" eb="33">
      <t>キニュウ</t>
    </rPh>
    <phoneticPr fontId="4"/>
  </si>
  <si>
    <t>かながわ障害者等用駐車区画利用証　交付対象者一覧</t>
    <rPh sb="17" eb="19">
      <t>コウフ</t>
    </rPh>
    <rPh sb="19" eb="21">
      <t>タイショウ</t>
    </rPh>
    <rPh sb="21" eb="22">
      <t>シャ</t>
    </rPh>
    <rPh sb="22" eb="24">
      <t>イチラン</t>
    </rPh>
    <phoneticPr fontId="2"/>
  </si>
  <si>
    <t>利用証交付NO</t>
    <rPh sb="0" eb="2">
      <t>リヨウ</t>
    </rPh>
    <rPh sb="2" eb="3">
      <t>ショウ</t>
    </rPh>
    <rPh sb="3" eb="5">
      <t>コウフ</t>
    </rPh>
    <phoneticPr fontId="4"/>
  </si>
  <si>
    <t>交付番号</t>
    <rPh sb="0" eb="4">
      <t>コウフバンゴウ</t>
    </rPh>
    <phoneticPr fontId="2"/>
  </si>
  <si>
    <t>①交付番号（Ａ列）、交付日(発行日)（Ｃ列）を記入</t>
    <rPh sb="1" eb="3">
      <t>コウフ</t>
    </rPh>
    <rPh sb="3" eb="5">
      <t>バンゴウ</t>
    </rPh>
    <rPh sb="7" eb="8">
      <t>レツ</t>
    </rPh>
    <rPh sb="20" eb="21">
      <t>レツ</t>
    </rPh>
    <rPh sb="23" eb="25">
      <t>キニュウ</t>
    </rPh>
    <phoneticPr fontId="2"/>
  </si>
  <si>
    <t>②申請者_郵便番号（Ｅ列）、申請者_電話番号（Ｋ列）から、「ハイフン」や「括弧」などを削除　（置換処理）</t>
    <rPh sb="11" eb="12">
      <t>レツ</t>
    </rPh>
    <rPh sb="24" eb="25">
      <t>レツ</t>
    </rPh>
    <rPh sb="37" eb="39">
      <t>カッコ</t>
    </rPh>
    <rPh sb="43" eb="45">
      <t>サクジョ</t>
    </rPh>
    <rPh sb="47" eb="49">
      <t>チカン</t>
    </rPh>
    <rPh sb="49" eb="51">
      <t>ショリ</t>
    </rPh>
    <phoneticPr fontId="2"/>
  </si>
  <si>
    <t>③セル「Ｂ９」をクリックして、表全体を選択（Ctrl＋Ａ）。インポート用Excelに、値として貼り付け</t>
    <rPh sb="15" eb="18">
      <t>ヒョウゼンタイ</t>
    </rPh>
    <rPh sb="19" eb="21">
      <t>センタク</t>
    </rPh>
    <rPh sb="35" eb="36">
      <t>ヨウ</t>
    </rPh>
    <rPh sb="43" eb="44">
      <t>アタイ</t>
    </rPh>
    <rPh sb="47" eb="48">
      <t>ハ</t>
    </rPh>
    <rPh sb="49" eb="50">
      <t>ツ</t>
    </rPh>
    <phoneticPr fontId="2"/>
  </si>
  <si>
    <t>（記入×）交付番号</t>
    <rPh sb="1" eb="3">
      <t>キニュウ</t>
    </rPh>
    <phoneticPr fontId="2"/>
  </si>
  <si>
    <t>　次のとおり利用証を交付しますので、交付対象者に対し、利用証をお渡しくださるようお願いします。</t>
    <rPh sb="1" eb="2">
      <t>ツギ</t>
    </rPh>
    <rPh sb="6" eb="8">
      <t>リヨウ</t>
    </rPh>
    <rPh sb="8" eb="9">
      <t>ショウ</t>
    </rPh>
    <rPh sb="10" eb="12">
      <t>コウフ</t>
    </rPh>
    <rPh sb="18" eb="20">
      <t>コウフ</t>
    </rPh>
    <rPh sb="20" eb="22">
      <t>タイショウ</t>
    </rPh>
    <rPh sb="22" eb="23">
      <t>シャ</t>
    </rPh>
    <rPh sb="24" eb="25">
      <t>タイ</t>
    </rPh>
    <rPh sb="27" eb="29">
      <t>リヨウ</t>
    </rPh>
    <rPh sb="29" eb="30">
      <t>ショウ</t>
    </rPh>
    <rPh sb="32" eb="33">
      <t>ワタ</t>
    </rPh>
    <rPh sb="41" eb="42">
      <t>ネガ</t>
    </rPh>
    <phoneticPr fontId="2"/>
  </si>
  <si>
    <t>※基本は数式処理だが、念のため</t>
    <rPh sb="1" eb="3">
      <t>キホン</t>
    </rPh>
    <rPh sb="4" eb="6">
      <t>スウシキ</t>
    </rPh>
    <rPh sb="6" eb="8">
      <t>ショリ</t>
    </rPh>
    <rPh sb="11" eb="1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</si>
</sst>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[$-411]ge\.m\.d;@"/>
    <numFmt numFmtId="177" formatCode="0_);[Red]\(0\)"/>
    <numFmt numFmtId="178" formatCode="yyyy/m/d;@"/>
    <numFmt numFmtId="179" formatCode="000000"/>
    <numFmt numFmtId="180" formatCode="[$-411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Arial"/>
      <family val="2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 applyNumberFormat="0" applyFill="0" applyBorder="0" applyProtection="0"/>
    <xf numFmtId="0" fontId="6" fillId="0" borderId="0"/>
    <xf numFmtId="0" fontId="6" fillId="0" borderId="0">
      <alignment vertical="center"/>
    </xf>
  </cellStyleXfs>
  <cellXfs count="79">
    <xf numFmtId="0" fontId="0" fillId="0" borderId="0" xfId="0" applyAlignment="1">
      <alignment vertical="center"/>
    </xf>
    <xf numFmtId="0" fontId="9" fillId="0" borderId="0" xfId="0" applyFont="1" applyAlignment="1" applyProtection="1">
      <alignment horizontal="centerContinuous" vertical="center"/>
      <protection locked="0"/>
    </xf>
    <xf numFmtId="0" fontId="9" fillId="0" borderId="0" xfId="8" applyFont="1" applyAlignment="1" applyProtection="1">
      <alignment horizontal="centerContinuous" vertical="center"/>
      <protection locked="0"/>
    </xf>
    <xf numFmtId="0" fontId="9" fillId="0" borderId="0" xfId="8" applyNumberFormat="1" applyFont="1" applyAlignment="1" applyProtection="1">
      <alignment horizontal="centerContinuous" vertical="center"/>
      <protection locked="0"/>
    </xf>
    <xf numFmtId="0" fontId="9" fillId="0" borderId="0" xfId="8" applyFont="1" applyAlignment="1" applyProtection="1">
      <alignment horizontal="centerContinuous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8" applyFont="1" applyAlignment="1" applyProtection="1">
      <alignment horizontal="center" vertical="center"/>
      <protection locked="0"/>
    </xf>
    <xf numFmtId="0" fontId="0" fillId="0" borderId="0" xfId="8" applyNumberFormat="1" applyFont="1" applyAlignment="1" applyProtection="1">
      <alignment horizontal="center" vertical="center"/>
      <protection locked="0"/>
    </xf>
    <xf numFmtId="0" fontId="0" fillId="0" borderId="0" xfId="8" applyFont="1" applyAlignment="1" applyProtection="1">
      <alignment horizontal="center" vertical="center" wrapText="1"/>
      <protection locked="0"/>
    </xf>
    <xf numFmtId="0" fontId="0" fillId="0" borderId="1" xfId="8" applyFont="1" applyBorder="1" applyAlignment="1" applyProtection="1">
      <alignment horizontal="center" vertical="center"/>
      <protection locked="0"/>
    </xf>
    <xf numFmtId="0" fontId="0" fillId="0" borderId="1" xfId="8" applyFont="1" applyBorder="1" applyAlignment="1" applyProtection="1">
      <alignment horizontal="center" vertical="center" shrinkToFit="1"/>
      <protection locked="0"/>
    </xf>
    <xf numFmtId="0" fontId="0" fillId="0" borderId="2" xfId="8" applyFont="1" applyBorder="1" applyAlignment="1" applyProtection="1">
      <alignment horizontal="center" vertical="center"/>
      <protection locked="0"/>
    </xf>
    <xf numFmtId="0" fontId="0" fillId="0" borderId="2" xfId="8" applyNumberFormat="1" applyFont="1" applyBorder="1" applyAlignment="1" applyProtection="1">
      <alignment horizontal="center" vertical="center"/>
      <protection locked="0"/>
    </xf>
    <xf numFmtId="0" fontId="0" fillId="0" borderId="1" xfId="8" applyFont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3" borderId="4" xfId="8" applyFont="1" applyFill="1" applyBorder="1" applyAlignment="1" applyProtection="1">
      <alignment horizontal="center" vertical="center" shrinkToFit="1"/>
      <protection locked="0"/>
    </xf>
    <xf numFmtId="177" fontId="0" fillId="0" borderId="1" xfId="8" applyNumberFormat="1" applyFont="1" applyBorder="1" applyAlignment="1" applyProtection="1">
      <alignment horizontal="center" vertical="center"/>
      <protection locked="0"/>
    </xf>
    <xf numFmtId="0" fontId="0" fillId="0" borderId="1" xfId="8" applyFont="1" applyBorder="1" applyAlignment="1" applyProtection="1">
      <alignment vertical="center" shrinkToFit="1"/>
      <protection locked="0"/>
    </xf>
    <xf numFmtId="176" fontId="0" fillId="0" borderId="1" xfId="8" applyNumberFormat="1" applyFont="1" applyBorder="1" applyAlignment="1" applyProtection="1">
      <alignment horizontal="center" vertical="center" shrinkToFit="1"/>
      <protection locked="0"/>
    </xf>
    <xf numFmtId="0" fontId="0" fillId="2" borderId="1" xfId="8" applyFont="1" applyFill="1" applyBorder="1" applyAlignment="1" applyProtection="1">
      <alignment vertical="center" shrinkToFit="1"/>
      <protection locked="0"/>
    </xf>
    <xf numFmtId="0" fontId="0" fillId="0" borderId="0" xfId="8" applyFont="1" applyAlignment="1" applyProtection="1">
      <alignment vertical="center"/>
      <protection locked="0"/>
    </xf>
    <xf numFmtId="0" fontId="0" fillId="0" borderId="3" xfId="8" applyFont="1" applyBorder="1" applyAlignment="1" applyProtection="1">
      <alignment horizontal="center" vertical="center" shrinkToFit="1"/>
      <protection locked="0"/>
    </xf>
    <xf numFmtId="0" fontId="0" fillId="0" borderId="4" xfId="8" applyFont="1" applyBorder="1" applyAlignment="1" applyProtection="1">
      <alignment vertical="center" shrinkToFit="1"/>
      <protection locked="0"/>
    </xf>
    <xf numFmtId="0" fontId="0" fillId="0" borderId="2" xfId="8" applyFont="1" applyBorder="1" applyAlignment="1" applyProtection="1">
      <alignment horizontal="center" vertical="center" shrinkToFit="1"/>
      <protection locked="0"/>
    </xf>
    <xf numFmtId="0" fontId="0" fillId="0" borderId="12" xfId="8" applyFont="1" applyBorder="1" applyAlignment="1" applyProtection="1">
      <alignment horizontal="center" vertical="center" shrinkToFit="1"/>
      <protection locked="0"/>
    </xf>
    <xf numFmtId="0" fontId="0" fillId="0" borderId="9" xfId="8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/>
    <xf numFmtId="0" fontId="0" fillId="0" borderId="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vertical="center"/>
    </xf>
    <xf numFmtId="178" fontId="0" fillId="0" borderId="0" xfId="0" applyNumberFormat="1" applyFill="1" applyAlignment="1">
      <alignment vertical="center"/>
    </xf>
    <xf numFmtId="0" fontId="0" fillId="4" borderId="5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179" fontId="0" fillId="0" borderId="0" xfId="0" applyNumberFormat="1" applyFill="1" applyAlignment="1">
      <alignment vertical="center"/>
    </xf>
    <xf numFmtId="0" fontId="0" fillId="3" borderId="4" xfId="8" applyFont="1" applyFill="1" applyBorder="1" applyAlignment="1" applyProtection="1">
      <alignment horizontal="center" vertical="center" shrinkToFit="1"/>
      <protection locked="0"/>
    </xf>
    <xf numFmtId="49" fontId="0" fillId="3" borderId="4" xfId="8" applyNumberFormat="1" applyFont="1" applyFill="1" applyBorder="1" applyAlignment="1" applyProtection="1">
      <alignment horizontal="center" vertical="center" shrinkToFit="1"/>
      <protection locked="0"/>
    </xf>
    <xf numFmtId="177" fontId="0" fillId="0" borderId="0" xfId="8" applyNumberFormat="1" applyFont="1" applyBorder="1" applyAlignment="1" applyProtection="1">
      <alignment horizontal="center" vertical="center"/>
      <protection locked="0"/>
    </xf>
    <xf numFmtId="0" fontId="0" fillId="0" borderId="0" xfId="8" applyFont="1" applyFill="1" applyBorder="1" applyAlignment="1" applyProtection="1">
      <alignment horizontal="center" vertical="center" shrinkToFit="1"/>
      <protection locked="0"/>
    </xf>
    <xf numFmtId="0" fontId="11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179" fontId="0" fillId="0" borderId="0" xfId="0" applyNumberFormat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180" fontId="0" fillId="0" borderId="1" xfId="8" applyNumberFormat="1" applyFont="1" applyBorder="1" applyAlignment="1" applyProtection="1">
      <alignment horizontal="center" vertical="center" shrinkToFit="1"/>
      <protection locked="0"/>
    </xf>
    <xf numFmtId="0" fontId="0" fillId="0" borderId="1" xfId="8" applyFont="1" applyBorder="1" applyAlignment="1" applyProtection="1">
      <alignment vertical="center" wrapText="1" shrinkToFit="1"/>
      <protection locked="0"/>
    </xf>
    <xf numFmtId="0" fontId="0" fillId="0" borderId="1" xfId="8" applyFont="1" applyBorder="1" applyAlignment="1" applyProtection="1">
      <alignment horizontal="center" vertical="center" wrapText="1" shrinkToFit="1"/>
      <protection locked="0"/>
    </xf>
    <xf numFmtId="0" fontId="0" fillId="0" borderId="19" xfId="8" applyFont="1" applyBorder="1" applyAlignment="1" applyProtection="1">
      <alignment vertical="center"/>
      <protection locked="0"/>
    </xf>
    <xf numFmtId="0" fontId="0" fillId="0" borderId="13" xfId="8" applyFont="1" applyBorder="1" applyAlignment="1" applyProtection="1">
      <alignment vertical="center"/>
      <protection locked="0"/>
    </xf>
    <xf numFmtId="0" fontId="0" fillId="0" borderId="14" xfId="8" applyFont="1" applyBorder="1" applyAlignment="1" applyProtection="1">
      <alignment vertical="center"/>
      <protection locked="0"/>
    </xf>
    <xf numFmtId="0" fontId="0" fillId="0" borderId="20" xfId="8" applyFont="1" applyBorder="1" applyAlignment="1" applyProtection="1">
      <alignment vertical="center"/>
      <protection locked="0"/>
    </xf>
    <xf numFmtId="0" fontId="0" fillId="0" borderId="17" xfId="8" applyFont="1" applyBorder="1" applyAlignment="1" applyProtection="1">
      <alignment vertical="center"/>
      <protection locked="0"/>
    </xf>
    <xf numFmtId="0" fontId="0" fillId="0" borderId="18" xfId="8" applyFont="1" applyBorder="1" applyAlignment="1" applyProtection="1">
      <alignment vertical="center"/>
      <protection locked="0"/>
    </xf>
    <xf numFmtId="0" fontId="0" fillId="0" borderId="21" xfId="8" applyFont="1" applyBorder="1" applyAlignment="1" applyProtection="1">
      <alignment vertical="center" wrapText="1"/>
      <protection locked="0"/>
    </xf>
    <xf numFmtId="0" fontId="0" fillId="0" borderId="15" xfId="8" applyFont="1" applyBorder="1" applyAlignment="1" applyProtection="1">
      <alignment vertical="center"/>
      <protection locked="0"/>
    </xf>
    <xf numFmtId="0" fontId="0" fillId="0" borderId="16" xfId="8" applyFont="1" applyBorder="1" applyAlignment="1" applyProtection="1">
      <alignment vertical="center"/>
      <protection locked="0"/>
    </xf>
    <xf numFmtId="0" fontId="0" fillId="0" borderId="21" xfId="8" applyFont="1" applyBorder="1" applyAlignment="1" applyProtection="1">
      <alignment vertical="center"/>
      <protection locked="0"/>
    </xf>
    <xf numFmtId="0" fontId="0" fillId="3" borderId="4" xfId="8" applyFont="1" applyFill="1" applyBorder="1" applyAlignment="1" applyProtection="1">
      <alignment horizontal="center" vertical="center" shrinkToFit="1"/>
      <protection locked="0"/>
    </xf>
    <xf numFmtId="0" fontId="0" fillId="3" borderId="9" xfId="8" applyFont="1" applyFill="1" applyBorder="1" applyAlignment="1" applyProtection="1">
      <alignment horizontal="center" vertical="center" shrinkToFit="1"/>
      <protection locked="0"/>
    </xf>
    <xf numFmtId="49" fontId="0" fillId="3" borderId="4" xfId="8" applyNumberFormat="1" applyFont="1" applyFill="1" applyBorder="1" applyAlignment="1" applyProtection="1">
      <alignment horizontal="center" vertical="center" shrinkToFit="1"/>
      <protection locked="0"/>
    </xf>
    <xf numFmtId="49" fontId="0" fillId="3" borderId="9" xfId="8" applyNumberFormat="1" applyFont="1" applyFill="1" applyBorder="1" applyAlignment="1" applyProtection="1">
      <alignment horizontal="center" vertical="center" shrinkToFit="1"/>
      <protection locked="0"/>
    </xf>
    <xf numFmtId="0" fontId="0" fillId="3" borderId="2" xfId="8" applyFont="1" applyFill="1" applyBorder="1" applyAlignment="1" applyProtection="1">
      <alignment horizontal="center" vertical="center" shrinkToFit="1"/>
      <protection locked="0"/>
    </xf>
    <xf numFmtId="0" fontId="0" fillId="3" borderId="7" xfId="8" applyFont="1" applyFill="1" applyBorder="1" applyAlignment="1" applyProtection="1">
      <alignment horizontal="center" vertical="center" shrinkToFit="1"/>
      <protection locked="0"/>
    </xf>
    <xf numFmtId="0" fontId="0" fillId="3" borderId="6" xfId="8" applyFont="1" applyFill="1" applyBorder="1" applyAlignment="1" applyProtection="1">
      <alignment horizontal="center" vertical="center" shrinkToFit="1"/>
      <protection locked="0"/>
    </xf>
    <xf numFmtId="0" fontId="0" fillId="3" borderId="4" xfId="8" applyNumberFormat="1" applyFont="1" applyFill="1" applyBorder="1" applyAlignment="1" applyProtection="1">
      <alignment horizontal="center" vertical="center" shrinkToFit="1"/>
      <protection locked="0"/>
    </xf>
    <xf numFmtId="0" fontId="0" fillId="3" borderId="9" xfId="8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 wrapText="1"/>
      <protection locked="0"/>
    </xf>
  </cellXfs>
  <cellStyles count="9">
    <cellStyle name="Comma" xfId="4"/>
    <cellStyle name="Comma [0]" xfId="5"/>
    <cellStyle name="Currency" xfId="2"/>
    <cellStyle name="Currency [0]" xfId="3"/>
    <cellStyle name="Normal" xfId="8"/>
    <cellStyle name="Percent" xfId="1"/>
    <cellStyle name="ハイパーリンク" xfId="6"/>
    <cellStyle name="標準" xfId="0" builtinId="0"/>
    <cellStyle name="標準 2" xfId="7"/>
  </cellStyles>
  <dxfs count="28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78" formatCode="yyyy/m/d;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178" formatCode="yyyy/m/d;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79" formatCode="0000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  <alignment horizontal="center" vertical="center" textRotation="0" wrapText="1" indent="0" justifyLastLine="0" shrinkToFit="0" readingOrder="0"/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bgColor auto="1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1047564</xdr:colOff>
      <xdr:row>0</xdr:row>
      <xdr:rowOff>85725</xdr:rowOff>
    </xdr:from>
    <xdr:ext cx="646332" cy="349776"/>
    <xdr:sp macro="" textlink="">
      <xdr:nvSpPr>
        <xdr:cNvPr id="2" name="テキスト ボックス 1"/>
        <xdr:cNvSpPr txBox="1"/>
      </xdr:nvSpPr>
      <xdr:spPr>
        <a:xfrm>
          <a:off x="15011214" y="85725"/>
          <a:ext cx="646332" cy="3497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ja-JP" altLang="en-US" sz="1200"/>
            <a:t>別　紙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テーブル1" displayName="テーブル1" ref="B8:T38" totalsRowShown="0" headerRowDxfId="20" dataDxfId="19">
  <autoFilter ref="B8:T38"/>
  <tableColumns count="19">
    <tableColumn id="1" name="（記入×）交付番号" dataDxfId="18">
      <calculatedColumnFormula>IF(A9&lt;&gt;"","A"&amp;TEXT(A9,"000000"),"")</calculatedColumnFormula>
    </tableColumn>
    <tableColumn id="2" name="交付日(発行日)" dataDxfId="17"/>
    <tableColumn id="3" name="申請種別" dataDxfId="16">
      <calculatedColumnFormula>IF(別紙!$C7&lt;&gt;"",1,"")</calculatedColumnFormula>
    </tableColumn>
    <tableColumn id="4" name="申請者_郵便番号" dataDxfId="15">
      <calculatedColumnFormula>IF(別紙!$C7&lt;&gt;"",SUBSTITUTE(別紙!C7,"-",""),"")</calculatedColumnFormula>
    </tableColumn>
    <tableColumn id="5" name="申請者_住所1" dataDxfId="14">
      <calculatedColumnFormula>IF(別紙!$C7&lt;&gt;"",別紙!D7,"")</calculatedColumnFormula>
    </tableColumn>
    <tableColumn id="6" name="申請者_住所2" dataDxfId="13">
      <calculatedColumnFormula>IF(別紙!$C7&lt;&gt;"",別紙!E7,"")</calculatedColumnFormula>
    </tableColumn>
    <tableColumn id="7" name="申請者_住所3" dataDxfId="12">
      <calculatedColumnFormula>IF(別紙!$C7&lt;&gt;"",別紙!F7,"")</calculatedColumnFormula>
    </tableColumn>
    <tableColumn id="8" name="申請者_氏名(カナ)" dataDxfId="11">
      <calculatedColumnFormula>IF(別紙!$C7&lt;&gt;"",SUBSTITUTE(SUBSTITUTE(別紙!H7,"　","")," ",""),"")</calculatedColumnFormula>
    </tableColumn>
    <tableColumn id="9" name="申請者_生年月日" dataDxfId="10">
      <calculatedColumnFormula>IF(別紙!$C7&lt;&gt;"",別紙!I7,"")</calculatedColumnFormula>
    </tableColumn>
    <tableColumn id="10" name="申請者_電話番号" dataDxfId="9">
      <calculatedColumnFormula>IF(別紙!$C7&lt;&gt;"",SUBSTITUTE(SUBSTITUTE(SUBSTITUTE(別紙!J7,"-",""),"(",""),")",""),"")</calculatedColumnFormula>
    </tableColumn>
    <tableColumn id="11" name="利用者区分" dataDxfId="8">
      <calculatedColumnFormula>IF(別紙!$C7&lt;&gt;"",別紙!Q7,"")</calculatedColumnFormula>
    </tableColumn>
    <tableColumn id="12" name="等級等" dataDxfId="7">
      <calculatedColumnFormula>IF(別紙!$C7&lt;&gt;"",別紙!N7,"")</calculatedColumnFormula>
    </tableColumn>
    <tableColumn id="13" name="準ずる区分" dataDxfId="6"/>
    <tableColumn id="14" name="準ずる等級等" dataDxfId="5"/>
    <tableColumn id="15" name="有効期限" dataDxfId="4"/>
    <tableColumn id="16" name="登録日" dataDxfId="3">
      <calculatedColumnFormula>IF(別紙!$C7&lt;&gt;"",TODAY(),"")</calculatedColumnFormula>
    </tableColumn>
    <tableColumn id="17" name="重複認定コード" dataDxfId="2"/>
    <tableColumn id="18" name="備考" dataDxfId="1"/>
    <tableColumn id="19" name="交付自治体" dataDxfId="0">
      <calculatedColumnFormula>IF(別紙!$C7&lt;&gt;"","神奈川県","")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D80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8" sqref="D8"/>
    </sheetView>
  </sheetViews>
  <sheetFormatPr defaultColWidth="9" defaultRowHeight="18.75" x14ac:dyDescent="0.4"/>
  <cols>
    <col min="1" max="1" width="4.625" style="5" customWidth="1"/>
    <col min="2" max="2" width="5.25" style="6" bestFit="1" customWidth="1"/>
    <col min="3" max="3" width="9.375" style="6" bestFit="1" customWidth="1"/>
    <col min="4" max="4" width="9.75" style="6" customWidth="1"/>
    <col min="5" max="5" width="14.5" style="6" customWidth="1"/>
    <col min="6" max="6" width="19.125" style="6" customWidth="1"/>
    <col min="7" max="8" width="17.875" style="6" customWidth="1"/>
    <col min="9" max="9" width="9.75" style="7" customWidth="1"/>
    <col min="10" max="10" width="12.875" style="8" customWidth="1"/>
    <col min="11" max="11" width="12" style="6" customWidth="1"/>
    <col min="12" max="12" width="16.625" style="6" customWidth="1"/>
    <col min="13" max="13" width="30.75" style="6" customWidth="1"/>
    <col min="14" max="14" width="23.5" style="6" bestFit="1" customWidth="1"/>
    <col min="15" max="15" width="2.75" style="5" customWidth="1"/>
    <col min="16" max="16" width="9" style="5"/>
    <col min="17" max="30" width="9" style="5" hidden="1" customWidth="1"/>
    <col min="31" max="16384" width="9" style="5"/>
  </cols>
  <sheetData>
    <row r="2" spans="2:18" x14ac:dyDescent="0.4">
      <c r="B2" s="1" t="s">
        <v>85</v>
      </c>
      <c r="C2" s="2"/>
      <c r="D2" s="2"/>
      <c r="E2" s="2"/>
      <c r="F2" s="2"/>
      <c r="G2" s="2"/>
      <c r="H2" s="2"/>
      <c r="I2" s="3"/>
      <c r="J2" s="4"/>
      <c r="K2" s="2"/>
      <c r="L2" s="2"/>
      <c r="M2" s="2"/>
      <c r="N2" s="2"/>
    </row>
    <row r="3" spans="2:18" ht="12" customHeight="1" x14ac:dyDescent="0.4"/>
    <row r="4" spans="2:18" ht="18.75" customHeight="1" x14ac:dyDescent="0.4">
      <c r="B4" s="9" t="s">
        <v>0</v>
      </c>
      <c r="C4" s="9" t="s">
        <v>20</v>
      </c>
      <c r="D4" s="10" t="s">
        <v>84</v>
      </c>
      <c r="E4" s="10" t="s">
        <v>21</v>
      </c>
      <c r="F4" s="10" t="s">
        <v>22</v>
      </c>
      <c r="G4" s="11" t="s">
        <v>23</v>
      </c>
      <c r="H4" s="11" t="s">
        <v>24</v>
      </c>
      <c r="I4" s="12" t="s">
        <v>25</v>
      </c>
      <c r="J4" s="13" t="s">
        <v>26</v>
      </c>
      <c r="K4" s="9" t="s">
        <v>27</v>
      </c>
      <c r="L4" s="9" t="s">
        <v>28</v>
      </c>
      <c r="M4" s="9" t="s">
        <v>29</v>
      </c>
      <c r="N4" s="9" t="s">
        <v>30</v>
      </c>
    </row>
    <row r="5" spans="2:18" s="14" customFormat="1" x14ac:dyDescent="0.4">
      <c r="B5" s="69" t="s">
        <v>35</v>
      </c>
      <c r="C5" s="71" t="s">
        <v>36</v>
      </c>
      <c r="D5" s="73" t="s">
        <v>5</v>
      </c>
      <c r="E5" s="74"/>
      <c r="F5" s="75"/>
      <c r="G5" s="69" t="s">
        <v>40</v>
      </c>
      <c r="H5" s="69" t="s">
        <v>41</v>
      </c>
      <c r="I5" s="76" t="s">
        <v>1</v>
      </c>
      <c r="J5" s="69" t="s">
        <v>42</v>
      </c>
      <c r="K5" s="73" t="s">
        <v>3</v>
      </c>
      <c r="L5" s="74"/>
      <c r="M5" s="75"/>
      <c r="N5" s="69" t="s">
        <v>51</v>
      </c>
    </row>
    <row r="6" spans="2:18" s="14" customFormat="1" x14ac:dyDescent="0.4">
      <c r="B6" s="70"/>
      <c r="C6" s="72"/>
      <c r="D6" s="15" t="s">
        <v>37</v>
      </c>
      <c r="E6" s="15" t="s">
        <v>38</v>
      </c>
      <c r="F6" s="15" t="s">
        <v>39</v>
      </c>
      <c r="G6" s="70"/>
      <c r="H6" s="70"/>
      <c r="I6" s="77"/>
      <c r="J6" s="70"/>
      <c r="K6" s="15" t="s">
        <v>43</v>
      </c>
      <c r="L6" s="15" t="s">
        <v>44</v>
      </c>
      <c r="M6" s="15" t="s">
        <v>45</v>
      </c>
      <c r="N6" s="70"/>
    </row>
    <row r="7" spans="2:18" ht="19.5" customHeight="1" x14ac:dyDescent="0.4">
      <c r="B7" s="16">
        <v>1</v>
      </c>
      <c r="C7" s="10"/>
      <c r="D7" s="17"/>
      <c r="E7" s="17"/>
      <c r="F7" s="17"/>
      <c r="G7" s="17"/>
      <c r="H7" s="17"/>
      <c r="I7" s="18"/>
      <c r="J7" s="10"/>
      <c r="K7" s="19"/>
      <c r="L7" s="19"/>
      <c r="M7" s="19"/>
      <c r="N7" s="19"/>
      <c r="Q7" s="5" t="str">
        <f>K7&amp;L7&amp;M7&amp;"_"</f>
        <v>_</v>
      </c>
      <c r="R7" s="5" t="str">
        <f>IFERROR(VLOOKUP(Q7,$Q$66:$R$80,2,FALSE),"")</f>
        <v/>
      </c>
    </row>
    <row r="8" spans="2:18" ht="19.5" customHeight="1" x14ac:dyDescent="0.4">
      <c r="B8" s="16">
        <v>2</v>
      </c>
      <c r="C8" s="10"/>
      <c r="D8" s="17"/>
      <c r="E8" s="17"/>
      <c r="F8" s="17"/>
      <c r="G8" s="17"/>
      <c r="H8" s="17"/>
      <c r="I8" s="18"/>
      <c r="J8" s="10"/>
      <c r="K8" s="19"/>
      <c r="L8" s="19"/>
      <c r="M8" s="19"/>
      <c r="N8" s="19"/>
      <c r="Q8" s="5" t="str">
        <f t="shared" ref="Q8:Q26" si="0">K8&amp;L8&amp;M8&amp;"_"</f>
        <v>_</v>
      </c>
      <c r="R8" s="5" t="str">
        <f t="shared" ref="R8:R36" si="1">IFERROR(VLOOKUP(Q8,$Q$66:$R$80,2,FALSE),"")</f>
        <v/>
      </c>
    </row>
    <row r="9" spans="2:18" ht="21" customHeight="1" x14ac:dyDescent="0.4">
      <c r="B9" s="16">
        <v>3</v>
      </c>
      <c r="C9" s="10"/>
      <c r="D9" s="17"/>
      <c r="E9" s="17"/>
      <c r="F9" s="17"/>
      <c r="G9" s="17"/>
      <c r="H9" s="17"/>
      <c r="I9" s="18"/>
      <c r="J9" s="10"/>
      <c r="K9" s="19"/>
      <c r="L9" s="19"/>
      <c r="M9" s="19"/>
      <c r="N9" s="19"/>
      <c r="Q9" s="5" t="str">
        <f t="shared" si="0"/>
        <v>_</v>
      </c>
      <c r="R9" s="5" t="str">
        <f t="shared" si="1"/>
        <v/>
      </c>
    </row>
    <row r="10" spans="2:18" x14ac:dyDescent="0.4">
      <c r="B10" s="16">
        <v>4</v>
      </c>
      <c r="C10" s="10"/>
      <c r="D10" s="17"/>
      <c r="E10" s="17"/>
      <c r="F10" s="17"/>
      <c r="G10" s="17"/>
      <c r="H10" s="17"/>
      <c r="I10" s="18"/>
      <c r="J10" s="10"/>
      <c r="K10" s="19"/>
      <c r="L10" s="19"/>
      <c r="M10" s="19"/>
      <c r="N10" s="19"/>
      <c r="Q10" s="5" t="str">
        <f t="shared" si="0"/>
        <v>_</v>
      </c>
      <c r="R10" s="5" t="str">
        <f t="shared" si="1"/>
        <v/>
      </c>
    </row>
    <row r="11" spans="2:18" x14ac:dyDescent="0.4">
      <c r="B11" s="16">
        <v>5</v>
      </c>
      <c r="C11" s="10"/>
      <c r="D11" s="17"/>
      <c r="E11" s="17"/>
      <c r="F11" s="17"/>
      <c r="G11" s="17"/>
      <c r="H11" s="17"/>
      <c r="I11" s="18"/>
      <c r="J11" s="10"/>
      <c r="K11" s="19"/>
      <c r="L11" s="19"/>
      <c r="M11" s="19"/>
      <c r="N11" s="19"/>
      <c r="Q11" s="5" t="str">
        <f t="shared" si="0"/>
        <v>_</v>
      </c>
      <c r="R11" s="5" t="str">
        <f t="shared" si="1"/>
        <v/>
      </c>
    </row>
    <row r="12" spans="2:18" x14ac:dyDescent="0.4">
      <c r="B12" s="16">
        <v>6</v>
      </c>
      <c r="C12" s="10"/>
      <c r="D12" s="17"/>
      <c r="E12" s="17"/>
      <c r="F12" s="17"/>
      <c r="G12" s="17"/>
      <c r="H12" s="17"/>
      <c r="I12" s="18"/>
      <c r="J12" s="10"/>
      <c r="K12" s="19"/>
      <c r="L12" s="19"/>
      <c r="M12" s="19"/>
      <c r="N12" s="19"/>
      <c r="Q12" s="5" t="str">
        <f t="shared" si="0"/>
        <v>_</v>
      </c>
      <c r="R12" s="5" t="str">
        <f t="shared" si="1"/>
        <v/>
      </c>
    </row>
    <row r="13" spans="2:18" x14ac:dyDescent="0.4">
      <c r="B13" s="16">
        <v>7</v>
      </c>
      <c r="C13" s="10"/>
      <c r="D13" s="17"/>
      <c r="E13" s="17"/>
      <c r="F13" s="17"/>
      <c r="G13" s="17"/>
      <c r="H13" s="17"/>
      <c r="I13" s="18"/>
      <c r="J13" s="10"/>
      <c r="K13" s="19"/>
      <c r="L13" s="19"/>
      <c r="M13" s="19"/>
      <c r="N13" s="19"/>
      <c r="Q13" s="5" t="str">
        <f t="shared" si="0"/>
        <v>_</v>
      </c>
      <c r="R13" s="5" t="str">
        <f t="shared" si="1"/>
        <v/>
      </c>
    </row>
    <row r="14" spans="2:18" x14ac:dyDescent="0.4">
      <c r="B14" s="16">
        <v>8</v>
      </c>
      <c r="C14" s="10"/>
      <c r="D14" s="17"/>
      <c r="E14" s="17"/>
      <c r="F14" s="17"/>
      <c r="G14" s="17"/>
      <c r="H14" s="17"/>
      <c r="I14" s="18"/>
      <c r="J14" s="10"/>
      <c r="K14" s="19"/>
      <c r="L14" s="19"/>
      <c r="M14" s="19"/>
      <c r="N14" s="19"/>
      <c r="Q14" s="5" t="str">
        <f t="shared" si="0"/>
        <v>_</v>
      </c>
      <c r="R14" s="5" t="str">
        <f t="shared" si="1"/>
        <v/>
      </c>
    </row>
    <row r="15" spans="2:18" x14ac:dyDescent="0.4">
      <c r="B15" s="16">
        <v>9</v>
      </c>
      <c r="C15" s="10"/>
      <c r="D15" s="17"/>
      <c r="E15" s="17"/>
      <c r="F15" s="17"/>
      <c r="G15" s="17"/>
      <c r="H15" s="17"/>
      <c r="I15" s="18"/>
      <c r="J15" s="10"/>
      <c r="K15" s="19"/>
      <c r="L15" s="19"/>
      <c r="M15" s="19"/>
      <c r="N15" s="19"/>
      <c r="Q15" s="5" t="str">
        <f t="shared" si="0"/>
        <v>_</v>
      </c>
      <c r="R15" s="5" t="str">
        <f t="shared" si="1"/>
        <v/>
      </c>
    </row>
    <row r="16" spans="2:18" x14ac:dyDescent="0.4">
      <c r="B16" s="16">
        <v>10</v>
      </c>
      <c r="C16" s="10"/>
      <c r="D16" s="17"/>
      <c r="E16" s="17"/>
      <c r="F16" s="17"/>
      <c r="G16" s="17"/>
      <c r="H16" s="17"/>
      <c r="I16" s="18"/>
      <c r="J16" s="10"/>
      <c r="K16" s="19"/>
      <c r="L16" s="19"/>
      <c r="M16" s="19"/>
      <c r="N16" s="19"/>
      <c r="Q16" s="5" t="str">
        <f t="shared" si="0"/>
        <v>_</v>
      </c>
      <c r="R16" s="5" t="str">
        <f t="shared" si="1"/>
        <v/>
      </c>
    </row>
    <row r="17" spans="2:18" ht="19.5" customHeight="1" x14ac:dyDescent="0.4">
      <c r="B17" s="16">
        <v>11</v>
      </c>
      <c r="C17" s="10"/>
      <c r="D17" s="17"/>
      <c r="E17" s="17"/>
      <c r="F17" s="17"/>
      <c r="G17" s="17"/>
      <c r="H17" s="17"/>
      <c r="I17" s="18"/>
      <c r="J17" s="10"/>
      <c r="K17" s="19"/>
      <c r="L17" s="19"/>
      <c r="M17" s="19"/>
      <c r="N17" s="19"/>
      <c r="Q17" s="5" t="str">
        <f t="shared" si="0"/>
        <v>_</v>
      </c>
      <c r="R17" s="5" t="str">
        <f t="shared" si="1"/>
        <v/>
      </c>
    </row>
    <row r="18" spans="2:18" ht="19.5" customHeight="1" x14ac:dyDescent="0.4">
      <c r="B18" s="16">
        <v>12</v>
      </c>
      <c r="C18" s="10"/>
      <c r="D18" s="17"/>
      <c r="E18" s="17"/>
      <c r="F18" s="17"/>
      <c r="G18" s="17"/>
      <c r="H18" s="17"/>
      <c r="I18" s="18"/>
      <c r="J18" s="10"/>
      <c r="K18" s="19"/>
      <c r="L18" s="19"/>
      <c r="M18" s="19"/>
      <c r="N18" s="19"/>
      <c r="Q18" s="5" t="str">
        <f t="shared" si="0"/>
        <v>_</v>
      </c>
      <c r="R18" s="5" t="str">
        <f t="shared" si="1"/>
        <v/>
      </c>
    </row>
    <row r="19" spans="2:18" ht="21" customHeight="1" x14ac:dyDescent="0.4">
      <c r="B19" s="16">
        <v>13</v>
      </c>
      <c r="C19" s="10"/>
      <c r="D19" s="17"/>
      <c r="E19" s="17"/>
      <c r="F19" s="17"/>
      <c r="G19" s="17"/>
      <c r="H19" s="17"/>
      <c r="I19" s="18"/>
      <c r="J19" s="10"/>
      <c r="K19" s="19"/>
      <c r="L19" s="19"/>
      <c r="M19" s="19"/>
      <c r="N19" s="19"/>
      <c r="Q19" s="5" t="str">
        <f t="shared" si="0"/>
        <v>_</v>
      </c>
      <c r="R19" s="5" t="str">
        <f t="shared" si="1"/>
        <v/>
      </c>
    </row>
    <row r="20" spans="2:18" x14ac:dyDescent="0.4">
      <c r="B20" s="16">
        <v>14</v>
      </c>
      <c r="C20" s="10"/>
      <c r="D20" s="17"/>
      <c r="E20" s="17"/>
      <c r="F20" s="17"/>
      <c r="G20" s="17"/>
      <c r="H20" s="17"/>
      <c r="I20" s="18"/>
      <c r="J20" s="10"/>
      <c r="K20" s="19"/>
      <c r="L20" s="19"/>
      <c r="M20" s="19"/>
      <c r="N20" s="19"/>
      <c r="Q20" s="5" t="str">
        <f t="shared" si="0"/>
        <v>_</v>
      </c>
      <c r="R20" s="5" t="str">
        <f t="shared" si="1"/>
        <v/>
      </c>
    </row>
    <row r="21" spans="2:18" x14ac:dyDescent="0.4">
      <c r="B21" s="16">
        <v>15</v>
      </c>
      <c r="C21" s="10"/>
      <c r="D21" s="17"/>
      <c r="E21" s="17"/>
      <c r="F21" s="17"/>
      <c r="G21" s="17"/>
      <c r="H21" s="17"/>
      <c r="I21" s="18"/>
      <c r="J21" s="10"/>
      <c r="K21" s="19"/>
      <c r="L21" s="19"/>
      <c r="M21" s="19"/>
      <c r="N21" s="19"/>
      <c r="Q21" s="5" t="str">
        <f t="shared" si="0"/>
        <v>_</v>
      </c>
      <c r="R21" s="5" t="str">
        <f t="shared" si="1"/>
        <v/>
      </c>
    </row>
    <row r="22" spans="2:18" x14ac:dyDescent="0.4">
      <c r="B22" s="16">
        <v>16</v>
      </c>
      <c r="C22" s="10"/>
      <c r="D22" s="17"/>
      <c r="E22" s="17"/>
      <c r="F22" s="17"/>
      <c r="G22" s="17"/>
      <c r="H22" s="17"/>
      <c r="I22" s="18"/>
      <c r="J22" s="10"/>
      <c r="K22" s="19"/>
      <c r="L22" s="19"/>
      <c r="M22" s="19"/>
      <c r="N22" s="19"/>
      <c r="Q22" s="5" t="str">
        <f t="shared" si="0"/>
        <v>_</v>
      </c>
      <c r="R22" s="5" t="str">
        <f t="shared" si="1"/>
        <v/>
      </c>
    </row>
    <row r="23" spans="2:18" x14ac:dyDescent="0.4">
      <c r="B23" s="16">
        <v>17</v>
      </c>
      <c r="C23" s="10"/>
      <c r="D23" s="17"/>
      <c r="E23" s="17"/>
      <c r="F23" s="17"/>
      <c r="G23" s="17"/>
      <c r="H23" s="17"/>
      <c r="I23" s="18"/>
      <c r="J23" s="10"/>
      <c r="K23" s="19"/>
      <c r="L23" s="19"/>
      <c r="M23" s="19"/>
      <c r="N23" s="19"/>
      <c r="Q23" s="5" t="str">
        <f t="shared" si="0"/>
        <v>_</v>
      </c>
      <c r="R23" s="5" t="str">
        <f t="shared" si="1"/>
        <v/>
      </c>
    </row>
    <row r="24" spans="2:18" x14ac:dyDescent="0.4">
      <c r="B24" s="16">
        <v>18</v>
      </c>
      <c r="C24" s="10"/>
      <c r="D24" s="17"/>
      <c r="E24" s="17"/>
      <c r="F24" s="17"/>
      <c r="G24" s="17"/>
      <c r="H24" s="17"/>
      <c r="I24" s="18"/>
      <c r="J24" s="10"/>
      <c r="K24" s="19"/>
      <c r="L24" s="19"/>
      <c r="M24" s="19"/>
      <c r="N24" s="19"/>
      <c r="Q24" s="5" t="str">
        <f t="shared" si="0"/>
        <v>_</v>
      </c>
      <c r="R24" s="5" t="str">
        <f t="shared" si="1"/>
        <v/>
      </c>
    </row>
    <row r="25" spans="2:18" x14ac:dyDescent="0.4">
      <c r="B25" s="16">
        <v>19</v>
      </c>
      <c r="C25" s="10"/>
      <c r="D25" s="17"/>
      <c r="E25" s="17"/>
      <c r="F25" s="17"/>
      <c r="G25" s="17"/>
      <c r="H25" s="17"/>
      <c r="I25" s="18"/>
      <c r="J25" s="10"/>
      <c r="K25" s="19"/>
      <c r="L25" s="19"/>
      <c r="M25" s="19"/>
      <c r="N25" s="19"/>
      <c r="Q25" s="5" t="str">
        <f t="shared" si="0"/>
        <v>_</v>
      </c>
      <c r="R25" s="5" t="str">
        <f t="shared" si="1"/>
        <v/>
      </c>
    </row>
    <row r="26" spans="2:18" x14ac:dyDescent="0.4">
      <c r="B26" s="16">
        <v>20</v>
      </c>
      <c r="C26" s="10"/>
      <c r="D26" s="17"/>
      <c r="E26" s="17"/>
      <c r="F26" s="17"/>
      <c r="G26" s="17"/>
      <c r="H26" s="17"/>
      <c r="I26" s="18"/>
      <c r="J26" s="10"/>
      <c r="K26" s="19"/>
      <c r="L26" s="19"/>
      <c r="M26" s="19"/>
      <c r="N26" s="19"/>
      <c r="Q26" s="5" t="str">
        <f t="shared" si="0"/>
        <v>_</v>
      </c>
      <c r="R26" s="5" t="str">
        <f t="shared" si="1"/>
        <v/>
      </c>
    </row>
    <row r="27" spans="2:18" ht="19.5" customHeight="1" x14ac:dyDescent="0.4">
      <c r="B27" s="16">
        <v>21</v>
      </c>
      <c r="C27" s="10"/>
      <c r="D27" s="17"/>
      <c r="E27" s="17"/>
      <c r="F27" s="17"/>
      <c r="G27" s="17"/>
      <c r="H27" s="17"/>
      <c r="I27" s="18"/>
      <c r="J27" s="10"/>
      <c r="K27" s="19"/>
      <c r="L27" s="19"/>
      <c r="M27" s="19"/>
      <c r="N27" s="19"/>
      <c r="Q27" s="5" t="str">
        <f t="shared" ref="Q27:Q36" si="2">K27&amp;L27&amp;M27&amp;"_"</f>
        <v>_</v>
      </c>
      <c r="R27" s="5" t="str">
        <f t="shared" si="1"/>
        <v/>
      </c>
    </row>
    <row r="28" spans="2:18" ht="19.5" customHeight="1" x14ac:dyDescent="0.4">
      <c r="B28" s="16">
        <v>22</v>
      </c>
      <c r="C28" s="10"/>
      <c r="D28" s="17"/>
      <c r="E28" s="17"/>
      <c r="F28" s="17"/>
      <c r="G28" s="17"/>
      <c r="H28" s="17"/>
      <c r="I28" s="18"/>
      <c r="J28" s="10"/>
      <c r="K28" s="19"/>
      <c r="L28" s="19"/>
      <c r="M28" s="19"/>
      <c r="N28" s="19"/>
      <c r="Q28" s="5" t="str">
        <f t="shared" si="2"/>
        <v>_</v>
      </c>
      <c r="R28" s="5" t="str">
        <f t="shared" si="1"/>
        <v/>
      </c>
    </row>
    <row r="29" spans="2:18" ht="21" customHeight="1" x14ac:dyDescent="0.4">
      <c r="B29" s="16">
        <v>23</v>
      </c>
      <c r="C29" s="10"/>
      <c r="D29" s="17"/>
      <c r="E29" s="17"/>
      <c r="F29" s="17"/>
      <c r="G29" s="17"/>
      <c r="H29" s="17"/>
      <c r="I29" s="18"/>
      <c r="J29" s="10"/>
      <c r="K29" s="19"/>
      <c r="L29" s="19"/>
      <c r="M29" s="19"/>
      <c r="N29" s="19"/>
      <c r="Q29" s="5" t="str">
        <f t="shared" si="2"/>
        <v>_</v>
      </c>
      <c r="R29" s="5" t="str">
        <f t="shared" si="1"/>
        <v/>
      </c>
    </row>
    <row r="30" spans="2:18" x14ac:dyDescent="0.4">
      <c r="B30" s="16">
        <v>24</v>
      </c>
      <c r="C30" s="10"/>
      <c r="D30" s="17"/>
      <c r="E30" s="17"/>
      <c r="F30" s="17"/>
      <c r="G30" s="17"/>
      <c r="H30" s="17"/>
      <c r="I30" s="18"/>
      <c r="J30" s="10"/>
      <c r="K30" s="19"/>
      <c r="L30" s="19"/>
      <c r="M30" s="19"/>
      <c r="N30" s="19"/>
      <c r="Q30" s="5" t="str">
        <f t="shared" si="2"/>
        <v>_</v>
      </c>
      <c r="R30" s="5" t="str">
        <f t="shared" si="1"/>
        <v/>
      </c>
    </row>
    <row r="31" spans="2:18" x14ac:dyDescent="0.4">
      <c r="B31" s="16">
        <v>25</v>
      </c>
      <c r="C31" s="10"/>
      <c r="D31" s="17"/>
      <c r="E31" s="17"/>
      <c r="F31" s="17"/>
      <c r="G31" s="17"/>
      <c r="H31" s="17"/>
      <c r="I31" s="18"/>
      <c r="J31" s="10"/>
      <c r="K31" s="19"/>
      <c r="L31" s="19"/>
      <c r="M31" s="19"/>
      <c r="N31" s="19"/>
      <c r="Q31" s="5" t="str">
        <f t="shared" si="2"/>
        <v>_</v>
      </c>
      <c r="R31" s="5" t="str">
        <f t="shared" si="1"/>
        <v/>
      </c>
    </row>
    <row r="32" spans="2:18" x14ac:dyDescent="0.4">
      <c r="B32" s="16">
        <v>26</v>
      </c>
      <c r="C32" s="10"/>
      <c r="D32" s="17"/>
      <c r="E32" s="17"/>
      <c r="F32" s="17"/>
      <c r="G32" s="17"/>
      <c r="H32" s="17"/>
      <c r="I32" s="18"/>
      <c r="J32" s="10"/>
      <c r="K32" s="19"/>
      <c r="L32" s="19"/>
      <c r="M32" s="19"/>
      <c r="N32" s="19"/>
      <c r="Q32" s="5" t="str">
        <f t="shared" si="2"/>
        <v>_</v>
      </c>
      <c r="R32" s="5" t="str">
        <f t="shared" si="1"/>
        <v/>
      </c>
    </row>
    <row r="33" spans="2:18" x14ac:dyDescent="0.4">
      <c r="B33" s="16">
        <v>27</v>
      </c>
      <c r="C33" s="10"/>
      <c r="D33" s="17"/>
      <c r="E33" s="17"/>
      <c r="F33" s="17"/>
      <c r="G33" s="17"/>
      <c r="H33" s="17"/>
      <c r="I33" s="18"/>
      <c r="J33" s="10"/>
      <c r="K33" s="19"/>
      <c r="L33" s="19"/>
      <c r="M33" s="19"/>
      <c r="N33" s="19"/>
      <c r="Q33" s="5" t="str">
        <f t="shared" si="2"/>
        <v>_</v>
      </c>
      <c r="R33" s="5" t="str">
        <f t="shared" si="1"/>
        <v/>
      </c>
    </row>
    <row r="34" spans="2:18" x14ac:dyDescent="0.4">
      <c r="B34" s="16">
        <v>28</v>
      </c>
      <c r="C34" s="10"/>
      <c r="D34" s="17"/>
      <c r="E34" s="17"/>
      <c r="F34" s="17"/>
      <c r="G34" s="17"/>
      <c r="H34" s="17"/>
      <c r="I34" s="18"/>
      <c r="J34" s="10"/>
      <c r="K34" s="19"/>
      <c r="L34" s="19"/>
      <c r="M34" s="19"/>
      <c r="N34" s="19"/>
      <c r="Q34" s="5" t="str">
        <f t="shared" si="2"/>
        <v>_</v>
      </c>
      <c r="R34" s="5" t="str">
        <f t="shared" si="1"/>
        <v/>
      </c>
    </row>
    <row r="35" spans="2:18" x14ac:dyDescent="0.4">
      <c r="B35" s="16">
        <v>29</v>
      </c>
      <c r="C35" s="10"/>
      <c r="D35" s="17"/>
      <c r="E35" s="17"/>
      <c r="F35" s="17"/>
      <c r="G35" s="17"/>
      <c r="H35" s="17"/>
      <c r="I35" s="18"/>
      <c r="J35" s="10"/>
      <c r="K35" s="19"/>
      <c r="L35" s="19"/>
      <c r="M35" s="19"/>
      <c r="N35" s="19"/>
      <c r="Q35" s="5" t="str">
        <f t="shared" si="2"/>
        <v>_</v>
      </c>
      <c r="R35" s="5" t="str">
        <f t="shared" si="1"/>
        <v/>
      </c>
    </row>
    <row r="36" spans="2:18" x14ac:dyDescent="0.4">
      <c r="B36" s="16">
        <v>30</v>
      </c>
      <c r="C36" s="10"/>
      <c r="D36" s="17"/>
      <c r="E36" s="17"/>
      <c r="F36" s="17"/>
      <c r="G36" s="17"/>
      <c r="H36" s="17"/>
      <c r="I36" s="18"/>
      <c r="J36" s="10"/>
      <c r="K36" s="19"/>
      <c r="L36" s="19"/>
      <c r="M36" s="19"/>
      <c r="N36" s="19"/>
      <c r="Q36" s="5" t="str">
        <f t="shared" si="2"/>
        <v>_</v>
      </c>
      <c r="R36" s="5" t="str">
        <f t="shared" si="1"/>
        <v/>
      </c>
    </row>
    <row r="37" spans="2:18" ht="12" customHeight="1" x14ac:dyDescent="0.4"/>
    <row r="38" spans="2:18" x14ac:dyDescent="0.4">
      <c r="B38" s="20" t="s">
        <v>46</v>
      </c>
    </row>
    <row r="39" spans="2:18" x14ac:dyDescent="0.4">
      <c r="B39" s="21" t="s">
        <v>31</v>
      </c>
      <c r="C39" s="22" t="s">
        <v>47</v>
      </c>
      <c r="D39" s="59" t="s">
        <v>138</v>
      </c>
      <c r="E39" s="60"/>
      <c r="F39" s="60"/>
      <c r="G39" s="60"/>
      <c r="H39" s="60"/>
      <c r="I39" s="60"/>
      <c r="J39" s="60"/>
      <c r="K39" s="60"/>
      <c r="L39" s="61"/>
    </row>
    <row r="40" spans="2:18" x14ac:dyDescent="0.4">
      <c r="B40" s="23" t="s">
        <v>32</v>
      </c>
      <c r="C40" s="17" t="s">
        <v>44</v>
      </c>
      <c r="D40" s="62" t="s">
        <v>49</v>
      </c>
      <c r="E40" s="63"/>
      <c r="F40" s="63"/>
      <c r="G40" s="63"/>
      <c r="H40" s="63"/>
      <c r="I40" s="63"/>
      <c r="J40" s="63"/>
      <c r="K40" s="63"/>
      <c r="L40" s="64"/>
    </row>
    <row r="41" spans="2:18" ht="79.5" customHeight="1" x14ac:dyDescent="0.4">
      <c r="B41" s="24" t="s">
        <v>34</v>
      </c>
      <c r="C41" s="25" t="s">
        <v>45</v>
      </c>
      <c r="D41" s="65" t="s">
        <v>50</v>
      </c>
      <c r="E41" s="66"/>
      <c r="F41" s="66"/>
      <c r="G41" s="66"/>
      <c r="H41" s="66"/>
      <c r="I41" s="66"/>
      <c r="J41" s="66"/>
      <c r="K41" s="66"/>
      <c r="L41" s="67"/>
    </row>
    <row r="42" spans="2:18" x14ac:dyDescent="0.4">
      <c r="B42" s="24" t="s">
        <v>33</v>
      </c>
      <c r="C42" s="25" t="s">
        <v>51</v>
      </c>
      <c r="D42" s="68" t="s">
        <v>52</v>
      </c>
      <c r="E42" s="66"/>
      <c r="F42" s="66"/>
      <c r="G42" s="66"/>
      <c r="H42" s="66"/>
      <c r="I42" s="66"/>
      <c r="J42" s="66"/>
      <c r="K42" s="66"/>
      <c r="L42" s="67"/>
    </row>
    <row r="43" spans="2:18" ht="18.75" customHeight="1" x14ac:dyDescent="0.4">
      <c r="B43" s="20" t="s">
        <v>86</v>
      </c>
    </row>
    <row r="44" spans="2:18" ht="12.75" customHeight="1" x14ac:dyDescent="0.4"/>
    <row r="45" spans="2:18" x14ac:dyDescent="0.4">
      <c r="Q45" s="5" t="s">
        <v>48</v>
      </c>
    </row>
    <row r="46" spans="2:18" x14ac:dyDescent="0.4">
      <c r="Q46" s="5" t="s">
        <v>77</v>
      </c>
    </row>
    <row r="47" spans="2:18" x14ac:dyDescent="0.4">
      <c r="Q47" s="5" t="s">
        <v>78</v>
      </c>
    </row>
    <row r="48" spans="2:18" x14ac:dyDescent="0.4">
      <c r="Q48" s="5" t="s">
        <v>79</v>
      </c>
    </row>
    <row r="49" spans="17:30" x14ac:dyDescent="0.4">
      <c r="Q49" s="5" t="s">
        <v>80</v>
      </c>
    </row>
    <row r="50" spans="17:30" x14ac:dyDescent="0.4">
      <c r="Q50" s="5" t="s">
        <v>81</v>
      </c>
    </row>
    <row r="52" spans="17:30" x14ac:dyDescent="0.4">
      <c r="Q52" s="26" t="s">
        <v>53</v>
      </c>
      <c r="R52" s="26" t="s">
        <v>55</v>
      </c>
      <c r="S52" s="27" t="s">
        <v>58</v>
      </c>
      <c r="T52" s="27" t="s">
        <v>59</v>
      </c>
      <c r="U52" s="26"/>
      <c r="V52" s="6"/>
    </row>
    <row r="53" spans="17:30" x14ac:dyDescent="0.4">
      <c r="Q53" s="26" t="s">
        <v>53</v>
      </c>
      <c r="R53" s="26" t="s">
        <v>56</v>
      </c>
      <c r="S53" s="26" t="s">
        <v>62</v>
      </c>
      <c r="T53" s="26" t="s">
        <v>60</v>
      </c>
      <c r="U53" s="26"/>
      <c r="V53" s="6"/>
    </row>
    <row r="54" spans="17:30" x14ac:dyDescent="0.4">
      <c r="Q54" s="26" t="s">
        <v>54</v>
      </c>
      <c r="R54" s="26" t="s">
        <v>4</v>
      </c>
      <c r="S54" s="26" t="s">
        <v>63</v>
      </c>
      <c r="T54" s="26" t="s">
        <v>61</v>
      </c>
      <c r="U54" s="26"/>
      <c r="V54" s="6"/>
    </row>
    <row r="55" spans="17:30" x14ac:dyDescent="0.4">
      <c r="Q55" s="26"/>
      <c r="R55" s="26" t="s">
        <v>57</v>
      </c>
      <c r="S55" s="26"/>
      <c r="T55" s="26"/>
      <c r="U55" s="26"/>
      <c r="V55" s="6"/>
    </row>
    <row r="58" spans="17:30" x14ac:dyDescent="0.4">
      <c r="Q58" s="27" t="s">
        <v>64</v>
      </c>
      <c r="R58" s="27" t="s">
        <v>65</v>
      </c>
      <c r="S58" s="27" t="s">
        <v>66</v>
      </c>
      <c r="T58" s="27" t="s">
        <v>67</v>
      </c>
      <c r="U58" s="27" t="s">
        <v>68</v>
      </c>
      <c r="V58" s="27" t="s">
        <v>69</v>
      </c>
      <c r="W58" s="27" t="s">
        <v>70</v>
      </c>
      <c r="X58" s="27" t="s">
        <v>71</v>
      </c>
      <c r="Y58" s="27" t="s">
        <v>72</v>
      </c>
      <c r="Z58" s="27" t="s">
        <v>73</v>
      </c>
      <c r="AA58" s="26" t="s">
        <v>74</v>
      </c>
      <c r="AB58" s="26" t="s">
        <v>75</v>
      </c>
      <c r="AC58" s="26" t="s">
        <v>2</v>
      </c>
      <c r="AD58" s="26" t="s">
        <v>76</v>
      </c>
    </row>
    <row r="59" spans="17:30" x14ac:dyDescent="0.4">
      <c r="Q59" s="5" t="s">
        <v>6</v>
      </c>
      <c r="R59" s="5" t="s">
        <v>7</v>
      </c>
      <c r="S59" s="5" t="s">
        <v>8</v>
      </c>
      <c r="T59" s="5" t="s">
        <v>6</v>
      </c>
      <c r="U59" s="5" t="s">
        <v>6</v>
      </c>
      <c r="V59" s="5" t="s">
        <v>6</v>
      </c>
      <c r="W59" s="5" t="s">
        <v>6</v>
      </c>
      <c r="X59" s="5" t="s">
        <v>6</v>
      </c>
      <c r="Y59" s="5" t="s">
        <v>6</v>
      </c>
      <c r="Z59" s="5" t="s">
        <v>6</v>
      </c>
      <c r="AA59" s="5" t="s">
        <v>83</v>
      </c>
      <c r="AB59" s="5" t="s">
        <v>6</v>
      </c>
      <c r="AC59" s="5" t="s">
        <v>12</v>
      </c>
      <c r="AD59" s="5" t="s">
        <v>15</v>
      </c>
    </row>
    <row r="60" spans="17:30" x14ac:dyDescent="0.4">
      <c r="Q60" s="5" t="s">
        <v>7</v>
      </c>
      <c r="R60" s="5" t="s">
        <v>8</v>
      </c>
      <c r="S60" s="5" t="s">
        <v>10</v>
      </c>
      <c r="T60" s="5" t="s">
        <v>7</v>
      </c>
      <c r="U60" s="5" t="s">
        <v>7</v>
      </c>
      <c r="V60" s="5" t="s">
        <v>7</v>
      </c>
      <c r="W60" s="5" t="s">
        <v>7</v>
      </c>
      <c r="X60" s="5" t="s">
        <v>7</v>
      </c>
      <c r="Y60" s="5" t="s">
        <v>8</v>
      </c>
      <c r="Z60" s="5" t="s">
        <v>7</v>
      </c>
      <c r="AA60" s="5" t="s">
        <v>82</v>
      </c>
      <c r="AC60" s="5" t="s">
        <v>13</v>
      </c>
      <c r="AD60" s="5" t="s">
        <v>16</v>
      </c>
    </row>
    <row r="61" spans="17:30" x14ac:dyDescent="0.4">
      <c r="Q61" s="5" t="s">
        <v>8</v>
      </c>
      <c r="U61" s="5" t="s">
        <v>8</v>
      </c>
      <c r="V61" s="5" t="s">
        <v>8</v>
      </c>
      <c r="X61" s="5" t="s">
        <v>8</v>
      </c>
      <c r="Y61" s="5" t="s">
        <v>9</v>
      </c>
      <c r="Z61" s="5" t="s">
        <v>8</v>
      </c>
      <c r="AC61" s="5" t="s">
        <v>14</v>
      </c>
      <c r="AD61" s="5" t="s">
        <v>17</v>
      </c>
    </row>
    <row r="62" spans="17:30" x14ac:dyDescent="0.4">
      <c r="Q62" s="5" t="s">
        <v>9</v>
      </c>
      <c r="U62" s="5" t="s">
        <v>9</v>
      </c>
      <c r="V62" s="5" t="s">
        <v>10</v>
      </c>
      <c r="X62" s="5" t="s">
        <v>9</v>
      </c>
      <c r="Z62" s="5" t="s">
        <v>9</v>
      </c>
      <c r="AD62" s="5" t="s">
        <v>18</v>
      </c>
    </row>
    <row r="63" spans="17:30" x14ac:dyDescent="0.4">
      <c r="U63" s="5" t="s">
        <v>10</v>
      </c>
      <c r="X63" s="5" t="s">
        <v>10</v>
      </c>
      <c r="AD63" s="5" t="s">
        <v>19</v>
      </c>
    </row>
    <row r="64" spans="17:30" x14ac:dyDescent="0.4">
      <c r="U64" s="5" t="s">
        <v>11</v>
      </c>
      <c r="X64" s="5" t="s">
        <v>11</v>
      </c>
    </row>
    <row r="66" spans="17:18" x14ac:dyDescent="0.4">
      <c r="Q66" s="28" t="s">
        <v>116</v>
      </c>
      <c r="R66" s="28" t="s">
        <v>117</v>
      </c>
    </row>
    <row r="67" spans="17:18" x14ac:dyDescent="0.4">
      <c r="Q67" s="27" t="s">
        <v>118</v>
      </c>
      <c r="R67" s="28" t="s">
        <v>102</v>
      </c>
    </row>
    <row r="68" spans="17:18" x14ac:dyDescent="0.4">
      <c r="Q68" s="27" t="s">
        <v>119</v>
      </c>
      <c r="R68" s="28" t="s">
        <v>103</v>
      </c>
    </row>
    <row r="69" spans="17:18" x14ac:dyDescent="0.4">
      <c r="Q69" s="27" t="s">
        <v>120</v>
      </c>
      <c r="R69" s="28" t="s">
        <v>104</v>
      </c>
    </row>
    <row r="70" spans="17:18" x14ac:dyDescent="0.4">
      <c r="Q70" s="27" t="s">
        <v>121</v>
      </c>
      <c r="R70" s="28" t="s">
        <v>105</v>
      </c>
    </row>
    <row r="71" spans="17:18" x14ac:dyDescent="0.4">
      <c r="Q71" s="27" t="s">
        <v>122</v>
      </c>
      <c r="R71" s="28" t="s">
        <v>106</v>
      </c>
    </row>
    <row r="72" spans="17:18" x14ac:dyDescent="0.4">
      <c r="Q72" s="27" t="s">
        <v>123</v>
      </c>
      <c r="R72" s="28" t="s">
        <v>107</v>
      </c>
    </row>
    <row r="73" spans="17:18" x14ac:dyDescent="0.4">
      <c r="Q73" s="27" t="s">
        <v>124</v>
      </c>
      <c r="R73" s="28" t="s">
        <v>108</v>
      </c>
    </row>
    <row r="74" spans="17:18" x14ac:dyDescent="0.4">
      <c r="Q74" s="27" t="s">
        <v>125</v>
      </c>
      <c r="R74" s="28" t="s">
        <v>109</v>
      </c>
    </row>
    <row r="75" spans="17:18" x14ac:dyDescent="0.4">
      <c r="Q75" s="27" t="s">
        <v>126</v>
      </c>
      <c r="R75" s="28" t="s">
        <v>110</v>
      </c>
    </row>
    <row r="76" spans="17:18" x14ac:dyDescent="0.4">
      <c r="Q76" s="27" t="s">
        <v>127</v>
      </c>
      <c r="R76" s="28" t="s">
        <v>111</v>
      </c>
    </row>
    <row r="77" spans="17:18" x14ac:dyDescent="0.4">
      <c r="Q77" s="26" t="s">
        <v>128</v>
      </c>
      <c r="R77" s="28" t="s">
        <v>112</v>
      </c>
    </row>
    <row r="78" spans="17:18" x14ac:dyDescent="0.4">
      <c r="Q78" s="26" t="s">
        <v>129</v>
      </c>
      <c r="R78" s="28" t="s">
        <v>113</v>
      </c>
    </row>
    <row r="79" spans="17:18" x14ac:dyDescent="0.4">
      <c r="Q79" s="26" t="s">
        <v>130</v>
      </c>
      <c r="R79" s="28" t="s">
        <v>114</v>
      </c>
    </row>
    <row r="80" spans="17:18" x14ac:dyDescent="0.4">
      <c r="Q80" s="26" t="s">
        <v>131</v>
      </c>
      <c r="R80" s="28" t="s">
        <v>115</v>
      </c>
    </row>
  </sheetData>
  <sheetProtection password="CC61" sheet="1" selectLockedCells="1"/>
  <mergeCells count="13">
    <mergeCell ref="N5:N6"/>
    <mergeCell ref="B5:B6"/>
    <mergeCell ref="C5:C6"/>
    <mergeCell ref="D5:F5"/>
    <mergeCell ref="G5:G6"/>
    <mergeCell ref="H5:H6"/>
    <mergeCell ref="I5:I6"/>
    <mergeCell ref="K5:M5"/>
    <mergeCell ref="D39:L39"/>
    <mergeCell ref="D40:L40"/>
    <mergeCell ref="D41:L41"/>
    <mergeCell ref="D42:L42"/>
    <mergeCell ref="J5:J6"/>
  </mergeCells>
  <phoneticPr fontId="2"/>
  <conditionalFormatting sqref="M7:M36">
    <cfRule type="expression" dxfId="27" priority="15">
      <formula>L7=""</formula>
    </cfRule>
    <cfRule type="expression" dxfId="26" priority="18">
      <formula>K7&lt;&gt;"身体障害者"</formula>
    </cfRule>
    <cfRule type="expression" dxfId="25" priority="19">
      <formula>L7="視覚障害"</formula>
    </cfRule>
  </conditionalFormatting>
  <conditionalFormatting sqref="N7:N36">
    <cfRule type="expression" dxfId="24" priority="12">
      <formula>L7="視覚障害"</formula>
    </cfRule>
    <cfRule type="expression" dxfId="23" priority="14">
      <formula>OR(K7="",K7="身体障害者")</formula>
    </cfRule>
  </conditionalFormatting>
  <conditionalFormatting sqref="L7:L36">
    <cfRule type="expression" dxfId="22" priority="20">
      <formula>K7&lt;&gt;"身体障害者"</formula>
    </cfRule>
  </conditionalFormatting>
  <conditionalFormatting sqref="N7:N36">
    <cfRule type="expression" dxfId="21" priority="10">
      <formula>M7&lt;&gt;""</formula>
    </cfRule>
  </conditionalFormatting>
  <dataValidations count="6">
    <dataValidation type="list" allowBlank="1" showInputMessage="1" showErrorMessage="1" sqref="K7:K36">
      <formula1>"身体障害者,知的障害者,精神障害者,難病患者,高齢者等"</formula1>
    </dataValidation>
    <dataValidation type="list" allowBlank="1" showInputMessage="1" showErrorMessage="1" sqref="L7:M36">
      <formula1>INDIRECT(K7)</formula1>
    </dataValidation>
    <dataValidation type="list" allowBlank="1" showInputMessage="1" showErrorMessage="1" sqref="N7:N36">
      <formula1>INDIRECT(Q7)</formula1>
    </dataValidation>
    <dataValidation imeMode="disabled" allowBlank="1" showInputMessage="1" showErrorMessage="1" sqref="I7:J36 B7:C36"/>
    <dataValidation imeMode="fullKatakana" allowBlank="1" showInputMessage="1" showErrorMessage="1" sqref="H7:H36"/>
    <dataValidation imeMode="hiragana" allowBlank="1" showInputMessage="1" showErrorMessage="1" sqref="D7:G36"/>
  </dataValidations>
  <pageMargins left="0.7" right="0.7" top="0.75" bottom="0.75" header="0.3" footer="0.3"/>
  <pageSetup paperSize="8" scale="8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8"/>
  <sheetViews>
    <sheetView workbookViewId="0">
      <selection activeCell="N5" sqref="N5"/>
    </sheetView>
  </sheetViews>
  <sheetFormatPr defaultRowHeight="18.75" x14ac:dyDescent="0.4"/>
  <cols>
    <col min="1" max="1" width="12.75" customWidth="1"/>
    <col min="2" max="2" width="14.375" customWidth="1"/>
    <col min="3" max="10" width="8.625" customWidth="1"/>
    <col min="11" max="11" width="15.875" customWidth="1"/>
    <col min="12" max="21" width="8.625" customWidth="1"/>
  </cols>
  <sheetData>
    <row r="2" spans="1:20" x14ac:dyDescent="0.4">
      <c r="C2" s="29" t="s">
        <v>132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1:20" x14ac:dyDescent="0.4">
      <c r="C3" s="40" t="s">
        <v>142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</row>
    <row r="4" spans="1:20" x14ac:dyDescent="0.4">
      <c r="C4" s="41" t="s">
        <v>143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 t="s">
        <v>147</v>
      </c>
      <c r="O4" s="32"/>
      <c r="P4" s="33"/>
    </row>
    <row r="5" spans="1:20" x14ac:dyDescent="0.4">
      <c r="C5" s="42" t="s">
        <v>144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</row>
    <row r="6" spans="1:20" s="36" customFormat="1" x14ac:dyDescent="0.4">
      <c r="A6" s="36" t="s">
        <v>137</v>
      </c>
      <c r="C6" s="36" t="s">
        <v>137</v>
      </c>
      <c r="D6" s="37"/>
      <c r="E6" s="37" t="s">
        <v>136</v>
      </c>
      <c r="F6" s="37"/>
      <c r="G6" s="37"/>
      <c r="H6" s="37"/>
      <c r="I6" s="37"/>
      <c r="J6" s="37"/>
      <c r="K6" s="37" t="s">
        <v>136</v>
      </c>
      <c r="L6" s="37"/>
      <c r="M6" s="37"/>
      <c r="N6" s="37"/>
      <c r="O6" s="37"/>
      <c r="P6" s="37"/>
    </row>
    <row r="7" spans="1:20" ht="2.25" customHeight="1" x14ac:dyDescent="0.4">
      <c r="E7" s="36"/>
      <c r="K7" s="36"/>
    </row>
    <row r="8" spans="1:20" s="49" customFormat="1" ht="56.25" x14ac:dyDescent="0.4">
      <c r="A8" s="55" t="s">
        <v>141</v>
      </c>
      <c r="B8" s="54" t="s">
        <v>145</v>
      </c>
      <c r="C8" s="48" t="s">
        <v>133</v>
      </c>
      <c r="D8" s="50" t="s">
        <v>87</v>
      </c>
      <c r="E8" s="51" t="s">
        <v>134</v>
      </c>
      <c r="F8" s="50" t="s">
        <v>88</v>
      </c>
      <c r="G8" s="50" t="s">
        <v>89</v>
      </c>
      <c r="H8" s="50" t="s">
        <v>90</v>
      </c>
      <c r="I8" s="50" t="s">
        <v>91</v>
      </c>
      <c r="J8" s="50" t="s">
        <v>92</v>
      </c>
      <c r="K8" s="51" t="s">
        <v>135</v>
      </c>
      <c r="L8" s="50" t="s">
        <v>93</v>
      </c>
      <c r="M8" s="50" t="s">
        <v>94</v>
      </c>
      <c r="N8" s="52" t="s">
        <v>95</v>
      </c>
      <c r="O8" s="52" t="s">
        <v>96</v>
      </c>
      <c r="P8" s="52" t="s">
        <v>97</v>
      </c>
      <c r="Q8" s="50" t="s">
        <v>98</v>
      </c>
      <c r="R8" s="52" t="s">
        <v>99</v>
      </c>
      <c r="S8" s="52" t="s">
        <v>100</v>
      </c>
      <c r="T8" s="50" t="s">
        <v>101</v>
      </c>
    </row>
    <row r="9" spans="1:20" x14ac:dyDescent="0.4">
      <c r="A9" s="53"/>
      <c r="B9" s="43" t="str">
        <f t="shared" ref="B9:B38" si="0">IF(A9&lt;&gt;"","A"&amp;TEXT(A9,"000000"),"")</f>
        <v/>
      </c>
      <c r="C9" s="39"/>
      <c r="D9" s="38" t="str">
        <f>IF(別紙!$C7&lt;&gt;"",1,"")</f>
        <v/>
      </c>
      <c r="E9" s="38" t="str">
        <f>IF(別紙!$C7&lt;&gt;"",SUBSTITUTE(別紙!C7,"-",""),"")</f>
        <v/>
      </c>
      <c r="F9" s="38" t="str">
        <f>IF(別紙!$C7&lt;&gt;"",別紙!D7,"")</f>
        <v/>
      </c>
      <c r="G9" s="38" t="str">
        <f>IF(別紙!$C7&lt;&gt;"",別紙!E7,"")</f>
        <v/>
      </c>
      <c r="H9" s="38" t="str">
        <f>IF(別紙!$C7&lt;&gt;"",別紙!F7,"")</f>
        <v/>
      </c>
      <c r="I9" s="38" t="str">
        <f>IF(別紙!$C7&lt;&gt;"",SUBSTITUTE(SUBSTITUTE(別紙!H7,"　","")," ",""),"")</f>
        <v/>
      </c>
      <c r="J9" s="39" t="str">
        <f>IF(別紙!$C7&lt;&gt;"",別紙!I7,"")</f>
        <v/>
      </c>
      <c r="K9" s="38" t="str">
        <f>IF(別紙!$C7&lt;&gt;"",SUBSTITUTE(SUBSTITUTE(SUBSTITUTE(別紙!J7,"-",""),"(",""),")",""),"")</f>
        <v/>
      </c>
      <c r="L9" s="38" t="str">
        <f>IF(別紙!$C7&lt;&gt;"",別紙!Q7,"")</f>
        <v/>
      </c>
      <c r="M9" s="38" t="str">
        <f>IF(別紙!$C7&lt;&gt;"",別紙!N7,"")</f>
        <v/>
      </c>
      <c r="N9" s="38"/>
      <c r="O9" s="38"/>
      <c r="P9" s="38"/>
      <c r="Q9" s="39" t="str">
        <f ca="1">IF(別紙!$C7&lt;&gt;"",TODAY(),"")</f>
        <v/>
      </c>
      <c r="R9" s="38"/>
      <c r="S9" s="38"/>
      <c r="T9" s="38" t="str">
        <f>IF(別紙!$C7&lt;&gt;"","神奈川県","")</f>
        <v/>
      </c>
    </row>
    <row r="10" spans="1:20" x14ac:dyDescent="0.4">
      <c r="A10" s="53"/>
      <c r="B10" s="43" t="str">
        <f t="shared" si="0"/>
        <v/>
      </c>
      <c r="C10" s="39"/>
      <c r="D10" s="38" t="str">
        <f>IF(別紙!$C8&lt;&gt;"",1,"")</f>
        <v/>
      </c>
      <c r="E10" s="38" t="str">
        <f>IF(別紙!$C8&lt;&gt;"",SUBSTITUTE(別紙!C8,"-",""),"")</f>
        <v/>
      </c>
      <c r="F10" s="38" t="str">
        <f>IF(別紙!$C8&lt;&gt;"",別紙!D8,"")</f>
        <v/>
      </c>
      <c r="G10" s="38" t="str">
        <f>IF(別紙!$C8&lt;&gt;"",別紙!E8,"")</f>
        <v/>
      </c>
      <c r="H10" s="38" t="str">
        <f>IF(別紙!$C8&lt;&gt;"",別紙!F8,"")</f>
        <v/>
      </c>
      <c r="I10" s="38" t="str">
        <f>IF(別紙!$C8&lt;&gt;"",SUBSTITUTE(SUBSTITUTE(別紙!H8,"　","")," ",""),"")</f>
        <v/>
      </c>
      <c r="J10" s="39" t="str">
        <f>IF(別紙!$C8&lt;&gt;"",別紙!I8,"")</f>
        <v/>
      </c>
      <c r="K10" s="38" t="str">
        <f>IF(別紙!$C8&lt;&gt;"",SUBSTITUTE(SUBSTITUTE(SUBSTITUTE(別紙!J8,"-",""),"(",""),")",""),"")</f>
        <v/>
      </c>
      <c r="L10" s="38" t="str">
        <f>IF(別紙!$C8&lt;&gt;"",別紙!Q8,"")</f>
        <v/>
      </c>
      <c r="M10" s="38" t="str">
        <f>IF(別紙!$C8&lt;&gt;"",別紙!N8,"")</f>
        <v/>
      </c>
      <c r="N10" s="38"/>
      <c r="O10" s="38"/>
      <c r="P10" s="38"/>
      <c r="Q10" s="38" t="str">
        <f ca="1">IF(別紙!$C8&lt;&gt;"",TODAY(),"")</f>
        <v/>
      </c>
      <c r="R10" s="38"/>
      <c r="S10" s="38"/>
      <c r="T10" s="38" t="str">
        <f>IF(別紙!$C8&lt;&gt;"","神奈川県","")</f>
        <v/>
      </c>
    </row>
    <row r="11" spans="1:20" x14ac:dyDescent="0.4">
      <c r="A11" s="53"/>
      <c r="B11" s="43" t="str">
        <f t="shared" si="0"/>
        <v/>
      </c>
      <c r="C11" s="39"/>
      <c r="D11" s="38" t="str">
        <f>IF(別紙!$C9&lt;&gt;"",1,"")</f>
        <v/>
      </c>
      <c r="E11" s="38" t="str">
        <f>IF(別紙!$C9&lt;&gt;"",SUBSTITUTE(別紙!C9,"-",""),"")</f>
        <v/>
      </c>
      <c r="F11" s="38" t="str">
        <f>IF(別紙!$C9&lt;&gt;"",別紙!D9,"")</f>
        <v/>
      </c>
      <c r="G11" s="38" t="str">
        <f>IF(別紙!$C9&lt;&gt;"",別紙!E9,"")</f>
        <v/>
      </c>
      <c r="H11" s="38" t="str">
        <f>IF(別紙!$C9&lt;&gt;"",別紙!F9,"")</f>
        <v/>
      </c>
      <c r="I11" s="38" t="str">
        <f>IF(別紙!$C9&lt;&gt;"",SUBSTITUTE(SUBSTITUTE(別紙!H9,"　","")," ",""),"")</f>
        <v/>
      </c>
      <c r="J11" s="39" t="str">
        <f>IF(別紙!$C9&lt;&gt;"",別紙!I9,"")</f>
        <v/>
      </c>
      <c r="K11" s="38" t="str">
        <f>IF(別紙!$C9&lt;&gt;"",SUBSTITUTE(SUBSTITUTE(SUBSTITUTE(別紙!J9,"-",""),"(",""),")",""),"")</f>
        <v/>
      </c>
      <c r="L11" s="38" t="str">
        <f>IF(別紙!$C9&lt;&gt;"",別紙!Q9,"")</f>
        <v/>
      </c>
      <c r="M11" s="38" t="str">
        <f>IF(別紙!$C9&lt;&gt;"",別紙!N9,"")</f>
        <v/>
      </c>
      <c r="N11" s="38"/>
      <c r="O11" s="38"/>
      <c r="P11" s="38"/>
      <c r="Q11" s="38" t="str">
        <f ca="1">IF(別紙!$C9&lt;&gt;"",TODAY(),"")</f>
        <v/>
      </c>
      <c r="R11" s="38"/>
      <c r="S11" s="38"/>
      <c r="T11" s="38" t="str">
        <f>IF(別紙!$C9&lt;&gt;"","神奈川県","")</f>
        <v/>
      </c>
    </row>
    <row r="12" spans="1:20" x14ac:dyDescent="0.4">
      <c r="A12" s="53"/>
      <c r="B12" s="43" t="str">
        <f t="shared" si="0"/>
        <v/>
      </c>
      <c r="C12" s="39"/>
      <c r="D12" s="38" t="str">
        <f>IF(別紙!$C10&lt;&gt;"",1,"")</f>
        <v/>
      </c>
      <c r="E12" s="38" t="str">
        <f>IF(別紙!$C10&lt;&gt;"",SUBSTITUTE(別紙!C10,"-",""),"")</f>
        <v/>
      </c>
      <c r="F12" s="38" t="str">
        <f>IF(別紙!$C10&lt;&gt;"",別紙!D10,"")</f>
        <v/>
      </c>
      <c r="G12" s="38" t="str">
        <f>IF(別紙!$C10&lt;&gt;"",別紙!E10,"")</f>
        <v/>
      </c>
      <c r="H12" s="38" t="str">
        <f>IF(別紙!$C10&lt;&gt;"",別紙!F10,"")</f>
        <v/>
      </c>
      <c r="I12" s="38" t="str">
        <f>IF(別紙!$C10&lt;&gt;"",SUBSTITUTE(SUBSTITUTE(別紙!H10,"　","")," ",""),"")</f>
        <v/>
      </c>
      <c r="J12" s="39" t="str">
        <f>IF(別紙!$C10&lt;&gt;"",別紙!I10,"")</f>
        <v/>
      </c>
      <c r="K12" s="38" t="str">
        <f>IF(別紙!$C10&lt;&gt;"",SUBSTITUTE(SUBSTITUTE(SUBSTITUTE(別紙!J10,"-",""),"(",""),")",""),"")</f>
        <v/>
      </c>
      <c r="L12" s="38" t="str">
        <f>IF(別紙!$C10&lt;&gt;"",別紙!Q10,"")</f>
        <v/>
      </c>
      <c r="M12" s="38" t="str">
        <f>IF(別紙!$C10&lt;&gt;"",別紙!N10,"")</f>
        <v/>
      </c>
      <c r="N12" s="38"/>
      <c r="O12" s="38"/>
      <c r="P12" s="38"/>
      <c r="Q12" s="38" t="str">
        <f ca="1">IF(別紙!$C10&lt;&gt;"",TODAY(),"")</f>
        <v/>
      </c>
      <c r="R12" s="38"/>
      <c r="S12" s="38"/>
      <c r="T12" s="38" t="str">
        <f>IF(別紙!$C10&lt;&gt;"","神奈川県","")</f>
        <v/>
      </c>
    </row>
    <row r="13" spans="1:20" x14ac:dyDescent="0.4">
      <c r="A13" s="53"/>
      <c r="B13" s="43" t="str">
        <f t="shared" si="0"/>
        <v/>
      </c>
      <c r="C13" s="39"/>
      <c r="D13" s="38" t="str">
        <f>IF(別紙!$C11&lt;&gt;"",1,"")</f>
        <v/>
      </c>
      <c r="E13" s="38" t="str">
        <f>IF(別紙!$C11&lt;&gt;"",SUBSTITUTE(別紙!C11,"-",""),"")</f>
        <v/>
      </c>
      <c r="F13" s="38" t="str">
        <f>IF(別紙!$C11&lt;&gt;"",別紙!D11,"")</f>
        <v/>
      </c>
      <c r="G13" s="38" t="str">
        <f>IF(別紙!$C11&lt;&gt;"",別紙!E11,"")</f>
        <v/>
      </c>
      <c r="H13" s="38" t="str">
        <f>IF(別紙!$C11&lt;&gt;"",別紙!F11,"")</f>
        <v/>
      </c>
      <c r="I13" s="38" t="str">
        <f>IF(別紙!$C11&lt;&gt;"",SUBSTITUTE(SUBSTITUTE(別紙!H11,"　","")," ",""),"")</f>
        <v/>
      </c>
      <c r="J13" s="39" t="str">
        <f>IF(別紙!$C11&lt;&gt;"",別紙!I11,"")</f>
        <v/>
      </c>
      <c r="K13" s="38" t="str">
        <f>IF(別紙!$C11&lt;&gt;"",SUBSTITUTE(SUBSTITUTE(SUBSTITUTE(別紙!J11,"-",""),"(",""),")",""),"")</f>
        <v/>
      </c>
      <c r="L13" s="38" t="str">
        <f>IF(別紙!$C11&lt;&gt;"",別紙!Q11,"")</f>
        <v/>
      </c>
      <c r="M13" s="38" t="str">
        <f>IF(別紙!$C11&lt;&gt;"",別紙!N11,"")</f>
        <v/>
      </c>
      <c r="N13" s="38"/>
      <c r="O13" s="38"/>
      <c r="P13" s="38"/>
      <c r="Q13" s="38" t="str">
        <f ca="1">IF(別紙!$C11&lt;&gt;"",TODAY(),"")</f>
        <v/>
      </c>
      <c r="R13" s="38"/>
      <c r="S13" s="38"/>
      <c r="T13" s="38" t="str">
        <f>IF(別紙!$C11&lt;&gt;"","神奈川県","")</f>
        <v/>
      </c>
    </row>
    <row r="14" spans="1:20" x14ac:dyDescent="0.4">
      <c r="A14" s="53"/>
      <c r="B14" s="43" t="str">
        <f t="shared" si="0"/>
        <v/>
      </c>
      <c r="C14" s="39"/>
      <c r="D14" s="38" t="str">
        <f>IF(別紙!$C12&lt;&gt;"",1,"")</f>
        <v/>
      </c>
      <c r="E14" s="38" t="str">
        <f>IF(別紙!$C12&lt;&gt;"",SUBSTITUTE(別紙!C12,"-",""),"")</f>
        <v/>
      </c>
      <c r="F14" s="38" t="str">
        <f>IF(別紙!$C12&lt;&gt;"",別紙!D12,"")</f>
        <v/>
      </c>
      <c r="G14" s="38" t="str">
        <f>IF(別紙!$C12&lt;&gt;"",別紙!E12,"")</f>
        <v/>
      </c>
      <c r="H14" s="38" t="str">
        <f>IF(別紙!$C12&lt;&gt;"",別紙!F12,"")</f>
        <v/>
      </c>
      <c r="I14" s="38" t="str">
        <f>IF(別紙!$C12&lt;&gt;"",SUBSTITUTE(SUBSTITUTE(別紙!H12,"　","")," ",""),"")</f>
        <v/>
      </c>
      <c r="J14" s="39" t="str">
        <f>IF(別紙!$C12&lt;&gt;"",別紙!I12,"")</f>
        <v/>
      </c>
      <c r="K14" s="38" t="str">
        <f>IF(別紙!$C12&lt;&gt;"",SUBSTITUTE(SUBSTITUTE(SUBSTITUTE(別紙!J12,"-",""),"(",""),")",""),"")</f>
        <v/>
      </c>
      <c r="L14" s="38" t="str">
        <f>IF(別紙!$C12&lt;&gt;"",別紙!Q12,"")</f>
        <v/>
      </c>
      <c r="M14" s="38" t="str">
        <f>IF(別紙!$C12&lt;&gt;"",別紙!N12,"")</f>
        <v/>
      </c>
      <c r="N14" s="38"/>
      <c r="O14" s="38"/>
      <c r="P14" s="38"/>
      <c r="Q14" s="38" t="str">
        <f ca="1">IF(別紙!$C12&lt;&gt;"",TODAY(),"")</f>
        <v/>
      </c>
      <c r="R14" s="38"/>
      <c r="S14" s="38"/>
      <c r="T14" s="38" t="str">
        <f>IF(別紙!$C12&lt;&gt;"","神奈川県","")</f>
        <v/>
      </c>
    </row>
    <row r="15" spans="1:20" x14ac:dyDescent="0.4">
      <c r="A15" s="53"/>
      <c r="B15" s="43" t="str">
        <f t="shared" si="0"/>
        <v/>
      </c>
      <c r="C15" s="39"/>
      <c r="D15" s="38" t="str">
        <f>IF(別紙!$C13&lt;&gt;"",1,"")</f>
        <v/>
      </c>
      <c r="E15" s="38" t="str">
        <f>IF(別紙!$C13&lt;&gt;"",SUBSTITUTE(別紙!C13,"-",""),"")</f>
        <v/>
      </c>
      <c r="F15" s="38" t="str">
        <f>IF(別紙!$C13&lt;&gt;"",別紙!D13,"")</f>
        <v/>
      </c>
      <c r="G15" s="38" t="str">
        <f>IF(別紙!$C13&lt;&gt;"",別紙!E13,"")</f>
        <v/>
      </c>
      <c r="H15" s="38" t="str">
        <f>IF(別紙!$C13&lt;&gt;"",別紙!F13,"")</f>
        <v/>
      </c>
      <c r="I15" s="38" t="str">
        <f>IF(別紙!$C13&lt;&gt;"",SUBSTITUTE(SUBSTITUTE(別紙!H13,"　","")," ",""),"")</f>
        <v/>
      </c>
      <c r="J15" s="39" t="str">
        <f>IF(別紙!$C13&lt;&gt;"",別紙!I13,"")</f>
        <v/>
      </c>
      <c r="K15" s="38" t="str">
        <f>IF(別紙!$C13&lt;&gt;"",SUBSTITUTE(SUBSTITUTE(SUBSTITUTE(別紙!J13,"-",""),"(",""),")",""),"")</f>
        <v/>
      </c>
      <c r="L15" s="38" t="str">
        <f>IF(別紙!$C13&lt;&gt;"",別紙!Q13,"")</f>
        <v/>
      </c>
      <c r="M15" s="38" t="str">
        <f>IF(別紙!$C13&lt;&gt;"",別紙!N13,"")</f>
        <v/>
      </c>
      <c r="N15" s="38"/>
      <c r="O15" s="38"/>
      <c r="P15" s="38"/>
      <c r="Q15" s="38" t="str">
        <f ca="1">IF(別紙!$C13&lt;&gt;"",TODAY(),"")</f>
        <v/>
      </c>
      <c r="R15" s="38"/>
      <c r="S15" s="38"/>
      <c r="T15" s="38" t="str">
        <f>IF(別紙!$C13&lt;&gt;"","神奈川県","")</f>
        <v/>
      </c>
    </row>
    <row r="16" spans="1:20" x14ac:dyDescent="0.4">
      <c r="A16" s="53"/>
      <c r="B16" s="43" t="str">
        <f t="shared" si="0"/>
        <v/>
      </c>
      <c r="C16" s="39"/>
      <c r="D16" s="38" t="str">
        <f>IF(別紙!$C14&lt;&gt;"",1,"")</f>
        <v/>
      </c>
      <c r="E16" s="38" t="str">
        <f>IF(別紙!$C14&lt;&gt;"",SUBSTITUTE(別紙!C14,"-",""),"")</f>
        <v/>
      </c>
      <c r="F16" s="38" t="str">
        <f>IF(別紙!$C14&lt;&gt;"",別紙!D14,"")</f>
        <v/>
      </c>
      <c r="G16" s="38" t="str">
        <f>IF(別紙!$C14&lt;&gt;"",別紙!E14,"")</f>
        <v/>
      </c>
      <c r="H16" s="38" t="str">
        <f>IF(別紙!$C14&lt;&gt;"",別紙!F14,"")</f>
        <v/>
      </c>
      <c r="I16" s="38" t="str">
        <f>IF(別紙!$C14&lt;&gt;"",SUBSTITUTE(SUBSTITUTE(別紙!H14,"　","")," ",""),"")</f>
        <v/>
      </c>
      <c r="J16" s="39" t="str">
        <f>IF(別紙!$C14&lt;&gt;"",別紙!I14,"")</f>
        <v/>
      </c>
      <c r="K16" s="38" t="str">
        <f>IF(別紙!$C14&lt;&gt;"",SUBSTITUTE(SUBSTITUTE(SUBSTITUTE(別紙!J14,"-",""),"(",""),")",""),"")</f>
        <v/>
      </c>
      <c r="L16" s="38" t="str">
        <f>IF(別紙!$C14&lt;&gt;"",別紙!Q14,"")</f>
        <v/>
      </c>
      <c r="M16" s="38" t="str">
        <f>IF(別紙!$C14&lt;&gt;"",別紙!N14,"")</f>
        <v/>
      </c>
      <c r="N16" s="38"/>
      <c r="O16" s="38"/>
      <c r="P16" s="38"/>
      <c r="Q16" s="38" t="str">
        <f ca="1">IF(別紙!$C14&lt;&gt;"",TODAY(),"")</f>
        <v/>
      </c>
      <c r="R16" s="38"/>
      <c r="S16" s="38"/>
      <c r="T16" s="38" t="str">
        <f>IF(別紙!$C14&lt;&gt;"","神奈川県","")</f>
        <v/>
      </c>
    </row>
    <row r="17" spans="1:20" x14ac:dyDescent="0.4">
      <c r="A17" s="53"/>
      <c r="B17" s="43" t="str">
        <f t="shared" si="0"/>
        <v/>
      </c>
      <c r="C17" s="39"/>
      <c r="D17" s="38" t="str">
        <f>IF(別紙!$C15&lt;&gt;"",1,"")</f>
        <v/>
      </c>
      <c r="E17" s="38" t="str">
        <f>IF(別紙!$C15&lt;&gt;"",SUBSTITUTE(別紙!C15,"-",""),"")</f>
        <v/>
      </c>
      <c r="F17" s="38" t="str">
        <f>IF(別紙!$C15&lt;&gt;"",別紙!D15,"")</f>
        <v/>
      </c>
      <c r="G17" s="38" t="str">
        <f>IF(別紙!$C15&lt;&gt;"",別紙!E15,"")</f>
        <v/>
      </c>
      <c r="H17" s="38" t="str">
        <f>IF(別紙!$C15&lt;&gt;"",別紙!F15,"")</f>
        <v/>
      </c>
      <c r="I17" s="38" t="str">
        <f>IF(別紙!$C15&lt;&gt;"",SUBSTITUTE(SUBSTITUTE(別紙!H15,"　","")," ",""),"")</f>
        <v/>
      </c>
      <c r="J17" s="39" t="str">
        <f>IF(別紙!$C15&lt;&gt;"",別紙!I15,"")</f>
        <v/>
      </c>
      <c r="K17" s="38" t="str">
        <f>IF(別紙!$C15&lt;&gt;"",SUBSTITUTE(SUBSTITUTE(SUBSTITUTE(別紙!J15,"-",""),"(",""),")",""),"")</f>
        <v/>
      </c>
      <c r="L17" s="38" t="str">
        <f>IF(別紙!$C15&lt;&gt;"",別紙!Q15,"")</f>
        <v/>
      </c>
      <c r="M17" s="38" t="str">
        <f>IF(別紙!$C15&lt;&gt;"",別紙!N15,"")</f>
        <v/>
      </c>
      <c r="N17" s="38"/>
      <c r="O17" s="38"/>
      <c r="P17" s="38"/>
      <c r="Q17" s="38" t="str">
        <f ca="1">IF(別紙!$C15&lt;&gt;"",TODAY(),"")</f>
        <v/>
      </c>
      <c r="R17" s="38"/>
      <c r="S17" s="38"/>
      <c r="T17" s="38" t="str">
        <f>IF(別紙!$C15&lt;&gt;"","神奈川県","")</f>
        <v/>
      </c>
    </row>
    <row r="18" spans="1:20" x14ac:dyDescent="0.4">
      <c r="A18" s="53"/>
      <c r="B18" s="43" t="str">
        <f t="shared" si="0"/>
        <v/>
      </c>
      <c r="C18" s="39"/>
      <c r="D18" s="38" t="str">
        <f>IF(別紙!$C16&lt;&gt;"",1,"")</f>
        <v/>
      </c>
      <c r="E18" s="38" t="str">
        <f>IF(別紙!$C16&lt;&gt;"",SUBSTITUTE(別紙!C16,"-",""),"")</f>
        <v/>
      </c>
      <c r="F18" s="38" t="str">
        <f>IF(別紙!$C16&lt;&gt;"",別紙!D16,"")</f>
        <v/>
      </c>
      <c r="G18" s="38" t="str">
        <f>IF(別紙!$C16&lt;&gt;"",別紙!E16,"")</f>
        <v/>
      </c>
      <c r="H18" s="38" t="str">
        <f>IF(別紙!$C16&lt;&gt;"",別紙!F16,"")</f>
        <v/>
      </c>
      <c r="I18" s="38" t="str">
        <f>IF(別紙!$C16&lt;&gt;"",SUBSTITUTE(SUBSTITUTE(別紙!H16,"　","")," ",""),"")</f>
        <v/>
      </c>
      <c r="J18" s="39" t="str">
        <f>IF(別紙!$C16&lt;&gt;"",別紙!I16,"")</f>
        <v/>
      </c>
      <c r="K18" s="38" t="str">
        <f>IF(別紙!$C16&lt;&gt;"",SUBSTITUTE(SUBSTITUTE(SUBSTITUTE(別紙!J16,"-",""),"(",""),")",""),"")</f>
        <v/>
      </c>
      <c r="L18" s="38" t="str">
        <f>IF(別紙!$C16&lt;&gt;"",別紙!Q16,"")</f>
        <v/>
      </c>
      <c r="M18" s="38" t="str">
        <f>IF(別紙!$C16&lt;&gt;"",別紙!N16,"")</f>
        <v/>
      </c>
      <c r="N18" s="38"/>
      <c r="O18" s="38"/>
      <c r="P18" s="38"/>
      <c r="Q18" s="38" t="str">
        <f ca="1">IF(別紙!$C16&lt;&gt;"",TODAY(),"")</f>
        <v/>
      </c>
      <c r="R18" s="38"/>
      <c r="S18" s="38"/>
      <c r="T18" s="38" t="str">
        <f>IF(別紙!$C16&lt;&gt;"","神奈川県","")</f>
        <v/>
      </c>
    </row>
    <row r="19" spans="1:20" x14ac:dyDescent="0.4">
      <c r="A19" s="53"/>
      <c r="B19" s="43" t="str">
        <f t="shared" si="0"/>
        <v/>
      </c>
      <c r="C19" s="39"/>
      <c r="D19" s="38" t="str">
        <f>IF(別紙!$C17&lt;&gt;"",1,"")</f>
        <v/>
      </c>
      <c r="E19" s="38" t="str">
        <f>IF(別紙!$C17&lt;&gt;"",SUBSTITUTE(別紙!C17,"-",""),"")</f>
        <v/>
      </c>
      <c r="F19" s="38" t="str">
        <f>IF(別紙!$C17&lt;&gt;"",別紙!D17,"")</f>
        <v/>
      </c>
      <c r="G19" s="38" t="str">
        <f>IF(別紙!$C17&lt;&gt;"",別紙!E17,"")</f>
        <v/>
      </c>
      <c r="H19" s="38" t="str">
        <f>IF(別紙!$C17&lt;&gt;"",別紙!F17,"")</f>
        <v/>
      </c>
      <c r="I19" s="38" t="str">
        <f>IF(別紙!$C17&lt;&gt;"",SUBSTITUTE(SUBSTITUTE(別紙!H17,"　","")," ",""),"")</f>
        <v/>
      </c>
      <c r="J19" s="39" t="str">
        <f>IF(別紙!$C17&lt;&gt;"",別紙!I17,"")</f>
        <v/>
      </c>
      <c r="K19" s="38" t="str">
        <f>IF(別紙!$C17&lt;&gt;"",SUBSTITUTE(SUBSTITUTE(SUBSTITUTE(別紙!J17,"-",""),"(",""),")",""),"")</f>
        <v/>
      </c>
      <c r="L19" s="38" t="str">
        <f>IF(別紙!$C17&lt;&gt;"",別紙!Q17,"")</f>
        <v/>
      </c>
      <c r="M19" s="38" t="str">
        <f>IF(別紙!$C17&lt;&gt;"",別紙!N17,"")</f>
        <v/>
      </c>
      <c r="N19" s="38"/>
      <c r="O19" s="38"/>
      <c r="P19" s="38"/>
      <c r="Q19" s="38" t="str">
        <f ca="1">IF(別紙!$C17&lt;&gt;"",TODAY(),"")</f>
        <v/>
      </c>
      <c r="R19" s="38"/>
      <c r="S19" s="38"/>
      <c r="T19" s="38" t="str">
        <f>IF(別紙!$C17&lt;&gt;"","神奈川県","")</f>
        <v/>
      </c>
    </row>
    <row r="20" spans="1:20" x14ac:dyDescent="0.4">
      <c r="A20" s="53"/>
      <c r="B20" s="43" t="str">
        <f t="shared" si="0"/>
        <v/>
      </c>
      <c r="C20" s="39"/>
      <c r="D20" s="38" t="str">
        <f>IF(別紙!$C18&lt;&gt;"",1,"")</f>
        <v/>
      </c>
      <c r="E20" s="38" t="str">
        <f>IF(別紙!$C18&lt;&gt;"",SUBSTITUTE(別紙!C18,"-",""),"")</f>
        <v/>
      </c>
      <c r="F20" s="38" t="str">
        <f>IF(別紙!$C18&lt;&gt;"",別紙!D18,"")</f>
        <v/>
      </c>
      <c r="G20" s="38" t="str">
        <f>IF(別紙!$C18&lt;&gt;"",別紙!E18,"")</f>
        <v/>
      </c>
      <c r="H20" s="38" t="str">
        <f>IF(別紙!$C18&lt;&gt;"",別紙!F18,"")</f>
        <v/>
      </c>
      <c r="I20" s="38" t="str">
        <f>IF(別紙!$C18&lt;&gt;"",SUBSTITUTE(SUBSTITUTE(別紙!H18,"　","")," ",""),"")</f>
        <v/>
      </c>
      <c r="J20" s="39" t="str">
        <f>IF(別紙!$C18&lt;&gt;"",別紙!I18,"")</f>
        <v/>
      </c>
      <c r="K20" s="38" t="str">
        <f>IF(別紙!$C18&lt;&gt;"",SUBSTITUTE(SUBSTITUTE(SUBSTITUTE(別紙!J18,"-",""),"(",""),")",""),"")</f>
        <v/>
      </c>
      <c r="L20" s="38" t="str">
        <f>IF(別紙!$C18&lt;&gt;"",別紙!Q18,"")</f>
        <v/>
      </c>
      <c r="M20" s="38" t="str">
        <f>IF(別紙!$C18&lt;&gt;"",別紙!N18,"")</f>
        <v/>
      </c>
      <c r="N20" s="38"/>
      <c r="O20" s="38"/>
      <c r="P20" s="38"/>
      <c r="Q20" s="38" t="str">
        <f ca="1">IF(別紙!$C18&lt;&gt;"",TODAY(),"")</f>
        <v/>
      </c>
      <c r="R20" s="38"/>
      <c r="S20" s="38"/>
      <c r="T20" s="38" t="str">
        <f>IF(別紙!$C18&lt;&gt;"","神奈川県","")</f>
        <v/>
      </c>
    </row>
    <row r="21" spans="1:20" x14ac:dyDescent="0.4">
      <c r="A21" s="53"/>
      <c r="B21" s="43" t="str">
        <f t="shared" si="0"/>
        <v/>
      </c>
      <c r="C21" s="39"/>
      <c r="D21" s="38" t="str">
        <f>IF(別紙!$C19&lt;&gt;"",1,"")</f>
        <v/>
      </c>
      <c r="E21" s="38" t="str">
        <f>IF(別紙!$C19&lt;&gt;"",SUBSTITUTE(別紙!C19,"-",""),"")</f>
        <v/>
      </c>
      <c r="F21" s="38" t="str">
        <f>IF(別紙!$C19&lt;&gt;"",別紙!D19,"")</f>
        <v/>
      </c>
      <c r="G21" s="38" t="str">
        <f>IF(別紙!$C19&lt;&gt;"",別紙!E19,"")</f>
        <v/>
      </c>
      <c r="H21" s="38" t="str">
        <f>IF(別紙!$C19&lt;&gt;"",別紙!F19,"")</f>
        <v/>
      </c>
      <c r="I21" s="38" t="str">
        <f>IF(別紙!$C19&lt;&gt;"",SUBSTITUTE(SUBSTITUTE(別紙!H19,"　","")," ",""),"")</f>
        <v/>
      </c>
      <c r="J21" s="39" t="str">
        <f>IF(別紙!$C19&lt;&gt;"",別紙!I19,"")</f>
        <v/>
      </c>
      <c r="K21" s="38" t="str">
        <f>IF(別紙!$C19&lt;&gt;"",SUBSTITUTE(SUBSTITUTE(SUBSTITUTE(別紙!J19,"-",""),"(",""),")",""),"")</f>
        <v/>
      </c>
      <c r="L21" s="38" t="str">
        <f>IF(別紙!$C19&lt;&gt;"",別紙!Q19,"")</f>
        <v/>
      </c>
      <c r="M21" s="38" t="str">
        <f>IF(別紙!$C19&lt;&gt;"",別紙!N19,"")</f>
        <v/>
      </c>
      <c r="N21" s="38"/>
      <c r="O21" s="38"/>
      <c r="P21" s="38"/>
      <c r="Q21" s="38" t="str">
        <f ca="1">IF(別紙!$C19&lt;&gt;"",TODAY(),"")</f>
        <v/>
      </c>
      <c r="R21" s="38"/>
      <c r="S21" s="38"/>
      <c r="T21" s="38" t="str">
        <f>IF(別紙!$C19&lt;&gt;"","神奈川県","")</f>
        <v/>
      </c>
    </row>
    <row r="22" spans="1:20" x14ac:dyDescent="0.4">
      <c r="A22" s="53"/>
      <c r="B22" s="43" t="str">
        <f t="shared" si="0"/>
        <v/>
      </c>
      <c r="C22" s="39"/>
      <c r="D22" s="38" t="str">
        <f>IF(別紙!$C20&lt;&gt;"",1,"")</f>
        <v/>
      </c>
      <c r="E22" s="38" t="str">
        <f>IF(別紙!$C20&lt;&gt;"",SUBSTITUTE(別紙!C20,"-",""),"")</f>
        <v/>
      </c>
      <c r="F22" s="38" t="str">
        <f>IF(別紙!$C20&lt;&gt;"",別紙!D20,"")</f>
        <v/>
      </c>
      <c r="G22" s="38" t="str">
        <f>IF(別紙!$C20&lt;&gt;"",別紙!E20,"")</f>
        <v/>
      </c>
      <c r="H22" s="38" t="str">
        <f>IF(別紙!$C20&lt;&gt;"",別紙!F20,"")</f>
        <v/>
      </c>
      <c r="I22" s="38" t="str">
        <f>IF(別紙!$C20&lt;&gt;"",SUBSTITUTE(SUBSTITUTE(別紙!H20,"　","")," ",""),"")</f>
        <v/>
      </c>
      <c r="J22" s="39" t="str">
        <f>IF(別紙!$C20&lt;&gt;"",別紙!I20,"")</f>
        <v/>
      </c>
      <c r="K22" s="38" t="str">
        <f>IF(別紙!$C20&lt;&gt;"",SUBSTITUTE(SUBSTITUTE(SUBSTITUTE(別紙!J20,"-",""),"(",""),")",""),"")</f>
        <v/>
      </c>
      <c r="L22" s="38" t="str">
        <f>IF(別紙!$C20&lt;&gt;"",別紙!Q20,"")</f>
        <v/>
      </c>
      <c r="M22" s="38" t="str">
        <f>IF(別紙!$C20&lt;&gt;"",別紙!N20,"")</f>
        <v/>
      </c>
      <c r="N22" s="38"/>
      <c r="O22" s="38"/>
      <c r="P22" s="38"/>
      <c r="Q22" s="38" t="str">
        <f ca="1">IF(別紙!$C20&lt;&gt;"",TODAY(),"")</f>
        <v/>
      </c>
      <c r="R22" s="38"/>
      <c r="S22" s="38"/>
      <c r="T22" s="38" t="str">
        <f>IF(別紙!$C20&lt;&gt;"","神奈川県","")</f>
        <v/>
      </c>
    </row>
    <row r="23" spans="1:20" x14ac:dyDescent="0.4">
      <c r="A23" s="53"/>
      <c r="B23" s="43" t="str">
        <f t="shared" si="0"/>
        <v/>
      </c>
      <c r="C23" s="39"/>
      <c r="D23" s="38" t="str">
        <f>IF(別紙!$C21&lt;&gt;"",1,"")</f>
        <v/>
      </c>
      <c r="E23" s="38" t="str">
        <f>IF(別紙!$C21&lt;&gt;"",SUBSTITUTE(別紙!C21,"-",""),"")</f>
        <v/>
      </c>
      <c r="F23" s="38" t="str">
        <f>IF(別紙!$C21&lt;&gt;"",別紙!D21,"")</f>
        <v/>
      </c>
      <c r="G23" s="38" t="str">
        <f>IF(別紙!$C21&lt;&gt;"",別紙!E21,"")</f>
        <v/>
      </c>
      <c r="H23" s="38" t="str">
        <f>IF(別紙!$C21&lt;&gt;"",別紙!F21,"")</f>
        <v/>
      </c>
      <c r="I23" s="38" t="str">
        <f>IF(別紙!$C21&lt;&gt;"",SUBSTITUTE(SUBSTITUTE(別紙!H21,"　","")," ",""),"")</f>
        <v/>
      </c>
      <c r="J23" s="39" t="str">
        <f>IF(別紙!$C21&lt;&gt;"",別紙!I21,"")</f>
        <v/>
      </c>
      <c r="K23" s="38" t="str">
        <f>IF(別紙!$C21&lt;&gt;"",SUBSTITUTE(SUBSTITUTE(SUBSTITUTE(別紙!J21,"-",""),"(",""),")",""),"")</f>
        <v/>
      </c>
      <c r="L23" s="38" t="str">
        <f>IF(別紙!$C21&lt;&gt;"",別紙!Q21,"")</f>
        <v/>
      </c>
      <c r="M23" s="38" t="str">
        <f>IF(別紙!$C21&lt;&gt;"",別紙!N21,"")</f>
        <v/>
      </c>
      <c r="N23" s="38"/>
      <c r="O23" s="38"/>
      <c r="P23" s="38"/>
      <c r="Q23" s="38" t="str">
        <f ca="1">IF(別紙!$C21&lt;&gt;"",TODAY(),"")</f>
        <v/>
      </c>
      <c r="R23" s="38"/>
      <c r="S23" s="38"/>
      <c r="T23" s="38" t="str">
        <f>IF(別紙!$C21&lt;&gt;"","神奈川県","")</f>
        <v/>
      </c>
    </row>
    <row r="24" spans="1:20" x14ac:dyDescent="0.4">
      <c r="A24" s="53"/>
      <c r="B24" s="43" t="str">
        <f t="shared" si="0"/>
        <v/>
      </c>
      <c r="C24" s="39"/>
      <c r="D24" s="38" t="str">
        <f>IF(別紙!$C22&lt;&gt;"",1,"")</f>
        <v/>
      </c>
      <c r="E24" s="38" t="str">
        <f>IF(別紙!$C22&lt;&gt;"",SUBSTITUTE(別紙!C22,"-",""),"")</f>
        <v/>
      </c>
      <c r="F24" s="38" t="str">
        <f>IF(別紙!$C22&lt;&gt;"",別紙!D22,"")</f>
        <v/>
      </c>
      <c r="G24" s="38" t="str">
        <f>IF(別紙!$C22&lt;&gt;"",別紙!E22,"")</f>
        <v/>
      </c>
      <c r="H24" s="38" t="str">
        <f>IF(別紙!$C22&lt;&gt;"",別紙!F22,"")</f>
        <v/>
      </c>
      <c r="I24" s="38" t="str">
        <f>IF(別紙!$C22&lt;&gt;"",SUBSTITUTE(SUBSTITUTE(別紙!H22,"　","")," ",""),"")</f>
        <v/>
      </c>
      <c r="J24" s="39" t="str">
        <f>IF(別紙!$C22&lt;&gt;"",別紙!I22,"")</f>
        <v/>
      </c>
      <c r="K24" s="38" t="str">
        <f>IF(別紙!$C22&lt;&gt;"",SUBSTITUTE(SUBSTITUTE(SUBSTITUTE(別紙!J22,"-",""),"(",""),")",""),"")</f>
        <v/>
      </c>
      <c r="L24" s="38" t="str">
        <f>IF(別紙!$C22&lt;&gt;"",別紙!Q22,"")</f>
        <v/>
      </c>
      <c r="M24" s="38" t="str">
        <f>IF(別紙!$C22&lt;&gt;"",別紙!N22,"")</f>
        <v/>
      </c>
      <c r="N24" s="38"/>
      <c r="O24" s="38"/>
      <c r="P24" s="38"/>
      <c r="Q24" s="38" t="str">
        <f ca="1">IF(別紙!$C22&lt;&gt;"",TODAY(),"")</f>
        <v/>
      </c>
      <c r="R24" s="38"/>
      <c r="S24" s="38"/>
      <c r="T24" s="38" t="str">
        <f>IF(別紙!$C22&lt;&gt;"","神奈川県","")</f>
        <v/>
      </c>
    </row>
    <row r="25" spans="1:20" x14ac:dyDescent="0.4">
      <c r="A25" s="53"/>
      <c r="B25" s="43" t="str">
        <f t="shared" si="0"/>
        <v/>
      </c>
      <c r="C25" s="39"/>
      <c r="D25" s="38" t="str">
        <f>IF(別紙!$C23&lt;&gt;"",1,"")</f>
        <v/>
      </c>
      <c r="E25" s="38" t="str">
        <f>IF(別紙!$C23&lt;&gt;"",SUBSTITUTE(別紙!C23,"-",""),"")</f>
        <v/>
      </c>
      <c r="F25" s="38" t="str">
        <f>IF(別紙!$C23&lt;&gt;"",別紙!D23,"")</f>
        <v/>
      </c>
      <c r="G25" s="38" t="str">
        <f>IF(別紙!$C23&lt;&gt;"",別紙!E23,"")</f>
        <v/>
      </c>
      <c r="H25" s="38" t="str">
        <f>IF(別紙!$C23&lt;&gt;"",別紙!F23,"")</f>
        <v/>
      </c>
      <c r="I25" s="38" t="str">
        <f>IF(別紙!$C23&lt;&gt;"",SUBSTITUTE(SUBSTITUTE(別紙!H23,"　","")," ",""),"")</f>
        <v/>
      </c>
      <c r="J25" s="39" t="str">
        <f>IF(別紙!$C23&lt;&gt;"",別紙!I23,"")</f>
        <v/>
      </c>
      <c r="K25" s="38" t="str">
        <f>IF(別紙!$C23&lt;&gt;"",SUBSTITUTE(SUBSTITUTE(SUBSTITUTE(別紙!J23,"-",""),"(",""),")",""),"")</f>
        <v/>
      </c>
      <c r="L25" s="38" t="str">
        <f>IF(別紙!$C23&lt;&gt;"",別紙!Q23,"")</f>
        <v/>
      </c>
      <c r="M25" s="38" t="str">
        <f>IF(別紙!$C23&lt;&gt;"",別紙!N23,"")</f>
        <v/>
      </c>
      <c r="N25" s="38"/>
      <c r="O25" s="38"/>
      <c r="P25" s="38"/>
      <c r="Q25" s="38" t="str">
        <f ca="1">IF(別紙!$C23&lt;&gt;"",TODAY(),"")</f>
        <v/>
      </c>
      <c r="R25" s="38"/>
      <c r="S25" s="38"/>
      <c r="T25" s="38" t="str">
        <f>IF(別紙!$C23&lt;&gt;"","神奈川県","")</f>
        <v/>
      </c>
    </row>
    <row r="26" spans="1:20" x14ac:dyDescent="0.4">
      <c r="A26" s="53"/>
      <c r="B26" s="43" t="str">
        <f t="shared" si="0"/>
        <v/>
      </c>
      <c r="C26" s="39"/>
      <c r="D26" s="38" t="str">
        <f>IF(別紙!$C24&lt;&gt;"",1,"")</f>
        <v/>
      </c>
      <c r="E26" s="38" t="str">
        <f>IF(別紙!$C24&lt;&gt;"",SUBSTITUTE(別紙!C24,"-",""),"")</f>
        <v/>
      </c>
      <c r="F26" s="38" t="str">
        <f>IF(別紙!$C24&lt;&gt;"",別紙!D24,"")</f>
        <v/>
      </c>
      <c r="G26" s="38" t="str">
        <f>IF(別紙!$C24&lt;&gt;"",別紙!E24,"")</f>
        <v/>
      </c>
      <c r="H26" s="38" t="str">
        <f>IF(別紙!$C24&lt;&gt;"",別紙!F24,"")</f>
        <v/>
      </c>
      <c r="I26" s="38" t="str">
        <f>IF(別紙!$C24&lt;&gt;"",SUBSTITUTE(SUBSTITUTE(別紙!H24,"　","")," ",""),"")</f>
        <v/>
      </c>
      <c r="J26" s="39" t="str">
        <f>IF(別紙!$C24&lt;&gt;"",別紙!I24,"")</f>
        <v/>
      </c>
      <c r="K26" s="38" t="str">
        <f>IF(別紙!$C24&lt;&gt;"",SUBSTITUTE(SUBSTITUTE(SUBSTITUTE(別紙!J24,"-",""),"(",""),")",""),"")</f>
        <v/>
      </c>
      <c r="L26" s="38" t="str">
        <f>IF(別紙!$C24&lt;&gt;"",別紙!Q24,"")</f>
        <v/>
      </c>
      <c r="M26" s="38" t="str">
        <f>IF(別紙!$C24&lt;&gt;"",別紙!N24,"")</f>
        <v/>
      </c>
      <c r="N26" s="38"/>
      <c r="O26" s="38"/>
      <c r="P26" s="38"/>
      <c r="Q26" s="38" t="str">
        <f ca="1">IF(別紙!$C24&lt;&gt;"",TODAY(),"")</f>
        <v/>
      </c>
      <c r="R26" s="38"/>
      <c r="S26" s="38"/>
      <c r="T26" s="38" t="str">
        <f>IF(別紙!$C24&lt;&gt;"","神奈川県","")</f>
        <v/>
      </c>
    </row>
    <row r="27" spans="1:20" x14ac:dyDescent="0.4">
      <c r="A27" s="53"/>
      <c r="B27" s="43" t="str">
        <f t="shared" si="0"/>
        <v/>
      </c>
      <c r="C27" s="39"/>
      <c r="D27" s="38" t="str">
        <f>IF(別紙!$C25&lt;&gt;"",1,"")</f>
        <v/>
      </c>
      <c r="E27" s="38" t="str">
        <f>IF(別紙!$C25&lt;&gt;"",SUBSTITUTE(別紙!C25,"-",""),"")</f>
        <v/>
      </c>
      <c r="F27" s="38" t="str">
        <f>IF(別紙!$C25&lt;&gt;"",別紙!D25,"")</f>
        <v/>
      </c>
      <c r="G27" s="38" t="str">
        <f>IF(別紙!$C25&lt;&gt;"",別紙!E25,"")</f>
        <v/>
      </c>
      <c r="H27" s="38" t="str">
        <f>IF(別紙!$C25&lt;&gt;"",別紙!F25,"")</f>
        <v/>
      </c>
      <c r="I27" s="38" t="str">
        <f>IF(別紙!$C25&lt;&gt;"",SUBSTITUTE(SUBSTITUTE(別紙!H25,"　","")," ",""),"")</f>
        <v/>
      </c>
      <c r="J27" s="39" t="str">
        <f>IF(別紙!$C25&lt;&gt;"",別紙!I25,"")</f>
        <v/>
      </c>
      <c r="K27" s="38" t="str">
        <f>IF(別紙!$C25&lt;&gt;"",SUBSTITUTE(SUBSTITUTE(SUBSTITUTE(別紙!J25,"-",""),"(",""),")",""),"")</f>
        <v/>
      </c>
      <c r="L27" s="38" t="str">
        <f>IF(別紙!$C25&lt;&gt;"",別紙!Q25,"")</f>
        <v/>
      </c>
      <c r="M27" s="38" t="str">
        <f>IF(別紙!$C25&lt;&gt;"",別紙!N25,"")</f>
        <v/>
      </c>
      <c r="N27" s="38"/>
      <c r="O27" s="38"/>
      <c r="P27" s="38"/>
      <c r="Q27" s="38" t="str">
        <f ca="1">IF(別紙!$C25&lt;&gt;"",TODAY(),"")</f>
        <v/>
      </c>
      <c r="R27" s="38"/>
      <c r="S27" s="38"/>
      <c r="T27" s="38" t="str">
        <f>IF(別紙!$C25&lt;&gt;"","神奈川県","")</f>
        <v/>
      </c>
    </row>
    <row r="28" spans="1:20" x14ac:dyDescent="0.4">
      <c r="A28" s="53"/>
      <c r="B28" s="43" t="str">
        <f t="shared" si="0"/>
        <v/>
      </c>
      <c r="C28" s="39"/>
      <c r="D28" s="38" t="str">
        <f>IF(別紙!$C26&lt;&gt;"",1,"")</f>
        <v/>
      </c>
      <c r="E28" s="38" t="str">
        <f>IF(別紙!$C26&lt;&gt;"",SUBSTITUTE(別紙!C26,"-",""),"")</f>
        <v/>
      </c>
      <c r="F28" s="38" t="str">
        <f>IF(別紙!$C26&lt;&gt;"",別紙!D26,"")</f>
        <v/>
      </c>
      <c r="G28" s="38" t="str">
        <f>IF(別紙!$C26&lt;&gt;"",別紙!E26,"")</f>
        <v/>
      </c>
      <c r="H28" s="38" t="str">
        <f>IF(別紙!$C26&lt;&gt;"",別紙!F26,"")</f>
        <v/>
      </c>
      <c r="I28" s="38" t="str">
        <f>IF(別紙!$C26&lt;&gt;"",SUBSTITUTE(SUBSTITUTE(別紙!H26,"　","")," ",""),"")</f>
        <v/>
      </c>
      <c r="J28" s="39" t="str">
        <f>IF(別紙!$C26&lt;&gt;"",別紙!I26,"")</f>
        <v/>
      </c>
      <c r="K28" s="38" t="str">
        <f>IF(別紙!$C26&lt;&gt;"",SUBSTITUTE(SUBSTITUTE(SUBSTITUTE(別紙!J26,"-",""),"(",""),")",""),"")</f>
        <v/>
      </c>
      <c r="L28" s="38" t="str">
        <f>IF(別紙!$C26&lt;&gt;"",別紙!Q26,"")</f>
        <v/>
      </c>
      <c r="M28" s="38" t="str">
        <f>IF(別紙!$C26&lt;&gt;"",別紙!N26,"")</f>
        <v/>
      </c>
      <c r="N28" s="38"/>
      <c r="O28" s="38"/>
      <c r="P28" s="38"/>
      <c r="Q28" s="38" t="str">
        <f ca="1">IF(別紙!$C26&lt;&gt;"",TODAY(),"")</f>
        <v/>
      </c>
      <c r="R28" s="38"/>
      <c r="S28" s="38"/>
      <c r="T28" s="38" t="str">
        <f>IF(別紙!$C26&lt;&gt;"","神奈川県","")</f>
        <v/>
      </c>
    </row>
    <row r="29" spans="1:20" x14ac:dyDescent="0.4">
      <c r="A29" s="53"/>
      <c r="B29" s="43" t="str">
        <f t="shared" si="0"/>
        <v/>
      </c>
      <c r="C29" s="39"/>
      <c r="D29" s="38" t="str">
        <f>IF(別紙!$C27&lt;&gt;"",1,"")</f>
        <v/>
      </c>
      <c r="E29" s="38" t="str">
        <f>IF(別紙!$C27&lt;&gt;"",SUBSTITUTE(別紙!C27,"-",""),"")</f>
        <v/>
      </c>
      <c r="F29" s="38" t="str">
        <f>IF(別紙!$C27&lt;&gt;"",別紙!D27,"")</f>
        <v/>
      </c>
      <c r="G29" s="38" t="str">
        <f>IF(別紙!$C27&lt;&gt;"",別紙!E27,"")</f>
        <v/>
      </c>
      <c r="H29" s="38" t="str">
        <f>IF(別紙!$C27&lt;&gt;"",別紙!F27,"")</f>
        <v/>
      </c>
      <c r="I29" s="38" t="str">
        <f>IF(別紙!$C27&lt;&gt;"",SUBSTITUTE(SUBSTITUTE(別紙!H27,"　","")," ",""),"")</f>
        <v/>
      </c>
      <c r="J29" s="39" t="str">
        <f>IF(別紙!$C27&lt;&gt;"",別紙!I27,"")</f>
        <v/>
      </c>
      <c r="K29" s="38" t="str">
        <f>IF(別紙!$C27&lt;&gt;"",SUBSTITUTE(SUBSTITUTE(SUBSTITUTE(別紙!J27,"-",""),"(",""),")",""),"")</f>
        <v/>
      </c>
      <c r="L29" s="38" t="str">
        <f>IF(別紙!$C27&lt;&gt;"",別紙!Q27,"")</f>
        <v/>
      </c>
      <c r="M29" s="38" t="str">
        <f>IF(別紙!$C27&lt;&gt;"",別紙!N27,"")</f>
        <v/>
      </c>
      <c r="N29" s="38"/>
      <c r="O29" s="38"/>
      <c r="P29" s="38"/>
      <c r="Q29" s="38" t="str">
        <f ca="1">IF(別紙!$C27&lt;&gt;"",TODAY(),"")</f>
        <v/>
      </c>
      <c r="R29" s="38"/>
      <c r="S29" s="38"/>
      <c r="T29" s="38" t="str">
        <f>IF(別紙!$C27&lt;&gt;"","神奈川県","")</f>
        <v/>
      </c>
    </row>
    <row r="30" spans="1:20" x14ac:dyDescent="0.4">
      <c r="A30" s="53"/>
      <c r="B30" s="43" t="str">
        <f t="shared" si="0"/>
        <v/>
      </c>
      <c r="C30" s="39"/>
      <c r="D30" s="38" t="str">
        <f>IF(別紙!$C28&lt;&gt;"",1,"")</f>
        <v/>
      </c>
      <c r="E30" s="38" t="str">
        <f>IF(別紙!$C28&lt;&gt;"",SUBSTITUTE(別紙!C28,"-",""),"")</f>
        <v/>
      </c>
      <c r="F30" s="38" t="str">
        <f>IF(別紙!$C28&lt;&gt;"",別紙!D28,"")</f>
        <v/>
      </c>
      <c r="G30" s="38" t="str">
        <f>IF(別紙!$C28&lt;&gt;"",別紙!E28,"")</f>
        <v/>
      </c>
      <c r="H30" s="38" t="str">
        <f>IF(別紙!$C28&lt;&gt;"",別紙!F28,"")</f>
        <v/>
      </c>
      <c r="I30" s="38" t="str">
        <f>IF(別紙!$C28&lt;&gt;"",SUBSTITUTE(SUBSTITUTE(別紙!H28,"　","")," ",""),"")</f>
        <v/>
      </c>
      <c r="J30" s="39" t="str">
        <f>IF(別紙!$C28&lt;&gt;"",別紙!I28,"")</f>
        <v/>
      </c>
      <c r="K30" s="38" t="str">
        <f>IF(別紙!$C28&lt;&gt;"",SUBSTITUTE(SUBSTITUTE(SUBSTITUTE(別紙!J28,"-",""),"(",""),")",""),"")</f>
        <v/>
      </c>
      <c r="L30" s="38" t="str">
        <f>IF(別紙!$C28&lt;&gt;"",別紙!Q28,"")</f>
        <v/>
      </c>
      <c r="M30" s="38" t="str">
        <f>IF(別紙!$C28&lt;&gt;"",別紙!N28,"")</f>
        <v/>
      </c>
      <c r="N30" s="38"/>
      <c r="O30" s="38"/>
      <c r="P30" s="38"/>
      <c r="Q30" s="38" t="str">
        <f ca="1">IF(別紙!$C28&lt;&gt;"",TODAY(),"")</f>
        <v/>
      </c>
      <c r="R30" s="38"/>
      <c r="S30" s="38"/>
      <c r="T30" s="38" t="str">
        <f>IF(別紙!$C28&lt;&gt;"","神奈川県","")</f>
        <v/>
      </c>
    </row>
    <row r="31" spans="1:20" x14ac:dyDescent="0.4">
      <c r="A31" s="53"/>
      <c r="B31" s="43" t="str">
        <f t="shared" si="0"/>
        <v/>
      </c>
      <c r="C31" s="39"/>
      <c r="D31" s="38" t="str">
        <f>IF(別紙!$C29&lt;&gt;"",1,"")</f>
        <v/>
      </c>
      <c r="E31" s="38" t="str">
        <f>IF(別紙!$C29&lt;&gt;"",SUBSTITUTE(別紙!C29,"-",""),"")</f>
        <v/>
      </c>
      <c r="F31" s="38" t="str">
        <f>IF(別紙!$C29&lt;&gt;"",別紙!D29,"")</f>
        <v/>
      </c>
      <c r="G31" s="38" t="str">
        <f>IF(別紙!$C29&lt;&gt;"",別紙!E29,"")</f>
        <v/>
      </c>
      <c r="H31" s="38" t="str">
        <f>IF(別紙!$C29&lt;&gt;"",別紙!F29,"")</f>
        <v/>
      </c>
      <c r="I31" s="38" t="str">
        <f>IF(別紙!$C29&lt;&gt;"",SUBSTITUTE(SUBSTITUTE(別紙!H29,"　","")," ",""),"")</f>
        <v/>
      </c>
      <c r="J31" s="39" t="str">
        <f>IF(別紙!$C29&lt;&gt;"",別紙!I29,"")</f>
        <v/>
      </c>
      <c r="K31" s="38" t="str">
        <f>IF(別紙!$C29&lt;&gt;"",SUBSTITUTE(SUBSTITUTE(SUBSTITUTE(別紙!J29,"-",""),"(",""),")",""),"")</f>
        <v/>
      </c>
      <c r="L31" s="38" t="str">
        <f>IF(別紙!$C29&lt;&gt;"",別紙!Q29,"")</f>
        <v/>
      </c>
      <c r="M31" s="38" t="str">
        <f>IF(別紙!$C29&lt;&gt;"",別紙!N29,"")</f>
        <v/>
      </c>
      <c r="N31" s="38"/>
      <c r="O31" s="38"/>
      <c r="P31" s="38"/>
      <c r="Q31" s="38" t="str">
        <f ca="1">IF(別紙!$C29&lt;&gt;"",TODAY(),"")</f>
        <v/>
      </c>
      <c r="R31" s="38"/>
      <c r="S31" s="38"/>
      <c r="T31" s="38" t="str">
        <f>IF(別紙!$C29&lt;&gt;"","神奈川県","")</f>
        <v/>
      </c>
    </row>
    <row r="32" spans="1:20" x14ac:dyDescent="0.4">
      <c r="A32" s="53"/>
      <c r="B32" s="43" t="str">
        <f t="shared" si="0"/>
        <v/>
      </c>
      <c r="C32" s="39"/>
      <c r="D32" s="38" t="str">
        <f>IF(別紙!$C30&lt;&gt;"",1,"")</f>
        <v/>
      </c>
      <c r="E32" s="38" t="str">
        <f>IF(別紙!$C30&lt;&gt;"",SUBSTITUTE(別紙!C30,"-",""),"")</f>
        <v/>
      </c>
      <c r="F32" s="38" t="str">
        <f>IF(別紙!$C30&lt;&gt;"",別紙!D30,"")</f>
        <v/>
      </c>
      <c r="G32" s="38" t="str">
        <f>IF(別紙!$C30&lt;&gt;"",別紙!E30,"")</f>
        <v/>
      </c>
      <c r="H32" s="38" t="str">
        <f>IF(別紙!$C30&lt;&gt;"",別紙!F30,"")</f>
        <v/>
      </c>
      <c r="I32" s="38" t="str">
        <f>IF(別紙!$C30&lt;&gt;"",SUBSTITUTE(SUBSTITUTE(別紙!H30,"　","")," ",""),"")</f>
        <v/>
      </c>
      <c r="J32" s="39" t="str">
        <f>IF(別紙!$C30&lt;&gt;"",別紙!I30,"")</f>
        <v/>
      </c>
      <c r="K32" s="38" t="str">
        <f>IF(別紙!$C30&lt;&gt;"",SUBSTITUTE(SUBSTITUTE(SUBSTITUTE(別紙!J30,"-",""),"(",""),")",""),"")</f>
        <v/>
      </c>
      <c r="L32" s="38" t="str">
        <f>IF(別紙!$C30&lt;&gt;"",別紙!Q30,"")</f>
        <v/>
      </c>
      <c r="M32" s="38" t="str">
        <f>IF(別紙!$C30&lt;&gt;"",別紙!N30,"")</f>
        <v/>
      </c>
      <c r="N32" s="38"/>
      <c r="O32" s="38"/>
      <c r="P32" s="38"/>
      <c r="Q32" s="38" t="str">
        <f ca="1">IF(別紙!$C30&lt;&gt;"",TODAY(),"")</f>
        <v/>
      </c>
      <c r="R32" s="38"/>
      <c r="S32" s="38"/>
      <c r="T32" s="38" t="str">
        <f>IF(別紙!$C30&lt;&gt;"","神奈川県","")</f>
        <v/>
      </c>
    </row>
    <row r="33" spans="1:20" x14ac:dyDescent="0.4">
      <c r="A33" s="53"/>
      <c r="B33" s="43" t="str">
        <f t="shared" si="0"/>
        <v/>
      </c>
      <c r="C33" s="39"/>
      <c r="D33" s="38" t="str">
        <f>IF(別紙!$C31&lt;&gt;"",1,"")</f>
        <v/>
      </c>
      <c r="E33" s="38" t="str">
        <f>IF(別紙!$C31&lt;&gt;"",SUBSTITUTE(別紙!C31,"-",""),"")</f>
        <v/>
      </c>
      <c r="F33" s="38" t="str">
        <f>IF(別紙!$C31&lt;&gt;"",別紙!D31,"")</f>
        <v/>
      </c>
      <c r="G33" s="38" t="str">
        <f>IF(別紙!$C31&lt;&gt;"",別紙!E31,"")</f>
        <v/>
      </c>
      <c r="H33" s="38" t="str">
        <f>IF(別紙!$C31&lt;&gt;"",別紙!F31,"")</f>
        <v/>
      </c>
      <c r="I33" s="38" t="str">
        <f>IF(別紙!$C31&lt;&gt;"",SUBSTITUTE(SUBSTITUTE(別紙!H31,"　","")," ",""),"")</f>
        <v/>
      </c>
      <c r="J33" s="39" t="str">
        <f>IF(別紙!$C31&lt;&gt;"",別紙!I31,"")</f>
        <v/>
      </c>
      <c r="K33" s="38" t="str">
        <f>IF(別紙!$C31&lt;&gt;"",SUBSTITUTE(SUBSTITUTE(SUBSTITUTE(別紙!J31,"-",""),"(",""),")",""),"")</f>
        <v/>
      </c>
      <c r="L33" s="38" t="str">
        <f>IF(別紙!$C31&lt;&gt;"",別紙!Q31,"")</f>
        <v/>
      </c>
      <c r="M33" s="38" t="str">
        <f>IF(別紙!$C31&lt;&gt;"",別紙!N31,"")</f>
        <v/>
      </c>
      <c r="N33" s="38"/>
      <c r="O33" s="38"/>
      <c r="P33" s="38"/>
      <c r="Q33" s="38" t="str">
        <f ca="1">IF(別紙!$C31&lt;&gt;"",TODAY(),"")</f>
        <v/>
      </c>
      <c r="R33" s="38"/>
      <c r="S33" s="38"/>
      <c r="T33" s="38" t="str">
        <f>IF(別紙!$C31&lt;&gt;"","神奈川県","")</f>
        <v/>
      </c>
    </row>
    <row r="34" spans="1:20" x14ac:dyDescent="0.4">
      <c r="A34" s="53"/>
      <c r="B34" s="43" t="str">
        <f t="shared" si="0"/>
        <v/>
      </c>
      <c r="C34" s="39"/>
      <c r="D34" s="38" t="str">
        <f>IF(別紙!$C32&lt;&gt;"",1,"")</f>
        <v/>
      </c>
      <c r="E34" s="38" t="str">
        <f>IF(別紙!$C32&lt;&gt;"",SUBSTITUTE(別紙!C32,"-",""),"")</f>
        <v/>
      </c>
      <c r="F34" s="38" t="str">
        <f>IF(別紙!$C32&lt;&gt;"",別紙!D32,"")</f>
        <v/>
      </c>
      <c r="G34" s="38" t="str">
        <f>IF(別紙!$C32&lt;&gt;"",別紙!E32,"")</f>
        <v/>
      </c>
      <c r="H34" s="38" t="str">
        <f>IF(別紙!$C32&lt;&gt;"",別紙!F32,"")</f>
        <v/>
      </c>
      <c r="I34" s="38" t="str">
        <f>IF(別紙!$C32&lt;&gt;"",SUBSTITUTE(SUBSTITUTE(別紙!H32,"　","")," ",""),"")</f>
        <v/>
      </c>
      <c r="J34" s="39" t="str">
        <f>IF(別紙!$C32&lt;&gt;"",別紙!I32,"")</f>
        <v/>
      </c>
      <c r="K34" s="38" t="str">
        <f>IF(別紙!$C32&lt;&gt;"",SUBSTITUTE(SUBSTITUTE(SUBSTITUTE(別紙!J32,"-",""),"(",""),")",""),"")</f>
        <v/>
      </c>
      <c r="L34" s="38" t="str">
        <f>IF(別紙!$C32&lt;&gt;"",別紙!Q32,"")</f>
        <v/>
      </c>
      <c r="M34" s="38" t="str">
        <f>IF(別紙!$C32&lt;&gt;"",別紙!N32,"")</f>
        <v/>
      </c>
      <c r="N34" s="38"/>
      <c r="O34" s="38"/>
      <c r="P34" s="38"/>
      <c r="Q34" s="38" t="str">
        <f ca="1">IF(別紙!$C32&lt;&gt;"",TODAY(),"")</f>
        <v/>
      </c>
      <c r="R34" s="38"/>
      <c r="S34" s="38"/>
      <c r="T34" s="38" t="str">
        <f>IF(別紙!$C32&lt;&gt;"","神奈川県","")</f>
        <v/>
      </c>
    </row>
    <row r="35" spans="1:20" x14ac:dyDescent="0.4">
      <c r="A35" s="53"/>
      <c r="B35" s="43" t="str">
        <f t="shared" si="0"/>
        <v/>
      </c>
      <c r="C35" s="39"/>
      <c r="D35" s="38" t="str">
        <f>IF(別紙!$C33&lt;&gt;"",1,"")</f>
        <v/>
      </c>
      <c r="E35" s="38" t="str">
        <f>IF(別紙!$C33&lt;&gt;"",SUBSTITUTE(別紙!C33,"-",""),"")</f>
        <v/>
      </c>
      <c r="F35" s="38" t="str">
        <f>IF(別紙!$C33&lt;&gt;"",別紙!D33,"")</f>
        <v/>
      </c>
      <c r="G35" s="38" t="str">
        <f>IF(別紙!$C33&lt;&gt;"",別紙!E33,"")</f>
        <v/>
      </c>
      <c r="H35" s="38" t="str">
        <f>IF(別紙!$C33&lt;&gt;"",別紙!F33,"")</f>
        <v/>
      </c>
      <c r="I35" s="38" t="str">
        <f>IF(別紙!$C33&lt;&gt;"",SUBSTITUTE(SUBSTITUTE(別紙!H33,"　","")," ",""),"")</f>
        <v/>
      </c>
      <c r="J35" s="39" t="str">
        <f>IF(別紙!$C33&lt;&gt;"",別紙!I33,"")</f>
        <v/>
      </c>
      <c r="K35" s="38" t="str">
        <f>IF(別紙!$C33&lt;&gt;"",SUBSTITUTE(SUBSTITUTE(SUBSTITUTE(別紙!J33,"-",""),"(",""),")",""),"")</f>
        <v/>
      </c>
      <c r="L35" s="38" t="str">
        <f>IF(別紙!$C33&lt;&gt;"",別紙!Q33,"")</f>
        <v/>
      </c>
      <c r="M35" s="38" t="str">
        <f>IF(別紙!$C33&lt;&gt;"",別紙!N33,"")</f>
        <v/>
      </c>
      <c r="N35" s="38"/>
      <c r="O35" s="38"/>
      <c r="P35" s="38"/>
      <c r="Q35" s="38" t="str">
        <f ca="1">IF(別紙!$C33&lt;&gt;"",TODAY(),"")</f>
        <v/>
      </c>
      <c r="R35" s="38"/>
      <c r="S35" s="38"/>
      <c r="T35" s="38" t="str">
        <f>IF(別紙!$C33&lt;&gt;"","神奈川県","")</f>
        <v/>
      </c>
    </row>
    <row r="36" spans="1:20" x14ac:dyDescent="0.4">
      <c r="A36" s="53"/>
      <c r="B36" s="43" t="str">
        <f t="shared" si="0"/>
        <v/>
      </c>
      <c r="C36" s="39"/>
      <c r="D36" s="38" t="str">
        <f>IF(別紙!$C34&lt;&gt;"",1,"")</f>
        <v/>
      </c>
      <c r="E36" s="38" t="str">
        <f>IF(別紙!$C34&lt;&gt;"",SUBSTITUTE(別紙!C34,"-",""),"")</f>
        <v/>
      </c>
      <c r="F36" s="38" t="str">
        <f>IF(別紙!$C34&lt;&gt;"",別紙!D34,"")</f>
        <v/>
      </c>
      <c r="G36" s="38" t="str">
        <f>IF(別紙!$C34&lt;&gt;"",別紙!E34,"")</f>
        <v/>
      </c>
      <c r="H36" s="38" t="str">
        <f>IF(別紙!$C34&lt;&gt;"",別紙!F34,"")</f>
        <v/>
      </c>
      <c r="I36" s="38" t="str">
        <f>IF(別紙!$C34&lt;&gt;"",SUBSTITUTE(SUBSTITUTE(別紙!H34,"　","")," ",""),"")</f>
        <v/>
      </c>
      <c r="J36" s="39" t="str">
        <f>IF(別紙!$C34&lt;&gt;"",別紙!I34,"")</f>
        <v/>
      </c>
      <c r="K36" s="38" t="str">
        <f>IF(別紙!$C34&lt;&gt;"",SUBSTITUTE(SUBSTITUTE(SUBSTITUTE(別紙!J34,"-",""),"(",""),")",""),"")</f>
        <v/>
      </c>
      <c r="L36" s="38" t="str">
        <f>IF(別紙!$C34&lt;&gt;"",別紙!Q34,"")</f>
        <v/>
      </c>
      <c r="M36" s="38" t="str">
        <f>IF(別紙!$C34&lt;&gt;"",別紙!N34,"")</f>
        <v/>
      </c>
      <c r="N36" s="38"/>
      <c r="O36" s="38"/>
      <c r="P36" s="38"/>
      <c r="Q36" s="38" t="str">
        <f ca="1">IF(別紙!$C34&lt;&gt;"",TODAY(),"")</f>
        <v/>
      </c>
      <c r="R36" s="38"/>
      <c r="S36" s="38"/>
      <c r="T36" s="38" t="str">
        <f>IF(別紙!$C34&lt;&gt;"","神奈川県","")</f>
        <v/>
      </c>
    </row>
    <row r="37" spans="1:20" x14ac:dyDescent="0.4">
      <c r="A37" s="53"/>
      <c r="B37" s="43" t="str">
        <f t="shared" si="0"/>
        <v/>
      </c>
      <c r="C37" s="39"/>
      <c r="D37" s="38" t="str">
        <f>IF(別紙!$C35&lt;&gt;"",1,"")</f>
        <v/>
      </c>
      <c r="E37" s="38" t="str">
        <f>IF(別紙!$C35&lt;&gt;"",SUBSTITUTE(別紙!C35,"-",""),"")</f>
        <v/>
      </c>
      <c r="F37" s="38" t="str">
        <f>IF(別紙!$C35&lt;&gt;"",別紙!D35,"")</f>
        <v/>
      </c>
      <c r="G37" s="38" t="str">
        <f>IF(別紙!$C35&lt;&gt;"",別紙!E35,"")</f>
        <v/>
      </c>
      <c r="H37" s="38" t="str">
        <f>IF(別紙!$C35&lt;&gt;"",別紙!F35,"")</f>
        <v/>
      </c>
      <c r="I37" s="38" t="str">
        <f>IF(別紙!$C35&lt;&gt;"",SUBSTITUTE(SUBSTITUTE(別紙!H35,"　","")," ",""),"")</f>
        <v/>
      </c>
      <c r="J37" s="39" t="str">
        <f>IF(別紙!$C35&lt;&gt;"",別紙!I35,"")</f>
        <v/>
      </c>
      <c r="K37" s="38" t="str">
        <f>IF(別紙!$C35&lt;&gt;"",SUBSTITUTE(SUBSTITUTE(SUBSTITUTE(別紙!J35,"-",""),"(",""),")",""),"")</f>
        <v/>
      </c>
      <c r="L37" s="38" t="str">
        <f>IF(別紙!$C35&lt;&gt;"",別紙!Q35,"")</f>
        <v/>
      </c>
      <c r="M37" s="38" t="str">
        <f>IF(別紙!$C35&lt;&gt;"",別紙!N35,"")</f>
        <v/>
      </c>
      <c r="N37" s="38"/>
      <c r="O37" s="38"/>
      <c r="P37" s="38"/>
      <c r="Q37" s="38" t="str">
        <f ca="1">IF(別紙!$C35&lt;&gt;"",TODAY(),"")</f>
        <v/>
      </c>
      <c r="R37" s="38"/>
      <c r="S37" s="38"/>
      <c r="T37" s="38" t="str">
        <f>IF(別紙!$C35&lt;&gt;"","神奈川県","")</f>
        <v/>
      </c>
    </row>
    <row r="38" spans="1:20" x14ac:dyDescent="0.4">
      <c r="A38" s="53"/>
      <c r="B38" s="43" t="str">
        <f t="shared" si="0"/>
        <v/>
      </c>
      <c r="C38" s="39"/>
      <c r="D38" s="38" t="str">
        <f>IF(別紙!$C36&lt;&gt;"",1,"")</f>
        <v/>
      </c>
      <c r="E38" s="38" t="str">
        <f>IF(別紙!$C36&lt;&gt;"",SUBSTITUTE(別紙!C36,"-",""),"")</f>
        <v/>
      </c>
      <c r="F38" s="38" t="str">
        <f>IF(別紙!$C36&lt;&gt;"",別紙!D36,"")</f>
        <v/>
      </c>
      <c r="G38" s="38" t="str">
        <f>IF(別紙!$C36&lt;&gt;"",別紙!E36,"")</f>
        <v/>
      </c>
      <c r="H38" s="38" t="str">
        <f>IF(別紙!$C36&lt;&gt;"",別紙!F36,"")</f>
        <v/>
      </c>
      <c r="I38" s="38" t="str">
        <f>IF(別紙!$C36&lt;&gt;"",SUBSTITUTE(SUBSTITUTE(別紙!H36,"　","")," ",""),"")</f>
        <v/>
      </c>
      <c r="J38" s="39" t="str">
        <f>IF(別紙!$C36&lt;&gt;"",別紙!I36,"")</f>
        <v/>
      </c>
      <c r="K38" s="38" t="str">
        <f>IF(別紙!$C36&lt;&gt;"",SUBSTITUTE(SUBSTITUTE(SUBSTITUTE(別紙!J36,"-",""),"(",""),")",""),"")</f>
        <v/>
      </c>
      <c r="L38" s="38" t="str">
        <f>IF(別紙!$C36&lt;&gt;"",別紙!Q36,"")</f>
        <v/>
      </c>
      <c r="M38" s="38" t="str">
        <f>IF(別紙!$C36&lt;&gt;"",別紙!N36,"")</f>
        <v/>
      </c>
      <c r="N38" s="38"/>
      <c r="O38" s="38"/>
      <c r="P38" s="38"/>
      <c r="Q38" s="38" t="str">
        <f ca="1">IF(別紙!$C36&lt;&gt;"",TODAY(),"")</f>
        <v/>
      </c>
      <c r="R38" s="38"/>
      <c r="S38" s="38"/>
      <c r="T38" s="38" t="str">
        <f>IF(別紙!$C36&lt;&gt;"","神奈川県","")</f>
        <v/>
      </c>
    </row>
  </sheetData>
  <phoneticPr fontId="2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7"/>
  <sheetViews>
    <sheetView view="pageBreakPreview" topLeftCell="A2" zoomScaleNormal="100" zoomScaleSheetLayoutView="100" workbookViewId="0">
      <selection activeCell="D9" sqref="D9"/>
    </sheetView>
  </sheetViews>
  <sheetFormatPr defaultColWidth="9" defaultRowHeight="18.75" x14ac:dyDescent="0.4"/>
  <cols>
    <col min="1" max="1" width="2.625" style="5" customWidth="1"/>
    <col min="2" max="2" width="5.25" style="6" bestFit="1" customWidth="1"/>
    <col min="3" max="3" width="17.875" style="6" customWidth="1"/>
    <col min="4" max="4" width="30.75" style="6" customWidth="1"/>
    <col min="5" max="5" width="21.75" style="6" customWidth="1"/>
    <col min="6" max="6" width="4.75" style="5" customWidth="1"/>
    <col min="7" max="7" width="2.5" style="5" customWidth="1"/>
    <col min="8" max="21" width="9" style="5" customWidth="1"/>
    <col min="22" max="16384" width="9" style="5"/>
  </cols>
  <sheetData>
    <row r="2" spans="2:6" x14ac:dyDescent="0.4">
      <c r="B2" s="1" t="s">
        <v>139</v>
      </c>
      <c r="C2" s="2"/>
      <c r="D2" s="2"/>
      <c r="E2" s="2"/>
    </row>
    <row r="3" spans="2:6" x14ac:dyDescent="0.4">
      <c r="B3" s="1"/>
      <c r="C3" s="2"/>
      <c r="D3" s="2"/>
      <c r="E3" s="2"/>
    </row>
    <row r="4" spans="2:6" ht="18.75" customHeight="1" x14ac:dyDescent="0.4">
      <c r="B4" s="78" t="s">
        <v>146</v>
      </c>
      <c r="C4" s="78"/>
      <c r="D4" s="78"/>
      <c r="E4" s="78"/>
      <c r="F4" s="78"/>
    </row>
    <row r="5" spans="2:6" x14ac:dyDescent="0.4">
      <c r="B5" s="78"/>
      <c r="C5" s="78"/>
      <c r="D5" s="78"/>
      <c r="E5" s="78"/>
      <c r="F5" s="78"/>
    </row>
    <row r="6" spans="2:6" x14ac:dyDescent="0.4">
      <c r="B6" s="78"/>
      <c r="C6" s="78"/>
      <c r="D6" s="78"/>
      <c r="E6" s="78"/>
      <c r="F6" s="78"/>
    </row>
    <row r="7" spans="2:6" ht="12" customHeight="1" x14ac:dyDescent="0.4"/>
    <row r="8" spans="2:6" s="14" customFormat="1" x14ac:dyDescent="0.4">
      <c r="B8" s="47"/>
      <c r="C8" s="45" t="s">
        <v>140</v>
      </c>
      <c r="D8" s="44" t="s">
        <v>40</v>
      </c>
      <c r="E8" s="44" t="s">
        <v>1</v>
      </c>
    </row>
    <row r="9" spans="2:6" ht="19.5" customHeight="1" x14ac:dyDescent="0.4">
      <c r="B9" s="46">
        <v>1</v>
      </c>
      <c r="C9" s="10" t="str">
        <f>IF(テーブル1[[#This Row],[（記入×）交付番号]]&lt;&gt;"",テーブル1[[#This Row],[（記入×）交付番号]],"")</f>
        <v/>
      </c>
      <c r="D9" s="58" t="str">
        <f>IF(別紙!G7&lt;&gt;"",TRIM(別紙!G7),"")</f>
        <v/>
      </c>
      <c r="E9" s="56" t="str">
        <f>IF(テーブル1[[#This Row],[申請者_生年月日]]&lt;&gt;"",テーブル1[[#This Row],[申請者_生年月日]],"")</f>
        <v/>
      </c>
    </row>
    <row r="10" spans="2:6" ht="19.5" customHeight="1" x14ac:dyDescent="0.4">
      <c r="B10" s="46" t="str">
        <f>IF(C10&lt;&gt;"",B9+1,"")</f>
        <v/>
      </c>
      <c r="C10" s="10" t="str">
        <f>IF(テーブル1[[#This Row],[（記入×）交付番号]]&lt;&gt;"",テーブル1[[#This Row],[（記入×）交付番号]],"")</f>
        <v/>
      </c>
      <c r="D10" s="57"/>
      <c r="E10" s="56" t="str">
        <f>IF(テーブル1[[#This Row],[申請者_生年月日]]&lt;&gt;"",テーブル1[[#This Row],[申請者_生年月日]],"")</f>
        <v/>
      </c>
    </row>
    <row r="11" spans="2:6" ht="21" customHeight="1" x14ac:dyDescent="0.4">
      <c r="B11" s="46" t="str">
        <f t="shared" ref="B11:B38" si="0">IF(C11&lt;&gt;"",B10+1,"")</f>
        <v/>
      </c>
      <c r="C11" s="10" t="str">
        <f>IF(テーブル1[[#This Row],[（記入×）交付番号]]&lt;&gt;"",テーブル1[[#This Row],[（記入×）交付番号]],"")</f>
        <v/>
      </c>
      <c r="D11" s="57"/>
      <c r="E11" s="56" t="str">
        <f>IF(テーブル1[[#This Row],[申請者_生年月日]]&lt;&gt;"",テーブル1[[#This Row],[申請者_生年月日]],"")</f>
        <v/>
      </c>
    </row>
    <row r="12" spans="2:6" x14ac:dyDescent="0.4">
      <c r="B12" s="46" t="str">
        <f t="shared" si="0"/>
        <v/>
      </c>
      <c r="C12" s="10" t="str">
        <f>IF(テーブル1[[#This Row],[（記入×）交付番号]]&lt;&gt;"",テーブル1[[#This Row],[（記入×）交付番号]],"")</f>
        <v/>
      </c>
      <c r="D12" s="57"/>
      <c r="E12" s="56" t="str">
        <f>IF(テーブル1[[#This Row],[申請者_生年月日]]&lt;&gt;"",テーブル1[[#This Row],[申請者_生年月日]],"")</f>
        <v/>
      </c>
    </row>
    <row r="13" spans="2:6" x14ac:dyDescent="0.4">
      <c r="B13" s="46" t="str">
        <f t="shared" si="0"/>
        <v/>
      </c>
      <c r="C13" s="10" t="str">
        <f>IF(テーブル1[[#This Row],[（記入×）交付番号]]&lt;&gt;"",テーブル1[[#This Row],[（記入×）交付番号]],"")</f>
        <v/>
      </c>
      <c r="D13" s="57"/>
      <c r="E13" s="56" t="str">
        <f>IF(テーブル1[[#This Row],[申請者_生年月日]]&lt;&gt;"",テーブル1[[#This Row],[申請者_生年月日]],"")</f>
        <v/>
      </c>
    </row>
    <row r="14" spans="2:6" x14ac:dyDescent="0.4">
      <c r="B14" s="46" t="str">
        <f t="shared" si="0"/>
        <v/>
      </c>
      <c r="C14" s="10" t="str">
        <f>IF(テーブル1[[#This Row],[（記入×）交付番号]]&lt;&gt;"",テーブル1[[#This Row],[（記入×）交付番号]],"")</f>
        <v/>
      </c>
      <c r="D14" s="57"/>
      <c r="E14" s="56" t="str">
        <f>IF(テーブル1[[#This Row],[申請者_生年月日]]&lt;&gt;"",テーブル1[[#This Row],[申請者_生年月日]],"")</f>
        <v/>
      </c>
    </row>
    <row r="15" spans="2:6" x14ac:dyDescent="0.4">
      <c r="B15" s="46" t="str">
        <f t="shared" si="0"/>
        <v/>
      </c>
      <c r="C15" s="10" t="str">
        <f>IF(テーブル1[[#This Row],[（記入×）交付番号]]&lt;&gt;"",テーブル1[[#This Row],[（記入×）交付番号]],"")</f>
        <v/>
      </c>
      <c r="D15" s="57"/>
      <c r="E15" s="56" t="str">
        <f>IF(テーブル1[[#This Row],[申請者_生年月日]]&lt;&gt;"",テーブル1[[#This Row],[申請者_生年月日]],"")</f>
        <v/>
      </c>
    </row>
    <row r="16" spans="2:6" x14ac:dyDescent="0.4">
      <c r="B16" s="46" t="str">
        <f t="shared" si="0"/>
        <v/>
      </c>
      <c r="C16" s="10" t="str">
        <f>IF(テーブル1[[#This Row],[（記入×）交付番号]]&lt;&gt;"",テーブル1[[#This Row],[（記入×）交付番号]],"")</f>
        <v/>
      </c>
      <c r="D16" s="57"/>
      <c r="E16" s="56" t="str">
        <f>IF(テーブル1[[#This Row],[申請者_生年月日]]&lt;&gt;"",テーブル1[[#This Row],[申請者_生年月日]],"")</f>
        <v/>
      </c>
    </row>
    <row r="17" spans="2:5" x14ac:dyDescent="0.4">
      <c r="B17" s="46" t="str">
        <f t="shared" si="0"/>
        <v/>
      </c>
      <c r="C17" s="10" t="str">
        <f>IF(テーブル1[[#This Row],[（記入×）交付番号]]&lt;&gt;"",テーブル1[[#This Row],[（記入×）交付番号]],"")</f>
        <v/>
      </c>
      <c r="D17" s="57"/>
      <c r="E17" s="56" t="str">
        <f>IF(テーブル1[[#This Row],[申請者_生年月日]]&lt;&gt;"",テーブル1[[#This Row],[申請者_生年月日]],"")</f>
        <v/>
      </c>
    </row>
    <row r="18" spans="2:5" x14ac:dyDescent="0.4">
      <c r="B18" s="46" t="str">
        <f t="shared" si="0"/>
        <v/>
      </c>
      <c r="C18" s="10" t="str">
        <f>IF(テーブル1[[#This Row],[（記入×）交付番号]]&lt;&gt;"",テーブル1[[#This Row],[（記入×）交付番号]],"")</f>
        <v/>
      </c>
      <c r="D18" s="57"/>
      <c r="E18" s="56" t="str">
        <f>IF(テーブル1[[#This Row],[申請者_生年月日]]&lt;&gt;"",テーブル1[[#This Row],[申請者_生年月日]],"")</f>
        <v/>
      </c>
    </row>
    <row r="19" spans="2:5" ht="19.5" customHeight="1" x14ac:dyDescent="0.4">
      <c r="B19" s="46" t="str">
        <f t="shared" si="0"/>
        <v/>
      </c>
      <c r="C19" s="10" t="str">
        <f>IF(テーブル1[[#This Row],[（記入×）交付番号]]&lt;&gt;"",テーブル1[[#This Row],[（記入×）交付番号]],"")</f>
        <v/>
      </c>
      <c r="D19" s="57"/>
      <c r="E19" s="56" t="str">
        <f>IF(テーブル1[[#This Row],[申請者_生年月日]]&lt;&gt;"",テーブル1[[#This Row],[申請者_生年月日]],"")</f>
        <v/>
      </c>
    </row>
    <row r="20" spans="2:5" ht="19.5" customHeight="1" x14ac:dyDescent="0.4">
      <c r="B20" s="46" t="str">
        <f t="shared" si="0"/>
        <v/>
      </c>
      <c r="C20" s="10" t="str">
        <f>IF(テーブル1[[#This Row],[（記入×）交付番号]]&lt;&gt;"",テーブル1[[#This Row],[（記入×）交付番号]],"")</f>
        <v/>
      </c>
      <c r="D20" s="57"/>
      <c r="E20" s="56" t="str">
        <f>IF(テーブル1[[#This Row],[申請者_生年月日]]&lt;&gt;"",テーブル1[[#This Row],[申請者_生年月日]],"")</f>
        <v/>
      </c>
    </row>
    <row r="21" spans="2:5" ht="21" customHeight="1" x14ac:dyDescent="0.4">
      <c r="B21" s="46" t="str">
        <f t="shared" si="0"/>
        <v/>
      </c>
      <c r="C21" s="10" t="str">
        <f>IF(テーブル1[[#This Row],[（記入×）交付番号]]&lt;&gt;"",テーブル1[[#This Row],[（記入×）交付番号]],"")</f>
        <v/>
      </c>
      <c r="D21" s="57"/>
      <c r="E21" s="56" t="str">
        <f>IF(テーブル1[[#This Row],[申請者_生年月日]]&lt;&gt;"",テーブル1[[#This Row],[申請者_生年月日]],"")</f>
        <v/>
      </c>
    </row>
    <row r="22" spans="2:5" x14ac:dyDescent="0.4">
      <c r="B22" s="46" t="str">
        <f t="shared" si="0"/>
        <v/>
      </c>
      <c r="C22" s="10" t="str">
        <f>IF(テーブル1[[#This Row],[（記入×）交付番号]]&lt;&gt;"",テーブル1[[#This Row],[（記入×）交付番号]],"")</f>
        <v/>
      </c>
      <c r="D22" s="57"/>
      <c r="E22" s="56" t="str">
        <f>IF(テーブル1[[#This Row],[申請者_生年月日]]&lt;&gt;"",テーブル1[[#This Row],[申請者_生年月日]],"")</f>
        <v/>
      </c>
    </row>
    <row r="23" spans="2:5" x14ac:dyDescent="0.4">
      <c r="B23" s="46" t="str">
        <f t="shared" si="0"/>
        <v/>
      </c>
      <c r="C23" s="10" t="str">
        <f>IF(テーブル1[[#This Row],[（記入×）交付番号]]&lt;&gt;"",テーブル1[[#This Row],[（記入×）交付番号]],"")</f>
        <v/>
      </c>
      <c r="D23" s="57"/>
      <c r="E23" s="56" t="str">
        <f>IF(テーブル1[[#This Row],[申請者_生年月日]]&lt;&gt;"",テーブル1[[#This Row],[申請者_生年月日]],"")</f>
        <v/>
      </c>
    </row>
    <row r="24" spans="2:5" x14ac:dyDescent="0.4">
      <c r="B24" s="46" t="str">
        <f t="shared" si="0"/>
        <v/>
      </c>
      <c r="C24" s="10" t="str">
        <f>IF(テーブル1[[#This Row],[（記入×）交付番号]]&lt;&gt;"",テーブル1[[#This Row],[（記入×）交付番号]],"")</f>
        <v/>
      </c>
      <c r="D24" s="57"/>
      <c r="E24" s="56" t="str">
        <f>IF(テーブル1[[#This Row],[申請者_生年月日]]&lt;&gt;"",テーブル1[[#This Row],[申請者_生年月日]],"")</f>
        <v/>
      </c>
    </row>
    <row r="25" spans="2:5" x14ac:dyDescent="0.4">
      <c r="B25" s="46" t="str">
        <f t="shared" si="0"/>
        <v/>
      </c>
      <c r="C25" s="10" t="str">
        <f>IF(テーブル1[[#This Row],[（記入×）交付番号]]&lt;&gt;"",テーブル1[[#This Row],[（記入×）交付番号]],"")</f>
        <v/>
      </c>
      <c r="D25" s="57"/>
      <c r="E25" s="56" t="str">
        <f>IF(テーブル1[[#This Row],[申請者_生年月日]]&lt;&gt;"",テーブル1[[#This Row],[申請者_生年月日]],"")</f>
        <v/>
      </c>
    </row>
    <row r="26" spans="2:5" x14ac:dyDescent="0.4">
      <c r="B26" s="46" t="str">
        <f t="shared" si="0"/>
        <v/>
      </c>
      <c r="C26" s="10" t="str">
        <f>IF(テーブル1[[#This Row],[（記入×）交付番号]]&lt;&gt;"",テーブル1[[#This Row],[（記入×）交付番号]],"")</f>
        <v/>
      </c>
      <c r="D26" s="57"/>
      <c r="E26" s="56" t="str">
        <f>IF(テーブル1[[#This Row],[申請者_生年月日]]&lt;&gt;"",テーブル1[[#This Row],[申請者_生年月日]],"")</f>
        <v/>
      </c>
    </row>
    <row r="27" spans="2:5" x14ac:dyDescent="0.4">
      <c r="B27" s="46" t="str">
        <f t="shared" si="0"/>
        <v/>
      </c>
      <c r="C27" s="10" t="str">
        <f>IF(テーブル1[[#This Row],[（記入×）交付番号]]&lt;&gt;"",テーブル1[[#This Row],[（記入×）交付番号]],"")</f>
        <v/>
      </c>
      <c r="D27" s="57"/>
      <c r="E27" s="56" t="str">
        <f>IF(テーブル1[[#This Row],[申請者_生年月日]]&lt;&gt;"",テーブル1[[#This Row],[申請者_生年月日]],"")</f>
        <v/>
      </c>
    </row>
    <row r="28" spans="2:5" x14ac:dyDescent="0.4">
      <c r="B28" s="46" t="str">
        <f t="shared" si="0"/>
        <v/>
      </c>
      <c r="C28" s="10" t="str">
        <f>IF(テーブル1[[#This Row],[（記入×）交付番号]]&lt;&gt;"",テーブル1[[#This Row],[（記入×）交付番号]],"")</f>
        <v/>
      </c>
      <c r="D28" s="57"/>
      <c r="E28" s="56" t="str">
        <f>IF(テーブル1[[#This Row],[申請者_生年月日]]&lt;&gt;"",テーブル1[[#This Row],[申請者_生年月日]],"")</f>
        <v/>
      </c>
    </row>
    <row r="29" spans="2:5" ht="19.5" customHeight="1" x14ac:dyDescent="0.4">
      <c r="B29" s="46" t="str">
        <f t="shared" si="0"/>
        <v/>
      </c>
      <c r="C29" s="10" t="str">
        <f>IF(テーブル1[[#This Row],[（記入×）交付番号]]&lt;&gt;"",テーブル1[[#This Row],[（記入×）交付番号]],"")</f>
        <v/>
      </c>
      <c r="D29" s="57"/>
      <c r="E29" s="56" t="str">
        <f>IF(テーブル1[[#This Row],[申請者_生年月日]]&lt;&gt;"",テーブル1[[#This Row],[申請者_生年月日]],"")</f>
        <v/>
      </c>
    </row>
    <row r="30" spans="2:5" ht="19.5" customHeight="1" x14ac:dyDescent="0.4">
      <c r="B30" s="46" t="str">
        <f t="shared" si="0"/>
        <v/>
      </c>
      <c r="C30" s="10" t="str">
        <f>IF(テーブル1[[#This Row],[（記入×）交付番号]]&lt;&gt;"",テーブル1[[#This Row],[（記入×）交付番号]],"")</f>
        <v/>
      </c>
      <c r="D30" s="57"/>
      <c r="E30" s="56" t="str">
        <f>IF(テーブル1[[#This Row],[申請者_生年月日]]&lt;&gt;"",テーブル1[[#This Row],[申請者_生年月日]],"")</f>
        <v/>
      </c>
    </row>
    <row r="31" spans="2:5" ht="21" customHeight="1" x14ac:dyDescent="0.4">
      <c r="B31" s="46" t="str">
        <f t="shared" si="0"/>
        <v/>
      </c>
      <c r="C31" s="10" t="str">
        <f>IF(テーブル1[[#This Row],[（記入×）交付番号]]&lt;&gt;"",テーブル1[[#This Row],[（記入×）交付番号]],"")</f>
        <v/>
      </c>
      <c r="D31" s="57"/>
      <c r="E31" s="56" t="str">
        <f>IF(テーブル1[[#This Row],[申請者_生年月日]]&lt;&gt;"",テーブル1[[#This Row],[申請者_生年月日]],"")</f>
        <v/>
      </c>
    </row>
    <row r="32" spans="2:5" x14ac:dyDescent="0.4">
      <c r="B32" s="46" t="str">
        <f t="shared" si="0"/>
        <v/>
      </c>
      <c r="C32" s="10" t="str">
        <f>IF(テーブル1[[#This Row],[（記入×）交付番号]]&lt;&gt;"",テーブル1[[#This Row],[（記入×）交付番号]],"")</f>
        <v/>
      </c>
      <c r="D32" s="57"/>
      <c r="E32" s="56" t="str">
        <f>IF(テーブル1[[#This Row],[申請者_生年月日]]&lt;&gt;"",テーブル1[[#This Row],[申請者_生年月日]],"")</f>
        <v/>
      </c>
    </row>
    <row r="33" spans="2:9" x14ac:dyDescent="0.4">
      <c r="B33" s="46" t="str">
        <f t="shared" si="0"/>
        <v/>
      </c>
      <c r="C33" s="10" t="str">
        <f>IF(テーブル1[[#This Row],[（記入×）交付番号]]&lt;&gt;"",テーブル1[[#This Row],[（記入×）交付番号]],"")</f>
        <v/>
      </c>
      <c r="D33" s="57"/>
      <c r="E33" s="56" t="str">
        <f>IF(テーブル1[[#This Row],[申請者_生年月日]]&lt;&gt;"",テーブル1[[#This Row],[申請者_生年月日]],"")</f>
        <v/>
      </c>
    </row>
    <row r="34" spans="2:9" x14ac:dyDescent="0.4">
      <c r="B34" s="46" t="str">
        <f t="shared" si="0"/>
        <v/>
      </c>
      <c r="C34" s="10" t="str">
        <f>IF(テーブル1[[#This Row],[（記入×）交付番号]]&lt;&gt;"",テーブル1[[#This Row],[（記入×）交付番号]],"")</f>
        <v/>
      </c>
      <c r="D34" s="57"/>
      <c r="E34" s="56" t="str">
        <f>IF(テーブル1[[#This Row],[申請者_生年月日]]&lt;&gt;"",テーブル1[[#This Row],[申請者_生年月日]],"")</f>
        <v/>
      </c>
    </row>
    <row r="35" spans="2:9" x14ac:dyDescent="0.4">
      <c r="B35" s="46" t="str">
        <f t="shared" si="0"/>
        <v/>
      </c>
      <c r="C35" s="10" t="str">
        <f>IF(テーブル1[[#This Row],[（記入×）交付番号]]&lt;&gt;"",テーブル1[[#This Row],[（記入×）交付番号]],"")</f>
        <v/>
      </c>
      <c r="D35" s="57"/>
      <c r="E35" s="56" t="str">
        <f>IF(テーブル1[[#This Row],[申請者_生年月日]]&lt;&gt;"",テーブル1[[#This Row],[申請者_生年月日]],"")</f>
        <v/>
      </c>
    </row>
    <row r="36" spans="2:9" x14ac:dyDescent="0.4">
      <c r="B36" s="46" t="str">
        <f t="shared" si="0"/>
        <v/>
      </c>
      <c r="C36" s="10" t="str">
        <f>IF(テーブル1[[#This Row],[（記入×）交付番号]]&lt;&gt;"",テーブル1[[#This Row],[（記入×）交付番号]],"")</f>
        <v/>
      </c>
      <c r="D36" s="57"/>
      <c r="E36" s="56" t="str">
        <f>IF(テーブル1[[#This Row],[申請者_生年月日]]&lt;&gt;"",テーブル1[[#This Row],[申請者_生年月日]],"")</f>
        <v/>
      </c>
    </row>
    <row r="37" spans="2:9" x14ac:dyDescent="0.4">
      <c r="B37" s="46" t="str">
        <f t="shared" si="0"/>
        <v/>
      </c>
      <c r="C37" s="10" t="str">
        <f>IF(テーブル1[[#This Row],[（記入×）交付番号]]&lt;&gt;"",テーブル1[[#This Row],[（記入×）交付番号]],"")</f>
        <v/>
      </c>
      <c r="D37" s="57"/>
      <c r="E37" s="56" t="str">
        <f>IF(テーブル1[[#This Row],[申請者_生年月日]]&lt;&gt;"",テーブル1[[#This Row],[申請者_生年月日]],"")</f>
        <v/>
      </c>
    </row>
    <row r="38" spans="2:9" x14ac:dyDescent="0.4">
      <c r="B38" s="46" t="str">
        <f t="shared" si="0"/>
        <v/>
      </c>
      <c r="C38" s="10" t="str">
        <f>IF(テーブル1[[#This Row],[（記入×）交付番号]]&lt;&gt;"",テーブル1[[#This Row],[（記入×）交付番号]],"")</f>
        <v/>
      </c>
      <c r="D38" s="57"/>
      <c r="E38" s="56" t="str">
        <f>IF(テーブル1[[#This Row],[申請者_生年月日]]&lt;&gt;"",テーブル1[[#This Row],[申請者_生年月日]],"")</f>
        <v/>
      </c>
    </row>
    <row r="39" spans="2:9" x14ac:dyDescent="0.4">
      <c r="H39" s="27"/>
      <c r="I39" s="28"/>
    </row>
    <row r="40" spans="2:9" x14ac:dyDescent="0.4">
      <c r="H40" s="27"/>
      <c r="I40" s="28"/>
    </row>
    <row r="41" spans="2:9" x14ac:dyDescent="0.4">
      <c r="H41" s="27"/>
      <c r="I41" s="28"/>
    </row>
    <row r="42" spans="2:9" x14ac:dyDescent="0.4">
      <c r="H42" s="27"/>
      <c r="I42" s="28"/>
    </row>
    <row r="43" spans="2:9" x14ac:dyDescent="0.4">
      <c r="H43" s="27"/>
      <c r="I43" s="28"/>
    </row>
    <row r="44" spans="2:9" x14ac:dyDescent="0.4">
      <c r="H44" s="26"/>
      <c r="I44" s="28"/>
    </row>
    <row r="45" spans="2:9" x14ac:dyDescent="0.4">
      <c r="H45" s="26"/>
      <c r="I45" s="28"/>
    </row>
    <row r="46" spans="2:9" x14ac:dyDescent="0.4">
      <c r="H46" s="26"/>
      <c r="I46" s="28"/>
    </row>
    <row r="47" spans="2:9" x14ac:dyDescent="0.4">
      <c r="H47" s="26"/>
      <c r="I47" s="28"/>
    </row>
  </sheetData>
  <sheetProtection selectLockedCells="1"/>
  <mergeCells count="1">
    <mergeCell ref="B4:F6"/>
  </mergeCells>
  <phoneticPr fontId="2"/>
  <dataValidations count="2">
    <dataValidation imeMode="disabled" allowBlank="1" showInputMessage="1" showErrorMessage="1" sqref="B9:C38"/>
    <dataValidation imeMode="hiragana" allowBlank="1" showInputMessage="1" showErrorMessage="1" sqref="D9:E38"/>
  </dataValidations>
  <pageMargins left="0.7" right="0.7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22</vt:i4>
      </vt:variant>
    </vt:vector>
  </HeadingPairs>
  <TitlesOfParts>
    <vt:vector size="25" baseType="lpstr">
      <vt:lpstr>別紙</vt:lpstr>
      <vt:lpstr>データ入力用</vt:lpstr>
      <vt:lpstr>（送付用）交付対象者一覧</vt:lpstr>
      <vt:lpstr>'（送付用）交付対象者一覧'!Print_Area</vt:lpstr>
      <vt:lpstr>別紙!Print_Area</vt:lpstr>
      <vt:lpstr>高齢者等_</vt:lpstr>
      <vt:lpstr>肢体不自由</vt:lpstr>
      <vt:lpstr>身体障害者</vt:lpstr>
      <vt:lpstr>身体障害者肢体不自由下肢_</vt:lpstr>
      <vt:lpstr>身体障害者肢体不自由上肢_</vt:lpstr>
      <vt:lpstr>身体障害者肢体不自由体幹_</vt:lpstr>
      <vt:lpstr>身体障害者視覚障害_</vt:lpstr>
      <vt:lpstr>身体障害者聴覚障害聴覚障害_</vt:lpstr>
      <vt:lpstr>身体障害者聴覚障害平衡機能障害_</vt:lpstr>
      <vt:lpstr>身体障害者内部障害ヒト免疫不全ウイルスによる免疫機能・肝臓機能_</vt:lpstr>
      <vt:lpstr>身体障害者内部障害心臓・腎臓・呼吸器・ぼうこう又は直腸・小腸_</vt:lpstr>
      <vt:lpstr>身体障害者脳原性運動機能障害移動機能_</vt:lpstr>
      <vt:lpstr>身体障害者脳原性運動機能障害上肢機能_</vt:lpstr>
      <vt:lpstr>精神障害者_</vt:lpstr>
      <vt:lpstr>知的障害者_</vt:lpstr>
      <vt:lpstr>聴覚障害</vt:lpstr>
      <vt:lpstr>内部障害</vt:lpstr>
      <vt:lpstr>難病患者_</vt:lpstr>
      <vt:lpstr>脳原性運動機能障害</vt:lpstr>
      <vt:lpstr>平衡機能</vt:lpstr>
    </vt:vector>
  </TitlesOfParts>
  <Manager/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千葉県</dc:creator>
  <cp:keywords/>
  <dc:description/>
  <cp:lastModifiedBy>神奈川県地域福祉課　岩田</cp:lastModifiedBy>
  <cp:lastPrinted>2024-11-06T07:39:43Z</cp:lastPrinted>
  <dcterms:created xsi:type="dcterms:W3CDTF">2020-11-16T07:30:46Z</dcterms:created>
  <dcterms:modified xsi:type="dcterms:W3CDTF">2024-12-02T10:51:16Z</dcterms:modified>
  <cp:category/>
  <cp:contentStatus/>
</cp:coreProperties>
</file>