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kfs01\s1369\01_調整グループ\11_交付金\03_新興感染症対応力強化事業補助金\96_R7年度準備\R7申請様式\"/>
    </mc:Choice>
  </mc:AlternateContent>
  <bookViews>
    <workbookView xWindow="0" yWindow="0" windowWidth="19200" windowHeight="7485" tabRatio="782"/>
  </bookViews>
  <sheets>
    <sheet name="はじめにお読みください。" sheetId="2" r:id="rId1"/>
    <sheet name="基礎情報" sheetId="3" r:id="rId2"/>
    <sheet name="確認書（陰圧）" sheetId="4" r:id="rId3"/>
    <sheet name="確認書（検査機器）" sheetId="5" r:id="rId4"/>
    <sheet name="確認書（ベッド）" sheetId="6" r:id="rId5"/>
    <sheet name="確認書（清浄機）" sheetId="7" r:id="rId6"/>
    <sheet name="概要（陰圧）" sheetId="32" r:id="rId7"/>
    <sheet name="概要（検査機器）" sheetId="31" r:id="rId8"/>
    <sheet name="概要（ベッド）" sheetId="30" r:id="rId9"/>
    <sheet name="概要（清浄機）" sheetId="29" r:id="rId10"/>
    <sheet name="管理用" sheetId="33" state="hidden" r:id="rId11"/>
    <sheet name="事業計画書より右のシートは正式な交付申請時に使用します" sheetId="34" r:id="rId12"/>
    <sheet name="計画書（陰圧）" sheetId="8" r:id="rId13"/>
    <sheet name="計画書（検査装置)" sheetId="9" r:id="rId14"/>
    <sheet name="計画書（ベッド)" sheetId="10" r:id="rId15"/>
    <sheet name="計画書（清浄機)" sheetId="11" r:id="rId16"/>
    <sheet name="交付申請書" sheetId="12" r:id="rId17"/>
    <sheet name="経費所要額調" sheetId="28" r:id="rId18"/>
    <sheet name="歳入歳出予算書抄本" sheetId="13" r:id="rId19"/>
  </sheets>
  <externalReferences>
    <externalReference r:id="rId20"/>
    <externalReference r:id="rId21"/>
  </externalReferences>
  <definedNames>
    <definedName name="_xlnm._FilterDatabase" localSheetId="1" hidden="1">基礎情報!#REF!</definedName>
    <definedName name="_Key1" localSheetId="8" hidden="1">#REF!</definedName>
    <definedName name="_Key1" localSheetId="6" hidden="1">#REF!</definedName>
    <definedName name="_Key1" localSheetId="7" hidden="1">#REF!</definedName>
    <definedName name="_Key1" localSheetId="11" hidden="1">#REF!</definedName>
    <definedName name="_Key1" hidden="1">#REF!</definedName>
    <definedName name="_Key2" localSheetId="8" hidden="1">#REF!</definedName>
    <definedName name="_Key2" localSheetId="6" hidden="1">#REF!</definedName>
    <definedName name="_Key2" localSheetId="7" hidden="1">#REF!</definedName>
    <definedName name="_Key2" localSheetId="11" hidden="1">#REF!</definedName>
    <definedName name="_Key2" hidden="1">#REF!</definedName>
    <definedName name="_Order1" hidden="1">255</definedName>
    <definedName name="_Order2" hidden="1">255</definedName>
    <definedName name="_Sort" localSheetId="8" hidden="1">#REF!</definedName>
    <definedName name="_Sort" localSheetId="6" hidden="1">#REF!</definedName>
    <definedName name="_Sort" localSheetId="7" hidden="1">#REF!</definedName>
    <definedName name="_Sort" localSheetId="11" hidden="1">#REF!</definedName>
    <definedName name="_Sort" hidden="1">#REF!</definedName>
    <definedName name="〇×">[1]処遇改善状況!$J$29:$J$30</definedName>
    <definedName name="a" localSheetId="0">#REF!</definedName>
    <definedName name="a" localSheetId="8">#REF!</definedName>
    <definedName name="a" localSheetId="6">#REF!</definedName>
    <definedName name="a" localSheetId="7">#REF!</definedName>
    <definedName name="a" localSheetId="14">#REF!</definedName>
    <definedName name="a" localSheetId="13">#REF!</definedName>
    <definedName name="a" localSheetId="15">#REF!</definedName>
    <definedName name="a" localSheetId="16">#REF!</definedName>
    <definedName name="a" localSheetId="18">#REF!</definedName>
    <definedName name="a" localSheetId="11">#REF!</definedName>
    <definedName name="a">#REF!</definedName>
    <definedName name="ＡＡＡ" localSheetId="8" hidden="1">#REF!</definedName>
    <definedName name="ＡＡＡ" localSheetId="6" hidden="1">#REF!</definedName>
    <definedName name="ＡＡＡ" localSheetId="7" hidden="1">#REF!</definedName>
    <definedName name="ＡＡＡ" localSheetId="11" hidden="1">#REF!</definedName>
    <definedName name="ＡＡＡ" hidden="1">#REF!</definedName>
    <definedName name="aaaa" localSheetId="0">#REF!</definedName>
    <definedName name="aaaa" localSheetId="8">#REF!</definedName>
    <definedName name="aaaa" localSheetId="6">#REF!</definedName>
    <definedName name="aaaa" localSheetId="7">#REF!</definedName>
    <definedName name="aaaa" localSheetId="14">#REF!</definedName>
    <definedName name="aaaa" localSheetId="13">#REF!</definedName>
    <definedName name="aaaa" localSheetId="15">#REF!</definedName>
    <definedName name="aaaa" localSheetId="16">#REF!</definedName>
    <definedName name="aaaa" localSheetId="18">#REF!</definedName>
    <definedName name="aaaa" localSheetId="11">#REF!</definedName>
    <definedName name="aaaa">#REF!</definedName>
    <definedName name="aaaaaaaaaaaaaaaaaa" localSheetId="8" hidden="1">#REF!</definedName>
    <definedName name="aaaaaaaaaaaaaaaaaa" localSheetId="6" hidden="1">#REF!</definedName>
    <definedName name="aaaaaaaaaaaaaaaaaa" localSheetId="7" hidden="1">#REF!</definedName>
    <definedName name="aaaaaaaaaaaaaaaaaa" localSheetId="11" hidden="1">#REF!</definedName>
    <definedName name="aaaaaaaaaaaaaaaaaa" hidden="1">#REF!</definedName>
    <definedName name="b" localSheetId="0">#REF!</definedName>
    <definedName name="b" localSheetId="8">#REF!</definedName>
    <definedName name="b" localSheetId="6">#REF!</definedName>
    <definedName name="b" localSheetId="7">#REF!</definedName>
    <definedName name="b" localSheetId="14">#REF!</definedName>
    <definedName name="b" localSheetId="13">#REF!</definedName>
    <definedName name="b" localSheetId="15">#REF!</definedName>
    <definedName name="b" localSheetId="11">#REF!</definedName>
    <definedName name="b">#REF!</definedName>
    <definedName name="ＢＢＢ" localSheetId="8" hidden="1">#REF!</definedName>
    <definedName name="ＢＢＢ" localSheetId="6" hidden="1">#REF!</definedName>
    <definedName name="ＢＢＢ" localSheetId="7" hidden="1">#REF!</definedName>
    <definedName name="ＢＢＢ" localSheetId="11" hidden="1">#REF!</definedName>
    <definedName name="ＢＢＢ" hidden="1">#REF!</definedName>
    <definedName name="E" localSheetId="8" hidden="1">#REF!</definedName>
    <definedName name="E" localSheetId="6" hidden="1">#REF!</definedName>
    <definedName name="E" localSheetId="7" hidden="1">#REF!</definedName>
    <definedName name="E" localSheetId="11" hidden="1">#REF!</definedName>
    <definedName name="E" hidden="1">#REF!</definedName>
    <definedName name="ｌ" localSheetId="8" hidden="1">#REF!</definedName>
    <definedName name="ｌ" localSheetId="6" hidden="1">#REF!</definedName>
    <definedName name="ｌ" localSheetId="7" hidden="1">#REF!</definedName>
    <definedName name="ｌ" localSheetId="11" hidden="1">#REF!</definedName>
    <definedName name="ｌ" hidden="1">#REF!</definedName>
    <definedName name="_xlnm.Print_Area" localSheetId="0">はじめにお読みください。!$B$1:$K$36</definedName>
    <definedName name="_xlnm.Print_Area" localSheetId="8">'概要（ベッド）'!$A$1:$R$45</definedName>
    <definedName name="_xlnm.Print_Area" localSheetId="6">'概要（陰圧）'!$A$1:$R$45</definedName>
    <definedName name="_xlnm.Print_Area" localSheetId="7">'概要（検査機器）'!$A$1:$R$45</definedName>
    <definedName name="_xlnm.Print_Area" localSheetId="9">'概要（清浄機）'!$A$1:$R$45</definedName>
    <definedName name="_xlnm.Print_Area" localSheetId="4">'確認書（ベッド）'!$A$1:$I$112</definedName>
    <definedName name="_xlnm.Print_Area" localSheetId="2">'確認書（陰圧）'!$A$1:$I$115</definedName>
    <definedName name="_xlnm.Print_Area" localSheetId="3">'確認書（検査機器）'!$A$1:$AF$131</definedName>
    <definedName name="_xlnm.Print_Area" localSheetId="5">'確認書（清浄機）'!$A$1:$AF$138</definedName>
    <definedName name="_xlnm.Print_Area" localSheetId="1">基礎情報!$B$2:$E$24</definedName>
    <definedName name="_xlnm.Print_Area" localSheetId="17">経費所要額調!$A$1:$N$22</definedName>
    <definedName name="_xlnm.Print_Area" localSheetId="14">'計画書（ベッド)'!$B$1:$I$48</definedName>
    <definedName name="_xlnm.Print_Area" localSheetId="12">'計画書（陰圧）'!$B$1:$I$48</definedName>
    <definedName name="_xlnm.Print_Area" localSheetId="13">'計画書（検査装置)'!$B$1:$I$48</definedName>
    <definedName name="_xlnm.Print_Area" localSheetId="15">'計画書（清浄機)'!$B$1:$I$48</definedName>
    <definedName name="_xlnm.Print_Area" localSheetId="16">交付申請書!$A$1:$AE$46</definedName>
    <definedName name="_xlnm.Print_Area" localSheetId="18">歳入歳出予算書抄本!$A$1:$F$29</definedName>
    <definedName name="Z_00E5FA86_1172_4EED_8DB5_202766590116_.wvu.PrintArea" localSheetId="1" hidden="1">基礎情報!$B$2:$E$24</definedName>
    <definedName name="Z_00E5FA86_1172_4EED_8DB5_202766590116_.wvu.PrintArea" localSheetId="16" hidden="1">交付申請書!$A$1:$AE$39</definedName>
    <definedName name="Z_75F8A93C_F5BA_4FE5_85C6_88804E4D71E6_.wvu.PrintArea" localSheetId="0" hidden="1">はじめにお読みください。!$B$1:$K$36</definedName>
    <definedName name="Z_75F8A93C_F5BA_4FE5_85C6_88804E4D71E6_.wvu.PrintArea" localSheetId="4" hidden="1">'確認書（ベッド）'!$A$1:$I$112</definedName>
    <definedName name="Z_75F8A93C_F5BA_4FE5_85C6_88804E4D71E6_.wvu.PrintArea" localSheetId="2" hidden="1">'確認書（陰圧）'!$A$1:$I$115</definedName>
    <definedName name="Z_75F8A93C_F5BA_4FE5_85C6_88804E4D71E6_.wvu.PrintArea" localSheetId="3" hidden="1">'確認書（検査機器）'!$A$1:$AF$131</definedName>
    <definedName name="Z_75F8A93C_F5BA_4FE5_85C6_88804E4D71E6_.wvu.PrintArea" localSheetId="5" hidden="1">'確認書（清浄機）'!$A$1:$AG$138</definedName>
    <definedName name="Z_75F8A93C_F5BA_4FE5_85C6_88804E4D71E6_.wvu.PrintArea" localSheetId="1" hidden="1">基礎情報!$B$2:$E$24</definedName>
    <definedName name="Z_75F8A93C_F5BA_4FE5_85C6_88804E4D71E6_.wvu.PrintArea" localSheetId="14" hidden="1">'計画書（ベッド)'!$B$1:$I$48</definedName>
    <definedName name="Z_75F8A93C_F5BA_4FE5_85C6_88804E4D71E6_.wvu.PrintArea" localSheetId="12" hidden="1">'計画書（陰圧）'!$B$1:$I$48</definedName>
    <definedName name="Z_75F8A93C_F5BA_4FE5_85C6_88804E4D71E6_.wvu.PrintArea" localSheetId="13" hidden="1">'計画書（検査装置)'!$B$1:$I$48</definedName>
    <definedName name="Z_75F8A93C_F5BA_4FE5_85C6_88804E4D71E6_.wvu.PrintArea" localSheetId="15" hidden="1">'計画書（清浄機)'!$B$1:$I$48</definedName>
    <definedName name="Z_75F8A93C_F5BA_4FE5_85C6_88804E4D71E6_.wvu.PrintArea" localSheetId="16" hidden="1">交付申請書!$A$1:$AE$46</definedName>
    <definedName name="Z_75F8A93C_F5BA_4FE5_85C6_88804E4D71E6_.wvu.PrintArea" localSheetId="18" hidden="1">歳入歳出予算書抄本!$A$1:$G$29</definedName>
    <definedName name="Z_75F8A93C_F5BA_4FE5_85C6_88804E4D71E6_.wvu.Rows" localSheetId="4" hidden="1">'確認書（ベッド）'!#REF!</definedName>
    <definedName name="あ" localSheetId="8" hidden="1">#REF!</definedName>
    <definedName name="あ" localSheetId="6" hidden="1">#REF!</definedName>
    <definedName name="あ" localSheetId="7" hidden="1">#REF!</definedName>
    <definedName name="あ" localSheetId="11" hidden="1">#REF!</definedName>
    <definedName name="あ" hidden="1">#REF!</definedName>
    <definedName name="ああ" localSheetId="0">#REF!</definedName>
    <definedName name="ああ" localSheetId="8">#REF!</definedName>
    <definedName name="ああ" localSheetId="6">#REF!</definedName>
    <definedName name="ああ" localSheetId="7">#REF!</definedName>
    <definedName name="ああ" localSheetId="14">#REF!</definedName>
    <definedName name="ああ" localSheetId="13">#REF!</definedName>
    <definedName name="ああ" localSheetId="15">#REF!</definedName>
    <definedName name="ああ" localSheetId="16">#REF!</definedName>
    <definedName name="ああ" localSheetId="18">#REF!</definedName>
    <definedName name="ああ" localSheetId="11">#REF!</definedName>
    <definedName name="ああ">#REF!</definedName>
    <definedName name="い" localSheetId="8" hidden="1">#REF!</definedName>
    <definedName name="い" localSheetId="6" hidden="1">#REF!</definedName>
    <definedName name="い" localSheetId="7" hidden="1">#REF!</definedName>
    <definedName name="い" localSheetId="11" hidden="1">#REF!</definedName>
    <definedName name="い" hidden="1">#REF!</definedName>
    <definedName name="かかか" localSheetId="0">#REF!</definedName>
    <definedName name="かかか" localSheetId="8">#REF!</definedName>
    <definedName name="かかか" localSheetId="6">#REF!</definedName>
    <definedName name="かかか" localSheetId="7">#REF!</definedName>
    <definedName name="かかか" localSheetId="14">#REF!</definedName>
    <definedName name="かかか" localSheetId="13">#REF!</definedName>
    <definedName name="かかか" localSheetId="15">#REF!</definedName>
    <definedName name="かかか" localSheetId="11">#REF!</definedName>
    <definedName name="かかか">#REF!</definedName>
    <definedName name="クラスター" localSheetId="0">#REF!</definedName>
    <definedName name="クラスター" localSheetId="8">#REF!</definedName>
    <definedName name="クラスター" localSheetId="6">#REF!</definedName>
    <definedName name="クラスター" localSheetId="7">#REF!</definedName>
    <definedName name="クラスター" localSheetId="14">#REF!</definedName>
    <definedName name="クラスター" localSheetId="13">#REF!</definedName>
    <definedName name="クラスター" localSheetId="15">#REF!</definedName>
    <definedName name="クラスター" localSheetId="16">#REF!</definedName>
    <definedName name="クラスター" localSheetId="18">#REF!</definedName>
    <definedName name="クラスター" localSheetId="11">#REF!</definedName>
    <definedName name="クラスター">#REF!</definedName>
    <definedName name="こ" localSheetId="8" hidden="1">#REF!</definedName>
    <definedName name="こ" localSheetId="6" hidden="1">#REF!</definedName>
    <definedName name="こ" localSheetId="7" hidden="1">#REF!</definedName>
    <definedName name="こ" localSheetId="11" hidden="1">#REF!</definedName>
    <definedName name="こ" hidden="1">#REF!</definedName>
    <definedName name="こ」" localSheetId="8" hidden="1">#REF!</definedName>
    <definedName name="こ」" localSheetId="6" hidden="1">#REF!</definedName>
    <definedName name="こ」" localSheetId="7" hidden="1">#REF!</definedName>
    <definedName name="こ」" localSheetId="11" hidden="1">#REF!</definedName>
    <definedName name="こ」" hidden="1">#REF!</definedName>
    <definedName name="へき地医療拠点病院施設整備事業" localSheetId="0">#REF!</definedName>
    <definedName name="へき地医療拠点病院施設整備事業" localSheetId="8">#REF!</definedName>
    <definedName name="へき地医療拠点病院施設整備事業" localSheetId="6">#REF!</definedName>
    <definedName name="へき地医療拠点病院施設整備事業" localSheetId="7">#REF!</definedName>
    <definedName name="へき地医療拠点病院施設整備事業" localSheetId="14">#REF!</definedName>
    <definedName name="へき地医療拠点病院施設整備事業" localSheetId="13">#REF!</definedName>
    <definedName name="へき地医療拠点病院施設整備事業" localSheetId="15">#REF!</definedName>
    <definedName name="へき地医療拠点病院施設整備事業" localSheetId="11">#REF!</definedName>
    <definedName name="へき地医療拠点病院施設整備事業">#REF!</definedName>
    <definedName name="へき地診療所施設整備事業" localSheetId="0">#REF!</definedName>
    <definedName name="へき地診療所施設整備事業" localSheetId="8">#REF!</definedName>
    <definedName name="へき地診療所施設整備事業" localSheetId="6">#REF!</definedName>
    <definedName name="へき地診療所施設整備事業" localSheetId="7">#REF!</definedName>
    <definedName name="へき地診療所施設整備事業" localSheetId="14">#REF!</definedName>
    <definedName name="へき地診療所施設整備事業" localSheetId="13">#REF!</definedName>
    <definedName name="へき地診療所施設整備事業" localSheetId="15">#REF!</definedName>
    <definedName name="へき地診療所施設整備事業" localSheetId="11">#REF!</definedName>
    <definedName name="へき地診療所施設整備事業">#REF!</definedName>
    <definedName name="へき地保健指導所施設整備事業" localSheetId="0">#REF!</definedName>
    <definedName name="へき地保健指導所施設整備事業" localSheetId="8">#REF!</definedName>
    <definedName name="へき地保健指導所施設整備事業" localSheetId="6">#REF!</definedName>
    <definedName name="へき地保健指導所施設整備事業" localSheetId="7">#REF!</definedName>
    <definedName name="へき地保健指導所施設整備事業" localSheetId="14">#REF!</definedName>
    <definedName name="へき地保健指導所施設整備事業" localSheetId="13">#REF!</definedName>
    <definedName name="へき地保健指導所施設整備事業" localSheetId="15">#REF!</definedName>
    <definedName name="へき地保健指導所施設整備事業" localSheetId="11">#REF!</definedName>
    <definedName name="へき地保健指導所施設整備事業">#REF!</definedName>
    <definedName name="医師臨床研修病院研修医環境整備事業" localSheetId="0">#REF!</definedName>
    <definedName name="医師臨床研修病院研修医環境整備事業" localSheetId="8">#REF!</definedName>
    <definedName name="医師臨床研修病院研修医環境整備事業" localSheetId="6">#REF!</definedName>
    <definedName name="医師臨床研修病院研修医環境整備事業" localSheetId="7">#REF!</definedName>
    <definedName name="医師臨床研修病院研修医環境整備事業" localSheetId="14">#REF!</definedName>
    <definedName name="医師臨床研修病院研修医環境整備事業" localSheetId="13">#REF!</definedName>
    <definedName name="医師臨床研修病院研修医環境整備事業" localSheetId="15">#REF!</definedName>
    <definedName name="医師臨床研修病院研修医環境整備事業" localSheetId="11">#REF!</definedName>
    <definedName name="医師臨床研修病院研修医環境整備事業">#REF!</definedName>
    <definedName name="院内感染対策施設整備事業" localSheetId="0">#REF!</definedName>
    <definedName name="院内感染対策施設整備事業" localSheetId="8">#REF!</definedName>
    <definedName name="院内感染対策施設整備事業" localSheetId="6">#REF!</definedName>
    <definedName name="院内感染対策施設整備事業" localSheetId="7">#REF!</definedName>
    <definedName name="院内感染対策施設整備事業" localSheetId="14">#REF!</definedName>
    <definedName name="院内感染対策施設整備事業" localSheetId="13">#REF!</definedName>
    <definedName name="院内感染対策施設整備事業" localSheetId="15">#REF!</definedName>
    <definedName name="院内感染対策施設整備事業" localSheetId="11">#REF!</definedName>
    <definedName name="院内感染対策施設整備事業">#REF!</definedName>
    <definedName name="過疎地域等特定診療所施設整備事業" localSheetId="0">#REF!</definedName>
    <definedName name="過疎地域等特定診療所施設整備事業" localSheetId="8">#REF!</definedName>
    <definedName name="過疎地域等特定診療所施設整備事業" localSheetId="6">#REF!</definedName>
    <definedName name="過疎地域等特定診療所施設整備事業" localSheetId="7">#REF!</definedName>
    <definedName name="過疎地域等特定診療所施設整備事業" localSheetId="14">#REF!</definedName>
    <definedName name="過疎地域等特定診療所施設整備事業" localSheetId="13">#REF!</definedName>
    <definedName name="過疎地域等特定診療所施設整備事業" localSheetId="15">#REF!</definedName>
    <definedName name="過疎地域等特定診療所施設整備事業" localSheetId="11">#REF!</definedName>
    <definedName name="過疎地域等特定診療所施設整備事業">#REF!</definedName>
    <definedName name="研修医のための研修施設整備事業" localSheetId="0">#REF!</definedName>
    <definedName name="研修医のための研修施設整備事業" localSheetId="8">#REF!</definedName>
    <definedName name="研修医のための研修施設整備事業" localSheetId="6">#REF!</definedName>
    <definedName name="研修医のための研修施設整備事業" localSheetId="7">#REF!</definedName>
    <definedName name="研修医のための研修施設整備事業" localSheetId="14">#REF!</definedName>
    <definedName name="研修医のための研修施設整備事業" localSheetId="13">#REF!</definedName>
    <definedName name="研修医のための研修施設整備事業" localSheetId="15">#REF!</definedName>
    <definedName name="研修医のための研修施設整備事業" localSheetId="11">#REF!</definedName>
    <definedName name="研修医のための研修施設整備事業">#REF!</definedName>
    <definedName name="個人防護具" localSheetId="0">#REF!</definedName>
    <definedName name="個人防護具" localSheetId="8">#REF!</definedName>
    <definedName name="個人防護具" localSheetId="6">#REF!</definedName>
    <definedName name="個人防護具" localSheetId="7">#REF!</definedName>
    <definedName name="個人防護具" localSheetId="14">#REF!</definedName>
    <definedName name="個人防護具" localSheetId="13">#REF!</definedName>
    <definedName name="個人防護具" localSheetId="15">#REF!</definedName>
    <definedName name="個人防護具" localSheetId="11">#REF!</definedName>
    <definedName name="個人防護具">#REF!</definedName>
    <definedName name="産科医療機関施設整備事業" localSheetId="0">#REF!</definedName>
    <definedName name="産科医療機関施設整備事業" localSheetId="8">#REF!</definedName>
    <definedName name="産科医療機関施設整備事業" localSheetId="6">#REF!</definedName>
    <definedName name="産科医療機関施設整備事業" localSheetId="7">#REF!</definedName>
    <definedName name="産科医療機関施設整備事業" localSheetId="14">#REF!</definedName>
    <definedName name="産科医療機関施設整備事業" localSheetId="13">#REF!</definedName>
    <definedName name="産科医療機関施設整備事業" localSheetId="15">#REF!</definedName>
    <definedName name="産科医療機関施設整備事業" localSheetId="11">#REF!</definedName>
    <definedName name="産科医療機関施設整備事業">#REF!</definedName>
    <definedName name="死亡時画像診断システム施設整備事業" localSheetId="0">#REF!</definedName>
    <definedName name="死亡時画像診断システム施設整備事業" localSheetId="8">#REF!</definedName>
    <definedName name="死亡時画像診断システム施設整備事業" localSheetId="6">#REF!</definedName>
    <definedName name="死亡時画像診断システム施設整備事業" localSheetId="7">#REF!</definedName>
    <definedName name="死亡時画像診断システム施設整備事業" localSheetId="14">#REF!</definedName>
    <definedName name="死亡時画像診断システム施設整備事業" localSheetId="13">#REF!</definedName>
    <definedName name="死亡時画像診断システム施設整備事業" localSheetId="15">#REF!</definedName>
    <definedName name="死亡時画像診断システム施設整備事業" localSheetId="11">#REF!</definedName>
    <definedName name="死亡時画像診断システム施設整備事業">#REF!</definedName>
    <definedName name="事業区分">[1]処遇改善状況!$I$29:$I$30</definedName>
    <definedName name="事業分類">[2]事業分類・区分!$B$2:$H$2</definedName>
    <definedName name="南海トラフ地震に係る津波避難対策緊急事業" localSheetId="0">#REF!</definedName>
    <definedName name="南海トラフ地震に係る津波避難対策緊急事業" localSheetId="8">#REF!</definedName>
    <definedName name="南海トラフ地震に係る津波避難対策緊急事業" localSheetId="6">#REF!</definedName>
    <definedName name="南海トラフ地震に係る津波避難対策緊急事業" localSheetId="7">#REF!</definedName>
    <definedName name="南海トラフ地震に係る津波避難対策緊急事業" localSheetId="1">#REF!</definedName>
    <definedName name="南海トラフ地震に係る津波避難対策緊急事業" localSheetId="14">#REF!</definedName>
    <definedName name="南海トラフ地震に係る津波避難対策緊急事業" localSheetId="13">#REF!</definedName>
    <definedName name="南海トラフ地震に係る津波避難対策緊急事業" localSheetId="15">#REF!</definedName>
    <definedName name="南海トラフ地震に係る津波避難対策緊急事業" localSheetId="11">#REF!</definedName>
    <definedName name="南海トラフ地震に係る津波避難対策緊急事業">#REF!</definedName>
    <definedName name="病床確保料" localSheetId="0">#REF!</definedName>
    <definedName name="病床確保料" localSheetId="8">#REF!</definedName>
    <definedName name="病床確保料" localSheetId="6">#REF!</definedName>
    <definedName name="病床確保料" localSheetId="7">#REF!</definedName>
    <definedName name="病床確保料" localSheetId="14">#REF!</definedName>
    <definedName name="病床確保料" localSheetId="13">#REF!</definedName>
    <definedName name="病床確保料" localSheetId="15">#REF!</definedName>
    <definedName name="病床確保料" localSheetId="16">#REF!</definedName>
    <definedName name="病床確保料" localSheetId="18">#REF!</definedName>
    <definedName name="病床確保料" localSheetId="11">#REF!</definedName>
    <definedName name="病床確保料">#REF!</definedName>
    <definedName name="分娩取扱施設施設整備事業" localSheetId="0">#REF!</definedName>
    <definedName name="分娩取扱施設施設整備事業" localSheetId="8">#REF!</definedName>
    <definedName name="分娩取扱施設施設整備事業" localSheetId="6">#REF!</definedName>
    <definedName name="分娩取扱施設施設整備事業" localSheetId="7">#REF!</definedName>
    <definedName name="分娩取扱施設施設整備事業" localSheetId="14">#REF!</definedName>
    <definedName name="分娩取扱施設施設整備事業" localSheetId="13">#REF!</definedName>
    <definedName name="分娩取扱施設施設整備事業" localSheetId="15">#REF!</definedName>
    <definedName name="分娩取扱施設施設整備事業" localSheetId="11">#REF!</definedName>
    <definedName name="分娩取扱施設施設整備事業">#REF!</definedName>
    <definedName name="別紙１７" localSheetId="8" hidden="1">#REF!</definedName>
    <definedName name="別紙１７" localSheetId="6" hidden="1">#REF!</definedName>
    <definedName name="別紙１７" localSheetId="7" hidden="1">#REF!</definedName>
    <definedName name="別紙１７" localSheetId="11" hidden="1">#REF!</definedName>
    <definedName name="別紙１７" hidden="1">#REF!</definedName>
    <definedName name="別紙３１" localSheetId="8" hidden="1">#REF!</definedName>
    <definedName name="別紙３１" localSheetId="6" hidden="1">#REF!</definedName>
    <definedName name="別紙３１" localSheetId="7" hidden="1">#REF!</definedName>
    <definedName name="別紙３１" localSheetId="11" hidden="1">#REF!</definedName>
    <definedName name="別紙３１" hidden="1">#REF!</definedName>
    <definedName name="変更" localSheetId="6" hidden="1">#REF!</definedName>
    <definedName name="変更" localSheetId="11" hidden="1">#REF!</definedName>
    <definedName name="変更" hidden="1">#REF!</definedName>
    <definedName name="補助事業名" localSheetId="0">#REF!</definedName>
    <definedName name="補助事業名" localSheetId="8">#REF!</definedName>
    <definedName name="補助事業名" localSheetId="6">#REF!</definedName>
    <definedName name="補助事業名" localSheetId="7">#REF!</definedName>
    <definedName name="補助事業名" localSheetId="14">#REF!</definedName>
    <definedName name="補助事業名" localSheetId="13">#REF!</definedName>
    <definedName name="補助事業名" localSheetId="15">#REF!</definedName>
    <definedName name="補助事業名" localSheetId="11">#REF!</definedName>
    <definedName name="補助事業名">#REF!</definedName>
    <definedName name="有床診療所等スプリンクラー等施設整備事業" localSheetId="0">#REF!</definedName>
    <definedName name="有床診療所等スプリンクラー等施設整備事業" localSheetId="8">#REF!</definedName>
    <definedName name="有床診療所等スプリンクラー等施設整備事業" localSheetId="6">#REF!</definedName>
    <definedName name="有床診療所等スプリンクラー等施設整備事業" localSheetId="7">#REF!</definedName>
    <definedName name="有床診療所等スプリンクラー等施設整備事業" localSheetId="14">#REF!</definedName>
    <definedName name="有床診療所等スプリンクラー等施設整備事業" localSheetId="13">#REF!</definedName>
    <definedName name="有床診療所等スプリンクラー等施設整備事業" localSheetId="15">#REF!</definedName>
    <definedName name="有床診療所等スプリンクラー等施設整備事業" localSheetId="11">#REF!</definedName>
    <definedName name="有床診療所等スプリンクラー等施設整備事業">#REF!</definedName>
    <definedName name="離島等患者宿泊施設施設整備事業" localSheetId="0">#REF!</definedName>
    <definedName name="離島等患者宿泊施設施設整備事業" localSheetId="8">#REF!</definedName>
    <definedName name="離島等患者宿泊施設施設整備事業" localSheetId="6">#REF!</definedName>
    <definedName name="離島等患者宿泊施設施設整備事業" localSheetId="7">#REF!</definedName>
    <definedName name="離島等患者宿泊施設施設整備事業" localSheetId="14">#REF!</definedName>
    <definedName name="離島等患者宿泊施設施設整備事業" localSheetId="13">#REF!</definedName>
    <definedName name="離島等患者宿泊施設施設整備事業" localSheetId="15">#REF!</definedName>
    <definedName name="離島等患者宿泊施設施設整備事業" localSheetId="11">#REF!</definedName>
    <definedName name="離島等患者宿泊施設施設整備事業">#REF!</definedName>
    <definedName name="臨床研修病院施設整備事業" localSheetId="0">#REF!</definedName>
    <definedName name="臨床研修病院施設整備事業" localSheetId="8">#REF!</definedName>
    <definedName name="臨床研修病院施設整備事業" localSheetId="6">#REF!</definedName>
    <definedName name="臨床研修病院施設整備事業" localSheetId="7">#REF!</definedName>
    <definedName name="臨床研修病院施設整備事業" localSheetId="14">#REF!</definedName>
    <definedName name="臨床研修病院施設整備事業" localSheetId="13">#REF!</definedName>
    <definedName name="臨床研修病院施設整備事業" localSheetId="15">#REF!</definedName>
    <definedName name="臨床研修病院施設整備事業" localSheetId="11">#REF!</definedName>
    <definedName name="臨床研修病院施設整備事業">#REF!</definedName>
  </definedNames>
  <calcPr calcId="162913"/>
  <customWorkbookViews>
    <customWorkbookView name="user - 個人用ビュー" guid="{75F8A93C-F5BA-4FE5-85C6-88804E4D71E6}" mergeInterval="0" personalView="1" maximized="1" xWindow="-9" yWindow="-9" windowWidth="1938" windowHeight="1048" tabRatio="782" activeSheetId="7" showComments="commIndAndComment"/>
    <customWorkbookView name="kent_mizuochi - 個人用ビュー" guid="{00E5FA86-1172-4EED-8DB5-202766590116}" mergeInterval="0" personalView="1" maximized="1" xWindow="-11" yWindow="-11" windowWidth="1942" windowHeight="1222" tabRatio="861"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 i="33" l="1"/>
  <c r="AA3" i="33"/>
  <c r="AB3" i="33" s="1"/>
  <c r="AC3" i="33" s="1"/>
  <c r="AA4" i="33"/>
  <c r="AB4" i="33" s="1"/>
  <c r="AC4" i="33" s="1"/>
  <c r="U4" i="33" s="1"/>
  <c r="AA5" i="33"/>
  <c r="AB5" i="33" s="1"/>
  <c r="AC5" i="33" s="1"/>
  <c r="U5" i="33" s="1"/>
  <c r="AA2" i="33"/>
  <c r="AB2" i="33" s="1"/>
  <c r="AC2" i="33" s="1"/>
  <c r="U2" i="33" s="1"/>
  <c r="D23" i="11" l="1"/>
  <c r="D24" i="11"/>
  <c r="D25" i="11"/>
  <c r="D26" i="11"/>
  <c r="D27" i="11"/>
  <c r="D28" i="11"/>
  <c r="D29" i="11"/>
  <c r="D30" i="11"/>
  <c r="D31" i="11"/>
  <c r="D22" i="11"/>
  <c r="H23" i="9"/>
  <c r="H24" i="9"/>
  <c r="H25" i="9"/>
  <c r="H26" i="9"/>
  <c r="H27" i="9"/>
  <c r="H28" i="9"/>
  <c r="H29" i="9"/>
  <c r="H30" i="9"/>
  <c r="H31" i="9"/>
  <c r="H22" i="9"/>
  <c r="F23" i="9"/>
  <c r="F24" i="9"/>
  <c r="F25" i="9"/>
  <c r="F26" i="9"/>
  <c r="F27" i="9"/>
  <c r="F28" i="9"/>
  <c r="F29" i="9"/>
  <c r="F30" i="9"/>
  <c r="F31" i="9"/>
  <c r="F22" i="9"/>
  <c r="E23" i="9"/>
  <c r="E24" i="9"/>
  <c r="E25" i="9"/>
  <c r="E26" i="9"/>
  <c r="E27" i="9"/>
  <c r="E28" i="9"/>
  <c r="E29" i="9"/>
  <c r="E30" i="9"/>
  <c r="E31" i="9"/>
  <c r="E22" i="9"/>
  <c r="D31" i="9"/>
  <c r="D23" i="9"/>
  <c r="D24" i="9"/>
  <c r="D25" i="9"/>
  <c r="D26" i="9"/>
  <c r="D27" i="9"/>
  <c r="D28" i="9"/>
  <c r="D29" i="9"/>
  <c r="D30" i="9"/>
  <c r="D22" i="9"/>
  <c r="C23" i="9"/>
  <c r="C24" i="9"/>
  <c r="C25" i="9"/>
  <c r="C26" i="9"/>
  <c r="C27" i="9"/>
  <c r="C28" i="9"/>
  <c r="C29" i="9"/>
  <c r="C30" i="9"/>
  <c r="C31" i="9"/>
  <c r="C22" i="9"/>
  <c r="D13" i="11"/>
  <c r="D14" i="11"/>
  <c r="D15" i="11"/>
  <c r="D16" i="11"/>
  <c r="D17" i="11"/>
  <c r="D18" i="11"/>
  <c r="D19" i="11"/>
  <c r="D20" i="11"/>
  <c r="D21" i="11"/>
  <c r="D12" i="11"/>
  <c r="C17" i="11"/>
  <c r="C18" i="11"/>
  <c r="C19" i="11"/>
  <c r="C20" i="11"/>
  <c r="C21" i="11"/>
  <c r="C13" i="11"/>
  <c r="C14" i="11"/>
  <c r="C15" i="11"/>
  <c r="C16" i="11"/>
  <c r="C12" i="11"/>
  <c r="I24" i="31"/>
  <c r="H17" i="28" l="1"/>
  <c r="I6" i="13"/>
  <c r="E11" i="29" l="1"/>
  <c r="E11" i="30"/>
  <c r="E11" i="31"/>
  <c r="E11" i="32"/>
  <c r="AA126" i="7" l="1"/>
  <c r="AA130" i="7"/>
  <c r="AA125" i="7"/>
  <c r="AA127" i="7"/>
  <c r="AA128" i="7"/>
  <c r="AA129" i="7"/>
  <c r="AA131" i="7"/>
  <c r="AA132" i="7"/>
  <c r="AA133" i="7"/>
  <c r="AA124" i="7"/>
  <c r="G105" i="6"/>
  <c r="G99" i="6"/>
  <c r="G100" i="6"/>
  <c r="G101" i="6"/>
  <c r="G102" i="6"/>
  <c r="G103" i="6"/>
  <c r="G104" i="6"/>
  <c r="G106" i="6"/>
  <c r="G107" i="6"/>
  <c r="G98" i="6"/>
  <c r="G48" i="6"/>
  <c r="G49" i="6"/>
  <c r="G50" i="6"/>
  <c r="G51" i="6"/>
  <c r="G52" i="6"/>
  <c r="G53" i="6"/>
  <c r="G54" i="6"/>
  <c r="G55" i="6"/>
  <c r="G56" i="6"/>
  <c r="G47" i="6"/>
  <c r="K42" i="6"/>
  <c r="AB123" i="5"/>
  <c r="AB118" i="5"/>
  <c r="AB119" i="5"/>
  <c r="AB120" i="5"/>
  <c r="AB121" i="5"/>
  <c r="AB122" i="5"/>
  <c r="AB124" i="5"/>
  <c r="AB125" i="5"/>
  <c r="AB126" i="5"/>
  <c r="AB117" i="5"/>
  <c r="AB55" i="5"/>
  <c r="AB48" i="5"/>
  <c r="AB49" i="5"/>
  <c r="AB50" i="5"/>
  <c r="AB51" i="5"/>
  <c r="AB52" i="5"/>
  <c r="AB53" i="5"/>
  <c r="AB54" i="5"/>
  <c r="AB56" i="5"/>
  <c r="AB47" i="5"/>
  <c r="G107" i="4" l="1"/>
  <c r="G102" i="4"/>
  <c r="G103" i="4"/>
  <c r="G104" i="4"/>
  <c r="G105" i="4"/>
  <c r="G106" i="4"/>
  <c r="G108" i="4"/>
  <c r="G109" i="4"/>
  <c r="G110" i="4"/>
  <c r="G101" i="4"/>
  <c r="G52" i="4"/>
  <c r="G53" i="4"/>
  <c r="G54" i="4"/>
  <c r="G55" i="4"/>
  <c r="G56" i="4"/>
  <c r="G48" i="4" l="1"/>
  <c r="G49" i="4"/>
  <c r="G50" i="4"/>
  <c r="G51" i="4"/>
  <c r="G47" i="4"/>
  <c r="V5" i="33" l="1"/>
  <c r="E5" i="33"/>
  <c r="V4" i="33"/>
  <c r="E4" i="33"/>
  <c r="V3" i="33"/>
  <c r="AH45" i="5"/>
  <c r="I3" i="33" s="1"/>
  <c r="J3" i="33" s="1"/>
  <c r="E3" i="33"/>
  <c r="B3" i="33"/>
  <c r="C3" i="33"/>
  <c r="B4" i="33"/>
  <c r="C4" i="33"/>
  <c r="B5" i="33"/>
  <c r="C5" i="33"/>
  <c r="B2" i="33"/>
  <c r="V2" i="33" l="1"/>
  <c r="K46" i="4"/>
  <c r="E2" i="33"/>
  <c r="C2" i="33"/>
  <c r="D27" i="13" l="1"/>
  <c r="G57" i="4" l="1"/>
  <c r="H23" i="11" l="1"/>
  <c r="H24" i="11"/>
  <c r="H25" i="11"/>
  <c r="H26" i="11"/>
  <c r="H27" i="11"/>
  <c r="H28" i="11"/>
  <c r="H29" i="11"/>
  <c r="H30" i="11"/>
  <c r="H31" i="11"/>
  <c r="H22" i="11"/>
  <c r="H13" i="11"/>
  <c r="H14" i="11"/>
  <c r="H15" i="11"/>
  <c r="H16" i="11"/>
  <c r="H17" i="11"/>
  <c r="H18" i="11"/>
  <c r="H19" i="11"/>
  <c r="H20" i="11"/>
  <c r="H21" i="11"/>
  <c r="H12" i="11"/>
  <c r="H31" i="10"/>
  <c r="H23" i="10"/>
  <c r="H24" i="10"/>
  <c r="H25" i="10"/>
  <c r="H26" i="10"/>
  <c r="H27" i="10"/>
  <c r="H28" i="10"/>
  <c r="H29" i="10"/>
  <c r="H30" i="10"/>
  <c r="H22" i="10"/>
  <c r="H13" i="10"/>
  <c r="H14" i="10"/>
  <c r="H15" i="10"/>
  <c r="H16" i="10"/>
  <c r="H17" i="10"/>
  <c r="H18" i="10"/>
  <c r="H19" i="10"/>
  <c r="H20" i="10"/>
  <c r="H21" i="10"/>
  <c r="H12" i="10"/>
  <c r="B13" i="9"/>
  <c r="B14" i="9"/>
  <c r="B15" i="9"/>
  <c r="B16" i="9"/>
  <c r="B17" i="9"/>
  <c r="B18" i="9"/>
  <c r="B19" i="9"/>
  <c r="B20" i="9"/>
  <c r="B21" i="9"/>
  <c r="B12" i="9"/>
  <c r="B35" i="9" s="1"/>
  <c r="H13" i="9"/>
  <c r="H14" i="9"/>
  <c r="H15" i="9"/>
  <c r="H16" i="9"/>
  <c r="H17" i="9"/>
  <c r="H18" i="9"/>
  <c r="H19" i="9"/>
  <c r="H20" i="9"/>
  <c r="H21" i="9"/>
  <c r="H12" i="9"/>
  <c r="A36" i="29"/>
  <c r="I22" i="29"/>
  <c r="A22" i="29" s="1"/>
  <c r="A28" i="29"/>
  <c r="A29" i="29"/>
  <c r="A30" i="29"/>
  <c r="A31" i="29"/>
  <c r="A27" i="29"/>
  <c r="O28" i="29"/>
  <c r="O29" i="29"/>
  <c r="O30" i="29"/>
  <c r="O31" i="29"/>
  <c r="O27" i="29"/>
  <c r="K28" i="29"/>
  <c r="K29" i="29"/>
  <c r="K30" i="29"/>
  <c r="K31" i="29"/>
  <c r="K27" i="29"/>
  <c r="I28" i="29"/>
  <c r="Q28" i="29" s="1"/>
  <c r="I29" i="29"/>
  <c r="Q29" i="29" s="1"/>
  <c r="I30" i="29"/>
  <c r="Q30" i="29" s="1"/>
  <c r="I31" i="29"/>
  <c r="Q31" i="29" s="1"/>
  <c r="I27" i="29"/>
  <c r="Q27" i="29" s="1"/>
  <c r="G28" i="29"/>
  <c r="G29" i="29"/>
  <c r="G30" i="29"/>
  <c r="G31" i="29"/>
  <c r="G27" i="29"/>
  <c r="E28" i="29"/>
  <c r="E29" i="29"/>
  <c r="E30" i="29"/>
  <c r="E31" i="29"/>
  <c r="E27" i="29"/>
  <c r="O23" i="29"/>
  <c r="O24" i="29"/>
  <c r="O25" i="29"/>
  <c r="O26" i="29"/>
  <c r="O22" i="29"/>
  <c r="K23" i="29"/>
  <c r="K24" i="29"/>
  <c r="K25" i="29"/>
  <c r="K26" i="29"/>
  <c r="K22" i="29"/>
  <c r="I23" i="29"/>
  <c r="A23" i="29" s="1"/>
  <c r="I24" i="29"/>
  <c r="A24" i="29" s="1"/>
  <c r="I25" i="29"/>
  <c r="A25" i="29" s="1"/>
  <c r="I26" i="29"/>
  <c r="A26" i="29" s="1"/>
  <c r="G23" i="29"/>
  <c r="G24" i="29"/>
  <c r="G25" i="29"/>
  <c r="G26" i="29"/>
  <c r="G22" i="29"/>
  <c r="E23" i="29"/>
  <c r="E24" i="29"/>
  <c r="E25" i="29"/>
  <c r="E26" i="29"/>
  <c r="E22" i="29"/>
  <c r="L11" i="29"/>
  <c r="A36" i="30"/>
  <c r="I22" i="30"/>
  <c r="A22" i="30" s="1"/>
  <c r="A24" i="30"/>
  <c r="A25" i="30"/>
  <c r="Q31" i="30"/>
  <c r="O28" i="30"/>
  <c r="O29" i="30"/>
  <c r="O30" i="30"/>
  <c r="O31" i="30"/>
  <c r="O27" i="30"/>
  <c r="K28" i="30"/>
  <c r="K29" i="30"/>
  <c r="K30" i="30"/>
  <c r="K31" i="30"/>
  <c r="K27" i="30"/>
  <c r="I28" i="30"/>
  <c r="Q28" i="30" s="1"/>
  <c r="I29" i="30"/>
  <c r="Q29" i="30" s="1"/>
  <c r="I30" i="30"/>
  <c r="Q30" i="30" s="1"/>
  <c r="I31" i="30"/>
  <c r="I27" i="30"/>
  <c r="Q27" i="30" s="1"/>
  <c r="G28" i="30"/>
  <c r="G29" i="30"/>
  <c r="G30" i="30"/>
  <c r="G31" i="30"/>
  <c r="G27" i="30"/>
  <c r="A28" i="30"/>
  <c r="A29" i="30"/>
  <c r="A30" i="30"/>
  <c r="A31" i="30"/>
  <c r="A27" i="30"/>
  <c r="E28" i="30"/>
  <c r="E29" i="30"/>
  <c r="E30" i="30"/>
  <c r="E31" i="30"/>
  <c r="E27" i="30"/>
  <c r="O23" i="30"/>
  <c r="O24" i="30"/>
  <c r="O25" i="30"/>
  <c r="O26" i="30"/>
  <c r="O22" i="30"/>
  <c r="K23" i="30"/>
  <c r="K24" i="30"/>
  <c r="K25" i="30"/>
  <c r="K26" i="30"/>
  <c r="K22" i="30"/>
  <c r="I26" i="30"/>
  <c r="A26" i="30" s="1"/>
  <c r="I23" i="30"/>
  <c r="Q23" i="30" s="1"/>
  <c r="I24" i="30"/>
  <c r="Q24" i="30" s="1"/>
  <c r="I25" i="30"/>
  <c r="Q25" i="30" s="1"/>
  <c r="G23" i="30"/>
  <c r="G24" i="30"/>
  <c r="G25" i="30"/>
  <c r="G26" i="30"/>
  <c r="G22" i="30"/>
  <c r="E23" i="30"/>
  <c r="E24" i="30"/>
  <c r="E25" i="30"/>
  <c r="E26" i="30"/>
  <c r="E22" i="30"/>
  <c r="L11" i="30"/>
  <c r="K22" i="31"/>
  <c r="I22" i="31"/>
  <c r="Q22" i="31" s="1"/>
  <c r="Q24" i="31"/>
  <c r="O28" i="31"/>
  <c r="O29" i="31"/>
  <c r="O30" i="31"/>
  <c r="O31" i="31"/>
  <c r="O27" i="31"/>
  <c r="O23" i="31"/>
  <c r="O24" i="31"/>
  <c r="O25" i="31"/>
  <c r="O26" i="31"/>
  <c r="O22" i="31"/>
  <c r="K28" i="31"/>
  <c r="K29" i="31"/>
  <c r="K30" i="31"/>
  <c r="K31" i="31"/>
  <c r="K27" i="31"/>
  <c r="K23" i="31"/>
  <c r="K24" i="31"/>
  <c r="K25" i="31"/>
  <c r="K26" i="31"/>
  <c r="I28" i="31"/>
  <c r="Q28" i="31" s="1"/>
  <c r="I29" i="31"/>
  <c r="Q29" i="31" s="1"/>
  <c r="I30" i="31"/>
  <c r="Q30" i="31" s="1"/>
  <c r="I31" i="31"/>
  <c r="Q31" i="31" s="1"/>
  <c r="I27" i="31"/>
  <c r="Q27" i="31" s="1"/>
  <c r="I23" i="31"/>
  <c r="Q23" i="31" s="1"/>
  <c r="I25" i="31"/>
  <c r="Q25" i="31" s="1"/>
  <c r="I26" i="31"/>
  <c r="Q26" i="31" s="1"/>
  <c r="G28" i="31"/>
  <c r="G29" i="31"/>
  <c r="G30" i="31"/>
  <c r="G31" i="31"/>
  <c r="G27" i="31"/>
  <c r="G23" i="31"/>
  <c r="G24" i="31"/>
  <c r="G25" i="31"/>
  <c r="G26" i="31"/>
  <c r="G22" i="31"/>
  <c r="E28" i="31"/>
  <c r="E29" i="31"/>
  <c r="E30" i="31"/>
  <c r="E31" i="31"/>
  <c r="E27" i="31"/>
  <c r="E23" i="31"/>
  <c r="E24" i="31"/>
  <c r="E25" i="31"/>
  <c r="E26" i="31"/>
  <c r="E22" i="31"/>
  <c r="A28" i="31"/>
  <c r="A29" i="31"/>
  <c r="A30" i="31"/>
  <c r="A31" i="31"/>
  <c r="A27" i="31"/>
  <c r="A23" i="31"/>
  <c r="A24" i="31"/>
  <c r="A25" i="31"/>
  <c r="A26" i="31"/>
  <c r="A22" i="31"/>
  <c r="L11" i="31"/>
  <c r="A36" i="31"/>
  <c r="H23" i="8"/>
  <c r="H24" i="8"/>
  <c r="H25" i="8"/>
  <c r="H26" i="8"/>
  <c r="H27" i="8"/>
  <c r="H28" i="8"/>
  <c r="H29" i="8"/>
  <c r="H30" i="8"/>
  <c r="H31" i="8"/>
  <c r="H22" i="8"/>
  <c r="H21" i="8"/>
  <c r="H13" i="8"/>
  <c r="H14" i="8"/>
  <c r="H15" i="8"/>
  <c r="H16" i="8"/>
  <c r="H17" i="8"/>
  <c r="H18" i="8"/>
  <c r="H19" i="8"/>
  <c r="H20" i="8"/>
  <c r="H12" i="8"/>
  <c r="C6" i="11"/>
  <c r="C6" i="10"/>
  <c r="C6" i="9"/>
  <c r="C6" i="8"/>
  <c r="Q26" i="29" l="1"/>
  <c r="Q25" i="29"/>
  <c r="Q24" i="29"/>
  <c r="Q23" i="29"/>
  <c r="A23" i="30"/>
  <c r="Q26" i="30"/>
  <c r="Q22" i="30"/>
  <c r="Q22" i="29"/>
  <c r="AA57" i="7"/>
  <c r="AA56" i="7"/>
  <c r="AA52" i="7"/>
  <c r="AA53" i="7"/>
  <c r="AA54" i="7"/>
  <c r="AA55" i="7"/>
  <c r="AA58" i="7"/>
  <c r="AA59" i="7"/>
  <c r="AA60" i="7"/>
  <c r="AA51" i="7"/>
  <c r="O28" i="32"/>
  <c r="O29" i="32"/>
  <c r="O30" i="32"/>
  <c r="O31" i="32"/>
  <c r="O27" i="32"/>
  <c r="K28" i="32"/>
  <c r="K29" i="32"/>
  <c r="K30" i="32"/>
  <c r="K31" i="32"/>
  <c r="K27" i="32"/>
  <c r="I28" i="32"/>
  <c r="I29" i="32"/>
  <c r="I30" i="32"/>
  <c r="I31" i="32"/>
  <c r="I27" i="32"/>
  <c r="Q27" i="32" s="1"/>
  <c r="G28" i="32"/>
  <c r="G29" i="32"/>
  <c r="G30" i="32"/>
  <c r="G31" i="32"/>
  <c r="G27" i="32"/>
  <c r="E28" i="32"/>
  <c r="E29" i="32"/>
  <c r="E30" i="32"/>
  <c r="E31" i="32"/>
  <c r="E27" i="32"/>
  <c r="A28" i="32"/>
  <c r="A29" i="32"/>
  <c r="A30" i="32"/>
  <c r="A31" i="32"/>
  <c r="A27" i="32"/>
  <c r="A23" i="32"/>
  <c r="A24" i="32"/>
  <c r="A25" i="32"/>
  <c r="A26" i="32"/>
  <c r="I22" i="32"/>
  <c r="A22" i="32" s="1"/>
  <c r="Q23" i="32"/>
  <c r="Q24" i="32"/>
  <c r="Q25" i="32"/>
  <c r="Q26" i="32"/>
  <c r="Q28" i="32"/>
  <c r="Q29" i="32"/>
  <c r="Q30" i="32"/>
  <c r="Q31" i="32"/>
  <c r="O23" i="32"/>
  <c r="O24" i="32"/>
  <c r="O25" i="32"/>
  <c r="O26" i="32"/>
  <c r="O22" i="32"/>
  <c r="K23" i="32"/>
  <c r="K24" i="32"/>
  <c r="K25" i="32"/>
  <c r="K26" i="32"/>
  <c r="K22" i="32"/>
  <c r="I23" i="32"/>
  <c r="I24" i="32"/>
  <c r="I25" i="32"/>
  <c r="I26" i="32"/>
  <c r="G23" i="32"/>
  <c r="G24" i="32"/>
  <c r="G25" i="32"/>
  <c r="G26" i="32"/>
  <c r="G22" i="32"/>
  <c r="E23" i="32"/>
  <c r="E24" i="32"/>
  <c r="E25" i="32"/>
  <c r="E26" i="32"/>
  <c r="E22" i="32"/>
  <c r="A36" i="32"/>
  <c r="L11" i="32"/>
  <c r="A11" i="32"/>
  <c r="Q22" i="32" l="1"/>
  <c r="AB127" i="5"/>
  <c r="G57" i="6"/>
  <c r="AA134" i="7"/>
  <c r="AB57" i="5"/>
  <c r="G108" i="6"/>
  <c r="AH57" i="5" l="1"/>
  <c r="G3" i="33" s="1"/>
  <c r="K3" i="33" s="1"/>
  <c r="A17" i="29"/>
  <c r="A16" i="29"/>
  <c r="A17" i="30"/>
  <c r="A16" i="30"/>
  <c r="A17" i="31"/>
  <c r="A16" i="31"/>
  <c r="J17" i="29"/>
  <c r="J16" i="29"/>
  <c r="J17" i="30"/>
  <c r="J16" i="30"/>
  <c r="J17" i="31"/>
  <c r="J16" i="31"/>
  <c r="J17" i="32"/>
  <c r="J16" i="32"/>
  <c r="A16" i="32"/>
  <c r="A17" i="32"/>
  <c r="A11" i="29"/>
  <c r="A11" i="30"/>
  <c r="A11" i="31"/>
  <c r="M31" i="32" l="1"/>
  <c r="M30" i="32"/>
  <c r="M29" i="32"/>
  <c r="M28" i="32"/>
  <c r="M27" i="32"/>
  <c r="M26" i="32"/>
  <c r="M25" i="32"/>
  <c r="M24" i="32"/>
  <c r="M23" i="32"/>
  <c r="M22" i="32"/>
  <c r="M31" i="31"/>
  <c r="M30" i="31"/>
  <c r="M29" i="31"/>
  <c r="M28" i="31"/>
  <c r="M27" i="31"/>
  <c r="M26" i="31"/>
  <c r="M25" i="31"/>
  <c r="M24" i="31"/>
  <c r="M23" i="31"/>
  <c r="M22" i="31"/>
  <c r="M31" i="30"/>
  <c r="M30" i="30"/>
  <c r="M29" i="30"/>
  <c r="M28" i="30"/>
  <c r="M27" i="30"/>
  <c r="M26" i="30"/>
  <c r="M25" i="30"/>
  <c r="M24" i="30"/>
  <c r="M23" i="30"/>
  <c r="M22" i="30"/>
  <c r="M22" i="29"/>
  <c r="M23" i="29"/>
  <c r="M24" i="29"/>
  <c r="M25" i="29"/>
  <c r="M26" i="29"/>
  <c r="M27" i="29"/>
  <c r="M28" i="29"/>
  <c r="M29" i="29"/>
  <c r="M30" i="29"/>
  <c r="M31" i="29"/>
  <c r="M32" i="32" l="1"/>
  <c r="D2" i="33" s="1"/>
  <c r="F2" i="33" s="1"/>
  <c r="M32" i="29"/>
  <c r="D5" i="33" s="1"/>
  <c r="F5" i="33" s="1"/>
  <c r="M32" i="30"/>
  <c r="D4" i="33" s="1"/>
  <c r="F4" i="33" s="1"/>
  <c r="M32" i="31"/>
  <c r="D3" i="33" s="1"/>
  <c r="F3" i="33" s="1"/>
  <c r="Y3" i="33" s="1"/>
  <c r="L3" i="33" s="1"/>
  <c r="K38" i="4"/>
  <c r="I2" i="33" s="1"/>
  <c r="J2" i="33" s="1"/>
  <c r="G44" i="11" l="1"/>
  <c r="G40" i="11"/>
  <c r="G41" i="11"/>
  <c r="G42" i="11"/>
  <c r="G43" i="11"/>
  <c r="C23" i="11"/>
  <c r="E23" i="11"/>
  <c r="F23" i="11"/>
  <c r="C24" i="11"/>
  <c r="E24" i="11"/>
  <c r="F24" i="11"/>
  <c r="C25" i="11"/>
  <c r="E25" i="11"/>
  <c r="F25" i="11"/>
  <c r="C26" i="11"/>
  <c r="E26" i="11"/>
  <c r="F26" i="11"/>
  <c r="C27" i="11"/>
  <c r="E27" i="11"/>
  <c r="F27" i="11"/>
  <c r="C28" i="11"/>
  <c r="E28" i="11"/>
  <c r="F28" i="11"/>
  <c r="C29" i="11"/>
  <c r="E29" i="11"/>
  <c r="F29" i="11"/>
  <c r="C30" i="11"/>
  <c r="E30" i="11"/>
  <c r="F30" i="11"/>
  <c r="C31" i="11"/>
  <c r="E31" i="11"/>
  <c r="F31" i="11"/>
  <c r="E13" i="11"/>
  <c r="F13" i="11"/>
  <c r="E14" i="11"/>
  <c r="F14" i="11"/>
  <c r="E15" i="11"/>
  <c r="F15" i="11"/>
  <c r="E16" i="11"/>
  <c r="F16" i="11"/>
  <c r="E17" i="11"/>
  <c r="F17" i="11"/>
  <c r="E18" i="11"/>
  <c r="F18" i="11"/>
  <c r="E19" i="11"/>
  <c r="F19" i="11"/>
  <c r="E20" i="11"/>
  <c r="F20" i="11"/>
  <c r="E21" i="11"/>
  <c r="F21" i="11"/>
  <c r="G40" i="10"/>
  <c r="G41" i="10"/>
  <c r="G42" i="10"/>
  <c r="G43" i="10"/>
  <c r="G44" i="10"/>
  <c r="C23" i="10"/>
  <c r="D23" i="10"/>
  <c r="E23" i="10"/>
  <c r="F23" i="10"/>
  <c r="C24" i="10"/>
  <c r="D24" i="10"/>
  <c r="E24" i="10"/>
  <c r="F24" i="10"/>
  <c r="C25" i="10"/>
  <c r="D25" i="10"/>
  <c r="E25" i="10"/>
  <c r="F25" i="10"/>
  <c r="C26" i="10"/>
  <c r="D26" i="10"/>
  <c r="E26" i="10"/>
  <c r="F26" i="10"/>
  <c r="C27" i="10"/>
  <c r="D27" i="10"/>
  <c r="E27" i="10"/>
  <c r="F27" i="10"/>
  <c r="C28" i="10"/>
  <c r="D28" i="10"/>
  <c r="E28" i="10"/>
  <c r="F28" i="10"/>
  <c r="C29" i="10"/>
  <c r="D29" i="10"/>
  <c r="E29" i="10"/>
  <c r="F29" i="10"/>
  <c r="C30" i="10"/>
  <c r="D30" i="10"/>
  <c r="E30" i="10"/>
  <c r="F30" i="10"/>
  <c r="C31" i="10"/>
  <c r="D31" i="10"/>
  <c r="E31" i="10"/>
  <c r="F31" i="10"/>
  <c r="C13" i="10"/>
  <c r="D13" i="10"/>
  <c r="E13" i="10"/>
  <c r="F13" i="10"/>
  <c r="C14" i="10"/>
  <c r="D14" i="10"/>
  <c r="E14" i="10"/>
  <c r="F14" i="10"/>
  <c r="C15" i="10"/>
  <c r="D15" i="10"/>
  <c r="E15" i="10"/>
  <c r="F15" i="10"/>
  <c r="C16" i="10"/>
  <c r="D16" i="10"/>
  <c r="E16" i="10"/>
  <c r="F16" i="10"/>
  <c r="C17" i="10"/>
  <c r="D17" i="10"/>
  <c r="E17" i="10"/>
  <c r="F17" i="10"/>
  <c r="C18" i="10"/>
  <c r="D18" i="10"/>
  <c r="E18" i="10"/>
  <c r="F18" i="10"/>
  <c r="C19" i="10"/>
  <c r="D19" i="10"/>
  <c r="E19" i="10"/>
  <c r="F19" i="10"/>
  <c r="C20" i="10"/>
  <c r="D20" i="10"/>
  <c r="E20" i="10"/>
  <c r="F20" i="10"/>
  <c r="C21" i="10"/>
  <c r="D21" i="10"/>
  <c r="E21" i="10"/>
  <c r="F21" i="10"/>
  <c r="G40" i="9"/>
  <c r="G41" i="9"/>
  <c r="G42" i="9"/>
  <c r="G43" i="9"/>
  <c r="G44" i="9"/>
  <c r="C14" i="9"/>
  <c r="D14" i="9"/>
  <c r="E14" i="9"/>
  <c r="F14" i="9"/>
  <c r="C15" i="9"/>
  <c r="D15" i="9"/>
  <c r="E15" i="9"/>
  <c r="F15" i="9"/>
  <c r="C16" i="9"/>
  <c r="D16" i="9"/>
  <c r="E16" i="9"/>
  <c r="F16" i="9"/>
  <c r="C17" i="9"/>
  <c r="D17" i="9"/>
  <c r="E17" i="9"/>
  <c r="F17" i="9"/>
  <c r="C18" i="9"/>
  <c r="D18" i="9"/>
  <c r="E18" i="9"/>
  <c r="F18" i="9"/>
  <c r="C19" i="9"/>
  <c r="D19" i="9"/>
  <c r="E19" i="9"/>
  <c r="F19" i="9"/>
  <c r="C20" i="9"/>
  <c r="D20" i="9"/>
  <c r="E20" i="9"/>
  <c r="F20" i="9"/>
  <c r="C21" i="9"/>
  <c r="D21" i="9"/>
  <c r="E21" i="9"/>
  <c r="F21" i="9"/>
  <c r="G40" i="8"/>
  <c r="G41" i="8"/>
  <c r="G42" i="8"/>
  <c r="G43" i="8"/>
  <c r="G44" i="8"/>
  <c r="C23" i="8"/>
  <c r="D23" i="8"/>
  <c r="E23" i="8"/>
  <c r="F23" i="8"/>
  <c r="C24" i="8"/>
  <c r="D24" i="8"/>
  <c r="E24" i="8"/>
  <c r="F24" i="8"/>
  <c r="C25" i="8"/>
  <c r="D25" i="8"/>
  <c r="E25" i="8"/>
  <c r="F25" i="8"/>
  <c r="C26" i="8"/>
  <c r="D26" i="8"/>
  <c r="E26" i="8"/>
  <c r="F26" i="8"/>
  <c r="C27" i="8"/>
  <c r="D27" i="8"/>
  <c r="E27" i="8"/>
  <c r="F27" i="8"/>
  <c r="C28" i="8"/>
  <c r="D28" i="8"/>
  <c r="E28" i="8"/>
  <c r="F28" i="8"/>
  <c r="C29" i="8"/>
  <c r="D29" i="8"/>
  <c r="E29" i="8"/>
  <c r="F29" i="8"/>
  <c r="C30" i="8"/>
  <c r="D30" i="8"/>
  <c r="E30" i="8"/>
  <c r="F30" i="8"/>
  <c r="C31" i="8"/>
  <c r="D31" i="8"/>
  <c r="E31" i="8"/>
  <c r="F31" i="8"/>
  <c r="C14" i="8"/>
  <c r="D14" i="8"/>
  <c r="E14" i="8"/>
  <c r="F14" i="8"/>
  <c r="C15" i="8"/>
  <c r="D15" i="8"/>
  <c r="E15" i="8"/>
  <c r="F15" i="8"/>
  <c r="C16" i="8"/>
  <c r="D16" i="8"/>
  <c r="E16" i="8"/>
  <c r="F16" i="8"/>
  <c r="C17" i="8"/>
  <c r="D17" i="8"/>
  <c r="E17" i="8"/>
  <c r="F17" i="8"/>
  <c r="C18" i="8"/>
  <c r="D18" i="8"/>
  <c r="E18" i="8"/>
  <c r="F18" i="8"/>
  <c r="C19" i="8"/>
  <c r="D19" i="8"/>
  <c r="E19" i="8"/>
  <c r="F19" i="8"/>
  <c r="C20" i="8"/>
  <c r="D20" i="8"/>
  <c r="E20" i="8"/>
  <c r="F20" i="8"/>
  <c r="C21" i="8"/>
  <c r="D21" i="8"/>
  <c r="E21" i="8"/>
  <c r="F21" i="8"/>
  <c r="G23" i="10" l="1"/>
  <c r="G27" i="10"/>
  <c r="G25" i="10"/>
  <c r="G20" i="10"/>
  <c r="G31" i="8"/>
  <c r="G26" i="8"/>
  <c r="G24" i="11"/>
  <c r="G28" i="11"/>
  <c r="G29" i="11"/>
  <c r="G30" i="11"/>
  <c r="G31" i="11"/>
  <c r="G27" i="11"/>
  <c r="G13" i="11"/>
  <c r="G26" i="11"/>
  <c r="G23" i="11"/>
  <c r="G25" i="11"/>
  <c r="G20" i="11"/>
  <c r="G14" i="11"/>
  <c r="G19" i="11"/>
  <c r="G16" i="11"/>
  <c r="G21" i="11"/>
  <c r="G18" i="11"/>
  <c r="G15" i="11"/>
  <c r="G17" i="11"/>
  <c r="G24" i="10"/>
  <c r="G29" i="10"/>
  <c r="G30" i="10"/>
  <c r="G28" i="10"/>
  <c r="G26" i="10"/>
  <c r="G31" i="10"/>
  <c r="G14" i="10"/>
  <c r="G21" i="10"/>
  <c r="G17" i="10"/>
  <c r="G13" i="10"/>
  <c r="G19" i="10"/>
  <c r="G16" i="10"/>
  <c r="G18" i="10"/>
  <c r="G15" i="10"/>
  <c r="G28" i="9"/>
  <c r="G27" i="9"/>
  <c r="G24" i="9"/>
  <c r="G23" i="9"/>
  <c r="G26" i="9"/>
  <c r="G25" i="9"/>
  <c r="G29" i="9"/>
  <c r="G31" i="9"/>
  <c r="G15" i="9"/>
  <c r="G30" i="9"/>
  <c r="G20" i="9"/>
  <c r="G14" i="9"/>
  <c r="G16" i="9"/>
  <c r="G21" i="9"/>
  <c r="G17" i="9"/>
  <c r="G19" i="9"/>
  <c r="G18" i="9"/>
  <c r="G24" i="8"/>
  <c r="G14" i="8"/>
  <c r="G29" i="8"/>
  <c r="G15" i="8"/>
  <c r="G25" i="8"/>
  <c r="G30" i="8"/>
  <c r="G28" i="8"/>
  <c r="G21" i="8"/>
  <c r="G23" i="8"/>
  <c r="G27" i="8"/>
  <c r="G20" i="8"/>
  <c r="G17" i="8"/>
  <c r="G16" i="8"/>
  <c r="G18" i="8"/>
  <c r="G19" i="8"/>
  <c r="AH47" i="5" l="1"/>
  <c r="K40" i="4" l="1"/>
  <c r="G111" i="4" l="1"/>
  <c r="K45" i="4" s="1"/>
  <c r="G6" i="4" l="1"/>
  <c r="G37" i="11" l="1"/>
  <c r="G38" i="11"/>
  <c r="G39" i="11"/>
  <c r="G37" i="10"/>
  <c r="G38" i="10"/>
  <c r="G39" i="10"/>
  <c r="G36" i="9"/>
  <c r="G37" i="9"/>
  <c r="G38" i="9"/>
  <c r="G39" i="9"/>
  <c r="G35" i="9"/>
  <c r="G37" i="8"/>
  <c r="G38" i="8"/>
  <c r="G39" i="8"/>
  <c r="U6" i="7"/>
  <c r="U5" i="7"/>
  <c r="U4" i="7"/>
  <c r="U3" i="7"/>
  <c r="W5" i="5"/>
  <c r="W6" i="5"/>
  <c r="G6" i="6"/>
  <c r="G5" i="6"/>
  <c r="G4" i="6"/>
  <c r="G3" i="6"/>
  <c r="G5" i="4"/>
  <c r="G45" i="9" l="1"/>
  <c r="M17" i="28" l="1"/>
  <c r="M24" i="28" s="1"/>
  <c r="M15" i="28"/>
  <c r="M13" i="28"/>
  <c r="M11" i="28"/>
  <c r="K5" i="28"/>
  <c r="H11" i="28"/>
  <c r="B16" i="28"/>
  <c r="B14" i="28"/>
  <c r="B12" i="28"/>
  <c r="B10" i="28"/>
  <c r="E17" i="28"/>
  <c r="E15" i="28"/>
  <c r="E13" i="28"/>
  <c r="E11" i="28"/>
  <c r="A16" i="28"/>
  <c r="A14" i="28"/>
  <c r="A12" i="28"/>
  <c r="A10" i="28"/>
  <c r="E24" i="28" l="1"/>
  <c r="S12" i="12"/>
  <c r="AA61" i="7" l="1"/>
  <c r="AI52" i="7" s="1"/>
  <c r="G5" i="33" s="1"/>
  <c r="H13" i="28"/>
  <c r="I9" i="13"/>
  <c r="I8" i="13"/>
  <c r="I7" i="13"/>
  <c r="B11" i="13" s="1"/>
  <c r="B26" i="13"/>
  <c r="W2" i="12"/>
  <c r="S8" i="12"/>
  <c r="S10" i="12"/>
  <c r="S6" i="12" l="1"/>
  <c r="M25" i="12"/>
  <c r="D28" i="13" l="1"/>
  <c r="D26" i="13"/>
  <c r="C5" i="11" l="1"/>
  <c r="C5" i="10"/>
  <c r="C5" i="9"/>
  <c r="C5" i="8"/>
  <c r="F22" i="11"/>
  <c r="E22" i="11"/>
  <c r="C22" i="11"/>
  <c r="F12" i="11"/>
  <c r="E12" i="11"/>
  <c r="E22" i="10"/>
  <c r="F22" i="10"/>
  <c r="C22" i="10"/>
  <c r="D22" i="10"/>
  <c r="E12" i="10"/>
  <c r="F12" i="10"/>
  <c r="C12" i="10"/>
  <c r="D12" i="10"/>
  <c r="F12" i="9"/>
  <c r="F13" i="9"/>
  <c r="E12" i="9"/>
  <c r="E13" i="9"/>
  <c r="D12" i="9"/>
  <c r="D13" i="9"/>
  <c r="C12" i="9"/>
  <c r="C13" i="9"/>
  <c r="F22" i="8"/>
  <c r="E22" i="8"/>
  <c r="D22" i="8"/>
  <c r="C22" i="8"/>
  <c r="F12" i="8"/>
  <c r="F13" i="8"/>
  <c r="E12" i="8"/>
  <c r="E13" i="8"/>
  <c r="D12" i="8"/>
  <c r="D13" i="8"/>
  <c r="C12" i="8"/>
  <c r="C13" i="8"/>
  <c r="AI50" i="7"/>
  <c r="I5" i="33" s="1"/>
  <c r="J5" i="33" s="1"/>
  <c r="K5" i="33" s="1"/>
  <c r="Y5" i="33" s="1"/>
  <c r="L5" i="33" s="1"/>
  <c r="G12" i="11" l="1"/>
  <c r="K44" i="6"/>
  <c r="H15" i="28" s="1"/>
  <c r="I4" i="33"/>
  <c r="J4" i="33" s="1"/>
  <c r="G2" i="33"/>
  <c r="K2" i="33" s="1"/>
  <c r="Y2" i="33" s="1"/>
  <c r="L2" i="33" s="1"/>
  <c r="G22" i="10"/>
  <c r="G13" i="9"/>
  <c r="G22" i="11"/>
  <c r="G32" i="11" s="1"/>
  <c r="G22" i="9"/>
  <c r="G12" i="9"/>
  <c r="G12" i="10"/>
  <c r="G32" i="10" s="1"/>
  <c r="G13" i="8"/>
  <c r="G22" i="8"/>
  <c r="G12" i="8"/>
  <c r="G32" i="8" s="1"/>
  <c r="G32" i="9" l="1"/>
  <c r="G47" i="9" s="1"/>
  <c r="G13" i="28"/>
  <c r="G36" i="10"/>
  <c r="G35" i="10"/>
  <c r="G36" i="11"/>
  <c r="G35" i="11"/>
  <c r="D17" i="28"/>
  <c r="G45" i="10" l="1"/>
  <c r="G47" i="10" s="1"/>
  <c r="I13" i="28"/>
  <c r="G45" i="11"/>
  <c r="G47" i="11" s="1"/>
  <c r="E11" i="13" s="1"/>
  <c r="E9" i="13"/>
  <c r="D13" i="28"/>
  <c r="F17" i="28"/>
  <c r="D15" i="28"/>
  <c r="W4" i="5"/>
  <c r="G4" i="4"/>
  <c r="G3" i="4"/>
  <c r="W3" i="5"/>
  <c r="F13" i="28" l="1"/>
  <c r="F15" i="28"/>
  <c r="E10" i="13"/>
  <c r="K45" i="6"/>
  <c r="J13" i="28" l="1"/>
  <c r="L13" i="28" s="1"/>
  <c r="N13" i="28" s="1"/>
  <c r="G15" i="28"/>
  <c r="I15" i="28" s="1"/>
  <c r="J15" i="28" s="1"/>
  <c r="L15" i="28" s="1"/>
  <c r="N15" i="28" s="1"/>
  <c r="G4" i="33"/>
  <c r="K4" i="33" s="1"/>
  <c r="Y4" i="33" s="1"/>
  <c r="L4" i="33" s="1"/>
  <c r="Q15" i="28" l="1"/>
  <c r="P15" i="28"/>
  <c r="P13" i="28"/>
  <c r="Q13" i="28"/>
  <c r="G11" i="28"/>
  <c r="I11" i="28" s="1"/>
  <c r="K111" i="4"/>
  <c r="G17" i="28"/>
  <c r="I17" i="28" l="1"/>
  <c r="G24" i="28"/>
  <c r="J17" i="28"/>
  <c r="I24" i="28"/>
  <c r="G36" i="8"/>
  <c r="G35" i="8"/>
  <c r="G45" i="8" s="1"/>
  <c r="D11" i="28"/>
  <c r="D24" i="28" s="1"/>
  <c r="L17" i="28" l="1"/>
  <c r="G47" i="8"/>
  <c r="E8" i="13" s="1"/>
  <c r="E21" i="13" s="1"/>
  <c r="F11" i="28"/>
  <c r="J11" i="28" l="1"/>
  <c r="J24" i="28" s="1"/>
  <c r="F24" i="28"/>
  <c r="N17" i="28"/>
  <c r="L11" i="28" l="1"/>
  <c r="N11" i="28" s="1"/>
  <c r="N18" i="28" s="1"/>
  <c r="P17" i="28"/>
  <c r="Q17" i="28"/>
  <c r="N24" i="28" l="1"/>
  <c r="L24" i="28"/>
  <c r="P11" i="28"/>
  <c r="P18" i="28" s="1"/>
  <c r="B8" i="13" s="1"/>
  <c r="Q11" i="28"/>
  <c r="Q18" i="28" s="1"/>
  <c r="B9" i="13" s="1"/>
  <c r="N23" i="12"/>
  <c r="I11" i="13"/>
  <c r="I12" i="13" s="1"/>
  <c r="B10" i="13" l="1"/>
  <c r="B21" i="13" s="1"/>
</calcChain>
</file>

<file path=xl/comments1.xml><?xml version="1.0" encoding="utf-8"?>
<comments xmlns="http://schemas.openxmlformats.org/spreadsheetml/2006/main">
  <authors>
    <author>作成者</author>
  </authors>
  <commentList>
    <comment ref="Q1" authorId="0" shapeId="0">
      <text>
        <r>
          <rPr>
            <b/>
            <sz val="9"/>
            <color indexed="81"/>
            <rFont val="ＭＳ Ｐゴシック"/>
            <family val="3"/>
            <charset val="128"/>
          </rPr>
          <t>プルダウンから選択</t>
        </r>
      </text>
    </comment>
    <comment ref="C5" authorId="0" shapeId="0">
      <text>
        <r>
          <rPr>
            <b/>
            <u/>
            <sz val="9"/>
            <color indexed="81"/>
            <rFont val="MS P ゴシック"/>
            <family val="3"/>
            <charset val="128"/>
          </rPr>
          <t>該当する項目に〇を選択</t>
        </r>
        <r>
          <rPr>
            <sz val="9"/>
            <color indexed="81"/>
            <rFont val="MS P ゴシック"/>
            <family val="3"/>
            <charset val="128"/>
          </rPr>
          <t xml:space="preserve">
（※複数選択可能）</t>
        </r>
      </text>
    </comment>
    <comment ref="Q5" authorId="0" shapeId="0">
      <text>
        <r>
          <rPr>
            <b/>
            <sz val="9"/>
            <color indexed="81"/>
            <rFont val="ＭＳ Ｐゴシック"/>
            <family val="3"/>
            <charset val="128"/>
          </rPr>
          <t>プルダウンから選択</t>
        </r>
      </text>
    </comment>
    <comment ref="Q22" authorId="0" shapeId="0">
      <text>
        <r>
          <rPr>
            <b/>
            <sz val="9"/>
            <color indexed="81"/>
            <rFont val="ＭＳ Ｐゴシック"/>
            <family val="3"/>
            <charset val="128"/>
          </rPr>
          <t>プルダウンから選択</t>
        </r>
      </text>
    </comment>
  </commentList>
</comments>
</file>

<file path=xl/comments2.xml><?xml version="1.0" encoding="utf-8"?>
<comments xmlns="http://schemas.openxmlformats.org/spreadsheetml/2006/main">
  <authors>
    <author>作成者</author>
  </authors>
  <commentList>
    <comment ref="Q1" authorId="0" shapeId="0">
      <text>
        <r>
          <rPr>
            <b/>
            <sz val="9"/>
            <color indexed="81"/>
            <rFont val="ＭＳ Ｐゴシック"/>
            <family val="3"/>
            <charset val="128"/>
          </rPr>
          <t>プルダウンから選択</t>
        </r>
      </text>
    </comment>
    <comment ref="C5" authorId="0" shapeId="0">
      <text>
        <r>
          <rPr>
            <b/>
            <u/>
            <sz val="9"/>
            <color indexed="81"/>
            <rFont val="MS P ゴシック"/>
            <family val="3"/>
            <charset val="128"/>
          </rPr>
          <t>該当する項目に〇を選択</t>
        </r>
        <r>
          <rPr>
            <sz val="9"/>
            <color indexed="81"/>
            <rFont val="MS P ゴシック"/>
            <family val="3"/>
            <charset val="128"/>
          </rPr>
          <t xml:space="preserve">
（※複数選択可能）</t>
        </r>
      </text>
    </comment>
    <comment ref="Q5" authorId="0" shapeId="0">
      <text>
        <r>
          <rPr>
            <b/>
            <sz val="9"/>
            <color indexed="81"/>
            <rFont val="ＭＳ Ｐゴシック"/>
            <family val="3"/>
            <charset val="128"/>
          </rPr>
          <t>プルダウンから選択</t>
        </r>
      </text>
    </comment>
    <comment ref="Q22" authorId="0" shapeId="0">
      <text>
        <r>
          <rPr>
            <b/>
            <sz val="9"/>
            <color indexed="81"/>
            <rFont val="ＭＳ Ｐゴシック"/>
            <family val="3"/>
            <charset val="128"/>
          </rPr>
          <t>プルダウンから選択</t>
        </r>
      </text>
    </comment>
  </commentList>
</comments>
</file>

<file path=xl/comments3.xml><?xml version="1.0" encoding="utf-8"?>
<comments xmlns="http://schemas.openxmlformats.org/spreadsheetml/2006/main">
  <authors>
    <author>作成者</author>
  </authors>
  <commentList>
    <comment ref="Q1" authorId="0" shapeId="0">
      <text>
        <r>
          <rPr>
            <b/>
            <sz val="9"/>
            <color indexed="81"/>
            <rFont val="ＭＳ Ｐゴシック"/>
            <family val="3"/>
            <charset val="128"/>
          </rPr>
          <t>プルダウンから選択</t>
        </r>
      </text>
    </comment>
    <comment ref="C5" authorId="0" shapeId="0">
      <text>
        <r>
          <rPr>
            <b/>
            <u/>
            <sz val="9"/>
            <color indexed="81"/>
            <rFont val="MS P ゴシック"/>
            <family val="3"/>
            <charset val="128"/>
          </rPr>
          <t>該当する項目に〇を選択</t>
        </r>
        <r>
          <rPr>
            <sz val="9"/>
            <color indexed="81"/>
            <rFont val="MS P ゴシック"/>
            <family val="3"/>
            <charset val="128"/>
          </rPr>
          <t xml:space="preserve">
（※複数選択可能）</t>
        </r>
      </text>
    </comment>
    <comment ref="Q5" authorId="0" shapeId="0">
      <text>
        <r>
          <rPr>
            <b/>
            <sz val="9"/>
            <color indexed="81"/>
            <rFont val="ＭＳ Ｐゴシック"/>
            <family val="3"/>
            <charset val="128"/>
          </rPr>
          <t>プルダウンから選択</t>
        </r>
      </text>
    </comment>
    <comment ref="Q22" authorId="0" shapeId="0">
      <text>
        <r>
          <rPr>
            <b/>
            <sz val="9"/>
            <color indexed="81"/>
            <rFont val="ＭＳ Ｐゴシック"/>
            <family val="3"/>
            <charset val="128"/>
          </rPr>
          <t>プルダウンから選択</t>
        </r>
      </text>
    </comment>
  </commentList>
</comments>
</file>

<file path=xl/comments4.xml><?xml version="1.0" encoding="utf-8"?>
<comments xmlns="http://schemas.openxmlformats.org/spreadsheetml/2006/main">
  <authors>
    <author>作成者</author>
  </authors>
  <commentList>
    <comment ref="Q1" authorId="0" shapeId="0">
      <text>
        <r>
          <rPr>
            <b/>
            <sz val="9"/>
            <color indexed="81"/>
            <rFont val="ＭＳ Ｐゴシック"/>
            <family val="3"/>
            <charset val="128"/>
          </rPr>
          <t>プルダウンから選択</t>
        </r>
      </text>
    </comment>
    <comment ref="C5" authorId="0" shapeId="0">
      <text>
        <r>
          <rPr>
            <b/>
            <u/>
            <sz val="9"/>
            <color indexed="81"/>
            <rFont val="MS P ゴシック"/>
            <family val="3"/>
            <charset val="128"/>
          </rPr>
          <t>該当する項目に〇を選択</t>
        </r>
        <r>
          <rPr>
            <sz val="9"/>
            <color indexed="81"/>
            <rFont val="MS P ゴシック"/>
            <family val="3"/>
            <charset val="128"/>
          </rPr>
          <t xml:space="preserve">
（※複数選択可能）</t>
        </r>
      </text>
    </comment>
    <comment ref="Q5" authorId="0" shapeId="0">
      <text>
        <r>
          <rPr>
            <b/>
            <sz val="9"/>
            <color indexed="81"/>
            <rFont val="ＭＳ Ｐゴシック"/>
            <family val="3"/>
            <charset val="128"/>
          </rPr>
          <t>プルダウンから選択</t>
        </r>
      </text>
    </comment>
    <comment ref="Q22" authorId="0" shapeId="0">
      <text>
        <r>
          <rPr>
            <b/>
            <sz val="9"/>
            <color indexed="81"/>
            <rFont val="ＭＳ Ｐゴシック"/>
            <family val="3"/>
            <charset val="128"/>
          </rPr>
          <t>プルダウンから選択</t>
        </r>
      </text>
    </comment>
  </commentList>
</comments>
</file>

<file path=xl/sharedStrings.xml><?xml version="1.0" encoding="utf-8"?>
<sst xmlns="http://schemas.openxmlformats.org/spreadsheetml/2006/main" count="970" uniqueCount="441">
  <si>
    <t>合計</t>
    <rPh sb="0" eb="2">
      <t>ゴウケイ</t>
    </rPh>
    <phoneticPr fontId="3"/>
  </si>
  <si>
    <t>円</t>
    <rPh sb="0" eb="1">
      <t>エン</t>
    </rPh>
    <phoneticPr fontId="2"/>
  </si>
  <si>
    <t>担当者名</t>
    <rPh sb="0" eb="3">
      <t>タントウシャ</t>
    </rPh>
    <rPh sb="3" eb="4">
      <t>メイ</t>
    </rPh>
    <phoneticPr fontId="2"/>
  </si>
  <si>
    <t>所在地</t>
    <rPh sb="0" eb="3">
      <t>ショザイチ</t>
    </rPh>
    <phoneticPr fontId="2"/>
  </si>
  <si>
    <t>神奈川県知事　殿</t>
    <rPh sb="0" eb="3">
      <t>カナガワ</t>
    </rPh>
    <rPh sb="3" eb="6">
      <t>ケンチジ</t>
    </rPh>
    <rPh sb="7" eb="8">
      <t>トノ</t>
    </rPh>
    <phoneticPr fontId="2"/>
  </si>
  <si>
    <t>郵便番号</t>
    <phoneticPr fontId="2"/>
  </si>
  <si>
    <t>提出者氏名
又は名称</t>
    <rPh sb="0" eb="2">
      <t>テイシュツ</t>
    </rPh>
    <rPh sb="2" eb="3">
      <t>シャ</t>
    </rPh>
    <rPh sb="3" eb="5">
      <t>シメイ</t>
    </rPh>
    <rPh sb="6" eb="7">
      <t>マタ</t>
    </rPh>
    <rPh sb="8" eb="10">
      <t>メイショウ</t>
    </rPh>
    <phoneticPr fontId="2"/>
  </si>
  <si>
    <t>　</t>
    <phoneticPr fontId="2"/>
  </si>
  <si>
    <t>金</t>
    <rPh sb="0" eb="1">
      <t>キン</t>
    </rPh>
    <phoneticPr fontId="2"/>
  </si>
  <si>
    <t>　　</t>
    <phoneticPr fontId="2"/>
  </si>
  <si>
    <t>この抄本は原本と相違ないことを証明します。</t>
  </si>
  <si>
    <t>円</t>
  </si>
  <si>
    <t>合    計</t>
  </si>
  <si>
    <t>一般財源</t>
    <rPh sb="0" eb="2">
      <t>イッパン</t>
    </rPh>
    <rPh sb="2" eb="4">
      <t>ザイゲン</t>
    </rPh>
    <phoneticPr fontId="3"/>
  </si>
  <si>
    <t>国庫補助金</t>
    <rPh sb="0" eb="2">
      <t>コッコ</t>
    </rPh>
    <rPh sb="2" eb="4">
      <t>ホジョ</t>
    </rPh>
    <rPh sb="4" eb="5">
      <t>キン</t>
    </rPh>
    <phoneticPr fontId="11"/>
  </si>
  <si>
    <t>金    額</t>
  </si>
  <si>
    <t>項    目</t>
  </si>
  <si>
    <t>歳      出</t>
  </si>
  <si>
    <t>歳      入</t>
  </si>
  <si>
    <t>＜本年度分＞</t>
    <rPh sb="1" eb="2">
      <t>ホン</t>
    </rPh>
    <rPh sb="2" eb="3">
      <t>ネン</t>
    </rPh>
    <rPh sb="3" eb="4">
      <t>ド</t>
    </rPh>
    <rPh sb="4" eb="5">
      <t>ブン</t>
    </rPh>
    <phoneticPr fontId="3"/>
  </si>
  <si>
    <t>歳入歳出予算書抄本</t>
    <rPh sb="4" eb="6">
      <t>ヨサン</t>
    </rPh>
    <rPh sb="6" eb="7">
      <t>ショ</t>
    </rPh>
    <rPh sb="7" eb="9">
      <t>ショウホン</t>
    </rPh>
    <phoneticPr fontId="3"/>
  </si>
  <si>
    <t>選択欄</t>
    <rPh sb="0" eb="2">
      <t>センタク</t>
    </rPh>
    <rPh sb="2" eb="3">
      <t>ラン</t>
    </rPh>
    <phoneticPr fontId="2"/>
  </si>
  <si>
    <r>
      <t>第１号様式</t>
    </r>
    <r>
      <rPr>
        <sz val="12"/>
        <color theme="1"/>
        <rFont val="ＭＳ 明朝"/>
        <family val="1"/>
        <charset val="128"/>
      </rPr>
      <t>（用紙　日本産業規格Ａ４縦長型）</t>
    </r>
    <phoneticPr fontId="2"/>
  </si>
  <si>
    <t>次のとおり補助金の交付を申請します。</t>
    <phoneticPr fontId="2"/>
  </si>
  <si>
    <t>２　施設の名称</t>
    <phoneticPr fontId="2"/>
  </si>
  <si>
    <t>３　事業区分</t>
    <rPh sb="4" eb="6">
      <t>クブン</t>
    </rPh>
    <phoneticPr fontId="2"/>
  </si>
  <si>
    <t>４　経費所要額調</t>
    <phoneticPr fontId="2"/>
  </si>
  <si>
    <t>５　事業計画書</t>
    <rPh sb="2" eb="7">
      <t>ジギョウケイカクショ</t>
    </rPh>
    <phoneticPr fontId="2"/>
  </si>
  <si>
    <t>１　補助申請額</t>
    <rPh sb="2" eb="4">
      <t>ホジョ</t>
    </rPh>
    <rPh sb="4" eb="6">
      <t>シンセイ</t>
    </rPh>
    <rPh sb="6" eb="7">
      <t>ガク</t>
    </rPh>
    <phoneticPr fontId="2"/>
  </si>
  <si>
    <t>事業計画書</t>
    <rPh sb="0" eb="2">
      <t>ジギョウ</t>
    </rPh>
    <rPh sb="2" eb="5">
      <t>ケイカクショ</t>
    </rPh>
    <phoneticPr fontId="3"/>
  </si>
  <si>
    <t>１．施設の名称</t>
    <rPh sb="2" eb="4">
      <t>シセツ</t>
    </rPh>
    <rPh sb="5" eb="7">
      <t>メイショウ</t>
    </rPh>
    <phoneticPr fontId="3"/>
  </si>
  <si>
    <t>２．施設の所在地</t>
    <rPh sb="2" eb="4">
      <t>シセツ</t>
    </rPh>
    <rPh sb="5" eb="8">
      <t>ショザイチ</t>
    </rPh>
    <phoneticPr fontId="3"/>
  </si>
  <si>
    <t>４．設備整備の内容</t>
    <rPh sb="2" eb="4">
      <t>セツビ</t>
    </rPh>
    <rPh sb="4" eb="6">
      <t>セイビ</t>
    </rPh>
    <rPh sb="7" eb="9">
      <t>ナイヨウ</t>
    </rPh>
    <phoneticPr fontId="3"/>
  </si>
  <si>
    <t>品名</t>
    <rPh sb="0" eb="2">
      <t>ヒンメイ</t>
    </rPh>
    <phoneticPr fontId="3"/>
  </si>
  <si>
    <t>銘柄</t>
    <rPh sb="0" eb="2">
      <t>メイガラ</t>
    </rPh>
    <phoneticPr fontId="3"/>
  </si>
  <si>
    <t>規格</t>
    <rPh sb="0" eb="2">
      <t>キカク</t>
    </rPh>
    <phoneticPr fontId="3"/>
  </si>
  <si>
    <t>員数</t>
    <rPh sb="0" eb="2">
      <t>インスウ</t>
    </rPh>
    <phoneticPr fontId="3"/>
  </si>
  <si>
    <t>単価</t>
    <rPh sb="0" eb="2">
      <t>タンカ</t>
    </rPh>
    <phoneticPr fontId="3"/>
  </si>
  <si>
    <t>金額</t>
    <rPh sb="0" eb="2">
      <t>キンガク</t>
    </rPh>
    <phoneticPr fontId="3"/>
  </si>
  <si>
    <t>設置場所</t>
    <rPh sb="0" eb="2">
      <t>セッチ</t>
    </rPh>
    <rPh sb="2" eb="4">
      <t>バショ</t>
    </rPh>
    <phoneticPr fontId="3"/>
  </si>
  <si>
    <t>備考</t>
    <rPh sb="0" eb="2">
      <t>ビコウ</t>
    </rPh>
    <phoneticPr fontId="3"/>
  </si>
  <si>
    <t>１．補助対象事業分</t>
  </si>
  <si>
    <t>円</t>
    <phoneticPr fontId="3"/>
  </si>
  <si>
    <t>小計</t>
    <rPh sb="0" eb="2">
      <t>ショウケイ</t>
    </rPh>
    <phoneticPr fontId="3"/>
  </si>
  <si>
    <t>－</t>
    <phoneticPr fontId="3"/>
  </si>
  <si>
    <t>２．補助対象外事業分</t>
  </si>
  <si>
    <t>都道府県補助金</t>
    <rPh sb="0" eb="4">
      <t>トドウフケン</t>
    </rPh>
    <rPh sb="4" eb="7">
      <t>ホジョキン</t>
    </rPh>
    <phoneticPr fontId="2"/>
  </si>
  <si>
    <t>別紙３のとおり</t>
    <phoneticPr fontId="2"/>
  </si>
  <si>
    <t>別紙３</t>
    <rPh sb="0" eb="2">
      <t>ベッシ</t>
    </rPh>
    <phoneticPr fontId="2"/>
  </si>
  <si>
    <t>施設名</t>
    <rPh sb="0" eb="2">
      <t>シセツ</t>
    </rPh>
    <phoneticPr fontId="2"/>
  </si>
  <si>
    <t>連絡先</t>
  </si>
  <si>
    <t>〇</t>
    <phoneticPr fontId="2"/>
  </si>
  <si>
    <t>１　申請機器について</t>
    <rPh sb="2" eb="4">
      <t>シンセイ</t>
    </rPh>
    <rPh sb="4" eb="6">
      <t>キキ</t>
    </rPh>
    <phoneticPr fontId="2"/>
  </si>
  <si>
    <t>モジュール数</t>
    <rPh sb="5" eb="6">
      <t>スウ</t>
    </rPh>
    <phoneticPr fontId="2"/>
  </si>
  <si>
    <t>合計</t>
    <rPh sb="0" eb="2">
      <t>ゴウケイ</t>
    </rPh>
    <phoneticPr fontId="2"/>
  </si>
  <si>
    <t>検査方法を以下より選択してください。</t>
    <rPh sb="0" eb="2">
      <t>ケンサ</t>
    </rPh>
    <rPh sb="2" eb="4">
      <t>ホウホウ</t>
    </rPh>
    <rPh sb="5" eb="7">
      <t>イカ</t>
    </rPh>
    <rPh sb="9" eb="11">
      <t>センタク</t>
    </rPh>
    <phoneticPr fontId="2"/>
  </si>
  <si>
    <t>複数の検査キットに対応できる</t>
    <rPh sb="0" eb="2">
      <t>フクスウ</t>
    </rPh>
    <rPh sb="3" eb="5">
      <t>ケンサ</t>
    </rPh>
    <rPh sb="9" eb="11">
      <t>タイオウ</t>
    </rPh>
    <phoneticPr fontId="2"/>
  </si>
  <si>
    <t>複数の検査キットに対応できない</t>
    <rPh sb="0" eb="2">
      <t>フクスウ</t>
    </rPh>
    <rPh sb="3" eb="5">
      <t>ケンサ</t>
    </rPh>
    <rPh sb="9" eb="11">
      <t>タイオウ</t>
    </rPh>
    <phoneticPr fontId="2"/>
  </si>
  <si>
    <t>機器導入前検査件数</t>
    <rPh sb="0" eb="2">
      <t>キキ</t>
    </rPh>
    <rPh sb="2" eb="4">
      <t>ドウニュウ</t>
    </rPh>
    <rPh sb="4" eb="5">
      <t>マエ</t>
    </rPh>
    <rPh sb="5" eb="7">
      <t>ケンサ</t>
    </rPh>
    <rPh sb="7" eb="9">
      <t>ケンスウ</t>
    </rPh>
    <phoneticPr fontId="2"/>
  </si>
  <si>
    <t>機器導入後検査件数</t>
    <rPh sb="0" eb="2">
      <t>キキ</t>
    </rPh>
    <rPh sb="2" eb="4">
      <t>ドウニュウ</t>
    </rPh>
    <rPh sb="4" eb="5">
      <t>ゴ</t>
    </rPh>
    <rPh sb="5" eb="7">
      <t>ケンサ</t>
    </rPh>
    <rPh sb="7" eb="9">
      <t>ケンスウ</t>
    </rPh>
    <phoneticPr fontId="2"/>
  </si>
  <si>
    <t>人／日</t>
    <rPh sb="0" eb="1">
      <t>ニン</t>
    </rPh>
    <rPh sb="2" eb="3">
      <t>ニチ</t>
    </rPh>
    <phoneticPr fontId="2"/>
  </si>
  <si>
    <t>５　付属機器の申請理由</t>
    <rPh sb="2" eb="4">
      <t>フゾク</t>
    </rPh>
    <rPh sb="4" eb="6">
      <t>キキ</t>
    </rPh>
    <rPh sb="7" eb="9">
      <t>シンセイ</t>
    </rPh>
    <rPh sb="9" eb="11">
      <t>リユウ</t>
    </rPh>
    <phoneticPr fontId="2"/>
  </si>
  <si>
    <t>設置予定場所及び使用方法</t>
    <rPh sb="0" eb="2">
      <t>セッチ</t>
    </rPh>
    <rPh sb="2" eb="4">
      <t>ヨテイ</t>
    </rPh>
    <rPh sb="4" eb="6">
      <t>バショ</t>
    </rPh>
    <rPh sb="6" eb="7">
      <t>オヨ</t>
    </rPh>
    <rPh sb="8" eb="10">
      <t>シヨウ</t>
    </rPh>
    <rPh sb="10" eb="12">
      <t>ホウホウ</t>
    </rPh>
    <phoneticPr fontId="2"/>
  </si>
  <si>
    <t>第一種医療機関の入院病床において、感染症患者搬送用に使用する。</t>
    <rPh sb="0" eb="1">
      <t>ダイ</t>
    </rPh>
    <rPh sb="1" eb="3">
      <t>イチシュ</t>
    </rPh>
    <rPh sb="3" eb="5">
      <t>イリョウ</t>
    </rPh>
    <rPh sb="5" eb="7">
      <t>キカン</t>
    </rPh>
    <rPh sb="8" eb="10">
      <t>ニュウイン</t>
    </rPh>
    <rPh sb="10" eb="12">
      <t>ビョウショウ</t>
    </rPh>
    <rPh sb="17" eb="20">
      <t>カンセンショウ</t>
    </rPh>
    <rPh sb="20" eb="22">
      <t>カンジャ</t>
    </rPh>
    <rPh sb="22" eb="25">
      <t>ハンソウヨウ</t>
    </rPh>
    <rPh sb="26" eb="28">
      <t>シヨウ</t>
    </rPh>
    <phoneticPr fontId="2"/>
  </si>
  <si>
    <t>第二種医療機関の発熱外来エリアに設置し、患者診察の際に使用する。</t>
    <rPh sb="0" eb="2">
      <t>ダイニ</t>
    </rPh>
    <rPh sb="2" eb="3">
      <t>シュ</t>
    </rPh>
    <rPh sb="3" eb="5">
      <t>イリョウ</t>
    </rPh>
    <rPh sb="5" eb="7">
      <t>キカン</t>
    </rPh>
    <rPh sb="8" eb="10">
      <t>ハツネツ</t>
    </rPh>
    <rPh sb="10" eb="12">
      <t>ガイライ</t>
    </rPh>
    <rPh sb="16" eb="18">
      <t>セッチ</t>
    </rPh>
    <rPh sb="20" eb="22">
      <t>カンジャ</t>
    </rPh>
    <rPh sb="22" eb="24">
      <t>シンサツ</t>
    </rPh>
    <rPh sb="25" eb="26">
      <t>サイ</t>
    </rPh>
    <rPh sb="27" eb="29">
      <t>シヨウ</t>
    </rPh>
    <phoneticPr fontId="2"/>
  </si>
  <si>
    <t>その他</t>
    <rPh sb="2" eb="3">
      <t>タ</t>
    </rPh>
    <phoneticPr fontId="2"/>
  </si>
  <si>
    <t>＊３　その他の場合は補助対象外となります。</t>
    <rPh sb="5" eb="6">
      <t>タ</t>
    </rPh>
    <rPh sb="7" eb="9">
      <t>バアイ</t>
    </rPh>
    <rPh sb="10" eb="12">
      <t>ホジョ</t>
    </rPh>
    <rPh sb="12" eb="14">
      <t>タイショウ</t>
    </rPh>
    <rPh sb="14" eb="15">
      <t>ガイ</t>
    </rPh>
    <phoneticPr fontId="2"/>
  </si>
  <si>
    <t>２　申請機器導入の理由</t>
    <rPh sb="2" eb="4">
      <t>シンセイ</t>
    </rPh>
    <rPh sb="4" eb="6">
      <t>キキ</t>
    </rPh>
    <rPh sb="6" eb="8">
      <t>ドウニュウ</t>
    </rPh>
    <rPh sb="9" eb="11">
      <t>リユウ</t>
    </rPh>
    <phoneticPr fontId="2"/>
  </si>
  <si>
    <t>　複数台の申請の場合は、機器導入理由とは別になぜ、複数台の機器導入を行わなければ協定締結内容を履行できないのか詳細に理由を記載してください。</t>
    <rPh sb="1" eb="3">
      <t>フクスウ</t>
    </rPh>
    <rPh sb="3" eb="4">
      <t>ダイ</t>
    </rPh>
    <rPh sb="5" eb="7">
      <t>シンセイ</t>
    </rPh>
    <rPh sb="8" eb="10">
      <t>バアイ</t>
    </rPh>
    <rPh sb="12" eb="14">
      <t>キキ</t>
    </rPh>
    <rPh sb="14" eb="16">
      <t>ドウニュウ</t>
    </rPh>
    <rPh sb="16" eb="18">
      <t>リユウ</t>
    </rPh>
    <rPh sb="20" eb="21">
      <t>ベツ</t>
    </rPh>
    <rPh sb="25" eb="27">
      <t>フクスウ</t>
    </rPh>
    <rPh sb="27" eb="28">
      <t>ダイ</t>
    </rPh>
    <rPh sb="29" eb="31">
      <t>キキ</t>
    </rPh>
    <rPh sb="31" eb="33">
      <t>ドウニュウ</t>
    </rPh>
    <rPh sb="34" eb="35">
      <t>オコナ</t>
    </rPh>
    <rPh sb="40" eb="42">
      <t>キョウテイ</t>
    </rPh>
    <rPh sb="42" eb="44">
      <t>テイケツ</t>
    </rPh>
    <rPh sb="44" eb="46">
      <t>ナイヨウ</t>
    </rPh>
    <rPh sb="47" eb="49">
      <t>リコウ</t>
    </rPh>
    <rPh sb="55" eb="57">
      <t>ショウサイ</t>
    </rPh>
    <rPh sb="58" eb="60">
      <t>リユウ</t>
    </rPh>
    <rPh sb="61" eb="63">
      <t>キサイ</t>
    </rPh>
    <phoneticPr fontId="2"/>
  </si>
  <si>
    <t>はいかいいえを以下より選択してください。</t>
    <rPh sb="7" eb="9">
      <t>イカ</t>
    </rPh>
    <rPh sb="11" eb="13">
      <t>センタク</t>
    </rPh>
    <phoneticPr fontId="2"/>
  </si>
  <si>
    <t>はい</t>
    <phoneticPr fontId="2"/>
  </si>
  <si>
    <t>いいえ</t>
    <phoneticPr fontId="2"/>
  </si>
  <si>
    <t>※いいえを選択した場合は補助対象外となります。</t>
    <phoneticPr fontId="2"/>
  </si>
  <si>
    <t>はいかいいえを以下より選択してください。</t>
    <phoneticPr fontId="2"/>
  </si>
  <si>
    <t>３　申請台数の根拠</t>
    <rPh sb="2" eb="4">
      <t>シンセイ</t>
    </rPh>
    <rPh sb="4" eb="6">
      <t>ダイスウ</t>
    </rPh>
    <rPh sb="7" eb="9">
      <t>コンキョ</t>
    </rPh>
    <phoneticPr fontId="2"/>
  </si>
  <si>
    <t>３　陰圧病床数</t>
    <rPh sb="2" eb="4">
      <t>インアツ</t>
    </rPh>
    <rPh sb="4" eb="7">
      <t>ビョウショウスウ</t>
    </rPh>
    <phoneticPr fontId="2"/>
  </si>
  <si>
    <t>　申請機器導入前の陰圧病床数と機器導入後の陰圧病床数</t>
    <rPh sb="1" eb="3">
      <t>シンセイ</t>
    </rPh>
    <rPh sb="3" eb="5">
      <t>キキ</t>
    </rPh>
    <rPh sb="5" eb="7">
      <t>ドウニュウ</t>
    </rPh>
    <rPh sb="7" eb="8">
      <t>マエ</t>
    </rPh>
    <rPh sb="9" eb="11">
      <t>インアツ</t>
    </rPh>
    <rPh sb="11" eb="14">
      <t>ビョウショウスウ</t>
    </rPh>
    <rPh sb="15" eb="17">
      <t>キキ</t>
    </rPh>
    <rPh sb="17" eb="19">
      <t>ドウニュウ</t>
    </rPh>
    <rPh sb="19" eb="20">
      <t>ゴ</t>
    </rPh>
    <rPh sb="21" eb="23">
      <t>インアツ</t>
    </rPh>
    <rPh sb="23" eb="26">
      <t>ビョウショウスウ</t>
    </rPh>
    <phoneticPr fontId="2"/>
  </si>
  <si>
    <t>機器導入前陰圧病床数</t>
    <rPh sb="5" eb="7">
      <t>インアツ</t>
    </rPh>
    <rPh sb="7" eb="10">
      <t>ビョウショウスウ</t>
    </rPh>
    <phoneticPr fontId="2"/>
  </si>
  <si>
    <t>機器導入後陰圧病床数</t>
    <rPh sb="5" eb="7">
      <t>インアツ</t>
    </rPh>
    <rPh sb="7" eb="10">
      <t>ビョウショウスウ</t>
    </rPh>
    <phoneticPr fontId="2"/>
  </si>
  <si>
    <t>床</t>
    <rPh sb="0" eb="1">
      <t>ショウ</t>
    </rPh>
    <phoneticPr fontId="2"/>
  </si>
  <si>
    <t>４　申請台数の根拠</t>
    <rPh sb="2" eb="4">
      <t>シンセイ</t>
    </rPh>
    <rPh sb="4" eb="6">
      <t>ダイスウ</t>
    </rPh>
    <rPh sb="7" eb="9">
      <t>コンキョ</t>
    </rPh>
    <phoneticPr fontId="2"/>
  </si>
  <si>
    <t>協定締結済み</t>
    <rPh sb="0" eb="2">
      <t>キョウテイ</t>
    </rPh>
    <rPh sb="2" eb="4">
      <t>テイケツ</t>
    </rPh>
    <rPh sb="4" eb="5">
      <t>ズ</t>
    </rPh>
    <phoneticPr fontId="27"/>
  </si>
  <si>
    <t>協定締結予定</t>
    <rPh sb="0" eb="2">
      <t>キョウテイ</t>
    </rPh>
    <rPh sb="2" eb="4">
      <t>テイケツ</t>
    </rPh>
    <rPh sb="4" eb="6">
      <t>ヨテイ</t>
    </rPh>
    <phoneticPr fontId="27"/>
  </si>
  <si>
    <t>基礎情報入力シート</t>
    <rPh sb="0" eb="2">
      <t>キソ</t>
    </rPh>
    <rPh sb="2" eb="4">
      <t>ジョウホウ</t>
    </rPh>
    <rPh sb="4" eb="6">
      <t>ニュウリョク</t>
    </rPh>
    <phoneticPr fontId="2"/>
  </si>
  <si>
    <t>申請年月日</t>
    <rPh sb="0" eb="2">
      <t>シンセイ</t>
    </rPh>
    <rPh sb="2" eb="5">
      <t>ネンガッピ</t>
    </rPh>
    <phoneticPr fontId="2"/>
  </si>
  <si>
    <t>郵便番号</t>
    <rPh sb="0" eb="4">
      <t>ユウビンバンゴウ</t>
    </rPh>
    <phoneticPr fontId="2"/>
  </si>
  <si>
    <t>※半角数字で入力してください。</t>
    <rPh sb="1" eb="3">
      <t>ハンカク</t>
    </rPh>
    <rPh sb="3" eb="5">
      <t>スウジ</t>
    </rPh>
    <rPh sb="6" eb="8">
      <t>ニュウリョク</t>
    </rPh>
    <phoneticPr fontId="2"/>
  </si>
  <si>
    <t>医療機関名</t>
    <phoneticPr fontId="2"/>
  </si>
  <si>
    <t>※病院名を入力してください。</t>
    <rPh sb="1" eb="3">
      <t>ビョウイン</t>
    </rPh>
    <rPh sb="3" eb="4">
      <t>メイ</t>
    </rPh>
    <rPh sb="5" eb="7">
      <t>ニュウリョク</t>
    </rPh>
    <phoneticPr fontId="2"/>
  </si>
  <si>
    <t>内示額</t>
    <rPh sb="0" eb="3">
      <t>ナイジガク</t>
    </rPh>
    <phoneticPr fontId="2"/>
  </si>
  <si>
    <t>５　付属機器について</t>
    <rPh sb="2" eb="4">
      <t>フゾク</t>
    </rPh>
    <rPh sb="4" eb="6">
      <t>キキ</t>
    </rPh>
    <phoneticPr fontId="2"/>
  </si>
  <si>
    <t>前提項目</t>
    <rPh sb="0" eb="2">
      <t>ゼンテイ</t>
    </rPh>
    <rPh sb="2" eb="4">
      <t>コウモク</t>
    </rPh>
    <phoneticPr fontId="2"/>
  </si>
  <si>
    <t>（１）申請機器の調達先について</t>
    <rPh sb="3" eb="5">
      <t>シンセイ</t>
    </rPh>
    <rPh sb="5" eb="7">
      <t>キキ</t>
    </rPh>
    <rPh sb="8" eb="10">
      <t>チョウタツ</t>
    </rPh>
    <rPh sb="10" eb="11">
      <t>サキ</t>
    </rPh>
    <phoneticPr fontId="2"/>
  </si>
  <si>
    <t>申請者自身</t>
    <rPh sb="0" eb="3">
      <t>シンセイシャ</t>
    </rPh>
    <rPh sb="3" eb="5">
      <t>ジシン</t>
    </rPh>
    <phoneticPr fontId="2"/>
  </si>
  <si>
    <t>（２）申請機器の選定方法について</t>
    <rPh sb="3" eb="5">
      <t>シンセイ</t>
    </rPh>
    <rPh sb="5" eb="7">
      <t>キキ</t>
    </rPh>
    <rPh sb="8" eb="10">
      <t>センテイ</t>
    </rPh>
    <rPh sb="10" eb="12">
      <t>ホウホウ</t>
    </rPh>
    <phoneticPr fontId="2"/>
  </si>
  <si>
    <t>申請機器の選定方法について以下の選択肢より回答してください。</t>
    <rPh sb="0" eb="2">
      <t>シンセイ</t>
    </rPh>
    <rPh sb="2" eb="4">
      <t>キキ</t>
    </rPh>
    <rPh sb="5" eb="7">
      <t>センテイ</t>
    </rPh>
    <rPh sb="7" eb="9">
      <t>ホウホウ</t>
    </rPh>
    <rPh sb="13" eb="15">
      <t>イカ</t>
    </rPh>
    <rPh sb="16" eb="19">
      <t>センタクシ</t>
    </rPh>
    <rPh sb="21" eb="23">
      <t>カイトウ</t>
    </rPh>
    <phoneticPr fontId="2"/>
  </si>
  <si>
    <t>*２を選択した場合は補助対象外となります。</t>
    <rPh sb="3" eb="5">
      <t>センタク</t>
    </rPh>
    <rPh sb="7" eb="9">
      <t>バアイ</t>
    </rPh>
    <rPh sb="10" eb="12">
      <t>ホジョ</t>
    </rPh>
    <rPh sb="12" eb="14">
      <t>タイショウ</t>
    </rPh>
    <rPh sb="14" eb="15">
      <t>ガイ</t>
    </rPh>
    <phoneticPr fontId="2"/>
  </si>
  <si>
    <t>協定締結期間について以下の選択肢より回答してください。</t>
    <rPh sb="0" eb="4">
      <t>キョウテイテイケツ</t>
    </rPh>
    <rPh sb="4" eb="6">
      <t>キカン</t>
    </rPh>
    <rPh sb="10" eb="12">
      <t>イカ</t>
    </rPh>
    <rPh sb="13" eb="16">
      <t>センタクシ</t>
    </rPh>
    <rPh sb="18" eb="20">
      <t>カイトウ</t>
    </rPh>
    <phoneticPr fontId="2"/>
  </si>
  <si>
    <t>補助申請を行う機器の財産処分制限期間中（※）は協定締結内容を破棄しない。</t>
    <rPh sb="0" eb="2">
      <t>ホジョ</t>
    </rPh>
    <rPh sb="2" eb="4">
      <t>シンセイ</t>
    </rPh>
    <rPh sb="5" eb="6">
      <t>オコナ</t>
    </rPh>
    <rPh sb="7" eb="9">
      <t>キキ</t>
    </rPh>
    <rPh sb="10" eb="12">
      <t>ザイサン</t>
    </rPh>
    <rPh sb="12" eb="14">
      <t>ショブン</t>
    </rPh>
    <rPh sb="14" eb="16">
      <t>セイゲン</t>
    </rPh>
    <rPh sb="16" eb="18">
      <t>キカン</t>
    </rPh>
    <rPh sb="18" eb="19">
      <t>チュウ</t>
    </rPh>
    <rPh sb="23" eb="29">
      <t>キョウテイテイケツナイヨウ</t>
    </rPh>
    <rPh sb="30" eb="32">
      <t>ハキ</t>
    </rPh>
    <phoneticPr fontId="2"/>
  </si>
  <si>
    <t>補助申請を行う機器の財産処分制限期間前に協定締結内容の破棄を予定している。</t>
    <rPh sb="0" eb="2">
      <t>ホジョ</t>
    </rPh>
    <rPh sb="2" eb="4">
      <t>シンセイ</t>
    </rPh>
    <rPh sb="5" eb="6">
      <t>オコナ</t>
    </rPh>
    <rPh sb="7" eb="9">
      <t>キキ</t>
    </rPh>
    <rPh sb="10" eb="12">
      <t>ザイサン</t>
    </rPh>
    <rPh sb="12" eb="14">
      <t>ショブン</t>
    </rPh>
    <rPh sb="14" eb="16">
      <t>セイゲン</t>
    </rPh>
    <rPh sb="16" eb="18">
      <t>キカン</t>
    </rPh>
    <rPh sb="18" eb="19">
      <t>マエ</t>
    </rPh>
    <rPh sb="20" eb="22">
      <t>キョウテイ</t>
    </rPh>
    <rPh sb="22" eb="24">
      <t>テイケツ</t>
    </rPh>
    <rPh sb="24" eb="26">
      <t>ナイヨウ</t>
    </rPh>
    <rPh sb="27" eb="29">
      <t>ハキ</t>
    </rPh>
    <rPh sb="30" eb="32">
      <t>ヨテイ</t>
    </rPh>
    <phoneticPr fontId="2"/>
  </si>
  <si>
    <t>申請者とは関係がない</t>
    <rPh sb="0" eb="3">
      <t>シンセイシャ</t>
    </rPh>
    <rPh sb="5" eb="7">
      <t>カンケイ</t>
    </rPh>
    <phoneticPr fontId="2"/>
  </si>
  <si>
    <t>（２）付属機器を併せて申請する場合は、付属機器の申請理由（これがなければ簡易ベッドを医療機関として活用することができない理由を具体的に記載してください。）</t>
    <rPh sb="3" eb="5">
      <t>フゾク</t>
    </rPh>
    <rPh sb="5" eb="7">
      <t>キキ</t>
    </rPh>
    <rPh sb="8" eb="9">
      <t>アワ</t>
    </rPh>
    <rPh sb="11" eb="13">
      <t>シンセイ</t>
    </rPh>
    <rPh sb="15" eb="17">
      <t>バアイ</t>
    </rPh>
    <rPh sb="19" eb="21">
      <t>フゾク</t>
    </rPh>
    <rPh sb="21" eb="23">
      <t>キキ</t>
    </rPh>
    <rPh sb="24" eb="26">
      <t>シンセイ</t>
    </rPh>
    <rPh sb="26" eb="28">
      <t>リユウ</t>
    </rPh>
    <rPh sb="36" eb="38">
      <t>カンイ</t>
    </rPh>
    <rPh sb="42" eb="44">
      <t>イリョウ</t>
    </rPh>
    <rPh sb="44" eb="46">
      <t>キカン</t>
    </rPh>
    <rPh sb="49" eb="51">
      <t>カツヨウ</t>
    </rPh>
    <rPh sb="60" eb="62">
      <t>リユウ</t>
    </rPh>
    <rPh sb="63" eb="66">
      <t>グタイテキ</t>
    </rPh>
    <rPh sb="67" eb="69">
      <t>キサイ</t>
    </rPh>
    <phoneticPr fontId="2"/>
  </si>
  <si>
    <t>担当者所属</t>
    <rPh sb="0" eb="3">
      <t>タントウシャ</t>
    </rPh>
    <rPh sb="3" eb="5">
      <t>ショゾク</t>
    </rPh>
    <phoneticPr fontId="2"/>
  </si>
  <si>
    <t>電話番号</t>
    <rPh sb="0" eb="2">
      <t>デンワ</t>
    </rPh>
    <rPh sb="2" eb="4">
      <t>バンゴウ</t>
    </rPh>
    <phoneticPr fontId="2"/>
  </si>
  <si>
    <t>ＦＡＸ番号</t>
    <rPh sb="3" eb="5">
      <t>バンゴウ</t>
    </rPh>
    <phoneticPr fontId="2"/>
  </si>
  <si>
    <t>※担当者個人のメールアドレスでも構いませんが、
確実にメールの送受信ができるものとしてください。</t>
    <rPh sb="1" eb="4">
      <t>タントウシャ</t>
    </rPh>
    <rPh sb="4" eb="6">
      <t>コジン</t>
    </rPh>
    <rPh sb="16" eb="17">
      <t>カマ</t>
    </rPh>
    <phoneticPr fontId="2"/>
  </si>
  <si>
    <t>以下より選択してください。</t>
    <rPh sb="0" eb="2">
      <t>イカ</t>
    </rPh>
    <rPh sb="4" eb="6">
      <t>センタク</t>
    </rPh>
    <phoneticPr fontId="2"/>
  </si>
  <si>
    <t>第一種指定医療機関</t>
    <rPh sb="0" eb="1">
      <t>ダイ</t>
    </rPh>
    <rPh sb="1" eb="3">
      <t>イチシュ</t>
    </rPh>
    <rPh sb="3" eb="5">
      <t>シテイ</t>
    </rPh>
    <rPh sb="5" eb="7">
      <t>イリョウ</t>
    </rPh>
    <rPh sb="7" eb="9">
      <t>キカン</t>
    </rPh>
    <phoneticPr fontId="2"/>
  </si>
  <si>
    <t>第二種指定医療機関</t>
    <rPh sb="0" eb="2">
      <t>ダイニ</t>
    </rPh>
    <rPh sb="2" eb="3">
      <t>シュ</t>
    </rPh>
    <rPh sb="3" eb="5">
      <t>シテイ</t>
    </rPh>
    <rPh sb="5" eb="7">
      <t>イリョウ</t>
    </rPh>
    <rPh sb="7" eb="9">
      <t>キカン</t>
    </rPh>
    <phoneticPr fontId="2"/>
  </si>
  <si>
    <t>協定締結状況</t>
    <rPh sb="0" eb="2">
      <t>キョウテイ</t>
    </rPh>
    <rPh sb="2" eb="4">
      <t>テイケツ</t>
    </rPh>
    <rPh sb="4" eb="6">
      <t>ジョウキョウ</t>
    </rPh>
    <phoneticPr fontId="2"/>
  </si>
  <si>
    <t>４　付属機器について</t>
    <rPh sb="2" eb="4">
      <t>フゾク</t>
    </rPh>
    <rPh sb="4" eb="6">
      <t>キキ</t>
    </rPh>
    <phoneticPr fontId="2"/>
  </si>
  <si>
    <t>（３）協定締結期間について</t>
    <rPh sb="3" eb="5">
      <t>キョウテイ</t>
    </rPh>
    <rPh sb="5" eb="7">
      <t>テイケツ</t>
    </rPh>
    <rPh sb="7" eb="9">
      <t>キカン</t>
    </rPh>
    <phoneticPr fontId="2"/>
  </si>
  <si>
    <t>３．事業の種類</t>
    <rPh sb="2" eb="4">
      <t>ジギョウ</t>
    </rPh>
    <rPh sb="5" eb="7">
      <t>シュルイ</t>
    </rPh>
    <phoneticPr fontId="3"/>
  </si>
  <si>
    <t xml:space="preserve">連絡先
</t>
    <rPh sb="0" eb="3">
      <t>レンラクサキ</t>
    </rPh>
    <phoneticPr fontId="2"/>
  </si>
  <si>
    <t>内示額</t>
    <rPh sb="0" eb="3">
      <t>ナイジガク</t>
    </rPh>
    <phoneticPr fontId="2"/>
  </si>
  <si>
    <t>円</t>
    <rPh sb="0" eb="1">
      <t>エン</t>
    </rPh>
    <phoneticPr fontId="2"/>
  </si>
  <si>
    <t>補助基準額</t>
    <rPh sb="0" eb="2">
      <t>ホジョ</t>
    </rPh>
    <rPh sb="2" eb="4">
      <t>キジュン</t>
    </rPh>
    <rPh sb="4" eb="5">
      <t>ガク</t>
    </rPh>
    <phoneticPr fontId="2"/>
  </si>
  <si>
    <t>補助基準単価</t>
    <rPh sb="0" eb="2">
      <t>ホジョ</t>
    </rPh>
    <rPh sb="2" eb="4">
      <t>キジュン</t>
    </rPh>
    <rPh sb="4" eb="6">
      <t>タンカ</t>
    </rPh>
    <phoneticPr fontId="2"/>
  </si>
  <si>
    <t>申請台数</t>
    <rPh sb="0" eb="2">
      <t>シンセイ</t>
    </rPh>
    <rPh sb="2" eb="4">
      <t>ダイスウ</t>
    </rPh>
    <phoneticPr fontId="2"/>
  </si>
  <si>
    <t>対象経費支出予定額</t>
    <rPh sb="0" eb="2">
      <t>タイショウ</t>
    </rPh>
    <rPh sb="2" eb="4">
      <t>ケイヒ</t>
    </rPh>
    <rPh sb="4" eb="6">
      <t>シシュツ</t>
    </rPh>
    <rPh sb="6" eb="8">
      <t>ヨテイ</t>
    </rPh>
    <rPh sb="8" eb="9">
      <t>ガク</t>
    </rPh>
    <phoneticPr fontId="2"/>
  </si>
  <si>
    <t>簡易陰圧装置</t>
    <rPh sb="0" eb="2">
      <t>カンイ</t>
    </rPh>
    <rPh sb="2" eb="4">
      <t>インアツ</t>
    </rPh>
    <rPh sb="4" eb="6">
      <t>ソウチ</t>
    </rPh>
    <phoneticPr fontId="2"/>
  </si>
  <si>
    <t>簡易ベッド</t>
    <rPh sb="0" eb="2">
      <t>カンイ</t>
    </rPh>
    <phoneticPr fontId="2"/>
  </si>
  <si>
    <t>円</t>
    <rPh sb="0" eb="1">
      <t>エン</t>
    </rPh>
    <phoneticPr fontId="2"/>
  </si>
  <si>
    <t>対象経費支出予定額</t>
    <rPh sb="0" eb="2">
      <t>タイショウ</t>
    </rPh>
    <rPh sb="2" eb="4">
      <t>ケイヒ</t>
    </rPh>
    <rPh sb="4" eb="6">
      <t>シシュツ</t>
    </rPh>
    <rPh sb="6" eb="8">
      <t>ヨテイ</t>
    </rPh>
    <rPh sb="8" eb="9">
      <t>ガク</t>
    </rPh>
    <phoneticPr fontId="2"/>
  </si>
  <si>
    <t>1.新設</t>
    <rPh sb="2" eb="4">
      <t>シンセツ</t>
    </rPh>
    <phoneticPr fontId="2"/>
  </si>
  <si>
    <t>2.増設</t>
    <rPh sb="2" eb="4">
      <t>ゾウセツ</t>
    </rPh>
    <phoneticPr fontId="2"/>
  </si>
  <si>
    <t>設備整備の様態</t>
    <rPh sb="0" eb="4">
      <t>セツビセイビ</t>
    </rPh>
    <rPh sb="5" eb="7">
      <t>ヨウタイ</t>
    </rPh>
    <phoneticPr fontId="2"/>
  </si>
  <si>
    <t>新興感染症対応力強化事業（協定締結医療機関設備整備事業）</t>
    <phoneticPr fontId="2"/>
  </si>
  <si>
    <t>寄付金その他収入</t>
  </si>
  <si>
    <t>〇</t>
    <phoneticPr fontId="2"/>
  </si>
  <si>
    <t>【作成手順】</t>
    <rPh sb="1" eb="3">
      <t>サクセイ</t>
    </rPh>
    <rPh sb="3" eb="5">
      <t>テジュン</t>
    </rPh>
    <phoneticPr fontId="2"/>
  </si>
  <si>
    <t>新興感染症対応力強化事業 
（協定締結医療機関設備整備事業）</t>
    <rPh sb="23" eb="25">
      <t>セツビ</t>
    </rPh>
    <phoneticPr fontId="2"/>
  </si>
  <si>
    <t>７　添付書類</t>
    <phoneticPr fontId="2"/>
  </si>
  <si>
    <t>経費所要額調</t>
    <rPh sb="0" eb="2">
      <t>ケイヒ</t>
    </rPh>
    <rPh sb="2" eb="4">
      <t>ショヨウ</t>
    </rPh>
    <rPh sb="4" eb="5">
      <t>ガク</t>
    </rPh>
    <rPh sb="5" eb="6">
      <t>シラ</t>
    </rPh>
    <phoneticPr fontId="3"/>
  </si>
  <si>
    <t>補助事業者名：</t>
    <rPh sb="0" eb="2">
      <t>ホジョ</t>
    </rPh>
    <rPh sb="2" eb="4">
      <t>ジギョウ</t>
    </rPh>
    <rPh sb="4" eb="5">
      <t>シャ</t>
    </rPh>
    <rPh sb="5" eb="6">
      <t>メイ</t>
    </rPh>
    <phoneticPr fontId="27"/>
  </si>
  <si>
    <t>単位：円</t>
    <rPh sb="0" eb="2">
      <t>タンイ</t>
    </rPh>
    <rPh sb="3" eb="4">
      <t>エン</t>
    </rPh>
    <phoneticPr fontId="27"/>
  </si>
  <si>
    <t>施設名</t>
    <rPh sb="0" eb="2">
      <t>シセツ</t>
    </rPh>
    <rPh sb="2" eb="3">
      <t>メイ</t>
    </rPh>
    <phoneticPr fontId="3"/>
  </si>
  <si>
    <t>補助事業名</t>
    <rPh sb="0" eb="2">
      <t>ホジョ</t>
    </rPh>
    <rPh sb="2" eb="4">
      <t>ジギョウ</t>
    </rPh>
    <rPh sb="4" eb="5">
      <t>メイ</t>
    </rPh>
    <phoneticPr fontId="27"/>
  </si>
  <si>
    <t>Ａ</t>
  </si>
  <si>
    <t>Ｂ</t>
  </si>
  <si>
    <t>（Ｃ）＝Ａ－Ｂ</t>
    <phoneticPr fontId="3"/>
  </si>
  <si>
    <t>Ｄ</t>
  </si>
  <si>
    <t>Ｅ</t>
  </si>
  <si>
    <t>Ｆ</t>
  </si>
  <si>
    <t>Ｇ</t>
    <phoneticPr fontId="3"/>
  </si>
  <si>
    <t>Ｈ</t>
    <phoneticPr fontId="3"/>
  </si>
  <si>
    <t>（Ｉ）</t>
    <phoneticPr fontId="3"/>
  </si>
  <si>
    <t>（J）</t>
    <phoneticPr fontId="3"/>
  </si>
  <si>
    <t>総事業費</t>
  </si>
  <si>
    <t>寄付金その他の収入額</t>
    <phoneticPr fontId="3"/>
  </si>
  <si>
    <t>差引事業費</t>
  </si>
  <si>
    <t>対象経費の
支出予定額</t>
    <rPh sb="6" eb="8">
      <t>シシュツ</t>
    </rPh>
    <rPh sb="8" eb="10">
      <t>ヨテイ</t>
    </rPh>
    <rPh sb="10" eb="11">
      <t>ガク</t>
    </rPh>
    <phoneticPr fontId="3"/>
  </si>
  <si>
    <t>基準額</t>
    <rPh sb="0" eb="2">
      <t>キジュン</t>
    </rPh>
    <rPh sb="2" eb="3">
      <t>ガク</t>
    </rPh>
    <phoneticPr fontId="3"/>
  </si>
  <si>
    <t>選　定　額</t>
    <phoneticPr fontId="3"/>
  </si>
  <si>
    <t>補助基本額</t>
    <rPh sb="0" eb="2">
      <t>ホジョ</t>
    </rPh>
    <phoneticPr fontId="3"/>
  </si>
  <si>
    <t>補助率</t>
    <rPh sb="0" eb="3">
      <t>ホジョリツ</t>
    </rPh>
    <phoneticPr fontId="27"/>
  </si>
  <si>
    <t>補助基礎額</t>
    <rPh sb="0" eb="2">
      <t>ホジョ</t>
    </rPh>
    <rPh sb="2" eb="4">
      <t>キソ</t>
    </rPh>
    <rPh sb="4" eb="5">
      <t>ガク</t>
    </rPh>
    <phoneticPr fontId="3"/>
  </si>
  <si>
    <t>内示額</t>
    <rPh sb="0" eb="3">
      <t>ナイジガク</t>
    </rPh>
    <phoneticPr fontId="3"/>
  </si>
  <si>
    <t>補助額</t>
    <rPh sb="0" eb="2">
      <t>ホジョ</t>
    </rPh>
    <rPh sb="2" eb="3">
      <t>ガク</t>
    </rPh>
    <phoneticPr fontId="3"/>
  </si>
  <si>
    <t>新興感染症対応力強化事業（簡易陰圧装置）</t>
    <rPh sb="0" eb="12">
      <t>シンコウカンセンショウタイオウリョクキョウカジギョウ</t>
    </rPh>
    <rPh sb="13" eb="15">
      <t>カンイ</t>
    </rPh>
    <rPh sb="15" eb="17">
      <t>インアツ</t>
    </rPh>
    <rPh sb="17" eb="19">
      <t>ソウチ</t>
    </rPh>
    <phoneticPr fontId="13"/>
  </si>
  <si>
    <t>新興感染症対応力強化事業（簡易ベッド）</t>
    <rPh sb="0" eb="2">
      <t>シンコウ</t>
    </rPh>
    <rPh sb="2" eb="5">
      <t>カンセンショウ</t>
    </rPh>
    <rPh sb="5" eb="8">
      <t>タイオウリョク</t>
    </rPh>
    <rPh sb="8" eb="10">
      <t>キョウカ</t>
    </rPh>
    <rPh sb="10" eb="12">
      <t>ジギョウ</t>
    </rPh>
    <rPh sb="13" eb="15">
      <t>カンイ</t>
    </rPh>
    <phoneticPr fontId="13"/>
  </si>
  <si>
    <t>新興感染症対応力強化事業（HEPAフィルター付き空気清浄機）</t>
    <rPh sb="0" eb="2">
      <t>シンコウ</t>
    </rPh>
    <rPh sb="2" eb="5">
      <t>カンセンショウ</t>
    </rPh>
    <rPh sb="5" eb="8">
      <t>タイオウリョク</t>
    </rPh>
    <rPh sb="8" eb="10">
      <t>キョウカ</t>
    </rPh>
    <rPh sb="10" eb="12">
      <t>ジギョウ</t>
    </rPh>
    <rPh sb="22" eb="23">
      <t>ツ</t>
    </rPh>
    <rPh sb="24" eb="26">
      <t>クウキ</t>
    </rPh>
    <rPh sb="26" eb="29">
      <t>セイジョウキ</t>
    </rPh>
    <phoneticPr fontId="13"/>
  </si>
  <si>
    <t>（記入要領）</t>
    <rPh sb="1" eb="3">
      <t>キニュウ</t>
    </rPh>
    <rPh sb="3" eb="5">
      <t>ヨウリョウ</t>
    </rPh>
    <phoneticPr fontId="3"/>
  </si>
  <si>
    <t>１．選定額（Ｆ）は、（Ｄ）欄と（Ｅ）欄を比較して少ない方の額。</t>
    <rPh sb="2" eb="4">
      <t>センテイ</t>
    </rPh>
    <rPh sb="4" eb="5">
      <t>ガク</t>
    </rPh>
    <rPh sb="13" eb="14">
      <t>ラン</t>
    </rPh>
    <rPh sb="18" eb="19">
      <t>ラン</t>
    </rPh>
    <rPh sb="20" eb="22">
      <t>ヒカク</t>
    </rPh>
    <rPh sb="24" eb="25">
      <t>スク</t>
    </rPh>
    <rPh sb="27" eb="28">
      <t>ホウ</t>
    </rPh>
    <rPh sb="29" eb="30">
      <t>ガク</t>
    </rPh>
    <phoneticPr fontId="3"/>
  </si>
  <si>
    <t>開設者</t>
    <rPh sb="0" eb="3">
      <t>カイセツシャ</t>
    </rPh>
    <phoneticPr fontId="27"/>
  </si>
  <si>
    <t>補助対象外経費</t>
    <rPh sb="0" eb="2">
      <t>ホジョ</t>
    </rPh>
    <rPh sb="2" eb="4">
      <t>タイショウ</t>
    </rPh>
    <rPh sb="4" eb="5">
      <t>ガイ</t>
    </rPh>
    <rPh sb="5" eb="7">
      <t>ケイヒ</t>
    </rPh>
    <phoneticPr fontId="2"/>
  </si>
  <si>
    <t>円</t>
    <rPh sb="0" eb="1">
      <t>エン</t>
    </rPh>
    <phoneticPr fontId="2"/>
  </si>
  <si>
    <t>補助額合計</t>
    <rPh sb="0" eb="2">
      <t>ホジョ</t>
    </rPh>
    <rPh sb="2" eb="3">
      <t>ガク</t>
    </rPh>
    <rPh sb="3" eb="5">
      <t>ゴウケイ</t>
    </rPh>
    <phoneticPr fontId="2"/>
  </si>
  <si>
    <t>開設者名</t>
    <rPh sb="0" eb="3">
      <t>カイセツシャ</t>
    </rPh>
    <rPh sb="3" eb="4">
      <t>メイ</t>
    </rPh>
    <phoneticPr fontId="2"/>
  </si>
  <si>
    <t>令和６年度神奈川県協定締結医療機関設備整備費補助金交付申請書</t>
    <rPh sb="0" eb="2">
      <t>レイワ</t>
    </rPh>
    <rPh sb="25" eb="27">
      <t>コウフ</t>
    </rPh>
    <rPh sb="27" eb="30">
      <t>シンセイショ</t>
    </rPh>
    <phoneticPr fontId="2"/>
  </si>
  <si>
    <t>台数
（病床数）</t>
    <rPh sb="0" eb="2">
      <t>ダイスウ</t>
    </rPh>
    <rPh sb="4" eb="7">
      <t>ビョウショウスウ</t>
    </rPh>
    <phoneticPr fontId="2"/>
  </si>
  <si>
    <t>協定種別
（複数回答可能）</t>
    <rPh sb="0" eb="2">
      <t>キョウテイ</t>
    </rPh>
    <rPh sb="2" eb="4">
      <t>シュベツ</t>
    </rPh>
    <rPh sb="6" eb="8">
      <t>フクスウ</t>
    </rPh>
    <rPh sb="8" eb="10">
      <t>カイトウ</t>
    </rPh>
    <rPh sb="10" eb="12">
      <t>カノウ</t>
    </rPh>
    <phoneticPr fontId="2"/>
  </si>
  <si>
    <t>100％同一の資本に属するグループ企業</t>
    <phoneticPr fontId="2"/>
  </si>
  <si>
    <t>＊２を選択した場合は補助対象外となります。</t>
    <rPh sb="3" eb="5">
      <t>センタク</t>
    </rPh>
    <rPh sb="7" eb="9">
      <t>バアイ</t>
    </rPh>
    <rPh sb="10" eb="12">
      <t>ホジョ</t>
    </rPh>
    <rPh sb="12" eb="14">
      <t>タイショウ</t>
    </rPh>
    <rPh sb="14" eb="15">
      <t>ガイ</t>
    </rPh>
    <phoneticPr fontId="2"/>
  </si>
  <si>
    <t>＊２を選択した場合、申請機器によっては財産処分制限期間の残年数に応じた補助額の返還が必要になります。</t>
    <rPh sb="3" eb="5">
      <t>センタク</t>
    </rPh>
    <rPh sb="7" eb="9">
      <t>バアイ</t>
    </rPh>
    <rPh sb="10" eb="12">
      <t>シンセイ</t>
    </rPh>
    <rPh sb="12" eb="14">
      <t>キキ</t>
    </rPh>
    <rPh sb="19" eb="21">
      <t>ザイサン</t>
    </rPh>
    <rPh sb="21" eb="23">
      <t>ショブン</t>
    </rPh>
    <rPh sb="23" eb="25">
      <t>セイゲン</t>
    </rPh>
    <rPh sb="25" eb="27">
      <t>キカン</t>
    </rPh>
    <rPh sb="28" eb="29">
      <t>ザン</t>
    </rPh>
    <rPh sb="29" eb="31">
      <t>ネンスウ</t>
    </rPh>
    <rPh sb="32" eb="33">
      <t>オウ</t>
    </rPh>
    <rPh sb="35" eb="37">
      <t>ホジョ</t>
    </rPh>
    <rPh sb="37" eb="38">
      <t>ガク</t>
    </rPh>
    <rPh sb="39" eb="41">
      <t>ヘンカン</t>
    </rPh>
    <rPh sb="42" eb="44">
      <t>ヒツヨウ</t>
    </rPh>
    <phoneticPr fontId="2"/>
  </si>
  <si>
    <t>（１）申請設備整備の様態を以下より選択してください。</t>
    <rPh sb="3" eb="5">
      <t>シンセイ</t>
    </rPh>
    <rPh sb="5" eb="7">
      <t>セツビ</t>
    </rPh>
    <rPh sb="7" eb="9">
      <t>セイビ</t>
    </rPh>
    <rPh sb="10" eb="12">
      <t>ヨウタイ</t>
    </rPh>
    <rPh sb="13" eb="15">
      <t>イカ</t>
    </rPh>
    <rPh sb="17" eb="19">
      <t>センタク</t>
    </rPh>
    <phoneticPr fontId="2"/>
  </si>
  <si>
    <t>（２）申請機器の内示額を以下に記載してください。</t>
    <rPh sb="3" eb="5">
      <t>シンセイ</t>
    </rPh>
    <rPh sb="5" eb="7">
      <t>キキ</t>
    </rPh>
    <rPh sb="8" eb="10">
      <t>ナイジ</t>
    </rPh>
    <rPh sb="10" eb="11">
      <t>ガク</t>
    </rPh>
    <rPh sb="12" eb="14">
      <t>イカ</t>
    </rPh>
    <rPh sb="15" eb="17">
      <t>キサイ</t>
    </rPh>
    <phoneticPr fontId="2"/>
  </si>
  <si>
    <t>（３）申請機器を購入するにあたり当補助金以外で寄付金その他収入を購入資金に充てる場合はその金額を以下に記載してください。</t>
    <rPh sb="3" eb="5">
      <t>シンセイ</t>
    </rPh>
    <rPh sb="5" eb="7">
      <t>キキ</t>
    </rPh>
    <rPh sb="8" eb="10">
      <t>コウニュウ</t>
    </rPh>
    <rPh sb="16" eb="17">
      <t>トウ</t>
    </rPh>
    <rPh sb="17" eb="19">
      <t>ホジョ</t>
    </rPh>
    <rPh sb="19" eb="20">
      <t>キン</t>
    </rPh>
    <rPh sb="20" eb="22">
      <t>イガイ</t>
    </rPh>
    <rPh sb="29" eb="31">
      <t>シュウニュウ</t>
    </rPh>
    <rPh sb="32" eb="34">
      <t>コウニュウ</t>
    </rPh>
    <rPh sb="34" eb="36">
      <t>シキン</t>
    </rPh>
    <rPh sb="37" eb="38">
      <t>ア</t>
    </rPh>
    <rPh sb="40" eb="42">
      <t>バアイ</t>
    </rPh>
    <rPh sb="45" eb="47">
      <t>キンガク</t>
    </rPh>
    <rPh sb="48" eb="50">
      <t>イカ</t>
    </rPh>
    <rPh sb="51" eb="53">
      <t>キサイ</t>
    </rPh>
    <phoneticPr fontId="2"/>
  </si>
  <si>
    <t>寄付金その他
収入額</t>
    <rPh sb="0" eb="3">
      <t>キフキン</t>
    </rPh>
    <rPh sb="5" eb="6">
      <t>タ</t>
    </rPh>
    <rPh sb="7" eb="9">
      <t>シュウニュウ</t>
    </rPh>
    <rPh sb="9" eb="10">
      <t>ガク</t>
    </rPh>
    <phoneticPr fontId="2"/>
  </si>
  <si>
    <t>金額
（円）</t>
    <rPh sb="0" eb="2">
      <t>キンガク</t>
    </rPh>
    <rPh sb="4" eb="5">
      <t>エン</t>
    </rPh>
    <phoneticPr fontId="2"/>
  </si>
  <si>
    <t>（５）（４）で回答した購入金額の内、補助対象外経費を以下に記載してください。</t>
    <rPh sb="7" eb="9">
      <t>カイトウ</t>
    </rPh>
    <rPh sb="11" eb="13">
      <t>コウニュウ</t>
    </rPh>
    <rPh sb="13" eb="15">
      <t>キンガク</t>
    </rPh>
    <rPh sb="16" eb="17">
      <t>ウチ</t>
    </rPh>
    <rPh sb="18" eb="20">
      <t>ホジョ</t>
    </rPh>
    <rPh sb="20" eb="22">
      <t>タイショウ</t>
    </rPh>
    <rPh sb="22" eb="23">
      <t>ガイ</t>
    </rPh>
    <rPh sb="23" eb="25">
      <t>ケイヒ</t>
    </rPh>
    <rPh sb="26" eb="28">
      <t>イカ</t>
    </rPh>
    <rPh sb="29" eb="31">
      <t>キサイ</t>
    </rPh>
    <phoneticPr fontId="2"/>
  </si>
  <si>
    <t>（６）過去の導入状況</t>
    <rPh sb="3" eb="5">
      <t>カコ</t>
    </rPh>
    <rPh sb="6" eb="8">
      <t>ドウニュウ</t>
    </rPh>
    <rPh sb="8" eb="10">
      <t>ジョウキョウ</t>
    </rPh>
    <phoneticPr fontId="2"/>
  </si>
  <si>
    <t>台数
（台）</t>
    <rPh sb="0" eb="2">
      <t>ダイスウ</t>
    </rPh>
    <rPh sb="4" eb="5">
      <t>ダイ</t>
    </rPh>
    <phoneticPr fontId="2"/>
  </si>
  <si>
    <t>購入年度
（年度）</t>
    <rPh sb="0" eb="2">
      <t>コウニュウ</t>
    </rPh>
    <rPh sb="2" eb="4">
      <t>ネンド</t>
    </rPh>
    <rPh sb="6" eb="8">
      <t>ネンド</t>
    </rPh>
    <phoneticPr fontId="2"/>
  </si>
  <si>
    <t>（２）申請機器の内示額を以下に記載してください。</t>
    <rPh sb="3" eb="5">
      <t>シンセイ</t>
    </rPh>
    <rPh sb="5" eb="7">
      <t>キキ</t>
    </rPh>
    <rPh sb="8" eb="11">
      <t>ナイジガク</t>
    </rPh>
    <rPh sb="12" eb="14">
      <t>イカ</t>
    </rPh>
    <rPh sb="15" eb="17">
      <t>キサイ</t>
    </rPh>
    <phoneticPr fontId="2"/>
  </si>
  <si>
    <t>（３）申請機器を購入するにあたり当補助金以外で寄付金その他収入を購入資金に充てる場合はその金額を以下に記載してください。</t>
    <phoneticPr fontId="2"/>
  </si>
  <si>
    <t>（５）（４）で回答した購入金額の内、補助対象外経費を以下に記載してください。</t>
    <phoneticPr fontId="2"/>
  </si>
  <si>
    <t>＊法人等の場合、当該拡大に係る事業計画書があれば、添付資料として提出してください。</t>
    <phoneticPr fontId="2"/>
  </si>
  <si>
    <t>４　申請機器導入により可能となる１日の検査数</t>
    <phoneticPr fontId="2"/>
  </si>
  <si>
    <t>（６） 簡易ベッドの設置予定場所及び使用方法を以下より選択してください。</t>
    <rPh sb="4" eb="6">
      <t>カンイ</t>
    </rPh>
    <rPh sb="10" eb="12">
      <t>セッチ</t>
    </rPh>
    <rPh sb="12" eb="14">
      <t>ヨテイ</t>
    </rPh>
    <rPh sb="14" eb="16">
      <t>バショ</t>
    </rPh>
    <rPh sb="16" eb="17">
      <t>オヨ</t>
    </rPh>
    <rPh sb="18" eb="20">
      <t>シヨウ</t>
    </rPh>
    <rPh sb="20" eb="22">
      <t>ホウホウ</t>
    </rPh>
    <rPh sb="23" eb="25">
      <t>イカ</t>
    </rPh>
    <rPh sb="27" eb="29">
      <t>センタク</t>
    </rPh>
    <phoneticPr fontId="2"/>
  </si>
  <si>
    <t>（７）過去の導入状況</t>
    <rPh sb="3" eb="5">
      <t>カコ</t>
    </rPh>
    <rPh sb="6" eb="8">
      <t>ドウニュウ</t>
    </rPh>
    <rPh sb="8" eb="10">
      <t>ジョウキョウ</t>
    </rPh>
    <phoneticPr fontId="2"/>
  </si>
  <si>
    <t>＊法人等の場合、当該拡大に係る事業計画書があれば、添付資料として提出してください。</t>
    <rPh sb="1" eb="3">
      <t>ホウジン</t>
    </rPh>
    <rPh sb="3" eb="4">
      <t>トウ</t>
    </rPh>
    <rPh sb="5" eb="7">
      <t>バアイ</t>
    </rPh>
    <rPh sb="8" eb="10">
      <t>トウガイ</t>
    </rPh>
    <rPh sb="10" eb="12">
      <t>カクダイ</t>
    </rPh>
    <rPh sb="13" eb="14">
      <t>カカ</t>
    </rPh>
    <rPh sb="15" eb="17">
      <t>ジギョウ</t>
    </rPh>
    <rPh sb="17" eb="20">
      <t>ケイカクショ</t>
    </rPh>
    <rPh sb="25" eb="27">
      <t>テンプ</t>
    </rPh>
    <rPh sb="27" eb="29">
      <t>シリョウ</t>
    </rPh>
    <rPh sb="32" eb="34">
      <t>テイシュツ</t>
    </rPh>
    <phoneticPr fontId="2"/>
  </si>
  <si>
    <t>確 認 書
（HEPAフィルター付き空気清浄機（陰圧対応可能なもの））</t>
    <rPh sb="16" eb="23">
      <t>ツキクウキセイジョウキ（</t>
    </rPh>
    <rPh sb="23" eb="28">
      <t>インアツタイオウ</t>
    </rPh>
    <rPh sb="28" eb="30">
      <t>カノウ</t>
    </rPh>
    <phoneticPr fontId="2"/>
  </si>
  <si>
    <t>※いいえを選択した場合は補助対象外となります。</t>
    <rPh sb="5" eb="7">
      <t>センタク</t>
    </rPh>
    <rPh sb="9" eb="11">
      <t>バアイ</t>
    </rPh>
    <rPh sb="12" eb="14">
      <t>ホジョ</t>
    </rPh>
    <rPh sb="14" eb="16">
      <t>タイショウ</t>
    </rPh>
    <rPh sb="16" eb="17">
      <t>ガイ</t>
    </rPh>
    <phoneticPr fontId="2"/>
  </si>
  <si>
    <t>＊法人等の場合、当該拡大に係る事業計画書があれば、添付資料として提出してください。</t>
    <phoneticPr fontId="2"/>
  </si>
  <si>
    <t>＊１台ごとの設置場所における使用用途を記載してください。</t>
    <rPh sb="19" eb="21">
      <t>キサイ</t>
    </rPh>
    <phoneticPr fontId="2"/>
  </si>
  <si>
    <t>開設者名</t>
    <rPh sb="0" eb="2">
      <t>カイセツ</t>
    </rPh>
    <rPh sb="2" eb="3">
      <t>シャ</t>
    </rPh>
    <rPh sb="3" eb="4">
      <t>メイ</t>
    </rPh>
    <phoneticPr fontId="2"/>
  </si>
  <si>
    <t>担当者名</t>
    <rPh sb="0" eb="2">
      <t>タントウ</t>
    </rPh>
    <rPh sb="2" eb="3">
      <t>シャ</t>
    </rPh>
    <rPh sb="3" eb="4">
      <t>メイ</t>
    </rPh>
    <phoneticPr fontId="2"/>
  </si>
  <si>
    <t>担当者名</t>
    <rPh sb="0" eb="2">
      <t>タントウ</t>
    </rPh>
    <rPh sb="2" eb="3">
      <t>シャ</t>
    </rPh>
    <rPh sb="3" eb="4">
      <t>メイ</t>
    </rPh>
    <phoneticPr fontId="2"/>
  </si>
  <si>
    <t xml:space="preserve"> 簡易ベッドについて申請時点での導入状況（補助品、自費購入品を含む）を規格とともに入力してください。</t>
    <rPh sb="1" eb="3">
      <t>カンイ</t>
    </rPh>
    <rPh sb="18" eb="20">
      <t>ジョウキョウ</t>
    </rPh>
    <phoneticPr fontId="2"/>
  </si>
  <si>
    <t>（６）申請機器はHEPAフィルター付きの空気清浄機ですか。</t>
    <rPh sb="3" eb="5">
      <t>シンセイ</t>
    </rPh>
    <rPh sb="5" eb="7">
      <t>キキ</t>
    </rPh>
    <rPh sb="17" eb="18">
      <t>ツ</t>
    </rPh>
    <rPh sb="20" eb="22">
      <t>クウキ</t>
    </rPh>
    <rPh sb="22" eb="25">
      <t>セイジョウキ</t>
    </rPh>
    <phoneticPr fontId="2"/>
  </si>
  <si>
    <t>（７）申請機器は陰圧対応が可能ですか。</t>
    <rPh sb="3" eb="5">
      <t>シンセイ</t>
    </rPh>
    <rPh sb="5" eb="7">
      <t>キキ</t>
    </rPh>
    <rPh sb="8" eb="10">
      <t>インアツ</t>
    </rPh>
    <rPh sb="10" eb="12">
      <t>タイオウ</t>
    </rPh>
    <rPh sb="13" eb="15">
      <t>カノウ</t>
    </rPh>
    <phoneticPr fontId="2"/>
  </si>
  <si>
    <t>合計</t>
    <phoneticPr fontId="2"/>
  </si>
  <si>
    <t>確　認　書（簡易陰圧装置）</t>
    <rPh sb="6" eb="8">
      <t>カンイ</t>
    </rPh>
    <rPh sb="8" eb="10">
      <t>インアツ</t>
    </rPh>
    <rPh sb="10" eb="12">
      <t>ソウチ</t>
    </rPh>
    <phoneticPr fontId="2"/>
  </si>
  <si>
    <t>確　認　書（簡易ベッド）</t>
    <rPh sb="6" eb="8">
      <t>カンイ</t>
    </rPh>
    <phoneticPr fontId="2"/>
  </si>
  <si>
    <t>連絡先</t>
    <phoneticPr fontId="2"/>
  </si>
  <si>
    <t>　神奈川県協定締結医療機関設備整備費補助金交付要綱第５条第１項の規定に基づき</t>
    <phoneticPr fontId="2"/>
  </si>
  <si>
    <t>※事務担当者氏名ではありません。
※役職名から入力してください。
例）理事長　神奈川　次郎</t>
    <rPh sb="18" eb="21">
      <t>ヤクショクメイ</t>
    </rPh>
    <rPh sb="23" eb="25">
      <t>ニュウリョク</t>
    </rPh>
    <rPh sb="33" eb="34">
      <t>レイ</t>
    </rPh>
    <rPh sb="35" eb="38">
      <t>リジチョウ</t>
    </rPh>
    <rPh sb="39" eb="42">
      <t>カナガワ</t>
    </rPh>
    <rPh sb="43" eb="45">
      <t>ジロウ</t>
    </rPh>
    <phoneticPr fontId="2"/>
  </si>
  <si>
    <r>
      <t>○　エクセルシート内で、</t>
    </r>
    <r>
      <rPr>
        <b/>
        <u/>
        <sz val="12"/>
        <color rgb="FFFF0000"/>
        <rFont val="BIZ UDPゴシック"/>
        <family val="3"/>
        <charset val="128"/>
      </rPr>
      <t>行や列の追加はしない</t>
    </r>
    <r>
      <rPr>
        <sz val="12"/>
        <rFont val="BIZ UDPゴシック"/>
        <family val="3"/>
        <charset val="128"/>
      </rPr>
      <t>でください。</t>
    </r>
    <rPh sb="9" eb="10">
      <t>ナイ</t>
    </rPh>
    <rPh sb="12" eb="13">
      <t>ギョウ</t>
    </rPh>
    <rPh sb="14" eb="15">
      <t>レツ</t>
    </rPh>
    <rPh sb="16" eb="18">
      <t>ツイカ</t>
    </rPh>
    <phoneticPr fontId="2"/>
  </si>
  <si>
    <t>＊ここで入力いただいた情報が、各申請書類に反映します。</t>
    <rPh sb="15" eb="16">
      <t>カク</t>
    </rPh>
    <phoneticPr fontId="2"/>
  </si>
  <si>
    <t>【添付資料】</t>
    <rPh sb="1" eb="3">
      <t>テンプ</t>
    </rPh>
    <rPh sb="3" eb="5">
      <t>シリョウ</t>
    </rPh>
    <phoneticPr fontId="2"/>
  </si>
  <si>
    <r>
      <t xml:space="preserve">メールアドレス
</t>
    </r>
    <r>
      <rPr>
        <sz val="7"/>
        <color theme="1"/>
        <rFont val="BIZ UDPゴシック"/>
        <family val="3"/>
        <charset val="128"/>
      </rPr>
      <t>（メールの見逃しを防ぐため、組織のメールアドレスを記載してください。）</t>
    </r>
    <phoneticPr fontId="2"/>
  </si>
  <si>
    <r>
      <t>※申請書類の内容確認などで連絡することがあります。
　</t>
    </r>
    <r>
      <rPr>
        <sz val="10"/>
        <color theme="1"/>
        <rFont val="BIZ UDPゴシック"/>
        <family val="3"/>
        <charset val="128"/>
      </rPr>
      <t>書類の作成者など、申請内容の確認ができる方の連絡先を記載してください。</t>
    </r>
    <rPh sb="1" eb="3">
      <t>シンセイ</t>
    </rPh>
    <rPh sb="3" eb="5">
      <t>ショルイ</t>
    </rPh>
    <rPh sb="6" eb="8">
      <t>ナイヨウ</t>
    </rPh>
    <rPh sb="8" eb="10">
      <t>カクニン</t>
    </rPh>
    <rPh sb="13" eb="15">
      <t>レンラク</t>
    </rPh>
    <rPh sb="27" eb="29">
      <t>ショルイ</t>
    </rPh>
    <rPh sb="30" eb="32">
      <t>サクセイ</t>
    </rPh>
    <rPh sb="32" eb="33">
      <t>シャ</t>
    </rPh>
    <rPh sb="36" eb="38">
      <t>シンセイ</t>
    </rPh>
    <rPh sb="38" eb="40">
      <t>ナイヨウ</t>
    </rPh>
    <rPh sb="41" eb="43">
      <t>カクニン</t>
    </rPh>
    <rPh sb="47" eb="48">
      <t>カタ</t>
    </rPh>
    <rPh sb="49" eb="52">
      <t>レンラクサキ</t>
    </rPh>
    <rPh sb="53" eb="55">
      <t>キサイ</t>
    </rPh>
    <phoneticPr fontId="2"/>
  </si>
  <si>
    <r>
      <t xml:space="preserve">医療機関コード
</t>
    </r>
    <r>
      <rPr>
        <sz val="7"/>
        <color theme="1"/>
        <rFont val="BIZ UDPゴシック"/>
        <family val="3"/>
        <charset val="128"/>
      </rPr>
      <t>14から始まる10桁の医療機関コードを記載してください。</t>
    </r>
    <phoneticPr fontId="2"/>
  </si>
  <si>
    <t>＊機器導入後の陰圧病床数が協定締結病床数以上となる場合、超える分は原則補助対象外です。補助を希望する場合、必要に応じて協定締結内容の変更を行う必要があります。</t>
    <rPh sb="1" eb="3">
      <t>キキ</t>
    </rPh>
    <rPh sb="3" eb="5">
      <t>ドウニュウ</t>
    </rPh>
    <rPh sb="5" eb="6">
      <t>ゴ</t>
    </rPh>
    <rPh sb="7" eb="9">
      <t>インアツ</t>
    </rPh>
    <rPh sb="9" eb="11">
      <t>ビョウショウ</t>
    </rPh>
    <rPh sb="11" eb="12">
      <t>スウ</t>
    </rPh>
    <rPh sb="13" eb="17">
      <t>キョウテイテイケツ</t>
    </rPh>
    <rPh sb="17" eb="20">
      <t>ビョウショウスウ</t>
    </rPh>
    <rPh sb="20" eb="22">
      <t>イジョウ</t>
    </rPh>
    <rPh sb="25" eb="27">
      <t>バアイ</t>
    </rPh>
    <rPh sb="28" eb="29">
      <t>コ</t>
    </rPh>
    <rPh sb="31" eb="32">
      <t>ブン</t>
    </rPh>
    <rPh sb="33" eb="35">
      <t>ゲンソク</t>
    </rPh>
    <rPh sb="35" eb="37">
      <t>ホジョ</t>
    </rPh>
    <rPh sb="37" eb="39">
      <t>タイショウ</t>
    </rPh>
    <rPh sb="39" eb="40">
      <t>ガイ</t>
    </rPh>
    <rPh sb="43" eb="45">
      <t>ホジョ</t>
    </rPh>
    <rPh sb="46" eb="48">
      <t>キボウ</t>
    </rPh>
    <rPh sb="50" eb="52">
      <t>バアイ</t>
    </rPh>
    <rPh sb="53" eb="55">
      <t>ヒツヨウ</t>
    </rPh>
    <rPh sb="56" eb="57">
      <t>オウ</t>
    </rPh>
    <rPh sb="59" eb="61">
      <t>キョウテイ</t>
    </rPh>
    <rPh sb="61" eb="63">
      <t>テイケツ</t>
    </rPh>
    <rPh sb="63" eb="65">
      <t>ナイヨウ</t>
    </rPh>
    <rPh sb="66" eb="68">
      <t>ヘンコウ</t>
    </rPh>
    <rPh sb="69" eb="70">
      <t>オコナ</t>
    </rPh>
    <rPh sb="71" eb="73">
      <t>ヒツヨウ</t>
    </rPh>
    <phoneticPr fontId="2"/>
  </si>
  <si>
    <t>＊１以外を選択した場合、県交付要綱第４条に基づき、補助対象経費から利益等相当分の排除を行いますので、別途資料が必要となります。資料については、後日県からご案内します。</t>
    <rPh sb="2" eb="4">
      <t>イガイ</t>
    </rPh>
    <rPh sb="5" eb="7">
      <t>センタク</t>
    </rPh>
    <rPh sb="9" eb="11">
      <t>バアイ</t>
    </rPh>
    <rPh sb="12" eb="13">
      <t>ケン</t>
    </rPh>
    <rPh sb="13" eb="15">
      <t>コウフ</t>
    </rPh>
    <rPh sb="15" eb="17">
      <t>ヨウコウ</t>
    </rPh>
    <rPh sb="17" eb="18">
      <t>ダイ</t>
    </rPh>
    <rPh sb="19" eb="20">
      <t>ジョウ</t>
    </rPh>
    <rPh sb="21" eb="22">
      <t>モト</t>
    </rPh>
    <rPh sb="50" eb="52">
      <t>ベット</t>
    </rPh>
    <rPh sb="52" eb="54">
      <t>シリョウ</t>
    </rPh>
    <rPh sb="55" eb="57">
      <t>ヒツヨウ</t>
    </rPh>
    <rPh sb="63" eb="65">
      <t>シリョウ</t>
    </rPh>
    <rPh sb="71" eb="73">
      <t>ゴジツ</t>
    </rPh>
    <rPh sb="73" eb="74">
      <t>ケン</t>
    </rPh>
    <rPh sb="77" eb="79">
      <t>アンナイ</t>
    </rPh>
    <phoneticPr fontId="2"/>
  </si>
  <si>
    <t xml:space="preserve"> 簡易陰圧装置について、申請時点での導入状況（補助品、自費購入品を含む）を規格とともに入力してください。</t>
    <rPh sb="1" eb="3">
      <t>カンイ</t>
    </rPh>
    <rPh sb="3" eb="5">
      <t>インアツ</t>
    </rPh>
    <rPh sb="5" eb="7">
      <t>ソウチ</t>
    </rPh>
    <rPh sb="20" eb="22">
      <t>ジョウキョウ</t>
    </rPh>
    <phoneticPr fontId="2"/>
  </si>
  <si>
    <t>　複数台申請する場合は、機器導入理由とは別に、なぜ複数台の機器導入を行わなければ協定締結内容を履行できないのか、理由を詳細に記載してください。</t>
    <rPh sb="1" eb="3">
      <t>フクスウ</t>
    </rPh>
    <rPh sb="3" eb="4">
      <t>ダイ</t>
    </rPh>
    <rPh sb="4" eb="6">
      <t>シンセイ</t>
    </rPh>
    <rPh sb="8" eb="10">
      <t>バアイ</t>
    </rPh>
    <rPh sb="12" eb="14">
      <t>キキ</t>
    </rPh>
    <rPh sb="14" eb="16">
      <t>ドウニュウ</t>
    </rPh>
    <rPh sb="16" eb="18">
      <t>リユウ</t>
    </rPh>
    <rPh sb="20" eb="21">
      <t>ベツ</t>
    </rPh>
    <rPh sb="25" eb="27">
      <t>フクスウ</t>
    </rPh>
    <rPh sb="27" eb="28">
      <t>ダイ</t>
    </rPh>
    <rPh sb="29" eb="31">
      <t>キキ</t>
    </rPh>
    <rPh sb="31" eb="33">
      <t>ドウニュウ</t>
    </rPh>
    <rPh sb="34" eb="35">
      <t>オコナ</t>
    </rPh>
    <rPh sb="40" eb="42">
      <t>キョウテイ</t>
    </rPh>
    <rPh sb="42" eb="44">
      <t>テイケツ</t>
    </rPh>
    <rPh sb="44" eb="46">
      <t>ナイヨウ</t>
    </rPh>
    <rPh sb="47" eb="49">
      <t>リコウ</t>
    </rPh>
    <rPh sb="56" eb="58">
      <t>リユウ</t>
    </rPh>
    <rPh sb="59" eb="61">
      <t>ショウサイ</t>
    </rPh>
    <rPh sb="62" eb="64">
      <t>キサイ</t>
    </rPh>
    <phoneticPr fontId="2"/>
  </si>
  <si>
    <t>（２）付属機器を併せて申請する場合は、付属機器の申請理由（これがなければ、医療機関として簡易陰圧装置を活用することができない理由）を具体的に記載してください。</t>
    <rPh sb="3" eb="5">
      <t>フゾク</t>
    </rPh>
    <rPh sb="5" eb="7">
      <t>キキ</t>
    </rPh>
    <rPh sb="8" eb="9">
      <t>アワ</t>
    </rPh>
    <rPh sb="11" eb="13">
      <t>シンセイ</t>
    </rPh>
    <rPh sb="15" eb="17">
      <t>バアイ</t>
    </rPh>
    <rPh sb="19" eb="21">
      <t>フゾク</t>
    </rPh>
    <rPh sb="21" eb="23">
      <t>キキ</t>
    </rPh>
    <rPh sb="24" eb="26">
      <t>シンセイ</t>
    </rPh>
    <rPh sb="26" eb="28">
      <t>リユウ</t>
    </rPh>
    <rPh sb="44" eb="46">
      <t>カンイ</t>
    </rPh>
    <rPh sb="46" eb="48">
      <t>インアツ</t>
    </rPh>
    <rPh sb="48" eb="50">
      <t>ソウチ</t>
    </rPh>
    <rPh sb="51" eb="53">
      <t>カツヨウ</t>
    </rPh>
    <rPh sb="62" eb="64">
      <t>リユウ</t>
    </rPh>
    <rPh sb="66" eb="69">
      <t>グタイテキ</t>
    </rPh>
    <rPh sb="70" eb="72">
      <t>キサイ</t>
    </rPh>
    <phoneticPr fontId="2"/>
  </si>
  <si>
    <t>＊１以外を選択した場合、県交付要綱第４条に基づき、補助対象経費から利益等相当分の排除を行いますので、別途資料が必要となります。資料については、後日県からご案内します。</t>
    <phoneticPr fontId="2"/>
  </si>
  <si>
    <t>　新興感染症発生・まん延時に、医療措置協定締結病床を陰圧化する必要がある場合に必要な簡易陰圧装置を補助します。
　その前提のもと、以下の項目にご回答ください。</t>
    <rPh sb="1" eb="3">
      <t>シンコウ</t>
    </rPh>
    <rPh sb="3" eb="6">
      <t>カンセンショウ</t>
    </rPh>
    <rPh sb="6" eb="8">
      <t>ハッセイ</t>
    </rPh>
    <rPh sb="12" eb="13">
      <t>ジ</t>
    </rPh>
    <rPh sb="15" eb="17">
      <t>イリョウ</t>
    </rPh>
    <rPh sb="17" eb="19">
      <t>ソチ</t>
    </rPh>
    <rPh sb="19" eb="21">
      <t>キョウテイ</t>
    </rPh>
    <rPh sb="21" eb="23">
      <t>テイケツ</t>
    </rPh>
    <rPh sb="23" eb="25">
      <t>ビョウショウ</t>
    </rPh>
    <rPh sb="26" eb="28">
      <t>インアツ</t>
    </rPh>
    <rPh sb="28" eb="29">
      <t>カ</t>
    </rPh>
    <rPh sb="31" eb="33">
      <t>ヒツヨウ</t>
    </rPh>
    <rPh sb="36" eb="38">
      <t>バアイ</t>
    </rPh>
    <rPh sb="39" eb="41">
      <t>ヒツヨウ</t>
    </rPh>
    <rPh sb="42" eb="44">
      <t>カンイ</t>
    </rPh>
    <rPh sb="44" eb="46">
      <t>インアツ</t>
    </rPh>
    <rPh sb="46" eb="48">
      <t>ソウチ</t>
    </rPh>
    <rPh sb="49" eb="51">
      <t>ホジョ</t>
    </rPh>
    <rPh sb="59" eb="61">
      <t>ゼンテイ</t>
    </rPh>
    <rPh sb="65" eb="67">
      <t>イカ</t>
    </rPh>
    <rPh sb="68" eb="70">
      <t>コウモク</t>
    </rPh>
    <rPh sb="72" eb="74">
      <t>カイトウ</t>
    </rPh>
    <phoneticPr fontId="2"/>
  </si>
  <si>
    <t>（３）申請機器を購入するに当たり、当補助金以外の寄付金その他収入を購入資金に充てる場合は、その金額を以下に記載してください。</t>
    <rPh sb="13" eb="14">
      <t>ア</t>
    </rPh>
    <phoneticPr fontId="2"/>
  </si>
  <si>
    <t>寄付金その他収入額</t>
    <phoneticPr fontId="2"/>
  </si>
  <si>
    <t>※2の場合は補助対象外となります。</t>
    <rPh sb="3" eb="5">
      <t>バアイ</t>
    </rPh>
    <phoneticPr fontId="2"/>
  </si>
  <si>
    <t>　選択欄</t>
    <rPh sb="1" eb="3">
      <t>センタク</t>
    </rPh>
    <rPh sb="3" eb="4">
      <t>ラン</t>
    </rPh>
    <phoneticPr fontId="2"/>
  </si>
  <si>
    <t>検査キット対応状況を以下より選択してください。</t>
    <rPh sb="0" eb="2">
      <t>ケンサ</t>
    </rPh>
    <rPh sb="5" eb="7">
      <t>タイオウ</t>
    </rPh>
    <rPh sb="7" eb="9">
      <t>ジョウキョウ</t>
    </rPh>
    <rPh sb="10" eb="12">
      <t>イカ</t>
    </rPh>
    <rPh sb="14" eb="16">
      <t>センタク</t>
    </rPh>
    <phoneticPr fontId="2"/>
  </si>
  <si>
    <t>（１）複数台の申請の場合は、機器導入理由とは別に、なぜ複数台の機器導入を行わなければ協定締結内容を履行できないのか詳細に理由を記載してください。</t>
    <rPh sb="3" eb="5">
      <t>フクスウ</t>
    </rPh>
    <rPh sb="5" eb="6">
      <t>ダイ</t>
    </rPh>
    <rPh sb="7" eb="9">
      <t>シンセイ</t>
    </rPh>
    <rPh sb="10" eb="12">
      <t>バアイ</t>
    </rPh>
    <rPh sb="14" eb="16">
      <t>キキ</t>
    </rPh>
    <rPh sb="16" eb="18">
      <t>ドウニュウ</t>
    </rPh>
    <rPh sb="18" eb="20">
      <t>リユウ</t>
    </rPh>
    <rPh sb="22" eb="23">
      <t>ベツ</t>
    </rPh>
    <rPh sb="27" eb="29">
      <t>フクスウ</t>
    </rPh>
    <rPh sb="29" eb="30">
      <t>ダイ</t>
    </rPh>
    <rPh sb="31" eb="33">
      <t>キキ</t>
    </rPh>
    <rPh sb="33" eb="35">
      <t>ドウニュウ</t>
    </rPh>
    <rPh sb="36" eb="37">
      <t>オコナ</t>
    </rPh>
    <rPh sb="42" eb="44">
      <t>キョウテイ</t>
    </rPh>
    <rPh sb="44" eb="46">
      <t>テイケツ</t>
    </rPh>
    <rPh sb="46" eb="48">
      <t>ナイヨウ</t>
    </rPh>
    <rPh sb="49" eb="51">
      <t>リコウ</t>
    </rPh>
    <rPh sb="57" eb="59">
      <t>ショウサイ</t>
    </rPh>
    <rPh sb="60" eb="62">
      <t>リユウ</t>
    </rPh>
    <rPh sb="63" eb="65">
      <t>キサイ</t>
    </rPh>
    <phoneticPr fontId="2"/>
  </si>
  <si>
    <t>（２）複数モジュールの申請の場合は、機器導入理由とは別に、なぜ複数モジュールの導入を行わなければ協定締結内容を履行できないのか詳細に理由を記載してください。</t>
    <phoneticPr fontId="2"/>
  </si>
  <si>
    <t>寄付金その他収入額</t>
    <rPh sb="0" eb="3">
      <t>キフキン</t>
    </rPh>
    <rPh sb="5" eb="6">
      <t>タ</t>
    </rPh>
    <rPh sb="6" eb="8">
      <t>シュウニュウ</t>
    </rPh>
    <rPh sb="8" eb="9">
      <t>ガク</t>
    </rPh>
    <phoneticPr fontId="2"/>
  </si>
  <si>
    <t>　 新興感染症発生・まん延時に医療措置協定締結内容を履行するために必要となる簡易ベッドを補助します。
　 その前提のもと、以下の項目に回答してください。</t>
    <rPh sb="2" eb="4">
      <t>シンコウ</t>
    </rPh>
    <rPh sb="4" eb="7">
      <t>カンセンショウ</t>
    </rPh>
    <rPh sb="7" eb="9">
      <t>ハッセイ</t>
    </rPh>
    <rPh sb="13" eb="14">
      <t>ジ</t>
    </rPh>
    <rPh sb="15" eb="17">
      <t>イリョウ</t>
    </rPh>
    <rPh sb="17" eb="19">
      <t>ソチ</t>
    </rPh>
    <rPh sb="19" eb="21">
      <t>キョウテイ</t>
    </rPh>
    <rPh sb="21" eb="23">
      <t>テイケツ</t>
    </rPh>
    <rPh sb="23" eb="25">
      <t>ナイヨウ</t>
    </rPh>
    <rPh sb="26" eb="28">
      <t>リコウ</t>
    </rPh>
    <rPh sb="33" eb="35">
      <t>ヒツヨウ</t>
    </rPh>
    <rPh sb="38" eb="40">
      <t>カンイ</t>
    </rPh>
    <rPh sb="44" eb="46">
      <t>ホジョ</t>
    </rPh>
    <rPh sb="55" eb="57">
      <t>ゼンテイ</t>
    </rPh>
    <rPh sb="61" eb="63">
      <t>イカ</t>
    </rPh>
    <rPh sb="64" eb="66">
      <t>コウモク</t>
    </rPh>
    <rPh sb="67" eb="69">
      <t>カイトウ</t>
    </rPh>
    <phoneticPr fontId="2"/>
  </si>
  <si>
    <t>（３）申請機器を購入するに当たり、当補助金以外の寄付金その他収入を購入資金に充てる場合は、その金額を以下に記載してください。</t>
    <rPh sb="3" eb="5">
      <t>シンセイ</t>
    </rPh>
    <rPh sb="5" eb="7">
      <t>キキ</t>
    </rPh>
    <rPh sb="8" eb="10">
      <t>コウニュウ</t>
    </rPh>
    <rPh sb="13" eb="14">
      <t>ア</t>
    </rPh>
    <rPh sb="17" eb="18">
      <t>トウ</t>
    </rPh>
    <rPh sb="18" eb="20">
      <t>ホジョ</t>
    </rPh>
    <rPh sb="20" eb="21">
      <t>キン</t>
    </rPh>
    <rPh sb="21" eb="23">
      <t>イガイ</t>
    </rPh>
    <rPh sb="30" eb="32">
      <t>シュウニュウ</t>
    </rPh>
    <rPh sb="33" eb="35">
      <t>コウニュウ</t>
    </rPh>
    <rPh sb="35" eb="37">
      <t>シキン</t>
    </rPh>
    <rPh sb="38" eb="39">
      <t>ア</t>
    </rPh>
    <rPh sb="41" eb="43">
      <t>バアイ</t>
    </rPh>
    <rPh sb="47" eb="49">
      <t>キンガク</t>
    </rPh>
    <rPh sb="50" eb="52">
      <t>イカ</t>
    </rPh>
    <rPh sb="53" eb="55">
      <t>キサイ</t>
    </rPh>
    <phoneticPr fontId="2"/>
  </si>
  <si>
    <r>
      <t>＊参考として</t>
    </r>
    <r>
      <rPr>
        <u/>
        <sz val="11"/>
        <color rgb="FFFF0000"/>
        <rFont val="BIZ UDPゴシック"/>
        <family val="3"/>
        <charset val="128"/>
      </rPr>
      <t>新興感染症発生・まん延時の配置図等を提出</t>
    </r>
    <r>
      <rPr>
        <sz val="11"/>
        <color theme="1"/>
        <rFont val="BIZ UDPゴシック"/>
        <family val="3"/>
        <charset val="128"/>
      </rPr>
      <t>してください。
　（現状の簡易ベッド導入状況、今回申請する設備の設置予定場所は必ず明示して下さい。）</t>
    </r>
    <rPh sb="1" eb="3">
      <t>サンコウ</t>
    </rPh>
    <rPh sb="6" eb="8">
      <t>シンコウ</t>
    </rPh>
    <rPh sb="8" eb="11">
      <t>カンセンショウ</t>
    </rPh>
    <rPh sb="11" eb="13">
      <t>ハッセイ</t>
    </rPh>
    <rPh sb="17" eb="18">
      <t>ジ</t>
    </rPh>
    <rPh sb="19" eb="21">
      <t>ハイチ</t>
    </rPh>
    <rPh sb="21" eb="22">
      <t>ズ</t>
    </rPh>
    <rPh sb="22" eb="23">
      <t>トウ</t>
    </rPh>
    <rPh sb="24" eb="26">
      <t>テイシュツ</t>
    </rPh>
    <rPh sb="36" eb="38">
      <t>ゲンジョウ</t>
    </rPh>
    <rPh sb="39" eb="41">
      <t>カンイ</t>
    </rPh>
    <rPh sb="44" eb="46">
      <t>ドウニュウ</t>
    </rPh>
    <rPh sb="46" eb="48">
      <t>ジョウキョウ</t>
    </rPh>
    <rPh sb="49" eb="51">
      <t>コンカイ</t>
    </rPh>
    <rPh sb="51" eb="53">
      <t>シンセイ</t>
    </rPh>
    <rPh sb="55" eb="57">
      <t>セツビ</t>
    </rPh>
    <rPh sb="58" eb="60">
      <t>セッチ</t>
    </rPh>
    <rPh sb="60" eb="62">
      <t>ヨテイ</t>
    </rPh>
    <rPh sb="62" eb="64">
      <t>バショ</t>
    </rPh>
    <rPh sb="65" eb="66">
      <t>カナラ</t>
    </rPh>
    <rPh sb="67" eb="69">
      <t>メイジ</t>
    </rPh>
    <rPh sb="71" eb="72">
      <t>クダ</t>
    </rPh>
    <phoneticPr fontId="2"/>
  </si>
  <si>
    <t>　新興感染症発生・まん延時に医療措置協定締結内容を履行するために必要となるHEPAフィルター付き空気清浄機（陰圧対応可能なもの）を補助します。この前提のもと、以下の項目に回答してください。</t>
    <rPh sb="1" eb="3">
      <t>シンコウ</t>
    </rPh>
    <rPh sb="3" eb="6">
      <t>カンセンショウ</t>
    </rPh>
    <rPh sb="6" eb="8">
      <t>ハッセイ</t>
    </rPh>
    <rPh sb="12" eb="13">
      <t>ジ</t>
    </rPh>
    <rPh sb="14" eb="16">
      <t>イリョウ</t>
    </rPh>
    <rPh sb="16" eb="18">
      <t>ソチ</t>
    </rPh>
    <rPh sb="46" eb="53">
      <t>ツキクウキセイジョウキ（</t>
    </rPh>
    <rPh sb="53" eb="58">
      <t>インアツタイオウ</t>
    </rPh>
    <rPh sb="58" eb="60">
      <t>カノウ</t>
    </rPh>
    <phoneticPr fontId="2"/>
  </si>
  <si>
    <t>　機器を購入する目的・理由を、（１）新興感染症発生・まん延時における現状の医療体制の不具合から、（２）今回機器を導入することにより得られる効果まで具体的に記載してください。</t>
    <rPh sb="18" eb="20">
      <t>シンコウ</t>
    </rPh>
    <rPh sb="20" eb="23">
      <t>カンセンショウ</t>
    </rPh>
    <rPh sb="23" eb="25">
      <t>ハッセイ</t>
    </rPh>
    <rPh sb="29" eb="30">
      <t>ジ</t>
    </rPh>
    <rPh sb="34" eb="36">
      <t>ゲンジョウ</t>
    </rPh>
    <phoneticPr fontId="2"/>
  </si>
  <si>
    <r>
      <t>＊参考として、</t>
    </r>
    <r>
      <rPr>
        <u/>
        <sz val="11"/>
        <color rgb="FFFF0000"/>
        <rFont val="BIZ UDPゴシック"/>
        <family val="3"/>
        <charset val="128"/>
      </rPr>
      <t>配置図等に拡大する施設や設備をマーカーなどで明示し、添付資料として提出</t>
    </r>
    <r>
      <rPr>
        <sz val="11"/>
        <color theme="1"/>
        <rFont val="BIZ UDPゴシック"/>
        <family val="3"/>
        <charset val="128"/>
      </rPr>
      <t>してください。（現状の導入状況も今回申請品と色分け等で区別できるようにして明示してください。）</t>
    </r>
    <rPh sb="50" eb="52">
      <t>ゲンジョウ</t>
    </rPh>
    <rPh sb="53" eb="55">
      <t>ドウニュウ</t>
    </rPh>
    <rPh sb="55" eb="57">
      <t>ジョウキョウ</t>
    </rPh>
    <rPh sb="58" eb="60">
      <t>コンカイ</t>
    </rPh>
    <rPh sb="60" eb="62">
      <t>シンセイ</t>
    </rPh>
    <rPh sb="62" eb="63">
      <t>ヒン</t>
    </rPh>
    <rPh sb="64" eb="66">
      <t>イロワ</t>
    </rPh>
    <rPh sb="67" eb="68">
      <t>トウ</t>
    </rPh>
    <rPh sb="69" eb="71">
      <t>クベツ</t>
    </rPh>
    <rPh sb="79" eb="81">
      <t>メイジ</t>
    </rPh>
    <phoneticPr fontId="2"/>
  </si>
  <si>
    <t>（２）付属機器を併せて申請する場合は、付属機器の申請理由（医療機関として、これがなければHEPAフィルター付き空気清浄機（陰圧対応可能なもの）を活用することができない理由）を具体的に記載してください。</t>
    <rPh sb="53" eb="60">
      <t>ツキクウキセイジョウキ（</t>
    </rPh>
    <rPh sb="60" eb="65">
      <t>インアツタイオウ</t>
    </rPh>
    <rPh sb="65" eb="67">
      <t>カノウ</t>
    </rPh>
    <phoneticPr fontId="2"/>
  </si>
  <si>
    <t>導入年度
（年度）</t>
    <rPh sb="0" eb="4">
      <t>ドウニュウネンド</t>
    </rPh>
    <rPh sb="6" eb="8">
      <t>ネンド</t>
    </rPh>
    <phoneticPr fontId="2"/>
  </si>
  <si>
    <r>
      <t>新興感染症対応力強化事業 
（協定締結医療機関施設整備事業）の内</t>
    </r>
    <r>
      <rPr>
        <b/>
        <sz val="8"/>
        <rFont val="ＭＳ 明朝"/>
        <family val="1"/>
        <charset val="128"/>
      </rPr>
      <t>簡易陰圧装置</t>
    </r>
    <rPh sb="31" eb="32">
      <t>ウチ</t>
    </rPh>
    <rPh sb="32" eb="34">
      <t>カンイ</t>
    </rPh>
    <rPh sb="34" eb="36">
      <t>インアツ</t>
    </rPh>
    <rPh sb="36" eb="38">
      <t>ソウチ</t>
    </rPh>
    <phoneticPr fontId="2"/>
  </si>
  <si>
    <r>
      <t>新興感染症対応力強化事業 
（協定締結医療機関施設整備事業）の内</t>
    </r>
    <r>
      <rPr>
        <b/>
        <sz val="8"/>
        <rFont val="ＭＳ 明朝"/>
        <family val="1"/>
        <charset val="128"/>
      </rPr>
      <t>簡易ベッド</t>
    </r>
    <rPh sb="31" eb="32">
      <t>ウチ</t>
    </rPh>
    <rPh sb="32" eb="34">
      <t>カンイ</t>
    </rPh>
    <phoneticPr fontId="2"/>
  </si>
  <si>
    <r>
      <t>新興感染症対応力強化事業 
（協定締結医療機関施設整備事業）の内</t>
    </r>
    <r>
      <rPr>
        <b/>
        <sz val="8"/>
        <rFont val="ＭＳ 明朝"/>
        <family val="1"/>
        <charset val="128"/>
      </rPr>
      <t>HEPAフィルター付き空気清浄機（陰圧対応可能なもの）</t>
    </r>
    <rPh sb="31" eb="32">
      <t>ウチ</t>
    </rPh>
    <rPh sb="41" eb="42">
      <t>ツ</t>
    </rPh>
    <rPh sb="43" eb="45">
      <t>クウキ</t>
    </rPh>
    <rPh sb="45" eb="48">
      <t>セイジョウキ</t>
    </rPh>
    <rPh sb="49" eb="51">
      <t>インアツ</t>
    </rPh>
    <rPh sb="51" eb="53">
      <t>タイオウ</t>
    </rPh>
    <rPh sb="53" eb="55">
      <t>カノウ</t>
    </rPh>
    <phoneticPr fontId="2"/>
  </si>
  <si>
    <r>
      <t>単価
（円</t>
    </r>
    <r>
      <rPr>
        <b/>
        <sz val="11"/>
        <color rgb="FF000000"/>
        <rFont val="BIZ UDPゴシック"/>
        <family val="3"/>
        <charset val="128"/>
      </rPr>
      <t>（税込み)</t>
    </r>
    <r>
      <rPr>
        <b/>
        <sz val="12"/>
        <color rgb="FF000000"/>
        <rFont val="BIZ UDPゴシック"/>
        <family val="3"/>
        <charset val="128"/>
      </rPr>
      <t>）</t>
    </r>
    <rPh sb="0" eb="2">
      <t>タンカ</t>
    </rPh>
    <phoneticPr fontId="2"/>
  </si>
  <si>
    <r>
      <t>単価
（円</t>
    </r>
    <r>
      <rPr>
        <b/>
        <sz val="11"/>
        <color theme="1"/>
        <rFont val="BIZ UDPゴシック"/>
        <family val="3"/>
        <charset val="128"/>
      </rPr>
      <t>（税込み)</t>
    </r>
    <r>
      <rPr>
        <b/>
        <sz val="12"/>
        <color theme="1"/>
        <rFont val="BIZ UDPゴシック"/>
        <family val="3"/>
        <charset val="128"/>
      </rPr>
      <t>）</t>
    </r>
    <rPh sb="0" eb="2">
      <t>タンカ</t>
    </rPh>
    <phoneticPr fontId="2"/>
  </si>
  <si>
    <r>
      <t>単価
（円</t>
    </r>
    <r>
      <rPr>
        <b/>
        <sz val="11"/>
        <color rgb="FF000000"/>
        <rFont val="BIZ UDPゴシック"/>
        <family val="3"/>
        <charset val="128"/>
      </rPr>
      <t>（税込み)</t>
    </r>
    <r>
      <rPr>
        <b/>
        <sz val="12"/>
        <color rgb="FF000000"/>
        <rFont val="BIZ UDPゴシック"/>
        <family val="3"/>
        <charset val="128"/>
      </rPr>
      <t>）</t>
    </r>
    <rPh sb="0" eb="2">
      <t>タンカ</t>
    </rPh>
    <rPh sb="4" eb="5">
      <t>エン</t>
    </rPh>
    <rPh sb="6" eb="8">
      <t>ゼイコ</t>
    </rPh>
    <phoneticPr fontId="2"/>
  </si>
  <si>
    <r>
      <t>単価
（円</t>
    </r>
    <r>
      <rPr>
        <b/>
        <sz val="10"/>
        <color theme="1"/>
        <rFont val="BIZ UDPゴシック"/>
        <family val="3"/>
        <charset val="128"/>
      </rPr>
      <t>（税込み)</t>
    </r>
    <r>
      <rPr>
        <b/>
        <sz val="12"/>
        <color theme="1"/>
        <rFont val="BIZ UDPゴシック"/>
        <family val="3"/>
        <charset val="128"/>
      </rPr>
      <t>）</t>
    </r>
    <rPh sb="0" eb="2">
      <t>タンカ</t>
    </rPh>
    <phoneticPr fontId="2"/>
  </si>
  <si>
    <r>
      <t>単価
（円</t>
    </r>
    <r>
      <rPr>
        <b/>
        <sz val="11"/>
        <color rgb="FF000000"/>
        <rFont val="BIZ UDPゴシック"/>
        <family val="3"/>
        <charset val="128"/>
      </rPr>
      <t>(税込み)</t>
    </r>
    <r>
      <rPr>
        <b/>
        <sz val="12"/>
        <color rgb="FF000000"/>
        <rFont val="BIZ UDPゴシック"/>
        <family val="3"/>
        <charset val="128"/>
      </rPr>
      <t>）</t>
    </r>
    <rPh sb="0" eb="2">
      <t>タンカ</t>
    </rPh>
    <rPh sb="4" eb="5">
      <t>エン</t>
    </rPh>
    <rPh sb="6" eb="8">
      <t>ゼイコ</t>
    </rPh>
    <phoneticPr fontId="2"/>
  </si>
  <si>
    <r>
      <t>単価
（円</t>
    </r>
    <r>
      <rPr>
        <b/>
        <sz val="11"/>
        <color theme="1"/>
        <rFont val="BIZ UDPゴシック"/>
        <family val="3"/>
        <charset val="128"/>
      </rPr>
      <t>(税込み)</t>
    </r>
    <r>
      <rPr>
        <b/>
        <sz val="12"/>
        <color theme="1"/>
        <rFont val="BIZ UDPゴシック"/>
        <family val="3"/>
        <charset val="128"/>
      </rPr>
      <t>）</t>
    </r>
    <rPh sb="0" eb="2">
      <t>タンカ</t>
    </rPh>
    <rPh sb="4" eb="5">
      <t>エン</t>
    </rPh>
    <rPh sb="6" eb="8">
      <t>ゼイコ</t>
    </rPh>
    <phoneticPr fontId="2"/>
  </si>
  <si>
    <r>
      <t>単価
（円</t>
    </r>
    <r>
      <rPr>
        <b/>
        <sz val="9"/>
        <color theme="1"/>
        <rFont val="BIZ UDPゴシック"/>
        <family val="3"/>
        <charset val="128"/>
      </rPr>
      <t>（税込み）</t>
    </r>
    <r>
      <rPr>
        <b/>
        <sz val="12"/>
        <color theme="1"/>
        <rFont val="BIZ UDPゴシック"/>
        <family val="3"/>
        <charset val="128"/>
      </rPr>
      <t>）</t>
    </r>
    <rPh sb="0" eb="2">
      <t>タンカ</t>
    </rPh>
    <rPh sb="4" eb="5">
      <t>エン</t>
    </rPh>
    <rPh sb="6" eb="8">
      <t>ゼイコ</t>
    </rPh>
    <phoneticPr fontId="2"/>
  </si>
  <si>
    <t>　 機器を購入する目的・理由を、（１）新興感染症発生・まん延時における現状の医療提供体制の不具合から、（２）今回機器を導入することにより得られる効果まで具体的に記載してください。</t>
    <rPh sb="2" eb="4">
      <t>キキ</t>
    </rPh>
    <rPh sb="5" eb="7">
      <t>コウニュウ</t>
    </rPh>
    <rPh sb="9" eb="11">
      <t>モクテキ</t>
    </rPh>
    <rPh sb="12" eb="14">
      <t>リユウ</t>
    </rPh>
    <rPh sb="19" eb="21">
      <t>シンコウ</t>
    </rPh>
    <rPh sb="21" eb="24">
      <t>カンセンショウ</t>
    </rPh>
    <rPh sb="24" eb="26">
      <t>ハッセイ</t>
    </rPh>
    <rPh sb="30" eb="31">
      <t>ジ</t>
    </rPh>
    <rPh sb="35" eb="37">
      <t>ゲンジョウ</t>
    </rPh>
    <rPh sb="38" eb="40">
      <t>イリョウ</t>
    </rPh>
    <rPh sb="40" eb="42">
      <t>テイキョウ</t>
    </rPh>
    <rPh sb="42" eb="44">
      <t>タイセイ</t>
    </rPh>
    <rPh sb="45" eb="48">
      <t>フグアイ</t>
    </rPh>
    <rPh sb="54" eb="56">
      <t>コンカイ</t>
    </rPh>
    <rPh sb="56" eb="58">
      <t>キキ</t>
    </rPh>
    <rPh sb="59" eb="61">
      <t>ドウニュウ</t>
    </rPh>
    <rPh sb="68" eb="69">
      <t>エ</t>
    </rPh>
    <rPh sb="72" eb="74">
      <t>コウカ</t>
    </rPh>
    <rPh sb="76" eb="79">
      <t>グタイテキ</t>
    </rPh>
    <rPh sb="80" eb="82">
      <t>キサイ</t>
    </rPh>
    <phoneticPr fontId="2"/>
  </si>
  <si>
    <r>
      <t>＊参考として、</t>
    </r>
    <r>
      <rPr>
        <u/>
        <sz val="11"/>
        <color rgb="FFFF0000"/>
        <rFont val="BIZ UDPゴシック"/>
        <family val="3"/>
        <charset val="128"/>
      </rPr>
      <t>新興感染症発生・まん延時の配置図等に申請設備をマーカーなどで明示したもの</t>
    </r>
    <r>
      <rPr>
        <sz val="11"/>
        <color theme="1"/>
        <rFont val="BIZ UDPゴシック"/>
        <family val="3"/>
        <charset val="128"/>
      </rPr>
      <t>を、添付資料として提出してください。
（現状の導入状況で回答した機器も、今回申請品と色分け等で区別できるようにして明示してください。）</t>
    </r>
    <rPh sb="12" eb="14">
      <t>ハッセイ</t>
    </rPh>
    <phoneticPr fontId="2"/>
  </si>
  <si>
    <t>　機器導入前の陰圧病床数及び機器導入後の陰圧病床数を、以下に記載してください。</t>
    <rPh sb="1" eb="3">
      <t>キキ</t>
    </rPh>
    <rPh sb="3" eb="5">
      <t>ドウニュウ</t>
    </rPh>
    <rPh sb="5" eb="6">
      <t>マエ</t>
    </rPh>
    <rPh sb="7" eb="9">
      <t>インアツ</t>
    </rPh>
    <rPh sb="9" eb="12">
      <t>ビョウショウスウ</t>
    </rPh>
    <rPh sb="12" eb="13">
      <t>オヨ</t>
    </rPh>
    <rPh sb="14" eb="16">
      <t>キキ</t>
    </rPh>
    <rPh sb="16" eb="18">
      <t>ドウニュウ</t>
    </rPh>
    <rPh sb="18" eb="19">
      <t>ゴ</t>
    </rPh>
    <rPh sb="20" eb="22">
      <t>インアツ</t>
    </rPh>
    <rPh sb="22" eb="25">
      <t>ビョウショウスウ</t>
    </rPh>
    <rPh sb="27" eb="29">
      <t>イカ</t>
    </rPh>
    <rPh sb="30" eb="32">
      <t>キサイ</t>
    </rPh>
    <phoneticPr fontId="2"/>
  </si>
  <si>
    <t>＊機器導入前の陰圧病床数（医療機関における感染症患者を入院させることができる陰圧病床数）を記載してください。
（申請審査の過程で、病棟全体のエリアマップ等、医療機関の陰圧病床が全て確認できる資料をご提出いただく場合があります。）</t>
    <rPh sb="1" eb="3">
      <t>キキ</t>
    </rPh>
    <rPh sb="3" eb="5">
      <t>ドウニュウ</t>
    </rPh>
    <rPh sb="5" eb="6">
      <t>マエ</t>
    </rPh>
    <rPh sb="7" eb="9">
      <t>インアツ</t>
    </rPh>
    <rPh sb="9" eb="12">
      <t>ビョウショウスウ</t>
    </rPh>
    <rPh sb="13" eb="15">
      <t>イリョウ</t>
    </rPh>
    <rPh sb="15" eb="17">
      <t>キカン</t>
    </rPh>
    <rPh sb="21" eb="24">
      <t>カンセンショウ</t>
    </rPh>
    <rPh sb="24" eb="26">
      <t>カンジャ</t>
    </rPh>
    <rPh sb="27" eb="29">
      <t>ニュウイン</t>
    </rPh>
    <rPh sb="38" eb="40">
      <t>インアツ</t>
    </rPh>
    <rPh sb="40" eb="42">
      <t>ビョウショウ</t>
    </rPh>
    <rPh sb="42" eb="43">
      <t>スウ</t>
    </rPh>
    <rPh sb="45" eb="47">
      <t>キサイ</t>
    </rPh>
    <rPh sb="56" eb="58">
      <t>シンセイ</t>
    </rPh>
    <rPh sb="58" eb="60">
      <t>シンサ</t>
    </rPh>
    <rPh sb="61" eb="63">
      <t>カテイ</t>
    </rPh>
    <rPh sb="65" eb="67">
      <t>ビョウトウ</t>
    </rPh>
    <rPh sb="67" eb="69">
      <t>ゼンタイ</t>
    </rPh>
    <rPh sb="76" eb="77">
      <t>トウ</t>
    </rPh>
    <rPh sb="78" eb="80">
      <t>イリョウ</t>
    </rPh>
    <rPh sb="80" eb="82">
      <t>キカン</t>
    </rPh>
    <rPh sb="83" eb="85">
      <t>インアツ</t>
    </rPh>
    <rPh sb="85" eb="87">
      <t>ビョウショウ</t>
    </rPh>
    <rPh sb="88" eb="89">
      <t>スベ</t>
    </rPh>
    <rPh sb="90" eb="92">
      <t>カクニン</t>
    </rPh>
    <rPh sb="95" eb="97">
      <t>シリョウ</t>
    </rPh>
    <rPh sb="99" eb="101">
      <t>テイシュツ</t>
    </rPh>
    <rPh sb="105" eb="107">
      <t>バアイ</t>
    </rPh>
    <phoneticPr fontId="2"/>
  </si>
  <si>
    <t>　機器を購入する目的・理由を、（１）新興感染症発生・まん延時における現状の医療提供体制の不具合から、（２）今回機器を導入することにより得られる効果まで具体的に記載してください。</t>
    <rPh sb="18" eb="20">
      <t>シンコウ</t>
    </rPh>
    <rPh sb="20" eb="23">
      <t>カンセンショウ</t>
    </rPh>
    <rPh sb="23" eb="25">
      <t>ハッセイ</t>
    </rPh>
    <rPh sb="29" eb="30">
      <t>ジ</t>
    </rPh>
    <rPh sb="39" eb="41">
      <t>テイキョウ</t>
    </rPh>
    <phoneticPr fontId="2"/>
  </si>
  <si>
    <t>（１）現状の検査可能件数及び今回申請機器を導入することによって対応可能となる１日当たりの検査可能件数を記載してください。</t>
    <rPh sb="12" eb="13">
      <t>オヨ</t>
    </rPh>
    <rPh sb="40" eb="41">
      <t>ア</t>
    </rPh>
    <phoneticPr fontId="2"/>
  </si>
  <si>
    <t>（８）申請機器について、新興感染症発生・まん延時に陰圧対応を行う予定はありますか。</t>
    <rPh sb="3" eb="5">
      <t>シンセイ</t>
    </rPh>
    <rPh sb="5" eb="7">
      <t>キキ</t>
    </rPh>
    <rPh sb="12" eb="14">
      <t>シンコウ</t>
    </rPh>
    <rPh sb="14" eb="17">
      <t>カンセンショウ</t>
    </rPh>
    <rPh sb="17" eb="19">
      <t>ハッセイ</t>
    </rPh>
    <rPh sb="23" eb="24">
      <t>ジ</t>
    </rPh>
    <rPh sb="25" eb="27">
      <t>インアツ</t>
    </rPh>
    <rPh sb="27" eb="29">
      <t>タイオウ</t>
    </rPh>
    <rPh sb="30" eb="31">
      <t>オコナ</t>
    </rPh>
    <rPh sb="32" eb="34">
      <t>ヨテイ</t>
    </rPh>
    <phoneticPr fontId="2"/>
  </si>
  <si>
    <t>本エクセルファイルによる交付申請書類の作成手順は次のとおりです。</t>
    <rPh sb="0" eb="1">
      <t>ホン</t>
    </rPh>
    <rPh sb="16" eb="18">
      <t>ショルイ</t>
    </rPh>
    <phoneticPr fontId="2"/>
  </si>
  <si>
    <r>
      <t>申請機器の調達先について以下より選択してください</t>
    </r>
    <r>
      <rPr>
        <b/>
        <sz val="10"/>
        <color theme="1"/>
        <rFont val="BIZ UDPゴシック"/>
        <family val="3"/>
        <charset val="128"/>
      </rPr>
      <t>（複数選択可）</t>
    </r>
    <r>
      <rPr>
        <b/>
        <sz val="12"/>
        <color theme="1"/>
        <rFont val="BIZ UDPゴシック"/>
        <family val="3"/>
        <charset val="128"/>
      </rPr>
      <t>。</t>
    </r>
    <rPh sb="0" eb="2">
      <t>シンセイ</t>
    </rPh>
    <rPh sb="2" eb="4">
      <t>キキ</t>
    </rPh>
    <rPh sb="5" eb="7">
      <t>チョウタツ</t>
    </rPh>
    <rPh sb="7" eb="8">
      <t>サキ</t>
    </rPh>
    <rPh sb="12" eb="14">
      <t>イカ</t>
    </rPh>
    <rPh sb="16" eb="18">
      <t>センタク</t>
    </rPh>
    <rPh sb="25" eb="27">
      <t>フクスウ</t>
    </rPh>
    <rPh sb="27" eb="29">
      <t>センタク</t>
    </rPh>
    <rPh sb="29" eb="30">
      <t>カ</t>
    </rPh>
    <phoneticPr fontId="2"/>
  </si>
  <si>
    <r>
      <t xml:space="preserve">申請者の関係会社
</t>
    </r>
    <r>
      <rPr>
        <sz val="8"/>
        <color theme="1"/>
        <rFont val="BIZ UDPゴシック"/>
        <family val="3"/>
        <charset val="128"/>
      </rPr>
      <t>（財務諸表等の用語、様式及び作成方法に関する規則第８条に定める関係会社）</t>
    </r>
    <rPh sb="0" eb="3">
      <t>シンセイシャ</t>
    </rPh>
    <rPh sb="4" eb="6">
      <t>カンケイ</t>
    </rPh>
    <rPh sb="6" eb="8">
      <t>カイシャ</t>
    </rPh>
    <rPh sb="33" eb="34">
      <t>ダイ</t>
    </rPh>
    <rPh sb="35" eb="36">
      <t>ジョウ</t>
    </rPh>
    <rPh sb="37" eb="38">
      <t>サダ</t>
    </rPh>
    <rPh sb="40" eb="42">
      <t>カンケイ</t>
    </rPh>
    <rPh sb="42" eb="44">
      <t>ガイシャ</t>
    </rPh>
    <phoneticPr fontId="2"/>
  </si>
  <si>
    <r>
      <t xml:space="preserve">※財産処分制限期間は「厚生労働省所管一般会計補助金等に係る財産処分承認基準」により申請機器の態様により変動しますが、通常複数年に及ぶため、医療措置協定制度が終了するまでの協定締結の継続を推奨します。
</t>
    </r>
    <r>
      <rPr>
        <sz val="10"/>
        <color theme="1"/>
        <rFont val="BIZ UDPゴシック"/>
        <family val="3"/>
        <charset val="128"/>
      </rPr>
      <t>【参考】財産処分について（関東信越厚生局のWebページ）</t>
    </r>
    <r>
      <rPr>
        <sz val="11"/>
        <color theme="1"/>
        <rFont val="BIZ UDPゴシック"/>
        <family val="3"/>
        <charset val="128"/>
      </rPr>
      <t xml:space="preserve">
　</t>
    </r>
    <r>
      <rPr>
        <sz val="9"/>
        <color theme="1"/>
        <rFont val="メイリオ"/>
        <family val="3"/>
        <charset val="128"/>
      </rPr>
      <t>https://kouseikyoku.mhlw.go.jp/kantoshinetsu/gyomu/bu_ka/kenko_fukushi/tetsuzuki.html</t>
    </r>
    <rPh sb="1" eb="3">
      <t>ザイサン</t>
    </rPh>
    <rPh sb="3" eb="5">
      <t>ショブン</t>
    </rPh>
    <rPh sb="5" eb="7">
      <t>セイゲン</t>
    </rPh>
    <rPh sb="7" eb="9">
      <t>キカン</t>
    </rPh>
    <rPh sb="41" eb="43">
      <t>シンセイ</t>
    </rPh>
    <rPh sb="43" eb="45">
      <t>キキ</t>
    </rPh>
    <rPh sb="46" eb="48">
      <t>タイヨウ</t>
    </rPh>
    <rPh sb="51" eb="53">
      <t>ヘンドウ</t>
    </rPh>
    <rPh sb="58" eb="60">
      <t>ツウジョウ</t>
    </rPh>
    <rPh sb="60" eb="62">
      <t>フクスウ</t>
    </rPh>
    <rPh sb="62" eb="63">
      <t>ネン</t>
    </rPh>
    <rPh sb="64" eb="65">
      <t>オヨ</t>
    </rPh>
    <rPh sb="69" eb="71">
      <t>イリョウ</t>
    </rPh>
    <rPh sb="71" eb="73">
      <t>ソチ</t>
    </rPh>
    <rPh sb="73" eb="75">
      <t>キョウテイ</t>
    </rPh>
    <rPh sb="75" eb="77">
      <t>セイド</t>
    </rPh>
    <rPh sb="78" eb="80">
      <t>シュウリョウ</t>
    </rPh>
    <rPh sb="85" eb="87">
      <t>キョウテイ</t>
    </rPh>
    <rPh sb="87" eb="89">
      <t>テイケツ</t>
    </rPh>
    <rPh sb="90" eb="92">
      <t>ケイゾク</t>
    </rPh>
    <rPh sb="93" eb="95">
      <t>スイショウ</t>
    </rPh>
    <rPh sb="101" eb="103">
      <t>サンコウ</t>
    </rPh>
    <rPh sb="104" eb="106">
      <t>ザイサン</t>
    </rPh>
    <rPh sb="106" eb="108">
      <t>ショブン</t>
    </rPh>
    <rPh sb="113" eb="115">
      <t>カントウ</t>
    </rPh>
    <rPh sb="115" eb="117">
      <t>シンエツ</t>
    </rPh>
    <rPh sb="117" eb="119">
      <t>コウセイ</t>
    </rPh>
    <rPh sb="119" eb="120">
      <t>キョク</t>
    </rPh>
    <phoneticPr fontId="2"/>
  </si>
  <si>
    <t>メーカー</t>
    <phoneticPr fontId="2"/>
  </si>
  <si>
    <r>
      <t>申請者の関係会社</t>
    </r>
    <r>
      <rPr>
        <sz val="9"/>
        <color theme="1"/>
        <rFont val="BIZ UDPゴシック"/>
        <family val="3"/>
        <charset val="128"/>
      </rPr>
      <t>（財務諸表等の用語、様式及び作成方法に関する規則第８条に定める関係会社）</t>
    </r>
    <rPh sb="0" eb="3">
      <t>シンセイシャ</t>
    </rPh>
    <rPh sb="4" eb="6">
      <t>カンケイ</t>
    </rPh>
    <rPh sb="6" eb="8">
      <t>カイシャ</t>
    </rPh>
    <phoneticPr fontId="2"/>
  </si>
  <si>
    <r>
      <t>申請機器の調達先について以下より選択してください</t>
    </r>
    <r>
      <rPr>
        <b/>
        <sz val="10"/>
        <color theme="1"/>
        <rFont val="BIZ UDPゴシック"/>
        <family val="3"/>
        <charset val="128"/>
      </rPr>
      <t>（複数選択可）</t>
    </r>
    <r>
      <rPr>
        <b/>
        <sz val="12"/>
        <color theme="1"/>
        <rFont val="BIZ UDPゴシック"/>
        <family val="3"/>
        <charset val="128"/>
      </rPr>
      <t>。</t>
    </r>
    <rPh sb="0" eb="2">
      <t>シンセイ</t>
    </rPh>
    <rPh sb="2" eb="4">
      <t>キキ</t>
    </rPh>
    <rPh sb="5" eb="7">
      <t>チョウタツ</t>
    </rPh>
    <rPh sb="7" eb="8">
      <t>サキ</t>
    </rPh>
    <rPh sb="12" eb="14">
      <t>イカ</t>
    </rPh>
    <rPh sb="16" eb="18">
      <t>センタク</t>
    </rPh>
    <rPh sb="25" eb="30">
      <t>フクスウセンタクカ</t>
    </rPh>
    <phoneticPr fontId="2"/>
  </si>
  <si>
    <r>
      <t xml:space="preserve">※財産処分制限期間は「厚生労働省所管一般会計補助金等に係る財産処分承認基準」により申請機器の態様により変動しますが、通常複数年に及ぶため、医療措置協定制度が終了するまでの協定締結の継続を推奨します。
</t>
    </r>
    <r>
      <rPr>
        <sz val="10"/>
        <color theme="1"/>
        <rFont val="BIZ UDPゴシック"/>
        <family val="3"/>
        <charset val="128"/>
      </rPr>
      <t>【参考】財産処分について（関東信越厚生局のWebページ）　</t>
    </r>
    <r>
      <rPr>
        <sz val="10"/>
        <color theme="1"/>
        <rFont val="メイリオ"/>
        <family val="3"/>
        <charset val="128"/>
      </rPr>
      <t>https://kouseikyoku.mhlw.go.jp/kantoshinetsu/gyomu/bu_ka/kenko_fukushi/tetsuzuki.html</t>
    </r>
    <rPh sb="1" eb="3">
      <t>ザイサン</t>
    </rPh>
    <rPh sb="3" eb="5">
      <t>ショブン</t>
    </rPh>
    <rPh sb="5" eb="7">
      <t>セイゲン</t>
    </rPh>
    <rPh sb="7" eb="9">
      <t>キカン</t>
    </rPh>
    <rPh sb="41" eb="43">
      <t>シンセイ</t>
    </rPh>
    <rPh sb="43" eb="45">
      <t>キキ</t>
    </rPh>
    <rPh sb="46" eb="48">
      <t>タイヨウ</t>
    </rPh>
    <rPh sb="51" eb="53">
      <t>ヘンドウ</t>
    </rPh>
    <rPh sb="58" eb="60">
      <t>ツウジョウ</t>
    </rPh>
    <rPh sb="60" eb="62">
      <t>フクスウ</t>
    </rPh>
    <rPh sb="62" eb="63">
      <t>ネン</t>
    </rPh>
    <rPh sb="64" eb="65">
      <t>オヨ</t>
    </rPh>
    <rPh sb="69" eb="71">
      <t>イリョウ</t>
    </rPh>
    <rPh sb="71" eb="73">
      <t>ソチ</t>
    </rPh>
    <rPh sb="73" eb="75">
      <t>キョウテイ</t>
    </rPh>
    <rPh sb="75" eb="77">
      <t>セイド</t>
    </rPh>
    <rPh sb="78" eb="80">
      <t>シュウリョウ</t>
    </rPh>
    <rPh sb="85" eb="87">
      <t>キョウテイ</t>
    </rPh>
    <rPh sb="87" eb="89">
      <t>テイケツ</t>
    </rPh>
    <rPh sb="90" eb="92">
      <t>ケイゾク</t>
    </rPh>
    <rPh sb="93" eb="95">
      <t>スイショウ</t>
    </rPh>
    <phoneticPr fontId="2"/>
  </si>
  <si>
    <r>
      <t xml:space="preserve">申請者の関係会社
</t>
    </r>
    <r>
      <rPr>
        <sz val="9"/>
        <color theme="1"/>
        <rFont val="BIZ UDPゴシック"/>
        <family val="3"/>
        <charset val="128"/>
      </rPr>
      <t>（財務諸表等の用語、様式及び作成方法に関する規則第８条に定める関係会社）</t>
    </r>
    <rPh sb="0" eb="3">
      <t>シンセイシャ</t>
    </rPh>
    <rPh sb="4" eb="6">
      <t>カンケイ</t>
    </rPh>
    <rPh sb="6" eb="8">
      <t>カイシャ</t>
    </rPh>
    <phoneticPr fontId="2"/>
  </si>
  <si>
    <r>
      <t xml:space="preserve">※財産処分制限期間は「厚生労働省所管一般会計補助金等に係る財産処分承認基準」により申請機器の態様により変動しますが、通常複数年に及ぶため、医療措置協定制度が終了するまでの協定締結の継続を推奨します。
</t>
    </r>
    <r>
      <rPr>
        <sz val="9"/>
        <color theme="1"/>
        <rFont val="BIZ UDPゴシック"/>
        <family val="3"/>
        <charset val="128"/>
      </rPr>
      <t xml:space="preserve">【参考】財産処分について（関東信越厚生局のWebページ）
</t>
    </r>
    <r>
      <rPr>
        <sz val="9"/>
        <color theme="1"/>
        <rFont val="メイリオ"/>
        <family val="3"/>
        <charset val="128"/>
      </rPr>
      <t>https://kouseikyoku.mhlw.go.jp/kantoshinetsu/gyomu/bu_ka/kenko_fukushi/tetsuzuki.html</t>
    </r>
    <rPh sb="1" eb="3">
      <t>ザイサン</t>
    </rPh>
    <rPh sb="3" eb="5">
      <t>ショブン</t>
    </rPh>
    <rPh sb="5" eb="7">
      <t>セイゲン</t>
    </rPh>
    <rPh sb="7" eb="9">
      <t>キカン</t>
    </rPh>
    <rPh sb="41" eb="43">
      <t>シンセイ</t>
    </rPh>
    <rPh sb="43" eb="45">
      <t>キキ</t>
    </rPh>
    <rPh sb="46" eb="48">
      <t>タイヨウ</t>
    </rPh>
    <rPh sb="51" eb="53">
      <t>ヘンドウ</t>
    </rPh>
    <rPh sb="58" eb="60">
      <t>ツウジョウ</t>
    </rPh>
    <rPh sb="60" eb="62">
      <t>フクスウ</t>
    </rPh>
    <rPh sb="62" eb="63">
      <t>ネン</t>
    </rPh>
    <rPh sb="64" eb="65">
      <t>オヨ</t>
    </rPh>
    <rPh sb="69" eb="71">
      <t>イリョウ</t>
    </rPh>
    <rPh sb="71" eb="73">
      <t>ソチ</t>
    </rPh>
    <rPh sb="73" eb="75">
      <t>キョウテイ</t>
    </rPh>
    <rPh sb="75" eb="77">
      <t>セイド</t>
    </rPh>
    <rPh sb="78" eb="80">
      <t>シュウリョウ</t>
    </rPh>
    <rPh sb="85" eb="87">
      <t>キョウテイ</t>
    </rPh>
    <rPh sb="87" eb="89">
      <t>テイケツ</t>
    </rPh>
    <rPh sb="90" eb="92">
      <t>ケイゾク</t>
    </rPh>
    <rPh sb="93" eb="95">
      <t>スイショウ</t>
    </rPh>
    <phoneticPr fontId="2"/>
  </si>
  <si>
    <r>
      <t xml:space="preserve">※財産処分制限期間は「厚生労働省所管一般会計補助金等に係る財産処分承認基準」により申請機器の態様により変動しますが、通常複数年に及ぶため、医療措置協定制度が終了するまでの協定締結の継続を推奨します。
</t>
    </r>
    <r>
      <rPr>
        <sz val="10"/>
        <color theme="1"/>
        <rFont val="BIZ UDPゴシック"/>
        <family val="3"/>
        <charset val="128"/>
      </rPr>
      <t>【参考】財産処分について（関東信越厚生局のWebページ）　</t>
    </r>
    <r>
      <rPr>
        <sz val="9"/>
        <color theme="1"/>
        <rFont val="メイリオ"/>
        <family val="3"/>
        <charset val="128"/>
      </rPr>
      <t>https://kouseikyoku.mhlw.go.jp/kantoshinetsu/gyomu/bu_ka/kenko_fukushi/tetsuzuki.html</t>
    </r>
    <rPh sb="1" eb="3">
      <t>ザイサン</t>
    </rPh>
    <rPh sb="3" eb="5">
      <t>ショブン</t>
    </rPh>
    <rPh sb="5" eb="7">
      <t>セイゲン</t>
    </rPh>
    <rPh sb="7" eb="9">
      <t>キカン</t>
    </rPh>
    <rPh sb="41" eb="43">
      <t>シンセイ</t>
    </rPh>
    <rPh sb="43" eb="45">
      <t>キキ</t>
    </rPh>
    <rPh sb="46" eb="48">
      <t>タイヨウ</t>
    </rPh>
    <rPh sb="51" eb="53">
      <t>ヘンドウ</t>
    </rPh>
    <rPh sb="58" eb="60">
      <t>ツウジョウ</t>
    </rPh>
    <rPh sb="60" eb="62">
      <t>フクスウ</t>
    </rPh>
    <rPh sb="62" eb="63">
      <t>ネン</t>
    </rPh>
    <rPh sb="64" eb="65">
      <t>オヨ</t>
    </rPh>
    <rPh sb="69" eb="71">
      <t>イリョウ</t>
    </rPh>
    <rPh sb="71" eb="73">
      <t>ソチ</t>
    </rPh>
    <rPh sb="73" eb="75">
      <t>キョウテイ</t>
    </rPh>
    <rPh sb="75" eb="77">
      <t>セイド</t>
    </rPh>
    <rPh sb="78" eb="80">
      <t>シュウリョウ</t>
    </rPh>
    <rPh sb="85" eb="89">
      <t>キョウテイテイケツ</t>
    </rPh>
    <rPh sb="90" eb="92">
      <t>ケイゾク</t>
    </rPh>
    <rPh sb="93" eb="95">
      <t>スイショウ</t>
    </rPh>
    <phoneticPr fontId="2"/>
  </si>
  <si>
    <r>
      <t>※１の場合は、資料として、</t>
    </r>
    <r>
      <rPr>
        <b/>
        <u/>
        <sz val="12"/>
        <color rgb="FFFF0000"/>
        <rFont val="BIZ UDPゴシック"/>
        <family val="3"/>
        <charset val="128"/>
      </rPr>
      <t>判定可能な感染症がわかるカタログ等の資料</t>
    </r>
    <r>
      <rPr>
        <sz val="12"/>
        <color theme="1"/>
        <rFont val="BIZ UDPゴシック"/>
        <family val="3"/>
        <charset val="128"/>
      </rPr>
      <t>を提出してください。</t>
    </r>
    <rPh sb="7" eb="9">
      <t>シリョウ</t>
    </rPh>
    <rPh sb="34" eb="36">
      <t>テイシュツ</t>
    </rPh>
    <phoneticPr fontId="2"/>
  </si>
  <si>
    <r>
      <t>※資料として、</t>
    </r>
    <r>
      <rPr>
        <b/>
        <u/>
        <sz val="12"/>
        <color rgb="FFFF0000"/>
        <rFont val="BIZ UDPゴシック"/>
        <family val="3"/>
        <charset val="128"/>
      </rPr>
      <t>申請機器のカタログ等を提出</t>
    </r>
    <r>
      <rPr>
        <sz val="12"/>
        <color rgb="FF000000"/>
        <rFont val="BIZ UDPゴシック"/>
        <family val="3"/>
        <charset val="128"/>
      </rPr>
      <t>してください。</t>
    </r>
    <rPh sb="7" eb="9">
      <t>シンセイ</t>
    </rPh>
    <rPh sb="9" eb="11">
      <t>キキ</t>
    </rPh>
    <phoneticPr fontId="2"/>
  </si>
  <si>
    <r>
      <t>※資料として、</t>
    </r>
    <r>
      <rPr>
        <b/>
        <u/>
        <sz val="12"/>
        <color rgb="FFFF0000"/>
        <rFont val="BIZ UDPゴシック"/>
        <family val="3"/>
        <charset val="128"/>
      </rPr>
      <t>申請機器のカタログ等を提出</t>
    </r>
    <r>
      <rPr>
        <sz val="12"/>
        <color rgb="FF000000"/>
        <rFont val="BIZ UDPゴシック"/>
        <family val="3"/>
        <charset val="128"/>
      </rPr>
      <t>してください。</t>
    </r>
    <phoneticPr fontId="2"/>
  </si>
  <si>
    <r>
      <t>競争的手続きを行い、機器を選定</t>
    </r>
    <r>
      <rPr>
        <sz val="10"/>
        <color theme="1"/>
        <rFont val="BIZ UDPゴシック"/>
        <family val="3"/>
        <charset val="128"/>
      </rPr>
      <t>（例：相見積り、入札等）</t>
    </r>
    <rPh sb="0" eb="3">
      <t>キョウソウテキ</t>
    </rPh>
    <rPh sb="3" eb="5">
      <t>テツヅ</t>
    </rPh>
    <rPh sb="7" eb="8">
      <t>オコナ</t>
    </rPh>
    <rPh sb="10" eb="12">
      <t>キキ</t>
    </rPh>
    <rPh sb="13" eb="15">
      <t>センテイ</t>
    </rPh>
    <rPh sb="18" eb="21">
      <t>アイミツ</t>
    </rPh>
    <rPh sb="25" eb="26">
      <t>トウ</t>
    </rPh>
    <phoneticPr fontId="2"/>
  </si>
  <si>
    <t>競争的手続きを行わず、機器を選定</t>
    <rPh sb="0" eb="3">
      <t>キョウソウテキ</t>
    </rPh>
    <rPh sb="3" eb="5">
      <t>テツヅ</t>
    </rPh>
    <rPh sb="7" eb="8">
      <t>オコナ</t>
    </rPh>
    <rPh sb="11" eb="13">
      <t>キキ</t>
    </rPh>
    <rPh sb="14" eb="16">
      <t>センテイ</t>
    </rPh>
    <phoneticPr fontId="2"/>
  </si>
  <si>
    <r>
      <t>競争的手続きを行い、機器を選定</t>
    </r>
    <r>
      <rPr>
        <sz val="11"/>
        <color theme="1"/>
        <rFont val="BIZ UDPゴシック"/>
        <family val="3"/>
        <charset val="128"/>
      </rPr>
      <t>（例：相見積り、入札等）</t>
    </r>
    <rPh sb="0" eb="3">
      <t>キョウソウテキ</t>
    </rPh>
    <rPh sb="3" eb="5">
      <t>テツヅ</t>
    </rPh>
    <rPh sb="7" eb="8">
      <t>オコナ</t>
    </rPh>
    <rPh sb="10" eb="12">
      <t>キキ</t>
    </rPh>
    <rPh sb="13" eb="15">
      <t>センテイ</t>
    </rPh>
    <rPh sb="16" eb="17">
      <t>レイ</t>
    </rPh>
    <rPh sb="18" eb="21">
      <t>アイミツ</t>
    </rPh>
    <rPh sb="23" eb="25">
      <t>ニュウサツ</t>
    </rPh>
    <rPh sb="25" eb="26">
      <t>トウ</t>
    </rPh>
    <phoneticPr fontId="2"/>
  </si>
  <si>
    <t>競争的手続きを行い、機器を選定（例：相見積り、入札等）</t>
    <rPh sb="0" eb="3">
      <t>キョウソウテキ</t>
    </rPh>
    <rPh sb="3" eb="5">
      <t>テツヅ</t>
    </rPh>
    <rPh sb="7" eb="8">
      <t>オコナ</t>
    </rPh>
    <rPh sb="10" eb="12">
      <t>キキ</t>
    </rPh>
    <rPh sb="13" eb="15">
      <t>センテイ</t>
    </rPh>
    <rPh sb="16" eb="17">
      <t>レイ</t>
    </rPh>
    <rPh sb="18" eb="21">
      <t>アイミツ</t>
    </rPh>
    <rPh sb="23" eb="25">
      <t>ニュウサツ</t>
    </rPh>
    <rPh sb="25" eb="26">
      <t>トウ</t>
    </rPh>
    <phoneticPr fontId="2"/>
  </si>
  <si>
    <t>競争的手続きを行わず、機器を選定</t>
    <phoneticPr fontId="2"/>
  </si>
  <si>
    <t>６　歳入歳出予算書抄本</t>
    <phoneticPr fontId="2"/>
  </si>
  <si>
    <t>別紙１のとおり</t>
    <phoneticPr fontId="2"/>
  </si>
  <si>
    <t>別紙２のとおり</t>
    <phoneticPr fontId="2"/>
  </si>
  <si>
    <t>別紙１</t>
    <rPh sb="0" eb="2">
      <t>ベッシ</t>
    </rPh>
    <phoneticPr fontId="27"/>
  </si>
  <si>
    <t>別紙２</t>
    <rPh sb="0" eb="2">
      <t>ベッシ</t>
    </rPh>
    <phoneticPr fontId="3"/>
  </si>
  <si>
    <t>《記載内容》</t>
    <rPh sb="1" eb="3">
      <t>キサイ</t>
    </rPh>
    <rPh sb="3" eb="5">
      <t>ナイヨウ</t>
    </rPh>
    <phoneticPr fontId="2"/>
  </si>
  <si>
    <t>○　補助対象外事業分</t>
    <rPh sb="2" eb="4">
      <t>ホジョ</t>
    </rPh>
    <rPh sb="4" eb="6">
      <t>タイショウ</t>
    </rPh>
    <rPh sb="6" eb="7">
      <t>ガイ</t>
    </rPh>
    <rPh sb="7" eb="9">
      <t>ジギョウ</t>
    </rPh>
    <rPh sb="9" eb="10">
      <t>ブン</t>
    </rPh>
    <phoneticPr fontId="2"/>
  </si>
  <si>
    <t>（１）見積書の写し</t>
    <phoneticPr fontId="2"/>
  </si>
  <si>
    <t>（２）役員等氏名一覧表（第１号様式付表）</t>
    <phoneticPr fontId="2"/>
  </si>
  <si>
    <t>（３）その他参考となる資料</t>
    <phoneticPr fontId="2"/>
  </si>
  <si>
    <t>（K）</t>
    <phoneticPr fontId="3"/>
  </si>
  <si>
    <t>２．補助基礎額（Ｇ）は、（Ｃ）欄と（Ｆ）欄を比較して少ない方の額。</t>
    <rPh sb="2" eb="4">
      <t>ホジョ</t>
    </rPh>
    <rPh sb="4" eb="6">
      <t>キソ</t>
    </rPh>
    <rPh sb="6" eb="7">
      <t>ガク</t>
    </rPh>
    <rPh sb="7" eb="8">
      <t>テイガク</t>
    </rPh>
    <rPh sb="15" eb="16">
      <t>ラン</t>
    </rPh>
    <rPh sb="20" eb="21">
      <t>ラン</t>
    </rPh>
    <rPh sb="22" eb="24">
      <t>ヒカク</t>
    </rPh>
    <rPh sb="26" eb="27">
      <t>スク</t>
    </rPh>
    <rPh sb="29" eb="30">
      <t>ホウ</t>
    </rPh>
    <rPh sb="31" eb="32">
      <t>ガク</t>
    </rPh>
    <phoneticPr fontId="3"/>
  </si>
  <si>
    <t>３．補助基本額（Ｉ）は、（Ｇ）欄に補助率10／10を乗じた額。ただし、千円未満の端数は切り捨てる。</t>
    <rPh sb="2" eb="4">
      <t>ホジョ</t>
    </rPh>
    <rPh sb="4" eb="6">
      <t>キホン</t>
    </rPh>
    <rPh sb="6" eb="7">
      <t>ガク</t>
    </rPh>
    <rPh sb="15" eb="16">
      <t>ラン</t>
    </rPh>
    <rPh sb="17" eb="19">
      <t>ホジョ</t>
    </rPh>
    <rPh sb="19" eb="20">
      <t>リツ</t>
    </rPh>
    <rPh sb="26" eb="27">
      <t>ジョウ</t>
    </rPh>
    <rPh sb="29" eb="30">
      <t>ガク</t>
    </rPh>
    <rPh sb="35" eb="37">
      <t>センエン</t>
    </rPh>
    <rPh sb="37" eb="39">
      <t>ミマン</t>
    </rPh>
    <rPh sb="40" eb="42">
      <t>ハスウ</t>
    </rPh>
    <rPh sb="43" eb="44">
      <t>キ</t>
    </rPh>
    <rPh sb="45" eb="46">
      <t>ス</t>
    </rPh>
    <phoneticPr fontId="3"/>
  </si>
  <si>
    <t>４．補助額（K）は、（I）欄と（J）欄を比較して少ない方の額。</t>
    <rPh sb="2" eb="4">
      <t>ホジョ</t>
    </rPh>
    <rPh sb="4" eb="5">
      <t>ガク</t>
    </rPh>
    <phoneticPr fontId="3"/>
  </si>
  <si>
    <t>　（１）寄付金その他の収入が発生する（した）場合は、金額の根拠となる資料を添付すること。</t>
    <rPh sb="4" eb="7">
      <t>キフキン</t>
    </rPh>
    <rPh sb="9" eb="10">
      <t>タ</t>
    </rPh>
    <rPh sb="11" eb="13">
      <t>シュウニュウ</t>
    </rPh>
    <rPh sb="14" eb="16">
      <t>ハッセイ</t>
    </rPh>
    <rPh sb="22" eb="24">
      <t>バアイ</t>
    </rPh>
    <rPh sb="26" eb="28">
      <t>キンガク</t>
    </rPh>
    <phoneticPr fontId="27"/>
  </si>
  <si>
    <t>２．その他</t>
    <phoneticPr fontId="27"/>
  </si>
  <si>
    <t>　　　すること。</t>
    <phoneticPr fontId="27"/>
  </si>
  <si>
    <t>　（１）「単価」欄は、事業計画時には見積書等の対象経費の実支出額を記入し、実績報告時には対象経費の実支出額を記入</t>
    <rPh sb="11" eb="13">
      <t>ジギョウ</t>
    </rPh>
    <rPh sb="13" eb="15">
      <t>ケイカク</t>
    </rPh>
    <rPh sb="15" eb="16">
      <t>ジ</t>
    </rPh>
    <rPh sb="18" eb="21">
      <t>ミツモリショ</t>
    </rPh>
    <rPh sb="21" eb="22">
      <t>トウ</t>
    </rPh>
    <rPh sb="23" eb="25">
      <t>タイショウ</t>
    </rPh>
    <rPh sb="25" eb="27">
      <t>ケイヒ</t>
    </rPh>
    <rPh sb="28" eb="29">
      <t>ジツ</t>
    </rPh>
    <rPh sb="29" eb="31">
      <t>シシュツ</t>
    </rPh>
    <rPh sb="31" eb="32">
      <t>ガク</t>
    </rPh>
    <rPh sb="33" eb="35">
      <t>キニュウ</t>
    </rPh>
    <rPh sb="37" eb="39">
      <t>ジッセキ</t>
    </rPh>
    <rPh sb="39" eb="41">
      <t>ホウコク</t>
    </rPh>
    <rPh sb="41" eb="42">
      <t>ジ</t>
    </rPh>
    <rPh sb="44" eb="46">
      <t>タイショウ</t>
    </rPh>
    <rPh sb="46" eb="48">
      <t>ケイヒ</t>
    </rPh>
    <rPh sb="49" eb="50">
      <t>ジツ</t>
    </rPh>
    <rPh sb="50" eb="52">
      <t>シシュツ</t>
    </rPh>
    <rPh sb="52" eb="53">
      <t>ガク</t>
    </rPh>
    <rPh sb="54" eb="56">
      <t>キニュウ</t>
    </rPh>
    <phoneticPr fontId="27"/>
  </si>
  <si>
    <t>１．設備整備内訳</t>
    <phoneticPr fontId="27"/>
  </si>
  <si>
    <t>（記入上の注意）</t>
    <rPh sb="1" eb="3">
      <t>キニュウ</t>
    </rPh>
    <rPh sb="3" eb="4">
      <t>ジョウ</t>
    </rPh>
    <rPh sb="5" eb="7">
      <t>チュウイ</t>
    </rPh>
    <phoneticPr fontId="27"/>
  </si>
  <si>
    <t>設備整備を必要とする理由</t>
    <phoneticPr fontId="27"/>
  </si>
  <si>
    <t>３. 整備事業の必要性（具体的に記入すること）</t>
    <rPh sb="3" eb="5">
      <t>セイビ</t>
    </rPh>
    <rPh sb="5" eb="7">
      <t>ジギョウ</t>
    </rPh>
    <rPh sb="8" eb="11">
      <t>ヒツヨウセイ</t>
    </rPh>
    <rPh sb="12" eb="15">
      <t>グタイテキ</t>
    </rPh>
    <rPh sb="16" eb="18">
      <t>キニュウ</t>
    </rPh>
    <phoneticPr fontId="27"/>
  </si>
  <si>
    <t>合計</t>
    <rPh sb="0" eb="2">
      <t>ゴウケイ</t>
    </rPh>
    <phoneticPr fontId="27"/>
  </si>
  <si>
    <t>円</t>
    <rPh sb="0" eb="1">
      <t>エン</t>
    </rPh>
    <phoneticPr fontId="27"/>
  </si>
  <si>
    <t>整備の様態</t>
    <rPh sb="0" eb="2">
      <t>セイビ</t>
    </rPh>
    <rPh sb="3" eb="5">
      <t>ヨウタイ</t>
    </rPh>
    <phoneticPr fontId="27"/>
  </si>
  <si>
    <t>設置場所</t>
    <rPh sb="0" eb="2">
      <t>セッチ</t>
    </rPh>
    <rPh sb="2" eb="4">
      <t>バショ</t>
    </rPh>
    <phoneticPr fontId="27"/>
  </si>
  <si>
    <t>金額
（税込）</t>
    <rPh sb="0" eb="2">
      <t>キンガク</t>
    </rPh>
    <rPh sb="4" eb="6">
      <t>ゼイコミ</t>
    </rPh>
    <phoneticPr fontId="27"/>
  </si>
  <si>
    <t>単価
（税込）</t>
    <rPh sb="0" eb="2">
      <t>タンカ</t>
    </rPh>
    <rPh sb="4" eb="6">
      <t>ゼイコミ</t>
    </rPh>
    <phoneticPr fontId="27"/>
  </si>
  <si>
    <t>数量</t>
    <rPh sb="0" eb="2">
      <t>スウリョウ</t>
    </rPh>
    <phoneticPr fontId="27"/>
  </si>
  <si>
    <t>規格</t>
    <rPh sb="0" eb="2">
      <t>キカク</t>
    </rPh>
    <phoneticPr fontId="27"/>
  </si>
  <si>
    <t>メーカー</t>
    <phoneticPr fontId="27"/>
  </si>
  <si>
    <t>品目</t>
    <rPh sb="0" eb="2">
      <t>ヒンモク</t>
    </rPh>
    <phoneticPr fontId="27"/>
  </si>
  <si>
    <t>２．設備整備内訳</t>
    <rPh sb="2" eb="4">
      <t>セツビ</t>
    </rPh>
    <rPh sb="4" eb="6">
      <t>セイビ</t>
    </rPh>
    <rPh sb="6" eb="8">
      <t>ウチワケ</t>
    </rPh>
    <phoneticPr fontId="27"/>
  </si>
  <si>
    <t>発熱外来（法第36条の２第１項第２号）</t>
    <rPh sb="0" eb="2">
      <t>ハツネツ</t>
    </rPh>
    <rPh sb="2" eb="4">
      <t>ガイライ</t>
    </rPh>
    <phoneticPr fontId="27"/>
  </si>
  <si>
    <t>病床確保（法第36条の２第１項第１号）</t>
    <rPh sb="0" eb="2">
      <t>ビョウショウ</t>
    </rPh>
    <rPh sb="2" eb="4">
      <t>カクホ</t>
    </rPh>
    <rPh sb="5" eb="6">
      <t>ホウ</t>
    </rPh>
    <rPh sb="6" eb="7">
      <t>ダイ</t>
    </rPh>
    <rPh sb="9" eb="10">
      <t>ジョウ</t>
    </rPh>
    <rPh sb="12" eb="13">
      <t>ダイ</t>
    </rPh>
    <rPh sb="14" eb="15">
      <t>コウ</t>
    </rPh>
    <rPh sb="15" eb="16">
      <t>ダイ</t>
    </rPh>
    <rPh sb="17" eb="18">
      <t>ゴウ</t>
    </rPh>
    <phoneticPr fontId="27"/>
  </si>
  <si>
    <t>１．感染症法に基づく医療措置協定の締結状況（該当する項目に○を選択）</t>
    <rPh sb="2" eb="6">
      <t>カンセンショウホウ</t>
    </rPh>
    <rPh sb="7" eb="8">
      <t>モト</t>
    </rPh>
    <rPh sb="10" eb="12">
      <t>イリョウ</t>
    </rPh>
    <rPh sb="12" eb="14">
      <t>ソチ</t>
    </rPh>
    <rPh sb="14" eb="16">
      <t>キョウテイ</t>
    </rPh>
    <rPh sb="17" eb="19">
      <t>テイケツ</t>
    </rPh>
    <rPh sb="19" eb="21">
      <t>ジョウキョウ</t>
    </rPh>
    <rPh sb="22" eb="24">
      <t>ガイトウ</t>
    </rPh>
    <rPh sb="26" eb="28">
      <t>コウモク</t>
    </rPh>
    <rPh sb="31" eb="33">
      <t>センタク</t>
    </rPh>
    <phoneticPr fontId="27"/>
  </si>
  <si>
    <t>所在地</t>
    <phoneticPr fontId="27"/>
  </si>
  <si>
    <t>施設名</t>
    <rPh sb="0" eb="2">
      <t>シセツ</t>
    </rPh>
    <rPh sb="2" eb="3">
      <t>メイ</t>
    </rPh>
    <phoneticPr fontId="27"/>
  </si>
  <si>
    <t>団体名（開設者）</t>
    <rPh sb="0" eb="2">
      <t>ダンタイ</t>
    </rPh>
    <rPh sb="2" eb="3">
      <t>メイ</t>
    </rPh>
    <rPh sb="4" eb="7">
      <t>カイセツシャ</t>
    </rPh>
    <phoneticPr fontId="27"/>
  </si>
  <si>
    <t>HEPAフィルター付き空気清浄機</t>
    <phoneticPr fontId="27"/>
  </si>
  <si>
    <t>簡易ベッド</t>
  </si>
  <si>
    <t>計画・実績</t>
    <rPh sb="0" eb="2">
      <t>ケイカク</t>
    </rPh>
    <rPh sb="3" eb="5">
      <t>ジッセキ</t>
    </rPh>
    <phoneticPr fontId="27"/>
  </si>
  <si>
    <t>簡易陰圧装置</t>
  </si>
  <si>
    <t>種目</t>
    <rPh sb="0" eb="2">
      <t>シュモク</t>
    </rPh>
    <phoneticPr fontId="27"/>
  </si>
  <si>
    <t>年度</t>
    <rPh sb="0" eb="2">
      <t>ネンド</t>
    </rPh>
    <phoneticPr fontId="27"/>
  </si>
  <si>
    <t>新興感染症対応力強化事業（協定締結医療機関設備整備事業）</t>
    <rPh sb="0" eb="2">
      <t>シンコウ</t>
    </rPh>
    <rPh sb="2" eb="5">
      <t>カンセンショウ</t>
    </rPh>
    <rPh sb="5" eb="8">
      <t>タイオウリョク</t>
    </rPh>
    <rPh sb="8" eb="10">
      <t>キョウカ</t>
    </rPh>
    <rPh sb="10" eb="12">
      <t>ジギョウ</t>
    </rPh>
    <rPh sb="13" eb="15">
      <t>キョウテイ</t>
    </rPh>
    <rPh sb="15" eb="17">
      <t>テイケツ</t>
    </rPh>
    <rPh sb="17" eb="19">
      <t>イリョウ</t>
    </rPh>
    <rPh sb="19" eb="21">
      <t>キカン</t>
    </rPh>
    <rPh sb="21" eb="23">
      <t>セツビ</t>
    </rPh>
    <rPh sb="23" eb="25">
      <t>セイビ</t>
    </rPh>
    <rPh sb="25" eb="27">
      <t>ジギョウ</t>
    </rPh>
    <phoneticPr fontId="27"/>
  </si>
  <si>
    <t>事業区分</t>
    <rPh sb="0" eb="2">
      <t>ジギョウ</t>
    </rPh>
    <rPh sb="2" eb="4">
      <t>クブン</t>
    </rPh>
    <phoneticPr fontId="27"/>
  </si>
  <si>
    <t>設備整備事業概要</t>
    <rPh sb="0" eb="2">
      <t>セツビ</t>
    </rPh>
    <rPh sb="2" eb="4">
      <t>セイビ</t>
    </rPh>
    <rPh sb="4" eb="6">
      <t>ジギョウ</t>
    </rPh>
    <rPh sb="6" eb="8">
      <t>ガイヨウ</t>
    </rPh>
    <phoneticPr fontId="27"/>
  </si>
  <si>
    <t>都道府県：</t>
    <rPh sb="0" eb="4">
      <t>トドウフケン</t>
    </rPh>
    <phoneticPr fontId="27"/>
  </si>
  <si>
    <t xml:space="preserve">様式１-21 </t>
    <phoneticPr fontId="27"/>
  </si>
  <si>
    <t>神奈川県</t>
    <rPh sb="0" eb="4">
      <t>カナガワケン</t>
    </rPh>
    <phoneticPr fontId="2"/>
  </si>
  <si>
    <t>〇</t>
  </si>
  <si>
    <t>1.事業計画書</t>
  </si>
  <si>
    <t>7年度</t>
    <rPh sb="1" eb="3">
      <t>ネンド</t>
    </rPh>
    <phoneticPr fontId="27"/>
  </si>
  <si>
    <t>法人の場合</t>
    <rPh sb="0" eb="2">
      <t>ホウジン</t>
    </rPh>
    <rPh sb="3" eb="5">
      <t>バアイ</t>
    </rPh>
    <phoneticPr fontId="2"/>
  </si>
  <si>
    <t>医療機関の郵便番号</t>
    <rPh sb="0" eb="2">
      <t>イリョウ</t>
    </rPh>
    <rPh sb="2" eb="4">
      <t>キカン</t>
    </rPh>
    <rPh sb="5" eb="7">
      <t>ユウビン</t>
    </rPh>
    <rPh sb="7" eb="9">
      <t>バンゴウ</t>
    </rPh>
    <phoneticPr fontId="2"/>
  </si>
  <si>
    <t>医療機関の所在地</t>
    <rPh sb="0" eb="2">
      <t>イリョウ</t>
    </rPh>
    <rPh sb="2" eb="4">
      <t>キカン</t>
    </rPh>
    <rPh sb="5" eb="8">
      <t>ショザイチ</t>
    </rPh>
    <phoneticPr fontId="2"/>
  </si>
  <si>
    <t>3.更新</t>
    <rPh sb="2" eb="4">
      <t>コウシン</t>
    </rPh>
    <phoneticPr fontId="2"/>
  </si>
  <si>
    <t>４　付属機器の申請理由</t>
    <phoneticPr fontId="2"/>
  </si>
  <si>
    <t>設置場所</t>
    <rPh sb="0" eb="2">
      <t>セッチ</t>
    </rPh>
    <rPh sb="2" eb="4">
      <t>バショ</t>
    </rPh>
    <phoneticPr fontId="2"/>
  </si>
  <si>
    <t>１.新規</t>
    <phoneticPr fontId="2"/>
  </si>
  <si>
    <t>３.更新</t>
    <phoneticPr fontId="2"/>
  </si>
  <si>
    <t>２.増設</t>
    <rPh sb="2" eb="4">
      <t>ゾウセツ</t>
    </rPh>
    <phoneticPr fontId="2"/>
  </si>
  <si>
    <t>品目</t>
    <rPh sb="0" eb="2">
      <t>ヒンモク</t>
    </rPh>
    <phoneticPr fontId="2"/>
  </si>
  <si>
    <t>メーカー</t>
    <phoneticPr fontId="2"/>
  </si>
  <si>
    <t>メーカー</t>
    <phoneticPr fontId="2"/>
  </si>
  <si>
    <t>（９）新興感染症発生・まん延時に、どのようにして陰圧対応を行うかを具体的に記載してください。</t>
    <rPh sb="3" eb="5">
      <t>シンコウ</t>
    </rPh>
    <rPh sb="5" eb="8">
      <t>カンセンショウ</t>
    </rPh>
    <rPh sb="8" eb="10">
      <t>ハッセイ</t>
    </rPh>
    <rPh sb="13" eb="14">
      <t>エン</t>
    </rPh>
    <rPh sb="14" eb="15">
      <t>ジ</t>
    </rPh>
    <rPh sb="24" eb="26">
      <t>インアツ</t>
    </rPh>
    <rPh sb="26" eb="28">
      <t>タイオウ</t>
    </rPh>
    <rPh sb="29" eb="30">
      <t>オコナ</t>
    </rPh>
    <rPh sb="33" eb="36">
      <t>グタイテキ</t>
    </rPh>
    <rPh sb="37" eb="39">
      <t>キサイ</t>
    </rPh>
    <phoneticPr fontId="2"/>
  </si>
  <si>
    <r>
      <t>※資料として、</t>
    </r>
    <r>
      <rPr>
        <b/>
        <u/>
        <sz val="12"/>
        <color rgb="FFFF0000"/>
        <rFont val="BIZ UDPゴシック"/>
        <family val="3"/>
        <charset val="128"/>
      </rPr>
      <t>設置予定場所の写真及び陰圧対応可能であることが記載されているカタログ等</t>
    </r>
    <r>
      <rPr>
        <sz val="12"/>
        <color theme="1"/>
        <rFont val="BIZ UDPゴシック"/>
        <family val="3"/>
        <charset val="128"/>
      </rPr>
      <t>を提出してください。</t>
    </r>
    <rPh sb="1" eb="3">
      <t>シリョウ</t>
    </rPh>
    <rPh sb="7" eb="9">
      <t>セッチ</t>
    </rPh>
    <rPh sb="9" eb="11">
      <t>ヨテイ</t>
    </rPh>
    <rPh sb="11" eb="13">
      <t>バショ</t>
    </rPh>
    <rPh sb="14" eb="16">
      <t>シャシン</t>
    </rPh>
    <rPh sb="16" eb="17">
      <t>オヨ</t>
    </rPh>
    <rPh sb="18" eb="20">
      <t>インアツ</t>
    </rPh>
    <rPh sb="20" eb="22">
      <t>タイオウ</t>
    </rPh>
    <rPh sb="22" eb="24">
      <t>カノウ</t>
    </rPh>
    <rPh sb="30" eb="32">
      <t>キサイ</t>
    </rPh>
    <rPh sb="43" eb="45">
      <t>テイシュツ</t>
    </rPh>
    <phoneticPr fontId="2"/>
  </si>
  <si>
    <r>
      <t>＊参考として、</t>
    </r>
    <r>
      <rPr>
        <b/>
        <u/>
        <sz val="11"/>
        <color rgb="FFFF0000"/>
        <rFont val="BIZ UDPゴシック"/>
        <family val="3"/>
        <charset val="128"/>
      </rPr>
      <t>新興感染症発生・まん延時の配置図等に申請設備をマーカーなどで明示し、添付資料として提出</t>
    </r>
    <r>
      <rPr>
        <sz val="11"/>
        <color theme="1"/>
        <rFont val="BIZ UDPゴシック"/>
        <family val="3"/>
        <charset val="128"/>
      </rPr>
      <t>してください。（現状の導入状況で回答した機器も今回申請品と色分け等で区別できるようにして明示してください。）</t>
    </r>
    <rPh sb="7" eb="9">
      <t>シンコウ</t>
    </rPh>
    <rPh sb="9" eb="12">
      <t>カンセンショウ</t>
    </rPh>
    <rPh sb="12" eb="15">
      <t>ハッセイテン</t>
    </rPh>
    <rPh sb="18" eb="19">
      <t>ジ</t>
    </rPh>
    <rPh sb="25" eb="27">
      <t>シンセイ</t>
    </rPh>
    <rPh sb="58" eb="60">
      <t>ゲンジョウ</t>
    </rPh>
    <rPh sb="61" eb="63">
      <t>ドウニュウ</t>
    </rPh>
    <rPh sb="63" eb="65">
      <t>ジョウキョウ</t>
    </rPh>
    <rPh sb="66" eb="68">
      <t>カイトウ</t>
    </rPh>
    <rPh sb="70" eb="72">
      <t>キキ</t>
    </rPh>
    <rPh sb="73" eb="75">
      <t>コンカイ</t>
    </rPh>
    <rPh sb="75" eb="77">
      <t>シンセイ</t>
    </rPh>
    <rPh sb="77" eb="78">
      <t>ヒン</t>
    </rPh>
    <rPh sb="79" eb="81">
      <t>イロワ</t>
    </rPh>
    <rPh sb="82" eb="83">
      <t>トウ</t>
    </rPh>
    <rPh sb="84" eb="86">
      <t>クベツ</t>
    </rPh>
    <rPh sb="94" eb="96">
      <t>メイジ</t>
    </rPh>
    <phoneticPr fontId="2"/>
  </si>
  <si>
    <t>（記載方法）
陰圧ブース・テント等を設置する場合は、ブース・テントの寸法及び設置場所、設置方法などを具体的に記載してください。
既存の部屋においてダクト接続等を行い陰圧化する場合は、設置する部屋がその空気清浄機の性能上陰圧可能な部屋であること、どこに・どのようにしてダクトを接続し排気するか等の詳細を記載してください。
その他の方法で陰圧する場合は、上記を踏まえ陰圧方法を具体的に記載してください。</t>
    <rPh sb="1" eb="3">
      <t>キサイ</t>
    </rPh>
    <rPh sb="3" eb="5">
      <t>ホウホウ</t>
    </rPh>
    <rPh sb="7" eb="9">
      <t>インアツ</t>
    </rPh>
    <rPh sb="16" eb="17">
      <t>トウ</t>
    </rPh>
    <rPh sb="18" eb="20">
      <t>セッチ</t>
    </rPh>
    <rPh sb="22" eb="24">
      <t>バアイ</t>
    </rPh>
    <rPh sb="34" eb="36">
      <t>スンポウ</t>
    </rPh>
    <rPh sb="36" eb="37">
      <t>オヨ</t>
    </rPh>
    <rPh sb="38" eb="40">
      <t>セッチ</t>
    </rPh>
    <rPh sb="40" eb="42">
      <t>バショ</t>
    </rPh>
    <rPh sb="43" eb="45">
      <t>セッチ</t>
    </rPh>
    <rPh sb="45" eb="47">
      <t>ホウホウ</t>
    </rPh>
    <rPh sb="50" eb="53">
      <t>グタイテキ</t>
    </rPh>
    <rPh sb="54" eb="56">
      <t>キサイ</t>
    </rPh>
    <rPh sb="64" eb="66">
      <t>キゾン</t>
    </rPh>
    <rPh sb="67" eb="69">
      <t>ヘヤ</t>
    </rPh>
    <rPh sb="76" eb="78">
      <t>セツゾク</t>
    </rPh>
    <rPh sb="78" eb="79">
      <t>トウ</t>
    </rPh>
    <rPh sb="80" eb="81">
      <t>オコナ</t>
    </rPh>
    <rPh sb="82" eb="84">
      <t>インアツ</t>
    </rPh>
    <rPh sb="84" eb="85">
      <t>カ</t>
    </rPh>
    <rPh sb="87" eb="89">
      <t>バアイ</t>
    </rPh>
    <rPh sb="91" eb="93">
      <t>セッチ</t>
    </rPh>
    <rPh sb="95" eb="97">
      <t>ヘヤ</t>
    </rPh>
    <rPh sb="100" eb="102">
      <t>クウキ</t>
    </rPh>
    <rPh sb="102" eb="105">
      <t>セイジョウキ</t>
    </rPh>
    <rPh sb="106" eb="108">
      <t>セイノウ</t>
    </rPh>
    <rPh sb="108" eb="109">
      <t>ジョウ</t>
    </rPh>
    <rPh sb="109" eb="111">
      <t>インアツ</t>
    </rPh>
    <rPh sb="111" eb="113">
      <t>カノウ</t>
    </rPh>
    <rPh sb="114" eb="116">
      <t>ヘヤ</t>
    </rPh>
    <rPh sb="137" eb="139">
      <t>セツゾク</t>
    </rPh>
    <rPh sb="140" eb="142">
      <t>ハイキ</t>
    </rPh>
    <rPh sb="145" eb="146">
      <t>トウ</t>
    </rPh>
    <rPh sb="147" eb="149">
      <t>ショウサイ</t>
    </rPh>
    <rPh sb="150" eb="152">
      <t>キサイ</t>
    </rPh>
    <rPh sb="162" eb="163">
      <t>タ</t>
    </rPh>
    <rPh sb="164" eb="166">
      <t>ホウホウ</t>
    </rPh>
    <rPh sb="167" eb="169">
      <t>インアツ</t>
    </rPh>
    <rPh sb="171" eb="173">
      <t>バアイ</t>
    </rPh>
    <rPh sb="175" eb="177">
      <t>ジョウキ</t>
    </rPh>
    <rPh sb="178" eb="179">
      <t>フ</t>
    </rPh>
    <rPh sb="181" eb="183">
      <t>インアツ</t>
    </rPh>
    <rPh sb="183" eb="185">
      <t>ホウホウ</t>
    </rPh>
    <rPh sb="186" eb="188">
      <t>グタイ</t>
    </rPh>
    <rPh sb="188" eb="189">
      <t>テキ</t>
    </rPh>
    <rPh sb="190" eb="192">
      <t>キサイ</t>
    </rPh>
    <phoneticPr fontId="2"/>
  </si>
  <si>
    <t>確　認　書（検査機器）</t>
    <rPh sb="6" eb="8">
      <t>ケンサ</t>
    </rPh>
    <rPh sb="8" eb="10">
      <t>キキ</t>
    </rPh>
    <phoneticPr fontId="2"/>
  </si>
  <si>
    <t>規格（商品名）</t>
    <rPh sb="0" eb="2">
      <t>キカク</t>
    </rPh>
    <rPh sb="3" eb="6">
      <t>ショウヒンメイ</t>
    </rPh>
    <phoneticPr fontId="2"/>
  </si>
  <si>
    <t>メーカー</t>
    <phoneticPr fontId="2"/>
  </si>
  <si>
    <t>規格（商品名）</t>
    <rPh sb="0" eb="2">
      <t>キカク</t>
    </rPh>
    <rPh sb="3" eb="6">
      <t>ショウヒンメイ</t>
    </rPh>
    <phoneticPr fontId="2"/>
  </si>
  <si>
    <t>その他の検査法</t>
    <rPh sb="2" eb="3">
      <t>タ</t>
    </rPh>
    <rPh sb="4" eb="6">
      <t>ケンサ</t>
    </rPh>
    <rPh sb="6" eb="7">
      <t>ホウ</t>
    </rPh>
    <phoneticPr fontId="2"/>
  </si>
  <si>
    <t>（７）申請機器は特定の検査キットのみに対応する機器ではなく、複数の検査キットに対応できる機器か。</t>
    <phoneticPr fontId="2"/>
  </si>
  <si>
    <t>品目</t>
    <rPh sb="0" eb="2">
      <t>ヒンモク</t>
    </rPh>
    <phoneticPr fontId="2"/>
  </si>
  <si>
    <t>導入年度</t>
    <rPh sb="0" eb="2">
      <t>ドウニュウ</t>
    </rPh>
    <rPh sb="2" eb="4">
      <t>ネンド</t>
    </rPh>
    <phoneticPr fontId="2"/>
  </si>
  <si>
    <t>台数</t>
    <rPh sb="0" eb="2">
      <t>ダイスウ</t>
    </rPh>
    <phoneticPr fontId="2"/>
  </si>
  <si>
    <t>HEPAフィルター付き空気清浄機</t>
    <rPh sb="9" eb="16">
      <t>ツキクウキセイジョウキ</t>
    </rPh>
    <phoneticPr fontId="2"/>
  </si>
  <si>
    <r>
      <t>○　「基礎情報入力シート」、「確認書」シートの</t>
    </r>
    <r>
      <rPr>
        <b/>
        <u/>
        <sz val="12"/>
        <color rgb="FFFF0000"/>
        <rFont val="BIZ UDPゴシック"/>
        <family val="3"/>
        <charset val="128"/>
      </rPr>
      <t>黄色セルに必要な情報を入力</t>
    </r>
    <r>
      <rPr>
        <sz val="12"/>
        <rFont val="BIZ UDPゴシック"/>
        <family val="3"/>
        <charset val="128"/>
      </rPr>
      <t>してください。</t>
    </r>
    <rPh sb="3" eb="5">
      <t>キソ</t>
    </rPh>
    <rPh sb="5" eb="7">
      <t>ジョウホウ</t>
    </rPh>
    <rPh sb="7" eb="9">
      <t>ニュウリョク</t>
    </rPh>
    <rPh sb="15" eb="18">
      <t>カクニンショ</t>
    </rPh>
    <rPh sb="23" eb="25">
      <t>キイロ</t>
    </rPh>
    <rPh sb="28" eb="30">
      <t>ヒツヨウ</t>
    </rPh>
    <rPh sb="31" eb="33">
      <t>ジョウホウ</t>
    </rPh>
    <rPh sb="34" eb="36">
      <t>ニュウリョク</t>
    </rPh>
    <phoneticPr fontId="2"/>
  </si>
  <si>
    <t>１　「基礎情報」の入力＜黄色のシート＞</t>
    <rPh sb="3" eb="5">
      <t>キソ</t>
    </rPh>
    <rPh sb="5" eb="7">
      <t>ジョウホウ</t>
    </rPh>
    <rPh sb="9" eb="11">
      <t>ニュウリョク</t>
    </rPh>
    <rPh sb="12" eb="14">
      <t>キイロ</t>
    </rPh>
    <phoneticPr fontId="2"/>
  </si>
  <si>
    <t>黄色セル内に、必要事項を入力してください。</t>
    <rPh sb="0" eb="2">
      <t>キイロ</t>
    </rPh>
    <rPh sb="4" eb="5">
      <t>ナイ</t>
    </rPh>
    <rPh sb="7" eb="9">
      <t>ヒツヨウ</t>
    </rPh>
    <rPh sb="9" eb="11">
      <t>ジコウ</t>
    </rPh>
    <rPh sb="12" eb="14">
      <t>ニュウリョク</t>
    </rPh>
    <phoneticPr fontId="2"/>
  </si>
  <si>
    <t>※法人の場合、医療機関の郵便番号を、半角数字７桁（ハイフン抜き）で入力してください。</t>
    <rPh sb="1" eb="3">
      <t>ホウジン</t>
    </rPh>
    <rPh sb="4" eb="6">
      <t>バアイ</t>
    </rPh>
    <rPh sb="7" eb="9">
      <t>イリョウ</t>
    </rPh>
    <rPh sb="9" eb="11">
      <t>キカン</t>
    </rPh>
    <rPh sb="12" eb="16">
      <t>ユウビンバンゴウ</t>
    </rPh>
    <rPh sb="18" eb="20">
      <t>ハンカク</t>
    </rPh>
    <rPh sb="20" eb="22">
      <t>スウジ</t>
    </rPh>
    <rPh sb="23" eb="24">
      <t>ケタ</t>
    </rPh>
    <rPh sb="29" eb="30">
      <t>ヌ</t>
    </rPh>
    <rPh sb="33" eb="35">
      <t>ニュウリョク</t>
    </rPh>
    <phoneticPr fontId="2"/>
  </si>
  <si>
    <r>
      <t>※半角数字７桁（</t>
    </r>
    <r>
      <rPr>
        <u/>
        <sz val="11"/>
        <color theme="1"/>
        <rFont val="BIZ UDPゴシック"/>
        <family val="3"/>
        <charset val="128"/>
      </rPr>
      <t>ハイフン抜き</t>
    </r>
    <r>
      <rPr>
        <sz val="11"/>
        <color theme="1"/>
        <rFont val="BIZ UDPゴシック"/>
        <family val="3"/>
        <charset val="128"/>
      </rPr>
      <t>）を入力してください。（法人の場合は「法人の郵便番号」）</t>
    </r>
    <rPh sb="1" eb="3">
      <t>ハンカク</t>
    </rPh>
    <rPh sb="3" eb="5">
      <t>スウジ</t>
    </rPh>
    <rPh sb="6" eb="7">
      <t>ケタ</t>
    </rPh>
    <rPh sb="16" eb="18">
      <t>ニュウリョク</t>
    </rPh>
    <rPh sb="26" eb="28">
      <t>ホウジン</t>
    </rPh>
    <rPh sb="29" eb="31">
      <t>バアイ</t>
    </rPh>
    <rPh sb="33" eb="35">
      <t>ホウジン</t>
    </rPh>
    <rPh sb="36" eb="40">
      <t>ユウビンバンゴウ</t>
    </rPh>
    <phoneticPr fontId="2"/>
  </si>
  <si>
    <t>２　「確認書」の入力＜オレンジ色のシート＞</t>
    <rPh sb="3" eb="5">
      <t>カクニン</t>
    </rPh>
    <rPh sb="5" eb="6">
      <t>ショ</t>
    </rPh>
    <rPh sb="8" eb="10">
      <t>ニュウリョク</t>
    </rPh>
    <rPh sb="15" eb="16">
      <t>イロ</t>
    </rPh>
    <phoneticPr fontId="2"/>
  </si>
  <si>
    <t>申請する設備ごとの確認書に、必要事項を入力してください。</t>
    <rPh sb="0" eb="2">
      <t>シンセイ</t>
    </rPh>
    <rPh sb="4" eb="6">
      <t>セツビ</t>
    </rPh>
    <rPh sb="9" eb="11">
      <t>カクニン</t>
    </rPh>
    <rPh sb="11" eb="12">
      <t>ショ</t>
    </rPh>
    <rPh sb="14" eb="16">
      <t>ヒツヨウ</t>
    </rPh>
    <rPh sb="16" eb="18">
      <t>ジコウ</t>
    </rPh>
    <rPh sb="19" eb="21">
      <t>ニュウリョク</t>
    </rPh>
    <phoneticPr fontId="2"/>
  </si>
  <si>
    <r>
      <t>＊</t>
    </r>
    <r>
      <rPr>
        <u/>
        <sz val="11"/>
        <color rgb="FFFF0000"/>
        <rFont val="BIZ UDPゴシック"/>
        <family val="3"/>
        <charset val="128"/>
      </rPr>
      <t>補助を希望する設備のみ</t>
    </r>
    <r>
      <rPr>
        <sz val="11"/>
        <color theme="1"/>
        <rFont val="BIZ UDPゴシック"/>
        <family val="3"/>
        <charset val="128"/>
      </rPr>
      <t>入力してください。</t>
    </r>
    <rPh sb="1" eb="3">
      <t>ホジョ</t>
    </rPh>
    <rPh sb="4" eb="6">
      <t>キボウ</t>
    </rPh>
    <rPh sb="8" eb="10">
      <t>セツビ</t>
    </rPh>
    <rPh sb="12" eb="14">
      <t>ニュウリョク</t>
    </rPh>
    <phoneticPr fontId="2"/>
  </si>
  <si>
    <t>３　「事業概要」の確認＜ピンク色のシート＞</t>
    <rPh sb="3" eb="5">
      <t>ジギョウ</t>
    </rPh>
    <rPh sb="5" eb="7">
      <t>ガイヨウ</t>
    </rPh>
    <rPh sb="9" eb="11">
      <t>カクニン</t>
    </rPh>
    <rPh sb="15" eb="16">
      <t>イロ</t>
    </rPh>
    <phoneticPr fontId="2"/>
  </si>
  <si>
    <r>
      <t>申請機器購入と同一の契約において、</t>
    </r>
    <r>
      <rPr>
        <u/>
        <sz val="11"/>
        <color theme="1"/>
        <rFont val="BIZ UDPゴシック"/>
        <family val="3"/>
        <charset val="128"/>
      </rPr>
      <t>申請機器とは全く関連のない機器を同時に購入する場合等</t>
    </r>
    <r>
      <rPr>
        <sz val="11"/>
        <color theme="1"/>
        <rFont val="BIZ UDPゴシック"/>
        <family val="3"/>
        <charset val="128"/>
      </rPr>
      <t>は、同時に購入する機器の情報を入力してください。</t>
    </r>
    <rPh sb="0" eb="2">
      <t>シンセイ</t>
    </rPh>
    <rPh sb="2" eb="4">
      <t>キキ</t>
    </rPh>
    <rPh sb="4" eb="6">
      <t>コウニュウ</t>
    </rPh>
    <rPh sb="7" eb="9">
      <t>ドウイツ</t>
    </rPh>
    <rPh sb="10" eb="12">
      <t>ケイヤク</t>
    </rPh>
    <rPh sb="55" eb="57">
      <t>ジョウホウ</t>
    </rPh>
    <rPh sb="58" eb="60">
      <t>ニュウリョク</t>
    </rPh>
    <phoneticPr fontId="2"/>
  </si>
  <si>
    <r>
      <t>令和７年度協定締結医療機関</t>
    </r>
    <r>
      <rPr>
        <b/>
        <u/>
        <sz val="12"/>
        <color rgb="FFFF0000"/>
        <rFont val="BIZ UDPゴシック"/>
        <family val="3"/>
        <charset val="128"/>
      </rPr>
      <t>設備</t>
    </r>
    <r>
      <rPr>
        <b/>
        <sz val="12"/>
        <color theme="1"/>
        <rFont val="BIZ UDPゴシック"/>
        <family val="3"/>
        <charset val="128"/>
      </rPr>
      <t>整備費補助金意向確認書類の作成方法</t>
    </r>
    <rPh sb="0" eb="2">
      <t>レイワ</t>
    </rPh>
    <rPh sb="3" eb="4">
      <t>ネン</t>
    </rPh>
    <rPh sb="4" eb="5">
      <t>ド</t>
    </rPh>
    <rPh sb="5" eb="7">
      <t>キョウテイ</t>
    </rPh>
    <rPh sb="7" eb="9">
      <t>テイケツ</t>
    </rPh>
    <rPh sb="9" eb="11">
      <t>イリョウ</t>
    </rPh>
    <rPh sb="11" eb="13">
      <t>キカン</t>
    </rPh>
    <rPh sb="13" eb="15">
      <t>セツビ</t>
    </rPh>
    <rPh sb="15" eb="18">
      <t>セイビヒ</t>
    </rPh>
    <rPh sb="18" eb="21">
      <t>ホジョキン</t>
    </rPh>
    <rPh sb="21" eb="23">
      <t>イコウ</t>
    </rPh>
    <rPh sb="23" eb="25">
      <t>カクニン</t>
    </rPh>
    <rPh sb="25" eb="27">
      <t>ショルイ</t>
    </rPh>
    <rPh sb="28" eb="30">
      <t>サクセイ</t>
    </rPh>
    <rPh sb="30" eb="32">
      <t>ホウホウ</t>
    </rPh>
    <phoneticPr fontId="2"/>
  </si>
  <si>
    <t>５　書類の提出</t>
    <rPh sb="2" eb="4">
      <t>ショルイ</t>
    </rPh>
    <rPh sb="5" eb="7">
      <t>テイシュツ</t>
    </rPh>
    <phoneticPr fontId="2"/>
  </si>
  <si>
    <r>
      <t>　このエクセルファイルの他に、</t>
    </r>
    <r>
      <rPr>
        <b/>
        <u/>
        <sz val="12"/>
        <color rgb="FFFF0000"/>
        <rFont val="BIZ UDPゴシック"/>
        <family val="3"/>
        <charset val="128"/>
      </rPr>
      <t>次の資料を提出</t>
    </r>
    <r>
      <rPr>
        <sz val="12"/>
        <rFont val="BIZ UDPゴシック"/>
        <family val="3"/>
        <charset val="128"/>
      </rPr>
      <t>していただく必要があります</t>
    </r>
    <r>
      <rPr>
        <sz val="12"/>
        <color theme="1"/>
        <rFont val="BIZ UDPゴシック"/>
        <family val="3"/>
        <charset val="128"/>
      </rPr>
      <t>。</t>
    </r>
    <rPh sb="12" eb="13">
      <t>ホカ</t>
    </rPh>
    <rPh sb="15" eb="16">
      <t>ツギ</t>
    </rPh>
    <rPh sb="17" eb="19">
      <t>シリョウ</t>
    </rPh>
    <rPh sb="20" eb="22">
      <t>テイシュツ</t>
    </rPh>
    <rPh sb="28" eb="30">
      <t>ヒツヨウ</t>
    </rPh>
    <phoneticPr fontId="2"/>
  </si>
  <si>
    <r>
      <t>・　その他、意向確認審査に必要と認められる資料
　　</t>
    </r>
    <r>
      <rPr>
        <sz val="9"/>
        <color rgb="FF002060"/>
        <rFont val="BIZ UDPゴシック"/>
        <family val="3"/>
        <charset val="128"/>
      </rPr>
      <t>※　審査の過程で必要となった場合は、個別に連絡させていただきます。</t>
    </r>
    <rPh sb="4" eb="5">
      <t>タ</t>
    </rPh>
    <rPh sb="6" eb="8">
      <t>イコウ</t>
    </rPh>
    <rPh sb="8" eb="10">
      <t>カクニン</t>
    </rPh>
    <rPh sb="10" eb="12">
      <t>シンサ</t>
    </rPh>
    <rPh sb="13" eb="15">
      <t>ヒツヨウ</t>
    </rPh>
    <rPh sb="16" eb="17">
      <t>ミト</t>
    </rPh>
    <rPh sb="21" eb="23">
      <t>シリョウ</t>
    </rPh>
    <rPh sb="28" eb="30">
      <t>シンサ</t>
    </rPh>
    <rPh sb="31" eb="33">
      <t>カテイ</t>
    </rPh>
    <rPh sb="34" eb="36">
      <t>ヒツヨウ</t>
    </rPh>
    <rPh sb="40" eb="41">
      <t>バ</t>
    </rPh>
    <rPh sb="41" eb="42">
      <t>ゴウ</t>
    </rPh>
    <rPh sb="44" eb="46">
      <t>コベツ</t>
    </rPh>
    <rPh sb="47" eb="49">
      <t>レンラク</t>
    </rPh>
    <phoneticPr fontId="2"/>
  </si>
  <si>
    <t>　ご準備いただいた資料は、データにて意向確認フォームからそれぞれ提出してください。</t>
    <rPh sb="2" eb="4">
      <t>ジュンビ</t>
    </rPh>
    <rPh sb="9" eb="11">
      <t>シリョウ</t>
    </rPh>
    <rPh sb="18" eb="20">
      <t>イコウ</t>
    </rPh>
    <rPh sb="20" eb="22">
      <t>カクニン</t>
    </rPh>
    <rPh sb="32" eb="34">
      <t>テイシュツ</t>
    </rPh>
    <phoneticPr fontId="2"/>
  </si>
  <si>
    <t>今回の意向確認後、正式な交付申請時に使用する書類のため、現時点では作成不要です。</t>
    <rPh sb="0" eb="2">
      <t>コンカイ</t>
    </rPh>
    <rPh sb="3" eb="5">
      <t>イコウ</t>
    </rPh>
    <rPh sb="5" eb="7">
      <t>カクニン</t>
    </rPh>
    <rPh sb="7" eb="8">
      <t>ゴ</t>
    </rPh>
    <rPh sb="9" eb="11">
      <t>セイシキ</t>
    </rPh>
    <rPh sb="12" eb="14">
      <t>コウフ</t>
    </rPh>
    <rPh sb="14" eb="16">
      <t>シンセイ</t>
    </rPh>
    <rPh sb="16" eb="17">
      <t>ジ</t>
    </rPh>
    <rPh sb="18" eb="20">
      <t>シヨウ</t>
    </rPh>
    <rPh sb="22" eb="24">
      <t>ショルイ</t>
    </rPh>
    <rPh sb="28" eb="31">
      <t>ゲンジテン</t>
    </rPh>
    <rPh sb="33" eb="35">
      <t>サクセイ</t>
    </rPh>
    <rPh sb="35" eb="37">
      <t>フヨウ</t>
    </rPh>
    <phoneticPr fontId="2"/>
  </si>
  <si>
    <r>
      <t xml:space="preserve">品目
</t>
    </r>
    <r>
      <rPr>
        <b/>
        <sz val="8"/>
        <color theme="1"/>
        <rFont val="BIZ UDPゴシック"/>
        <family val="3"/>
        <charset val="128"/>
      </rPr>
      <t>（選択してください）</t>
    </r>
    <rPh sb="0" eb="2">
      <t>ヒンモク</t>
    </rPh>
    <rPh sb="4" eb="6">
      <t>センタク</t>
    </rPh>
    <phoneticPr fontId="2"/>
  </si>
  <si>
    <t>※月日を入力してください。（例　3/10）</t>
    <rPh sb="1" eb="3">
      <t>ツキヒ</t>
    </rPh>
    <rPh sb="4" eb="6">
      <t>ニュウリョク</t>
    </rPh>
    <rPh sb="14" eb="15">
      <t>レイ</t>
    </rPh>
    <phoneticPr fontId="2"/>
  </si>
  <si>
    <r>
      <t xml:space="preserve">代表者氏名
</t>
    </r>
    <r>
      <rPr>
        <sz val="10"/>
        <color theme="1"/>
        <rFont val="BIZ UDPゴシック"/>
        <family val="3"/>
        <charset val="128"/>
      </rPr>
      <t>（法人の場合のみ）</t>
    </r>
    <rPh sb="0" eb="3">
      <t>ダイヒョウシャ</t>
    </rPh>
    <rPh sb="3" eb="5">
      <t>シメイ</t>
    </rPh>
    <rPh sb="7" eb="9">
      <t>ホウジン</t>
    </rPh>
    <rPh sb="10" eb="12">
      <t>バアイ</t>
    </rPh>
    <phoneticPr fontId="2"/>
  </si>
  <si>
    <r>
      <t>開設者氏名</t>
    </r>
    <r>
      <rPr>
        <sz val="10"/>
        <color theme="1"/>
        <rFont val="BIZ UDPゴシック"/>
        <family val="3"/>
        <charset val="128"/>
      </rPr>
      <t xml:space="preserve">（個人の場合）
</t>
    </r>
    <r>
      <rPr>
        <sz val="12"/>
        <color theme="1"/>
        <rFont val="BIZ UDPゴシック"/>
        <family val="3"/>
        <charset val="128"/>
      </rPr>
      <t>又は名称</t>
    </r>
    <r>
      <rPr>
        <sz val="10"/>
        <color theme="1"/>
        <rFont val="BIZ UDPゴシック"/>
        <family val="3"/>
        <charset val="128"/>
      </rPr>
      <t>（法人の場合）</t>
    </r>
    <rPh sb="0" eb="3">
      <t>カイセツシャ</t>
    </rPh>
    <rPh sb="3" eb="5">
      <t>シメイ</t>
    </rPh>
    <phoneticPr fontId="2"/>
  </si>
  <si>
    <t>協定締結済</t>
    <rPh sb="0" eb="2">
      <t>キョウテイ</t>
    </rPh>
    <rPh sb="2" eb="4">
      <t>テイケツ</t>
    </rPh>
    <rPh sb="4" eb="5">
      <t>ズ</t>
    </rPh>
    <phoneticPr fontId="27"/>
  </si>
  <si>
    <t>施設名</t>
  </si>
  <si>
    <t>開設者</t>
  </si>
  <si>
    <t>寄付金その他の収入額</t>
  </si>
  <si>
    <t>選定額</t>
  </si>
  <si>
    <t>国庫補助交付確定額</t>
  </si>
  <si>
    <t>差引過△不足額</t>
  </si>
  <si>
    <t>交付決定年月日・番号</t>
  </si>
  <si>
    <t>所在地</t>
  </si>
  <si>
    <t>品名</t>
    <rPh sb="0" eb="1">
      <t>シナ</t>
    </rPh>
    <rPh sb="1" eb="2">
      <t>メイ</t>
    </rPh>
    <phoneticPr fontId="2"/>
  </si>
  <si>
    <t>対象経費の支出予定額</t>
    <phoneticPr fontId="2"/>
  </si>
  <si>
    <t>個数</t>
    <rPh sb="0" eb="2">
      <t>コスウ</t>
    </rPh>
    <phoneticPr fontId="2"/>
  </si>
  <si>
    <t>基準額（総額）</t>
    <rPh sb="0" eb="2">
      <t>キジュン</t>
    </rPh>
    <rPh sb="2" eb="3">
      <t>ガク</t>
    </rPh>
    <rPh sb="4" eb="6">
      <t>ソウガク</t>
    </rPh>
    <phoneticPr fontId="2"/>
  </si>
  <si>
    <t>基準額（単価）</t>
    <rPh sb="0" eb="2">
      <t>キジュン</t>
    </rPh>
    <rPh sb="2" eb="3">
      <t>ガク</t>
    </rPh>
    <rPh sb="4" eb="6">
      <t>タンカ</t>
    </rPh>
    <phoneticPr fontId="2"/>
  </si>
  <si>
    <t>都道府県
補助額</t>
    <phoneticPr fontId="2"/>
  </si>
  <si>
    <t>国庫補助
基本額</t>
    <phoneticPr fontId="2"/>
  </si>
  <si>
    <t>国庫補助
所要額</t>
    <phoneticPr fontId="2"/>
  </si>
  <si>
    <t>国庫補助交付決定額</t>
    <phoneticPr fontId="2"/>
  </si>
  <si>
    <t>国庫補助受入済額</t>
    <phoneticPr fontId="2"/>
  </si>
  <si>
    <t>補助基本額</t>
    <rPh sb="0" eb="2">
      <t>ホジョ</t>
    </rPh>
    <rPh sb="2" eb="4">
      <t>キホン</t>
    </rPh>
    <rPh sb="4" eb="5">
      <t>ガク</t>
    </rPh>
    <phoneticPr fontId="2"/>
  </si>
  <si>
    <t>種目</t>
    <rPh sb="0" eb="1">
      <t>タネ</t>
    </rPh>
    <rPh sb="1" eb="2">
      <t>メ</t>
    </rPh>
    <phoneticPr fontId="2"/>
  </si>
  <si>
    <t>検査機器_PCR検査装置_</t>
    <rPh sb="0" eb="2">
      <t>ケンサ</t>
    </rPh>
    <rPh sb="2" eb="4">
      <t>キキ</t>
    </rPh>
    <rPh sb="8" eb="10">
      <t>ケンサ</t>
    </rPh>
    <rPh sb="10" eb="12">
      <t>ソウチ</t>
    </rPh>
    <phoneticPr fontId="2"/>
  </si>
  <si>
    <t>HEPAフィルター付き空気清浄機</t>
    <rPh sb="9" eb="10">
      <t>ツ</t>
    </rPh>
    <rPh sb="11" eb="13">
      <t>クウキ</t>
    </rPh>
    <rPh sb="13" eb="16">
      <t>セイジョウキ</t>
    </rPh>
    <phoneticPr fontId="2"/>
  </si>
  <si>
    <t>※神奈川県処理用データ</t>
    <rPh sb="1" eb="5">
      <t>カナガワケン</t>
    </rPh>
    <rPh sb="5" eb="8">
      <t>ショリヨウ</t>
    </rPh>
    <phoneticPr fontId="2"/>
  </si>
  <si>
    <t>＊審査において重要な情報になりますので、入力が必要なセルに記載もれがないようにしてください。</t>
    <rPh sb="1" eb="3">
      <t>シンサ</t>
    </rPh>
    <rPh sb="7" eb="9">
      <t>ジュウヨウ</t>
    </rPh>
    <rPh sb="10" eb="12">
      <t>ジョウホウ</t>
    </rPh>
    <rPh sb="20" eb="22">
      <t>ニュウリョク</t>
    </rPh>
    <rPh sb="23" eb="25">
      <t>ヒツヨウ</t>
    </rPh>
    <rPh sb="29" eb="31">
      <t>キサイ</t>
    </rPh>
    <phoneticPr fontId="2"/>
  </si>
  <si>
    <r>
      <rPr>
        <b/>
        <u/>
        <sz val="12"/>
        <color rgb="FFFF0000"/>
        <rFont val="BIZ UDPゴシック"/>
        <family val="3"/>
        <charset val="128"/>
      </rPr>
      <t>１、２で入力した情報が正しく反映されているか確認</t>
    </r>
    <r>
      <rPr>
        <sz val="12"/>
        <color theme="1"/>
        <rFont val="BIZ UDPゴシック"/>
        <family val="3"/>
        <charset val="128"/>
      </rPr>
      <t>してください。
なお、この書類を国に提出しますので、必ず確認をお願いします。</t>
    </r>
    <rPh sb="4" eb="6">
      <t>ニュウリョク</t>
    </rPh>
    <rPh sb="8" eb="10">
      <t>ジョウホウ</t>
    </rPh>
    <rPh sb="11" eb="12">
      <t>タダ</t>
    </rPh>
    <rPh sb="14" eb="16">
      <t>ハンエイ</t>
    </rPh>
    <rPh sb="22" eb="24">
      <t>カクニン</t>
    </rPh>
    <rPh sb="37" eb="39">
      <t>ショルイ</t>
    </rPh>
    <rPh sb="40" eb="41">
      <t>クニ</t>
    </rPh>
    <rPh sb="42" eb="44">
      <t>テイシュツ</t>
    </rPh>
    <rPh sb="50" eb="51">
      <t>カナラ</t>
    </rPh>
    <rPh sb="52" eb="54">
      <t>カクニン</t>
    </rPh>
    <rPh sb="56" eb="57">
      <t>ネガ</t>
    </rPh>
    <phoneticPr fontId="2"/>
  </si>
  <si>
    <t>＊補助を希望する設備のみ</t>
    <rPh sb="1" eb="3">
      <t>ホジョ</t>
    </rPh>
    <rPh sb="4" eb="6">
      <t>キボウ</t>
    </rPh>
    <rPh sb="8" eb="10">
      <t>セツビ</t>
    </rPh>
    <phoneticPr fontId="2"/>
  </si>
  <si>
    <r>
      <t xml:space="preserve">入力、確認項目は以上です。
</t>
    </r>
    <r>
      <rPr>
        <b/>
        <u/>
        <sz val="12"/>
        <color rgb="FFFF0000"/>
        <rFont val="BIZ UDPゴシック"/>
        <family val="3"/>
        <charset val="128"/>
      </rPr>
      <t>入力内容に不備がないか必ずご確認の上、</t>
    </r>
    <r>
      <rPr>
        <sz val="12"/>
        <rFont val="BIZ UDPゴシック"/>
        <family val="3"/>
        <charset val="128"/>
      </rPr>
      <t>添付資料とともにご提出ください</t>
    </r>
    <r>
      <rPr>
        <sz val="12"/>
        <color theme="1"/>
        <rFont val="BIZ UDPゴシック"/>
        <family val="3"/>
        <charset val="128"/>
      </rPr>
      <t>。</t>
    </r>
    <rPh sb="0" eb="2">
      <t>ニュウリョク</t>
    </rPh>
    <rPh sb="3" eb="5">
      <t>カクニン</t>
    </rPh>
    <rPh sb="5" eb="7">
      <t>コウモク</t>
    </rPh>
    <rPh sb="8" eb="10">
      <t>イジョウ</t>
    </rPh>
    <rPh sb="14" eb="16">
      <t>ニュウリョク</t>
    </rPh>
    <rPh sb="16" eb="18">
      <t>ナイヨウ</t>
    </rPh>
    <rPh sb="19" eb="21">
      <t>フビ</t>
    </rPh>
    <rPh sb="25" eb="26">
      <t>カナラ</t>
    </rPh>
    <rPh sb="28" eb="30">
      <t>カクニン</t>
    </rPh>
    <rPh sb="31" eb="32">
      <t>ウエ</t>
    </rPh>
    <rPh sb="33" eb="35">
      <t>テンプ</t>
    </rPh>
    <rPh sb="35" eb="37">
      <t>シリョウ</t>
    </rPh>
    <rPh sb="42" eb="44">
      <t>テイシュツ</t>
    </rPh>
    <phoneticPr fontId="2"/>
  </si>
  <si>
    <t>・　申請する設備の見積書の写し</t>
    <rPh sb="2" eb="4">
      <t>シンセイ</t>
    </rPh>
    <rPh sb="6" eb="8">
      <t>セツビ</t>
    </rPh>
    <rPh sb="9" eb="12">
      <t>ミツモリショ</t>
    </rPh>
    <rPh sb="13" eb="14">
      <t>ウツ</t>
    </rPh>
    <phoneticPr fontId="2"/>
  </si>
  <si>
    <r>
      <t xml:space="preserve">・　申請する設備の確認書＜オレンジ色のシート＞で提出を求められている資料
</t>
    </r>
    <r>
      <rPr>
        <sz val="11"/>
        <color rgb="FF002060"/>
        <rFont val="BIZ UDPゴシック"/>
        <family val="3"/>
        <charset val="128"/>
      </rPr>
      <t xml:space="preserve">    </t>
    </r>
    <r>
      <rPr>
        <sz val="10"/>
        <color rgb="FF002060"/>
        <rFont val="BIZ UDPゴシック"/>
        <family val="3"/>
        <charset val="128"/>
      </rPr>
      <t>※　カタログ、申請設備の配置（予定）図　等</t>
    </r>
    <rPh sb="2" eb="4">
      <t>シンセイ</t>
    </rPh>
    <rPh sb="6" eb="8">
      <t>セツビ</t>
    </rPh>
    <rPh sb="9" eb="12">
      <t>カクニンショ</t>
    </rPh>
    <rPh sb="17" eb="18">
      <t>イロ</t>
    </rPh>
    <rPh sb="24" eb="26">
      <t>テイシュツ</t>
    </rPh>
    <rPh sb="27" eb="28">
      <t>モト</t>
    </rPh>
    <rPh sb="34" eb="36">
      <t>シリョウ</t>
    </rPh>
    <rPh sb="48" eb="50">
      <t>シンセイ</t>
    </rPh>
    <rPh sb="50" eb="52">
      <t>セツビ</t>
    </rPh>
    <rPh sb="53" eb="55">
      <t>ハイチ</t>
    </rPh>
    <rPh sb="56" eb="58">
      <t>ヨテイ</t>
    </rPh>
    <rPh sb="59" eb="60">
      <t>ズ</t>
    </rPh>
    <rPh sb="61" eb="62">
      <t>トウ</t>
    </rPh>
    <phoneticPr fontId="2"/>
  </si>
  <si>
    <t>新興感染症対応力強化事業（検査機器）</t>
    <rPh sb="0" eb="2">
      <t>シンコウ</t>
    </rPh>
    <rPh sb="2" eb="5">
      <t>カンセンショウ</t>
    </rPh>
    <rPh sb="5" eb="8">
      <t>タイオウリョク</t>
    </rPh>
    <rPh sb="8" eb="10">
      <t>キョウカ</t>
    </rPh>
    <rPh sb="10" eb="12">
      <t>ジギョウ</t>
    </rPh>
    <rPh sb="13" eb="15">
      <t>ケンサ</t>
    </rPh>
    <rPh sb="15" eb="17">
      <t>キキ</t>
    </rPh>
    <phoneticPr fontId="13"/>
  </si>
  <si>
    <t>規格
（商品名）</t>
    <rPh sb="0" eb="2">
      <t>キカク</t>
    </rPh>
    <rPh sb="4" eb="7">
      <t>ショウヒンメイ</t>
    </rPh>
    <phoneticPr fontId="2"/>
  </si>
  <si>
    <t>規格（商品名）</t>
    <rPh sb="0" eb="2">
      <t>キカク</t>
    </rPh>
    <rPh sb="3" eb="6">
      <t>ショウヒンメイ</t>
    </rPh>
    <phoneticPr fontId="2"/>
  </si>
  <si>
    <t>（８）検査装置について、申請時点での導入数（補助品、自費購入品を含む）を規格とともに入力してください。</t>
    <rPh sb="3" eb="5">
      <t>ケンサ</t>
    </rPh>
    <phoneticPr fontId="2"/>
  </si>
  <si>
    <t>規格
（商品名）</t>
    <rPh sb="0" eb="2">
      <t>キカク</t>
    </rPh>
    <rPh sb="4" eb="7">
      <t>ショウヒンメイ</t>
    </rPh>
    <phoneticPr fontId="2"/>
  </si>
  <si>
    <t>台数（台）</t>
    <rPh sb="0" eb="2">
      <t>ダイスウ</t>
    </rPh>
    <rPh sb="3" eb="4">
      <t>ダイ</t>
    </rPh>
    <phoneticPr fontId="2"/>
  </si>
  <si>
    <t>検査機器（PCR検査装置、等温遺伝子増幅装置）</t>
    <phoneticPr fontId="2"/>
  </si>
  <si>
    <t>検査機器（PCR検査装置、等温遺伝子増幅装置）</t>
    <phoneticPr fontId="2"/>
  </si>
  <si>
    <t>（２）付属機器を併せて申請する場合は、付属機器の申請理由（これがなければ医療機関として検査機器を活用することができない理由）を具体的に記載してください。</t>
    <phoneticPr fontId="2"/>
  </si>
  <si>
    <t>等温核酸増幅法（NEAR法、LAMP法、TRC法、TMA法 等）</t>
    <rPh sb="0" eb="2">
      <t>トウオン</t>
    </rPh>
    <rPh sb="2" eb="4">
      <t>カクサン</t>
    </rPh>
    <rPh sb="4" eb="6">
      <t>ゾウフク</t>
    </rPh>
    <rPh sb="6" eb="7">
      <t>ホウ</t>
    </rPh>
    <rPh sb="12" eb="13">
      <t>ホウ</t>
    </rPh>
    <rPh sb="18" eb="19">
      <t>ホウ</t>
    </rPh>
    <rPh sb="23" eb="24">
      <t>ホウ</t>
    </rPh>
    <rPh sb="28" eb="29">
      <t>ホウ</t>
    </rPh>
    <rPh sb="30" eb="31">
      <t>トウ</t>
    </rPh>
    <phoneticPr fontId="2"/>
  </si>
  <si>
    <t>４　「事業計画書」より右のシートについて</t>
    <rPh sb="3" eb="5">
      <t>ジギョウ</t>
    </rPh>
    <rPh sb="5" eb="8">
      <t>ケイカクショ</t>
    </rPh>
    <rPh sb="11" eb="12">
      <t>ミギ</t>
    </rPh>
    <phoneticPr fontId="2"/>
  </si>
  <si>
    <t>　新興感染症発生・まん延時に医療措置協定締結内容を履行するために必要となる検査機器を補助します。
　その前提のもと、以下の項目に回答してください。</t>
    <rPh sb="1" eb="3">
      <t>シンコウ</t>
    </rPh>
    <rPh sb="3" eb="6">
      <t>カンセンショウ</t>
    </rPh>
    <rPh sb="6" eb="8">
      <t>ハッセイ</t>
    </rPh>
    <rPh sb="12" eb="13">
      <t>ジ</t>
    </rPh>
    <rPh sb="14" eb="16">
      <t>イリョウ</t>
    </rPh>
    <rPh sb="16" eb="18">
      <t>ソチ</t>
    </rPh>
    <rPh sb="39" eb="41">
      <t>キキ</t>
    </rPh>
    <phoneticPr fontId="2"/>
  </si>
  <si>
    <t>PCR検査法（リアルタイムＰＣＲ法、ＲＴ-ＰＣＲ法、その他のＰＣＲ法を含む）</t>
    <rPh sb="3" eb="5">
      <t>ケンサ</t>
    </rPh>
    <rPh sb="5" eb="6">
      <t>ホウ</t>
    </rPh>
    <rPh sb="16" eb="17">
      <t>ホウ</t>
    </rPh>
    <rPh sb="35" eb="36">
      <t>フク</t>
    </rPh>
    <phoneticPr fontId="2"/>
  </si>
  <si>
    <t>国補助額</t>
    <rPh sb="0" eb="1">
      <t>クニ</t>
    </rPh>
    <rPh sb="1" eb="3">
      <t>ホジョ</t>
    </rPh>
    <rPh sb="3" eb="4">
      <t>ガク</t>
    </rPh>
    <phoneticPr fontId="2"/>
  </si>
  <si>
    <t>県補助額</t>
    <rPh sb="0" eb="1">
      <t>ケン</t>
    </rPh>
    <rPh sb="1" eb="3">
      <t>ホジョ</t>
    </rPh>
    <rPh sb="3" eb="4">
      <t>ガク</t>
    </rPh>
    <phoneticPr fontId="2"/>
  </si>
  <si>
    <r>
      <t>新興感染症対応力強化事業 
（協定締結医療機関施設整備事業）の内</t>
    </r>
    <r>
      <rPr>
        <b/>
        <sz val="8"/>
        <rFont val="ＭＳ 明朝"/>
        <family val="1"/>
        <charset val="128"/>
      </rPr>
      <t>検査機器</t>
    </r>
    <rPh sb="31" eb="32">
      <t>ウチ</t>
    </rPh>
    <rPh sb="32" eb="34">
      <t>ケンサ</t>
    </rPh>
    <rPh sb="34" eb="36">
      <t>キキ</t>
    </rPh>
    <phoneticPr fontId="2"/>
  </si>
  <si>
    <t>（６）申請機器の検査方法について、以下から回答してください。</t>
    <phoneticPr fontId="2"/>
  </si>
  <si>
    <t>（２）（１）で回答した機器導入後検査件数の算出方法を記載してください。
（例）１日当たりの発熱患者診療時間●分　÷　患者１人当たりの診察・検査に要する時間●分　×　モジュール数　＝　機器導入後検査件数●件</t>
    <rPh sb="7" eb="9">
      <t>カイトウ</t>
    </rPh>
    <rPh sb="11" eb="13">
      <t>キキ</t>
    </rPh>
    <rPh sb="13" eb="15">
      <t>ドウニュウ</t>
    </rPh>
    <rPh sb="15" eb="16">
      <t>ゴ</t>
    </rPh>
    <rPh sb="16" eb="18">
      <t>ケンサ</t>
    </rPh>
    <rPh sb="18" eb="20">
      <t>ケンスウ</t>
    </rPh>
    <rPh sb="21" eb="23">
      <t>サンシュツ</t>
    </rPh>
    <rPh sb="23" eb="25">
      <t>ホウホウ</t>
    </rPh>
    <rPh sb="26" eb="28">
      <t>キサイ</t>
    </rPh>
    <rPh sb="87" eb="88">
      <t>スウ</t>
    </rPh>
    <phoneticPr fontId="2"/>
  </si>
  <si>
    <t>※県名から番地まで入力してください。（法人の場合は「法人の所在地」）
※法人・自治体の場合はその所在地を入力してください。</t>
    <rPh sb="1" eb="3">
      <t>ケンメイ</t>
    </rPh>
    <rPh sb="5" eb="7">
      <t>バンチ</t>
    </rPh>
    <rPh sb="9" eb="11">
      <t>ニュウリョク</t>
    </rPh>
    <rPh sb="19" eb="21">
      <t>ホウジン</t>
    </rPh>
    <rPh sb="22" eb="24">
      <t>バアイ</t>
    </rPh>
    <rPh sb="26" eb="28">
      <t>ホウジン</t>
    </rPh>
    <rPh sb="29" eb="32">
      <t>ショザイチ</t>
    </rPh>
    <rPh sb="36" eb="38">
      <t>ホウジン</t>
    </rPh>
    <rPh sb="39" eb="42">
      <t>ジチタイ</t>
    </rPh>
    <rPh sb="43" eb="45">
      <t>バアイ</t>
    </rPh>
    <rPh sb="48" eb="51">
      <t>ショザイチ</t>
    </rPh>
    <rPh sb="52" eb="54">
      <t>ニュウリョク</t>
    </rPh>
    <phoneticPr fontId="2"/>
  </si>
  <si>
    <t>※法人は法人名を、自治体は市町村名及び管理者名を入力してください。
例）医療法人○○会、　○○市病院事業管理者　神奈川　太郎　
※個人の場合、肩書き及び開設者氏名を入力してください。
例)院長　神奈川　太郎　</t>
    <rPh sb="1" eb="3">
      <t>ホウジン</t>
    </rPh>
    <rPh sb="4" eb="6">
      <t>ホウジン</t>
    </rPh>
    <rPh sb="6" eb="7">
      <t>メイ</t>
    </rPh>
    <rPh sb="9" eb="12">
      <t>ジチタイ</t>
    </rPh>
    <rPh sb="13" eb="16">
      <t>シチョウソン</t>
    </rPh>
    <rPh sb="16" eb="17">
      <t>メイ</t>
    </rPh>
    <rPh sb="17" eb="18">
      <t>オヨ</t>
    </rPh>
    <rPh sb="19" eb="22">
      <t>カンリシャ</t>
    </rPh>
    <rPh sb="22" eb="23">
      <t>メイ</t>
    </rPh>
    <rPh sb="24" eb="26">
      <t>ニュウリョク</t>
    </rPh>
    <rPh sb="34" eb="35">
      <t>レイ</t>
    </rPh>
    <rPh sb="36" eb="38">
      <t>イリョウ</t>
    </rPh>
    <rPh sb="38" eb="40">
      <t>ホウジン</t>
    </rPh>
    <rPh sb="42" eb="43">
      <t>カイ</t>
    </rPh>
    <rPh sb="47" eb="48">
      <t>シ</t>
    </rPh>
    <rPh sb="48" eb="50">
      <t>ビョウイン</t>
    </rPh>
    <rPh sb="50" eb="52">
      <t>ジギョウ</t>
    </rPh>
    <rPh sb="52" eb="55">
      <t>カンリシャ</t>
    </rPh>
    <rPh sb="56" eb="59">
      <t>カナガワ</t>
    </rPh>
    <rPh sb="60" eb="62">
      <t>タロウ</t>
    </rPh>
    <phoneticPr fontId="2"/>
  </si>
  <si>
    <t>法人の情報又は
個人の場合は医療機関の
情報</t>
    <rPh sb="0" eb="2">
      <t>ホウジン</t>
    </rPh>
    <rPh sb="3" eb="5">
      <t>ジョウホウ</t>
    </rPh>
    <rPh sb="5" eb="6">
      <t>マタ</t>
    </rPh>
    <rPh sb="8" eb="10">
      <t>コジン</t>
    </rPh>
    <rPh sb="11" eb="13">
      <t>バアイ</t>
    </rPh>
    <rPh sb="14" eb="16">
      <t>イリョウ</t>
    </rPh>
    <rPh sb="16" eb="18">
      <t>キカン</t>
    </rPh>
    <rPh sb="20" eb="22">
      <t>ジョウホウ</t>
    </rPh>
    <phoneticPr fontId="2"/>
  </si>
  <si>
    <t>（１０）（９）で既存の部屋においてダクト接続等を行い陰圧化する旨を記載した場合には、設置する部屋は陰圧可能な部屋（密閉した部屋等）となっていますか。</t>
    <rPh sb="8" eb="10">
      <t>キゾン</t>
    </rPh>
    <rPh sb="11" eb="13">
      <t>ヘヤ</t>
    </rPh>
    <rPh sb="20" eb="22">
      <t>セツゾク</t>
    </rPh>
    <rPh sb="22" eb="23">
      <t>ナド</t>
    </rPh>
    <rPh sb="24" eb="25">
      <t>オコナ</t>
    </rPh>
    <rPh sb="26" eb="28">
      <t>インアツ</t>
    </rPh>
    <rPh sb="28" eb="29">
      <t>カ</t>
    </rPh>
    <rPh sb="31" eb="32">
      <t>ムネ</t>
    </rPh>
    <rPh sb="33" eb="35">
      <t>キサイ</t>
    </rPh>
    <rPh sb="37" eb="39">
      <t>バアイ</t>
    </rPh>
    <rPh sb="42" eb="44">
      <t>セッチ</t>
    </rPh>
    <rPh sb="46" eb="48">
      <t>ヘヤ</t>
    </rPh>
    <rPh sb="49" eb="51">
      <t>インアツ</t>
    </rPh>
    <rPh sb="51" eb="53">
      <t>カノウ</t>
    </rPh>
    <rPh sb="54" eb="56">
      <t>ヘヤ</t>
    </rPh>
    <rPh sb="57" eb="59">
      <t>ミッペイ</t>
    </rPh>
    <rPh sb="61" eb="64">
      <t>ヘヤナド</t>
    </rPh>
    <phoneticPr fontId="2"/>
  </si>
  <si>
    <t>（1１）HEPAフィルター付き空気清浄機（陰圧対応可能なもの）について、申請時点での導入数（補助品、自費購入品を含む）を規格とともに入力してください。</t>
    <rPh sb="13" eb="14">
      <t>ツ</t>
    </rPh>
    <rPh sb="15" eb="20">
      <t>クウキセイジョウキ</t>
    </rPh>
    <rPh sb="21" eb="23">
      <t>インアツ</t>
    </rPh>
    <rPh sb="23" eb="25">
      <t>タイオウ</t>
    </rPh>
    <rPh sb="25" eb="27">
      <t>カノウ</t>
    </rPh>
    <phoneticPr fontId="2"/>
  </si>
  <si>
    <t>（４）申請機器のメーカー、規格、申請台数、単価（税込み）を記載してください。</t>
    <rPh sb="3" eb="5">
      <t>シンセイ</t>
    </rPh>
    <rPh sb="5" eb="7">
      <t>キキ</t>
    </rPh>
    <rPh sb="13" eb="15">
      <t>キカク</t>
    </rPh>
    <rPh sb="16" eb="18">
      <t>シンセイ</t>
    </rPh>
    <rPh sb="18" eb="20">
      <t>ダイスウ</t>
    </rPh>
    <rPh sb="21" eb="23">
      <t>タンカ</t>
    </rPh>
    <rPh sb="24" eb="26">
      <t>ゼイコ</t>
    </rPh>
    <rPh sb="29" eb="31">
      <t>キサイ</t>
    </rPh>
    <phoneticPr fontId="2"/>
  </si>
  <si>
    <t>（１）付属機器も申請する場合、付属機器の品目・メーカー、規格、申請台数、単価（税込み）を記載してください。</t>
    <rPh sb="3" eb="5">
      <t>フゾク</t>
    </rPh>
    <rPh sb="5" eb="7">
      <t>キキ</t>
    </rPh>
    <rPh sb="8" eb="10">
      <t>シンセイ</t>
    </rPh>
    <rPh sb="12" eb="14">
      <t>バアイ</t>
    </rPh>
    <rPh sb="15" eb="17">
      <t>フゾク</t>
    </rPh>
    <rPh sb="17" eb="19">
      <t>キキ</t>
    </rPh>
    <rPh sb="20" eb="22">
      <t>ヒンモク</t>
    </rPh>
    <rPh sb="28" eb="30">
      <t>キカク</t>
    </rPh>
    <rPh sb="31" eb="33">
      <t>シンセイ</t>
    </rPh>
    <rPh sb="33" eb="35">
      <t>ダイスウ</t>
    </rPh>
    <rPh sb="36" eb="38">
      <t>タンカ</t>
    </rPh>
    <rPh sb="39" eb="41">
      <t>ゼイコ</t>
    </rPh>
    <rPh sb="44" eb="46">
      <t>キサイ</t>
    </rPh>
    <phoneticPr fontId="2"/>
  </si>
  <si>
    <t>※交通費・運搬費のほか、消耗品は補助対象外となります。</t>
    <rPh sb="1" eb="4">
      <t>コウツウヒ</t>
    </rPh>
    <rPh sb="5" eb="7">
      <t>ウンパン</t>
    </rPh>
    <rPh sb="7" eb="8">
      <t>ヒ</t>
    </rPh>
    <rPh sb="12" eb="14">
      <t>ショウモウ</t>
    </rPh>
    <rPh sb="14" eb="15">
      <t>ヒン</t>
    </rPh>
    <rPh sb="16" eb="18">
      <t>ホジョ</t>
    </rPh>
    <rPh sb="18" eb="20">
      <t>タイショウ</t>
    </rPh>
    <rPh sb="20" eb="21">
      <t>ガイ</t>
    </rPh>
    <phoneticPr fontId="2"/>
  </si>
  <si>
    <t>（１）付属機器も申請する場合、機器の品目・メーカー、規格、申請台数、単価（税込み）を記載してください。</t>
    <rPh sb="3" eb="5">
      <t>フゾク</t>
    </rPh>
    <rPh sb="5" eb="7">
      <t>キキ</t>
    </rPh>
    <rPh sb="8" eb="10">
      <t>シンセイ</t>
    </rPh>
    <rPh sb="12" eb="14">
      <t>バアイ</t>
    </rPh>
    <rPh sb="15" eb="17">
      <t>キキ</t>
    </rPh>
    <rPh sb="18" eb="20">
      <t>ヒンモク</t>
    </rPh>
    <rPh sb="26" eb="28">
      <t>キカク</t>
    </rPh>
    <rPh sb="29" eb="31">
      <t>シンセイ</t>
    </rPh>
    <rPh sb="31" eb="33">
      <t>ダイスウ</t>
    </rPh>
    <rPh sb="34" eb="36">
      <t>タンカ</t>
    </rPh>
    <rPh sb="37" eb="39">
      <t>ゼイコ</t>
    </rPh>
    <rPh sb="42" eb="44">
      <t>キサイ</t>
    </rPh>
    <phoneticPr fontId="2"/>
  </si>
  <si>
    <t>※交通費・運搬費のほか、消耗品は補助対象外となります。</t>
    <phoneticPr fontId="2"/>
  </si>
  <si>
    <t>（４）申請機器のメーカー、規格、申請台数、モジュール数、単価（税込み）を記載してください。</t>
    <rPh sb="3" eb="5">
      <t>シンセイ</t>
    </rPh>
    <rPh sb="5" eb="7">
      <t>キキ</t>
    </rPh>
    <rPh sb="13" eb="15">
      <t>キカク</t>
    </rPh>
    <rPh sb="16" eb="18">
      <t>シンセイ</t>
    </rPh>
    <rPh sb="18" eb="20">
      <t>ダイスウ</t>
    </rPh>
    <rPh sb="26" eb="27">
      <t>スウ</t>
    </rPh>
    <rPh sb="28" eb="30">
      <t>タンカ</t>
    </rPh>
    <rPh sb="31" eb="33">
      <t>ゼイコ</t>
    </rPh>
    <rPh sb="36" eb="38">
      <t>キサイ</t>
    </rPh>
    <phoneticPr fontId="2"/>
  </si>
  <si>
    <t>（４）申請機器の銘柄、メーカー、台数、単価（税込み）を記載してください。</t>
    <rPh sb="3" eb="5">
      <t>シンセイ</t>
    </rPh>
    <rPh sb="5" eb="7">
      <t>キキ</t>
    </rPh>
    <rPh sb="8" eb="10">
      <t>メイガラ</t>
    </rPh>
    <rPh sb="16" eb="18">
      <t>ダイスウ</t>
    </rPh>
    <rPh sb="19" eb="21">
      <t>タンカ</t>
    </rPh>
    <rPh sb="22" eb="24">
      <t>ゼイコ</t>
    </rPh>
    <rPh sb="27" eb="29">
      <t>キサイ</t>
    </rPh>
    <phoneticPr fontId="2"/>
  </si>
  <si>
    <t>規格
（商品名）</t>
    <rPh sb="0" eb="2">
      <t>キカク</t>
    </rPh>
    <phoneticPr fontId="2"/>
  </si>
  <si>
    <t>所在地作業用</t>
    <rPh sb="0" eb="3">
      <t>ショザイチ</t>
    </rPh>
    <rPh sb="3" eb="6">
      <t>サギョウヨウ</t>
    </rPh>
    <phoneticPr fontId="2"/>
  </si>
  <si>
    <r>
      <t>※新規及び増設・更新を対象として調査を行いますが、内示や交付決定に当たり、</t>
    </r>
    <r>
      <rPr>
        <b/>
        <u/>
        <sz val="12"/>
        <color rgb="FFFF0000"/>
        <rFont val="BIZ UDPゴシック"/>
        <family val="3"/>
        <charset val="128"/>
      </rPr>
      <t>更新は補助対象から外れる可能性があります。</t>
    </r>
    <phoneticPr fontId="2"/>
  </si>
  <si>
    <r>
      <t>※新規及び増設・更新を対象として調査を行いますが、内示や交付決定に当たり、</t>
    </r>
    <r>
      <rPr>
        <b/>
        <u/>
        <sz val="12"/>
        <color rgb="FFFF0000"/>
        <rFont val="BIZ UDPゴシック"/>
        <family val="3"/>
        <charset val="128"/>
      </rPr>
      <t>更新は補助対象から外れる可能性があります</t>
    </r>
    <r>
      <rPr>
        <sz val="12"/>
        <color theme="1"/>
        <rFont val="BIZ UDPゴシック"/>
        <family val="3"/>
        <charset val="128"/>
      </rPr>
      <t>。</t>
    </r>
    <phoneticPr fontId="2"/>
  </si>
  <si>
    <r>
      <t>※</t>
    </r>
    <r>
      <rPr>
        <b/>
        <u/>
        <sz val="12"/>
        <color rgb="FFFF0000"/>
        <rFont val="BIZ UDPゴシック"/>
        <family val="3"/>
        <charset val="128"/>
      </rPr>
      <t>等温遺伝子増幅装置</t>
    </r>
    <r>
      <rPr>
        <sz val="12"/>
        <color theme="1"/>
        <rFont val="BIZ UDPゴシック"/>
        <family val="3"/>
        <charset val="128"/>
      </rPr>
      <t>も調査対象としていますが、内示や交付決定に当たり、</t>
    </r>
    <r>
      <rPr>
        <b/>
        <u/>
        <sz val="12"/>
        <color rgb="FFFF0000"/>
        <rFont val="BIZ UDPゴシック"/>
        <family val="3"/>
        <charset val="128"/>
      </rPr>
      <t>補助対象から外れる可能性があります</t>
    </r>
    <r>
      <rPr>
        <sz val="12"/>
        <color theme="1"/>
        <rFont val="BIZ UDPゴシック"/>
        <family val="3"/>
        <charset val="128"/>
      </rPr>
      <t>。</t>
    </r>
    <phoneticPr fontId="2"/>
  </si>
  <si>
    <r>
      <t>※新規及び増設・更新を対象として調査を行いますが、内示や交付決定に当たり、</t>
    </r>
    <r>
      <rPr>
        <b/>
        <u/>
        <sz val="12"/>
        <color rgb="FFFF0000"/>
        <rFont val="BIZ UDPゴシック"/>
        <family val="3"/>
        <charset val="128"/>
      </rPr>
      <t>更新は補助対象から外れる可能性があります</t>
    </r>
    <r>
      <rPr>
        <sz val="12"/>
        <color rgb="FF000000"/>
        <rFont val="BIZ UDPゴシック"/>
        <family val="3"/>
        <charset val="128"/>
      </rPr>
      <t>。</t>
    </r>
    <phoneticPr fontId="2"/>
  </si>
  <si>
    <r>
      <t>※</t>
    </r>
    <r>
      <rPr>
        <b/>
        <u/>
        <sz val="12"/>
        <color rgb="FFFF0000"/>
        <rFont val="BIZ UDPゴシック"/>
        <family val="3"/>
        <charset val="128"/>
      </rPr>
      <t>等温核酸増幅法の装置</t>
    </r>
    <r>
      <rPr>
        <sz val="12"/>
        <color theme="1"/>
        <rFont val="BIZ UDPゴシック"/>
        <family val="3"/>
        <charset val="128"/>
      </rPr>
      <t>も調査対象としていますが、内示や交付決定に当たり、</t>
    </r>
    <r>
      <rPr>
        <b/>
        <u/>
        <sz val="12"/>
        <color rgb="FFFF0000"/>
        <rFont val="BIZ UDPゴシック"/>
        <family val="3"/>
        <charset val="128"/>
      </rPr>
      <t>補助対象から外れる可能性があります</t>
    </r>
    <r>
      <rPr>
        <sz val="12"/>
        <color theme="1"/>
        <rFont val="BIZ UDPゴシック"/>
        <family val="3"/>
        <charset val="128"/>
      </rPr>
      <t>。</t>
    </r>
    <rPh sb="3" eb="5">
      <t>カクサン</t>
    </rPh>
    <rPh sb="7" eb="8">
      <t>ホウ</t>
    </rPh>
    <phoneticPr fontId="2"/>
  </si>
  <si>
    <r>
      <t>※その他の検査法を選択した場合は補助対象外となります。
※資料として、</t>
    </r>
    <r>
      <rPr>
        <b/>
        <u/>
        <sz val="12"/>
        <color rgb="FFFF0000"/>
        <rFont val="BIZ UDPゴシック"/>
        <family val="3"/>
        <charset val="128"/>
      </rPr>
      <t>検査方法が記載されているカタログ等を提出</t>
    </r>
    <r>
      <rPr>
        <sz val="12"/>
        <color theme="1"/>
        <rFont val="BIZ UDPゴシック"/>
        <family val="3"/>
        <charset val="128"/>
      </rPr>
      <t>してください。</t>
    </r>
    <rPh sb="5" eb="7">
      <t>ケンサ</t>
    </rPh>
    <rPh sb="7" eb="8">
      <t>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</si>
</sst>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_ "/>
    <numFmt numFmtId="177" formatCode="#"/>
    <numFmt numFmtId="178" formatCode="&quot;〒&quot;000&quot;－&quot;0000"/>
    <numFmt numFmtId="179" formatCode="[$-411]ggge&quot;年&quot;m&quot;月&quot;d&quot;日&quot;;@"/>
    <numFmt numFmtId="180" formatCode="#,##0_);[Red]\(#,##0\)"/>
    <numFmt numFmtId="181" formatCode="&quot;〒&quot;000&quot;-&quot;0000"/>
    <numFmt numFmtId="182" formatCode="\(@\)"/>
    <numFmt numFmtId="183" formatCode="#,##0;&quot;△ &quot;#,##0"/>
    <numFmt numFmtId="184" formatCode="#,##0.0;&quot;△ &quot;#,##0.0"/>
    <numFmt numFmtId="185" formatCode="0_ "/>
    <numFmt numFmtId="186" formatCode="#,##0_ ;[Red]\-#,##0\ "/>
    <numFmt numFmtId="187" formatCode="#,###&quot;台&quot;"/>
  </numFmts>
  <fonts count="84">
    <font>
      <sz val="12"/>
      <color theme="1"/>
      <name val="ＭＳ 明朝"/>
      <family val="2"/>
      <charset val="128"/>
    </font>
    <font>
      <sz val="12"/>
      <color theme="1"/>
      <name val="ＭＳ 明朝"/>
      <family val="2"/>
      <charset val="128"/>
    </font>
    <font>
      <sz val="6"/>
      <name val="ＭＳ 明朝"/>
      <family val="2"/>
      <charset val="128"/>
    </font>
    <font>
      <sz val="6"/>
      <name val="ＭＳ Ｐゴシック"/>
      <family val="3"/>
      <charset val="128"/>
    </font>
    <font>
      <sz val="10"/>
      <name val="ＭＳ ゴシック"/>
      <family val="3"/>
      <charset val="128"/>
    </font>
    <font>
      <sz val="11"/>
      <name val="ＭＳ ゴシック"/>
      <family val="3"/>
      <charset val="128"/>
    </font>
    <font>
      <sz val="11"/>
      <color theme="1"/>
      <name val="ＭＳ 明朝"/>
      <family val="1"/>
      <charset val="128"/>
    </font>
    <font>
      <sz val="12"/>
      <color rgb="FF000000"/>
      <name val="ＭＳ 明朝"/>
      <family val="2"/>
      <charset val="128"/>
    </font>
    <font>
      <sz val="11"/>
      <name val="ＭＳ 明朝"/>
      <family val="1"/>
      <charset val="128"/>
    </font>
    <font>
      <sz val="11"/>
      <name val="ＭＳ Ｐゴシック"/>
      <family val="3"/>
      <charset val="128"/>
    </font>
    <font>
      <sz val="12"/>
      <color rgb="FF000000"/>
      <name val="ＭＳ 明朝"/>
      <family val="1"/>
      <charset val="128"/>
    </font>
    <font>
      <sz val="6"/>
      <name val="ＭＳ Ｐゴシック"/>
      <family val="2"/>
      <charset val="128"/>
    </font>
    <font>
      <sz val="12"/>
      <name val="ＭＳ 明朝"/>
      <family val="1"/>
      <charset val="128"/>
    </font>
    <font>
      <sz val="11"/>
      <color theme="1"/>
      <name val="ＭＳ Ｐゴシック"/>
      <family val="2"/>
      <charset val="128"/>
      <scheme val="minor"/>
    </font>
    <font>
      <sz val="12"/>
      <color theme="1"/>
      <name val="ＭＳ ゴシック"/>
      <family val="3"/>
      <charset val="128"/>
    </font>
    <font>
      <sz val="12"/>
      <name val="ＭＳ ゴシック"/>
      <family val="3"/>
      <charset val="128"/>
    </font>
    <font>
      <sz val="12"/>
      <color theme="1"/>
      <name val="ＭＳ 明朝"/>
      <family val="1"/>
      <charset val="128"/>
    </font>
    <font>
      <sz val="9"/>
      <name val="ＭＳ 明朝"/>
      <family val="1"/>
      <charset val="128"/>
    </font>
    <font>
      <sz val="10.5"/>
      <name val="ＭＳ 明朝"/>
      <family val="1"/>
      <charset val="128"/>
    </font>
    <font>
      <sz val="8"/>
      <name val="ＭＳ 明朝"/>
      <family val="1"/>
      <charset val="128"/>
    </font>
    <font>
      <u/>
      <sz val="12"/>
      <name val="ＭＳ 明朝"/>
      <family val="1"/>
      <charset val="128"/>
    </font>
    <font>
      <sz val="20"/>
      <name val="ＭＳ 明朝"/>
      <family val="1"/>
      <charset val="128"/>
    </font>
    <font>
      <sz val="10"/>
      <name val="ＭＳ 明朝"/>
      <family val="1"/>
      <charset val="128"/>
    </font>
    <font>
      <sz val="12"/>
      <color rgb="FFFF0000"/>
      <name val="ＭＳ 明朝"/>
      <family val="2"/>
      <charset val="128"/>
    </font>
    <font>
      <sz val="14"/>
      <name val="ＭＳ ゴシック"/>
      <family val="3"/>
      <charset val="128"/>
    </font>
    <font>
      <sz val="8"/>
      <color rgb="FF00B050"/>
      <name val="ＭＳ 明朝"/>
      <family val="1"/>
      <charset val="128"/>
    </font>
    <font>
      <sz val="11"/>
      <color theme="1"/>
      <name val="ＭＳ Ｐゴシック"/>
      <family val="2"/>
      <scheme val="minor"/>
    </font>
    <font>
      <sz val="6"/>
      <name val="ＭＳ Ｐゴシック"/>
      <family val="3"/>
      <charset val="128"/>
      <scheme val="minor"/>
    </font>
    <font>
      <b/>
      <sz val="14"/>
      <name val="ＭＳ ゴシック"/>
      <family val="3"/>
      <charset val="128"/>
    </font>
    <font>
      <sz val="11"/>
      <color theme="1"/>
      <name val="ＭＳ Ｐゴシック"/>
      <family val="3"/>
      <charset val="128"/>
      <scheme val="minor"/>
    </font>
    <font>
      <sz val="18"/>
      <name val="ＭＳ ゴシック"/>
      <family val="3"/>
      <charset val="128"/>
    </font>
    <font>
      <sz val="11"/>
      <name val="ＭＳ Ｐ明朝"/>
      <family val="1"/>
      <charset val="128"/>
    </font>
    <font>
      <b/>
      <sz val="14"/>
      <name val="ＭＳ Ｐゴシック"/>
      <family val="3"/>
      <charset val="128"/>
    </font>
    <font>
      <sz val="12"/>
      <name val="ＭＳ Ｐゴシック"/>
      <family val="3"/>
      <charset val="128"/>
    </font>
    <font>
      <sz val="11"/>
      <name val="ＭＳ Ｐゴシック"/>
      <family val="3"/>
      <charset val="128"/>
      <scheme val="minor"/>
    </font>
    <font>
      <sz val="12"/>
      <color theme="1"/>
      <name val="BIZ UDPゴシック"/>
      <family val="3"/>
      <charset val="128"/>
    </font>
    <font>
      <b/>
      <sz val="12"/>
      <color theme="1"/>
      <name val="BIZ UDPゴシック"/>
      <family val="3"/>
      <charset val="128"/>
    </font>
    <font>
      <u/>
      <sz val="12"/>
      <color rgb="FFFF0000"/>
      <name val="BIZ UDPゴシック"/>
      <family val="3"/>
      <charset val="128"/>
    </font>
    <font>
      <u/>
      <sz val="12"/>
      <color theme="1"/>
      <name val="BIZ UDPゴシック"/>
      <family val="3"/>
      <charset val="128"/>
    </font>
    <font>
      <sz val="12"/>
      <color rgb="FF002060"/>
      <name val="BIZ UDPゴシック"/>
      <family val="3"/>
      <charset val="128"/>
    </font>
    <font>
      <b/>
      <u/>
      <sz val="12"/>
      <color rgb="FFFF0000"/>
      <name val="BIZ UDPゴシック"/>
      <family val="3"/>
      <charset val="128"/>
    </font>
    <font>
      <b/>
      <sz val="16"/>
      <color theme="1"/>
      <name val="BIZ UDPゴシック"/>
      <family val="3"/>
      <charset val="128"/>
    </font>
    <font>
      <sz val="11"/>
      <color theme="1"/>
      <name val="BIZ UDPゴシック"/>
      <family val="3"/>
      <charset val="128"/>
    </font>
    <font>
      <sz val="12"/>
      <color rgb="FF000000"/>
      <name val="BIZ UDPゴシック"/>
      <family val="3"/>
      <charset val="128"/>
    </font>
    <font>
      <b/>
      <sz val="14"/>
      <color theme="1"/>
      <name val="BIZ UDPゴシック"/>
      <family val="3"/>
      <charset val="128"/>
    </font>
    <font>
      <b/>
      <sz val="12"/>
      <color rgb="FF000000"/>
      <name val="BIZ UDPゴシック"/>
      <family val="3"/>
      <charset val="128"/>
    </font>
    <font>
      <sz val="10"/>
      <color theme="1"/>
      <name val="BIZ UDPゴシック"/>
      <family val="3"/>
      <charset val="128"/>
    </font>
    <font>
      <sz val="12"/>
      <name val="BIZ UDPゴシック"/>
      <family val="3"/>
      <charset val="128"/>
    </font>
    <font>
      <b/>
      <sz val="12"/>
      <name val="BIZ UDPゴシック"/>
      <family val="3"/>
      <charset val="128"/>
    </font>
    <font>
      <sz val="12"/>
      <color theme="0" tint="-0.34998626667073579"/>
      <name val="BIZ UDPゴシック"/>
      <family val="3"/>
      <charset val="128"/>
    </font>
    <font>
      <sz val="7"/>
      <color theme="1"/>
      <name val="BIZ UDPゴシック"/>
      <family val="3"/>
      <charset val="128"/>
    </font>
    <font>
      <sz val="10"/>
      <color theme="0" tint="-0.34998626667073579"/>
      <name val="BIZ UDPゴシック"/>
      <family val="3"/>
      <charset val="128"/>
    </font>
    <font>
      <sz val="14"/>
      <color theme="1"/>
      <name val="BIZ UDPゴシック"/>
      <family val="3"/>
      <charset val="128"/>
    </font>
    <font>
      <u/>
      <sz val="11"/>
      <color rgb="FFFF0000"/>
      <name val="BIZ UDPゴシック"/>
      <family val="3"/>
      <charset val="128"/>
    </font>
    <font>
      <b/>
      <sz val="9"/>
      <name val="BIZ UDPゴシック"/>
      <family val="3"/>
      <charset val="128"/>
    </font>
    <font>
      <b/>
      <sz val="10"/>
      <color theme="1"/>
      <name val="BIZ UDPゴシック"/>
      <family val="3"/>
      <charset val="128"/>
    </font>
    <font>
      <sz val="16"/>
      <color theme="1"/>
      <name val="BIZ UDPゴシック"/>
      <family val="3"/>
      <charset val="128"/>
    </font>
    <font>
      <sz val="11"/>
      <color rgb="FF000000"/>
      <name val="BIZ UDPゴシック"/>
      <family val="3"/>
      <charset val="128"/>
    </font>
    <font>
      <u/>
      <sz val="10.5"/>
      <color theme="10"/>
      <name val="メイリオ"/>
      <family val="3"/>
      <charset val="128"/>
    </font>
    <font>
      <sz val="9"/>
      <color rgb="FF002060"/>
      <name val="BIZ UDPゴシック"/>
      <family val="3"/>
      <charset val="128"/>
    </font>
    <font>
      <sz val="10"/>
      <color rgb="FF000000"/>
      <name val="BIZ UDPゴシック"/>
      <family val="3"/>
      <charset val="128"/>
    </font>
    <font>
      <b/>
      <sz val="8"/>
      <name val="ＭＳ 明朝"/>
      <family val="1"/>
      <charset val="128"/>
    </font>
    <font>
      <b/>
      <sz val="11"/>
      <color rgb="FF000000"/>
      <name val="BIZ UDPゴシック"/>
      <family val="3"/>
      <charset val="128"/>
    </font>
    <font>
      <b/>
      <sz val="11"/>
      <color theme="1"/>
      <name val="BIZ UDPゴシック"/>
      <family val="3"/>
      <charset val="128"/>
    </font>
    <font>
      <b/>
      <sz val="9"/>
      <color theme="1"/>
      <name val="BIZ UDPゴシック"/>
      <family val="3"/>
      <charset val="128"/>
    </font>
    <font>
      <sz val="9"/>
      <color theme="1"/>
      <name val="BIZ UDPゴシック"/>
      <family val="3"/>
      <charset val="128"/>
    </font>
    <font>
      <sz val="8"/>
      <color theme="1"/>
      <name val="BIZ UDPゴシック"/>
      <family val="3"/>
      <charset val="128"/>
    </font>
    <font>
      <sz val="9"/>
      <color theme="1"/>
      <name val="メイリオ"/>
      <family val="3"/>
      <charset val="128"/>
    </font>
    <font>
      <sz val="10"/>
      <color theme="1"/>
      <name val="メイリオ"/>
      <family val="3"/>
      <charset val="128"/>
    </font>
    <font>
      <sz val="11"/>
      <color rgb="FF002060"/>
      <name val="BIZ UDPゴシック"/>
      <family val="3"/>
      <charset val="128"/>
    </font>
    <font>
      <sz val="10"/>
      <color rgb="FF002060"/>
      <name val="BIZ UDPゴシック"/>
      <family val="3"/>
      <charset val="128"/>
    </font>
    <font>
      <u/>
      <sz val="11"/>
      <color theme="1"/>
      <name val="BIZ UDPゴシック"/>
      <family val="3"/>
      <charset val="128"/>
    </font>
    <font>
      <sz val="10"/>
      <color theme="1"/>
      <name val="ＭＳ ゴシック"/>
      <family val="3"/>
      <charset val="128"/>
    </font>
    <font>
      <sz val="10"/>
      <color rgb="FFFF0000"/>
      <name val="ＭＳ ゴシック"/>
      <family val="3"/>
      <charset val="128"/>
    </font>
    <font>
      <sz val="20"/>
      <color theme="1"/>
      <name val="ＭＳ ゴシック"/>
      <family val="3"/>
      <charset val="128"/>
    </font>
    <font>
      <b/>
      <sz val="9"/>
      <color indexed="81"/>
      <name val="ＭＳ Ｐゴシック"/>
      <family val="3"/>
      <charset val="128"/>
    </font>
    <font>
      <b/>
      <u/>
      <sz val="9"/>
      <color indexed="81"/>
      <name val="MS P ゴシック"/>
      <family val="3"/>
      <charset val="128"/>
    </font>
    <font>
      <sz val="9"/>
      <color indexed="81"/>
      <name val="MS P ゴシック"/>
      <family val="3"/>
      <charset val="128"/>
    </font>
    <font>
      <sz val="12"/>
      <color rgb="FFFF0000"/>
      <name val="BIZ UDPゴシック"/>
      <family val="3"/>
      <charset val="128"/>
    </font>
    <font>
      <b/>
      <u/>
      <sz val="11"/>
      <color rgb="FFFF0000"/>
      <name val="BIZ UDPゴシック"/>
      <family val="3"/>
      <charset val="128"/>
    </font>
    <font>
      <b/>
      <sz val="8"/>
      <color theme="1"/>
      <name val="BIZ UDPゴシック"/>
      <family val="3"/>
      <charset val="128"/>
    </font>
    <font>
      <sz val="10"/>
      <color theme="1"/>
      <name val="Meiryo UI"/>
      <family val="3"/>
      <charset val="128"/>
    </font>
    <font>
      <b/>
      <sz val="12"/>
      <color rgb="FF002060"/>
      <name val="BIZ UDPゴシック"/>
      <family val="3"/>
      <charset val="128"/>
    </font>
    <font>
      <sz val="11"/>
      <name val="BIZ UDPゴシック"/>
      <family val="3"/>
      <charset val="128"/>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s>
  <borders count="9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hair">
        <color auto="1"/>
      </right>
      <top style="hair">
        <color auto="1"/>
      </top>
      <bottom style="hair">
        <color auto="1"/>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right/>
      <top style="hair">
        <color auto="1"/>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dashed">
        <color auto="1"/>
      </left>
      <right/>
      <top/>
      <bottom/>
      <diagonal/>
    </border>
    <border>
      <left/>
      <right style="dashed">
        <color auto="1"/>
      </right>
      <top/>
      <bottom/>
      <diagonal/>
    </border>
    <border>
      <left/>
      <right style="medium">
        <color indexed="64"/>
      </right>
      <top/>
      <bottom style="thin">
        <color indexed="64"/>
      </bottom>
      <diagonal/>
    </border>
    <border>
      <left style="thin">
        <color auto="1"/>
      </left>
      <right style="thin">
        <color auto="1"/>
      </right>
      <top style="thin">
        <color auto="1"/>
      </top>
      <bottom style="hair">
        <color auto="1"/>
      </bottom>
      <diagonal/>
    </border>
    <border>
      <left style="hair">
        <color auto="1"/>
      </left>
      <right style="hair">
        <color auto="1"/>
      </right>
      <top/>
      <bottom style="hair">
        <color auto="1"/>
      </bottom>
      <diagonal/>
    </border>
    <border>
      <left/>
      <right/>
      <top style="thin">
        <color indexed="64"/>
      </top>
      <bottom/>
      <diagonal/>
    </border>
    <border>
      <left style="thin">
        <color auto="1"/>
      </left>
      <right style="thin">
        <color auto="1"/>
      </right>
      <top style="hair">
        <color auto="1"/>
      </top>
      <bottom style="thin">
        <color auto="1"/>
      </bottom>
      <diagonal/>
    </border>
    <border>
      <left style="thin">
        <color auto="1"/>
      </left>
      <right/>
      <top/>
      <bottom style="hair">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7" fillId="0" borderId="0" applyFont="0" applyFill="0" applyBorder="0" applyAlignment="0" applyProtection="0">
      <alignment vertical="center"/>
    </xf>
    <xf numFmtId="0" fontId="9" fillId="0" borderId="0"/>
    <xf numFmtId="38" fontId="9" fillId="0" borderId="0" applyFont="0" applyFill="0" applyBorder="0" applyAlignment="0" applyProtection="0"/>
    <xf numFmtId="0" fontId="13"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38" fontId="9" fillId="0" borderId="0" applyFont="0" applyFill="0" applyBorder="0" applyAlignment="0" applyProtection="0"/>
    <xf numFmtId="0" fontId="26" fillId="0" borderId="0"/>
    <xf numFmtId="38" fontId="26" fillId="0" borderId="0" applyFont="0" applyFill="0" applyBorder="0" applyAlignment="0" applyProtection="0">
      <alignment vertical="center"/>
    </xf>
    <xf numFmtId="0" fontId="22" fillId="0" borderId="0">
      <alignment vertical="center"/>
    </xf>
    <xf numFmtId="0" fontId="29" fillId="0" borderId="0">
      <alignment vertical="center"/>
    </xf>
    <xf numFmtId="38" fontId="29" fillId="0" borderId="0" applyFont="0" applyFill="0" applyBorder="0" applyAlignment="0" applyProtection="0">
      <alignment vertical="center"/>
    </xf>
    <xf numFmtId="0" fontId="31" fillId="0" borderId="0"/>
    <xf numFmtId="0" fontId="58" fillId="0" borderId="0" applyNumberFormat="0" applyFill="0" applyBorder="0" applyAlignment="0" applyProtection="0">
      <alignment vertical="center"/>
    </xf>
  </cellStyleXfs>
  <cellXfs count="1098">
    <xf numFmtId="0" fontId="0" fillId="0" borderId="0" xfId="0">
      <alignment vertical="center"/>
    </xf>
    <xf numFmtId="180" fontId="12" fillId="0" borderId="0" xfId="4" applyNumberFormat="1" applyFont="1"/>
    <xf numFmtId="180" fontId="12" fillId="0" borderId="0" xfId="4" applyNumberFormat="1" applyFont="1" applyAlignment="1">
      <alignment horizontal="left"/>
    </xf>
    <xf numFmtId="180" fontId="12" fillId="0" borderId="0" xfId="4" applyNumberFormat="1" applyFont="1" applyAlignment="1"/>
    <xf numFmtId="180" fontId="17" fillId="0" borderId="0" xfId="4" applyNumberFormat="1" applyFont="1" applyAlignment="1"/>
    <xf numFmtId="180" fontId="12" fillId="0" borderId="0" xfId="4" applyNumberFormat="1" applyFont="1" applyAlignment="1">
      <alignment wrapText="1"/>
    </xf>
    <xf numFmtId="180" fontId="18" fillId="0" borderId="0" xfId="4" applyNumberFormat="1" applyFont="1"/>
    <xf numFmtId="179" fontId="12" fillId="0" borderId="0" xfId="4" applyNumberFormat="1" applyFont="1"/>
    <xf numFmtId="180" fontId="8" fillId="0" borderId="0" xfId="4" applyNumberFormat="1" applyFont="1"/>
    <xf numFmtId="180" fontId="8" fillId="0" borderId="0" xfId="4" applyNumberFormat="1" applyFont="1" applyAlignment="1">
      <alignment horizontal="right"/>
    </xf>
    <xf numFmtId="180" fontId="12" fillId="0" borderId="0" xfId="4" applyNumberFormat="1" applyFont="1" applyBorder="1"/>
    <xf numFmtId="180" fontId="12" fillId="0" borderId="0" xfId="4" applyNumberFormat="1" applyFont="1" applyBorder="1" applyAlignment="1">
      <alignment horizontal="center"/>
    </xf>
    <xf numFmtId="180" fontId="12" fillId="0" borderId="0" xfId="5" applyNumberFormat="1" applyFont="1" applyBorder="1"/>
    <xf numFmtId="180" fontId="12" fillId="0" borderId="14" xfId="4" applyNumberFormat="1" applyFont="1" applyBorder="1"/>
    <xf numFmtId="38" fontId="12" fillId="0" borderId="6" xfId="5" applyFont="1" applyBorder="1"/>
    <xf numFmtId="180" fontId="12" fillId="0" borderId="7" xfId="4" applyNumberFormat="1" applyFont="1" applyBorder="1"/>
    <xf numFmtId="180" fontId="18" fillId="0" borderId="14" xfId="4" applyNumberFormat="1" applyFont="1" applyBorder="1"/>
    <xf numFmtId="38" fontId="18" fillId="0" borderId="11" xfId="5" applyFont="1" applyBorder="1"/>
    <xf numFmtId="180" fontId="17" fillId="0" borderId="8" xfId="4" applyNumberFormat="1" applyFont="1" applyFill="1" applyBorder="1"/>
    <xf numFmtId="180" fontId="17" fillId="0" borderId="3" xfId="4" applyNumberFormat="1" applyFont="1" applyBorder="1"/>
    <xf numFmtId="180" fontId="18" fillId="0" borderId="5" xfId="4" applyNumberFormat="1" applyFont="1" applyBorder="1"/>
    <xf numFmtId="38" fontId="18" fillId="0" borderId="0" xfId="5" applyFont="1" applyBorder="1"/>
    <xf numFmtId="180" fontId="17" fillId="0" borderId="8" xfId="4" applyNumberFormat="1" applyFont="1" applyBorder="1"/>
    <xf numFmtId="38" fontId="18" fillId="0" borderId="0" xfId="5" applyFont="1" applyBorder="1" applyAlignment="1">
      <alignment shrinkToFit="1"/>
    </xf>
    <xf numFmtId="38" fontId="18" fillId="0" borderId="0" xfId="5" applyFont="1" applyBorder="1" applyAlignment="1">
      <alignment horizontal="right" shrinkToFit="1"/>
    </xf>
    <xf numFmtId="0" fontId="10" fillId="0" borderId="8" xfId="4" applyFont="1" applyBorder="1" applyAlignment="1">
      <alignment horizontal="left" vertical="center"/>
    </xf>
    <xf numFmtId="0" fontId="10" fillId="0" borderId="8" xfId="4" applyFont="1" applyBorder="1" applyAlignment="1">
      <alignment horizontal="distributed" vertical="center" shrinkToFit="1"/>
    </xf>
    <xf numFmtId="180" fontId="18" fillId="0" borderId="13" xfId="4" applyNumberFormat="1" applyFont="1" applyBorder="1"/>
    <xf numFmtId="180" fontId="12" fillId="0" borderId="2" xfId="4" applyNumberFormat="1" applyFont="1" applyBorder="1" applyAlignment="1">
      <alignment horizontal="center"/>
    </xf>
    <xf numFmtId="180" fontId="20" fillId="0" borderId="0" xfId="4" applyNumberFormat="1" applyFont="1" applyAlignment="1">
      <alignment vertical="top"/>
    </xf>
    <xf numFmtId="180" fontId="12" fillId="0" borderId="1" xfId="4" applyNumberFormat="1" applyFont="1" applyBorder="1" applyAlignment="1">
      <alignment horizontal="center"/>
    </xf>
    <xf numFmtId="180" fontId="12" fillId="0" borderId="6" xfId="4" applyNumberFormat="1" applyFont="1" applyBorder="1" applyAlignment="1">
      <alignment horizontal="center"/>
    </xf>
    <xf numFmtId="180" fontId="12" fillId="0" borderId="7" xfId="4" applyNumberFormat="1" applyFont="1" applyBorder="1" applyAlignment="1">
      <alignment horizontal="center"/>
    </xf>
    <xf numFmtId="3" fontId="6" fillId="0" borderId="22" xfId="6" applyNumberFormat="1" applyFont="1" applyFill="1" applyBorder="1" applyProtection="1">
      <alignment vertical="center"/>
    </xf>
    <xf numFmtId="180" fontId="22" fillId="0" borderId="8" xfId="4" applyNumberFormat="1" applyFont="1" applyBorder="1"/>
    <xf numFmtId="3" fontId="6" fillId="0" borderId="37" xfId="6" applyNumberFormat="1" applyFont="1" applyFill="1" applyBorder="1" applyProtection="1">
      <alignment vertical="center"/>
    </xf>
    <xf numFmtId="0" fontId="28" fillId="0" borderId="0" xfId="12" applyFont="1">
      <alignment vertical="center"/>
    </xf>
    <xf numFmtId="0" fontId="29" fillId="0" borderId="0" xfId="13">
      <alignment vertical="center"/>
    </xf>
    <xf numFmtId="38" fontId="30" fillId="0" borderId="0" xfId="14" applyFont="1" applyAlignment="1">
      <alignment vertical="center"/>
    </xf>
    <xf numFmtId="38" fontId="30" fillId="0" borderId="0" xfId="14" applyFont="1" applyFill="1" applyBorder="1" applyAlignment="1">
      <alignment horizontal="center" vertical="center"/>
    </xf>
    <xf numFmtId="38" fontId="30" fillId="0" borderId="38" xfId="14" applyFont="1" applyFill="1" applyBorder="1" applyAlignment="1">
      <alignment horizontal="left" vertical="center"/>
    </xf>
    <xf numFmtId="38" fontId="30" fillId="0" borderId="38" xfId="14" applyFont="1" applyFill="1" applyBorder="1" applyAlignment="1">
      <alignment horizontal="center" vertical="center"/>
    </xf>
    <xf numFmtId="38" fontId="15" fillId="0" borderId="38" xfId="14" applyFont="1" applyFill="1" applyBorder="1" applyAlignment="1">
      <alignment horizontal="right" vertical="center"/>
    </xf>
    <xf numFmtId="182" fontId="5" fillId="5" borderId="73" xfId="13" applyNumberFormat="1" applyFont="1" applyFill="1" applyBorder="1" applyAlignment="1">
      <alignment horizontal="center" vertical="center"/>
    </xf>
    <xf numFmtId="0" fontId="5" fillId="5" borderId="73" xfId="13" applyNumberFormat="1" applyFont="1" applyFill="1" applyBorder="1" applyAlignment="1">
      <alignment horizontal="center" vertical="center"/>
    </xf>
    <xf numFmtId="182" fontId="5" fillId="5" borderId="65" xfId="13" applyNumberFormat="1" applyFont="1" applyFill="1" applyBorder="1" applyAlignment="1">
      <alignment horizontal="center" vertical="center"/>
    </xf>
    <xf numFmtId="182" fontId="5" fillId="5" borderId="52" xfId="13" applyNumberFormat="1" applyFont="1" applyFill="1" applyBorder="1" applyAlignment="1">
      <alignment horizontal="center" vertical="center"/>
    </xf>
    <xf numFmtId="0" fontId="5" fillId="5" borderId="65" xfId="13" applyNumberFormat="1" applyFont="1" applyFill="1" applyBorder="1" applyAlignment="1">
      <alignment horizontal="center" vertical="center"/>
    </xf>
    <xf numFmtId="0" fontId="5" fillId="5" borderId="66" xfId="13" applyNumberFormat="1" applyFont="1" applyFill="1" applyBorder="1" applyAlignment="1">
      <alignment horizontal="center" vertical="center"/>
    </xf>
    <xf numFmtId="38" fontId="5" fillId="0" borderId="0" xfId="14" applyFont="1" applyAlignment="1">
      <alignment vertical="center"/>
    </xf>
    <xf numFmtId="38" fontId="5" fillId="0" borderId="0" xfId="14" applyFont="1" applyFill="1" applyAlignment="1">
      <alignment vertical="center"/>
    </xf>
    <xf numFmtId="38" fontId="5" fillId="2" borderId="9" xfId="14" applyFont="1" applyFill="1" applyBorder="1" applyAlignment="1">
      <alignment horizontal="right" vertical="center"/>
    </xf>
    <xf numFmtId="38" fontId="5" fillId="5" borderId="9" xfId="14" applyFont="1" applyFill="1" applyBorder="1" applyAlignment="1">
      <alignment horizontal="right" vertical="center"/>
    </xf>
    <xf numFmtId="38" fontId="5" fillId="5" borderId="2" xfId="14" applyFont="1" applyFill="1" applyBorder="1" applyAlignment="1">
      <alignment horizontal="right" vertical="center"/>
    </xf>
    <xf numFmtId="38" fontId="5" fillId="5" borderId="30" xfId="14" applyFont="1" applyFill="1" applyBorder="1" applyAlignment="1">
      <alignment horizontal="right" vertical="center"/>
    </xf>
    <xf numFmtId="38" fontId="5" fillId="0" borderId="0" xfId="14" applyFont="1" applyFill="1" applyBorder="1" applyAlignment="1">
      <alignment vertical="center"/>
    </xf>
    <xf numFmtId="0" fontId="29" fillId="0" borderId="0" xfId="13" applyAlignment="1">
      <alignment vertical="center"/>
    </xf>
    <xf numFmtId="38" fontId="15" fillId="0" borderId="0" xfId="14" applyFont="1" applyFill="1" applyBorder="1" applyAlignment="1">
      <alignment horizontal="left" vertical="center" wrapText="1"/>
    </xf>
    <xf numFmtId="38" fontId="5" fillId="2" borderId="4" xfId="14" applyFont="1" applyFill="1" applyBorder="1" applyAlignment="1">
      <alignment horizontal="right" vertical="center"/>
    </xf>
    <xf numFmtId="38" fontId="5" fillId="5" borderId="4" xfId="14" applyFont="1" applyFill="1" applyBorder="1" applyAlignment="1">
      <alignment horizontal="right" vertical="center"/>
    </xf>
    <xf numFmtId="38" fontId="5" fillId="5" borderId="8" xfId="14" applyFont="1" applyFill="1" applyBorder="1" applyAlignment="1">
      <alignment horizontal="right" vertical="center"/>
    </xf>
    <xf numFmtId="38" fontId="5" fillId="5" borderId="74" xfId="14" applyFont="1" applyFill="1" applyBorder="1" applyAlignment="1">
      <alignment horizontal="right" vertical="center"/>
    </xf>
    <xf numFmtId="0" fontId="33" fillId="0" borderId="0" xfId="13" applyFont="1" applyAlignment="1">
      <alignment vertical="center"/>
    </xf>
    <xf numFmtId="0" fontId="29" fillId="0" borderId="0" xfId="13" applyFont="1">
      <alignment vertical="center"/>
    </xf>
    <xf numFmtId="0" fontId="34" fillId="0" borderId="0" xfId="13" applyFont="1">
      <alignment vertical="center"/>
    </xf>
    <xf numFmtId="183" fontId="33" fillId="0" borderId="15" xfId="13" applyNumberFormat="1" applyFont="1" applyBorder="1" applyAlignment="1">
      <alignment vertical="center"/>
    </xf>
    <xf numFmtId="0" fontId="32" fillId="0" borderId="11" xfId="15" applyFont="1" applyBorder="1" applyAlignment="1">
      <alignment vertical="center"/>
    </xf>
    <xf numFmtId="0" fontId="35" fillId="0" borderId="0" xfId="0" applyFont="1">
      <alignment vertical="center"/>
    </xf>
    <xf numFmtId="176" fontId="35" fillId="0" borderId="0" xfId="0" applyNumberFormat="1" applyFont="1">
      <alignment vertical="center"/>
    </xf>
    <xf numFmtId="0" fontId="35" fillId="0" borderId="0" xfId="0" applyFont="1" applyFill="1">
      <alignment vertical="center"/>
    </xf>
    <xf numFmtId="176" fontId="42" fillId="0" borderId="0" xfId="0" applyNumberFormat="1" applyFont="1" applyAlignment="1">
      <alignment horizontal="center" vertical="center"/>
    </xf>
    <xf numFmtId="176" fontId="42" fillId="0" borderId="0" xfId="0" applyNumberFormat="1" applyFont="1" applyBorder="1" applyAlignment="1">
      <alignment horizontal="center" vertical="center"/>
    </xf>
    <xf numFmtId="176" fontId="35" fillId="0" borderId="0" xfId="0" applyNumberFormat="1" applyFont="1" applyBorder="1" applyAlignment="1">
      <alignment horizontal="center" vertical="center"/>
    </xf>
    <xf numFmtId="0" fontId="35" fillId="0" borderId="0" xfId="0" applyFont="1" applyFill="1" applyAlignment="1">
      <alignment horizontal="left" vertical="center" wrapText="1"/>
    </xf>
    <xf numFmtId="0" fontId="35" fillId="0" borderId="0" xfId="0" applyFont="1" applyAlignment="1">
      <alignment horizontal="left" vertical="center" wrapText="1"/>
    </xf>
    <xf numFmtId="176" fontId="36" fillId="0" borderId="0" xfId="0" applyNumberFormat="1" applyFont="1">
      <alignment vertical="center"/>
    </xf>
    <xf numFmtId="176" fontId="36" fillId="0" borderId="0" xfId="0" applyNumberFormat="1" applyFont="1" applyAlignment="1">
      <alignment vertical="center" wrapText="1"/>
    </xf>
    <xf numFmtId="0" fontId="36" fillId="0" borderId="0" xfId="0" applyFont="1" applyFill="1" applyAlignment="1">
      <alignment vertical="center" wrapText="1"/>
    </xf>
    <xf numFmtId="0" fontId="36" fillId="0" borderId="0" xfId="0" applyFont="1" applyAlignment="1">
      <alignment vertical="center" wrapText="1"/>
    </xf>
    <xf numFmtId="0" fontId="36" fillId="0" borderId="0" xfId="0" applyFont="1">
      <alignment vertical="center"/>
    </xf>
    <xf numFmtId="176" fontId="36" fillId="0" borderId="0" xfId="0" applyNumberFormat="1" applyFont="1" applyBorder="1" applyAlignment="1">
      <alignment vertical="center" wrapText="1"/>
    </xf>
    <xf numFmtId="0" fontId="36" fillId="0" borderId="0" xfId="0" applyFont="1" applyFill="1" applyBorder="1" applyAlignment="1">
      <alignment vertical="center" wrapText="1"/>
    </xf>
    <xf numFmtId="0" fontId="36" fillId="0" borderId="0" xfId="0" applyFont="1" applyBorder="1" applyAlignment="1">
      <alignment vertical="center" wrapText="1"/>
    </xf>
    <xf numFmtId="176" fontId="35" fillId="0" borderId="1" xfId="0" applyNumberFormat="1" applyFont="1" applyBorder="1" applyAlignment="1">
      <alignment horizontal="center" vertical="center"/>
    </xf>
    <xf numFmtId="176" fontId="36" fillId="0" borderId="0" xfId="0" applyNumberFormat="1" applyFont="1" applyBorder="1">
      <alignment vertical="center"/>
    </xf>
    <xf numFmtId="176" fontId="35" fillId="0" borderId="44" xfId="0" applyNumberFormat="1" applyFont="1" applyBorder="1" applyAlignment="1">
      <alignment horizontal="center" vertical="center"/>
    </xf>
    <xf numFmtId="176" fontId="35" fillId="0" borderId="0" xfId="0" applyNumberFormat="1" applyFont="1" applyAlignment="1">
      <alignment vertical="center" wrapText="1"/>
    </xf>
    <xf numFmtId="0" fontId="35" fillId="0" borderId="0" xfId="0" applyFont="1" applyFill="1" applyAlignment="1">
      <alignment vertical="center" wrapText="1"/>
    </xf>
    <xf numFmtId="0" fontId="35" fillId="0" borderId="0" xfId="0" applyFont="1" applyAlignment="1">
      <alignment vertical="center" wrapText="1"/>
    </xf>
    <xf numFmtId="176" fontId="45" fillId="0" borderId="0" xfId="0" applyNumberFormat="1" applyFont="1" applyAlignment="1">
      <alignment horizontal="left" vertical="center"/>
    </xf>
    <xf numFmtId="176" fontId="43" fillId="0" borderId="0" xfId="0" applyNumberFormat="1" applyFont="1" applyAlignment="1">
      <alignment horizontal="left" vertical="center"/>
    </xf>
    <xf numFmtId="176" fontId="43" fillId="0" borderId="0" xfId="0" applyNumberFormat="1" applyFont="1" applyAlignment="1">
      <alignment horizontal="center" vertical="center"/>
    </xf>
    <xf numFmtId="176" fontId="35" fillId="0" borderId="0" xfId="0" applyNumberFormat="1" applyFont="1" applyFill="1" applyBorder="1" applyAlignment="1">
      <alignment horizontal="left" vertical="center"/>
    </xf>
    <xf numFmtId="3" fontId="35" fillId="0" borderId="0" xfId="0" applyNumberFormat="1" applyFont="1">
      <alignment vertical="center"/>
    </xf>
    <xf numFmtId="0" fontId="43" fillId="0" borderId="0" xfId="0" applyFont="1" applyFill="1" applyBorder="1" applyAlignment="1">
      <alignment horizontal="left" vertical="center"/>
    </xf>
    <xf numFmtId="176" fontId="43" fillId="0" borderId="0" xfId="0" applyNumberFormat="1" applyFont="1" applyAlignment="1">
      <alignment horizontal="right" vertical="center"/>
    </xf>
    <xf numFmtId="38" fontId="43" fillId="0" borderId="75" xfId="1" applyFont="1" applyBorder="1" applyAlignment="1">
      <alignment horizontal="right" vertical="center"/>
    </xf>
    <xf numFmtId="176" fontId="43" fillId="0" borderId="0" xfId="0" applyNumberFormat="1" applyFont="1" applyBorder="1" applyAlignment="1">
      <alignment horizontal="left" vertical="center"/>
    </xf>
    <xf numFmtId="176" fontId="42" fillId="0" borderId="0" xfId="0" applyNumberFormat="1" applyFont="1" applyAlignment="1">
      <alignment vertical="center" wrapText="1"/>
    </xf>
    <xf numFmtId="176" fontId="35" fillId="0" borderId="0" xfId="0" applyNumberFormat="1" applyFont="1" applyAlignment="1">
      <alignment vertical="center"/>
    </xf>
    <xf numFmtId="176" fontId="35" fillId="0" borderId="0" xfId="0" applyNumberFormat="1" applyFont="1" applyBorder="1" applyAlignment="1">
      <alignment vertical="center"/>
    </xf>
    <xf numFmtId="176" fontId="35" fillId="0" borderId="0" xfId="0" applyNumberFormat="1" applyFont="1" applyFill="1" applyBorder="1" applyAlignment="1">
      <alignment horizontal="center" vertical="center"/>
    </xf>
    <xf numFmtId="176" fontId="35" fillId="0" borderId="0" xfId="0" applyNumberFormat="1" applyFont="1" applyFill="1" applyBorder="1" applyAlignment="1">
      <alignment vertical="center"/>
    </xf>
    <xf numFmtId="176" fontId="35" fillId="0" borderId="0" xfId="0" applyNumberFormat="1" applyFont="1" applyAlignment="1">
      <alignment wrapText="1"/>
    </xf>
    <xf numFmtId="176" fontId="42" fillId="0" borderId="28" xfId="0" applyNumberFormat="1" applyFont="1" applyBorder="1" applyAlignment="1">
      <alignment vertical="center" wrapText="1"/>
    </xf>
    <xf numFmtId="176" fontId="35" fillId="0" borderId="62" xfId="0" applyNumberFormat="1" applyFont="1" applyBorder="1" applyAlignment="1">
      <alignment horizontal="center" vertical="center" wrapText="1"/>
    </xf>
    <xf numFmtId="176" fontId="42" fillId="0" borderId="28" xfId="0" applyNumberFormat="1" applyFont="1" applyBorder="1" applyAlignment="1">
      <alignment horizontal="center" vertical="center" wrapText="1"/>
    </xf>
    <xf numFmtId="176" fontId="35" fillId="0" borderId="55" xfId="0" applyNumberFormat="1" applyFont="1" applyBorder="1" applyAlignment="1">
      <alignment horizontal="center" vertical="center" wrapText="1"/>
    </xf>
    <xf numFmtId="38" fontId="43" fillId="0" borderId="52" xfId="1" applyFont="1" applyBorder="1" applyAlignment="1">
      <alignment horizontal="right" vertical="center"/>
    </xf>
    <xf numFmtId="0" fontId="35" fillId="0" borderId="0" xfId="0" applyFont="1" applyFill="1" applyBorder="1" applyAlignment="1">
      <alignment vertical="center" wrapText="1"/>
    </xf>
    <xf numFmtId="0" fontId="35" fillId="7" borderId="0" xfId="0" applyFont="1" applyFill="1">
      <alignment vertical="center"/>
    </xf>
    <xf numFmtId="176" fontId="47" fillId="0" borderId="0" xfId="0" applyNumberFormat="1" applyFont="1" applyAlignment="1">
      <alignment horizontal="left" vertical="center"/>
    </xf>
    <xf numFmtId="176" fontId="48" fillId="0" borderId="0" xfId="0" applyNumberFormat="1" applyFont="1" applyAlignment="1">
      <alignment horizontal="left" vertical="center"/>
    </xf>
    <xf numFmtId="176" fontId="44" fillId="7" borderId="0" xfId="0" applyNumberFormat="1" applyFont="1" applyFill="1" applyAlignment="1">
      <alignment horizontal="left" vertical="center"/>
    </xf>
    <xf numFmtId="176" fontId="35" fillId="7" borderId="0" xfId="0" applyNumberFormat="1" applyFont="1" applyFill="1" applyAlignment="1">
      <alignment horizontal="left" vertical="center"/>
    </xf>
    <xf numFmtId="176" fontId="35" fillId="7" borderId="0" xfId="0" applyNumberFormat="1" applyFont="1" applyFill="1" applyAlignment="1">
      <alignment horizontal="left" vertical="center" wrapText="1"/>
    </xf>
    <xf numFmtId="176" fontId="45" fillId="7" borderId="0" xfId="0" applyNumberFormat="1" applyFont="1" applyFill="1" applyAlignment="1">
      <alignment horizontal="left" vertical="center"/>
    </xf>
    <xf numFmtId="176" fontId="43" fillId="7" borderId="0" xfId="0" applyNumberFormat="1" applyFont="1" applyFill="1" applyAlignment="1">
      <alignment horizontal="left" vertical="center"/>
    </xf>
    <xf numFmtId="176" fontId="43" fillId="7" borderId="0" xfId="0" applyNumberFormat="1" applyFont="1" applyFill="1" applyAlignment="1">
      <alignment horizontal="left" vertical="center" wrapText="1"/>
    </xf>
    <xf numFmtId="176" fontId="35" fillId="7" borderId="0" xfId="0" applyNumberFormat="1" applyFont="1" applyFill="1">
      <alignment vertical="center"/>
    </xf>
    <xf numFmtId="176" fontId="36" fillId="7" borderId="0" xfId="0" applyNumberFormat="1" applyFont="1" applyFill="1">
      <alignment vertical="center"/>
    </xf>
    <xf numFmtId="176" fontId="36" fillId="7" borderId="0" xfId="0" applyNumberFormat="1" applyFont="1" applyFill="1" applyAlignment="1">
      <alignment vertical="center"/>
    </xf>
    <xf numFmtId="176" fontId="36" fillId="7" borderId="0" xfId="0" applyNumberFormat="1" applyFont="1" applyFill="1" applyAlignment="1">
      <alignment vertical="center" wrapText="1"/>
    </xf>
    <xf numFmtId="176" fontId="35" fillId="7" borderId="0" xfId="0" applyNumberFormat="1" applyFont="1" applyFill="1" applyAlignment="1">
      <alignment vertical="center"/>
    </xf>
    <xf numFmtId="180" fontId="52" fillId="0" borderId="0" xfId="0" applyNumberFormat="1" applyFont="1" applyAlignment="1">
      <alignment horizontal="center" vertical="center"/>
    </xf>
    <xf numFmtId="180" fontId="35" fillId="0" borderId="0" xfId="0" applyNumberFormat="1" applyFont="1">
      <alignment vertical="center"/>
    </xf>
    <xf numFmtId="180" fontId="42" fillId="0" borderId="0" xfId="0" applyNumberFormat="1" applyFont="1" applyBorder="1" applyAlignment="1">
      <alignment horizontal="center" vertical="center"/>
    </xf>
    <xf numFmtId="180" fontId="35" fillId="0" borderId="1" xfId="0" applyNumberFormat="1" applyFont="1" applyBorder="1" applyAlignment="1">
      <alignment horizontal="center" vertical="center"/>
    </xf>
    <xf numFmtId="180" fontId="35" fillId="0" borderId="1" xfId="0" applyNumberFormat="1" applyFont="1" applyBorder="1" applyAlignment="1">
      <alignment vertical="center"/>
    </xf>
    <xf numFmtId="180" fontId="35" fillId="0" borderId="44" xfId="0" applyNumberFormat="1" applyFont="1" applyBorder="1" applyAlignment="1">
      <alignment vertical="center"/>
    </xf>
    <xf numFmtId="180" fontId="42" fillId="0" borderId="0" xfId="0" applyNumberFormat="1" applyFont="1" applyAlignment="1">
      <alignment horizontal="left" vertical="center"/>
    </xf>
    <xf numFmtId="180" fontId="45" fillId="0" borderId="0" xfId="0" applyNumberFormat="1" applyFont="1" applyAlignment="1">
      <alignment horizontal="left" vertical="center"/>
    </xf>
    <xf numFmtId="180" fontId="43" fillId="0" borderId="0" xfId="0" applyNumberFormat="1" applyFont="1" applyAlignment="1">
      <alignment horizontal="left" vertical="center"/>
    </xf>
    <xf numFmtId="180" fontId="43" fillId="0" borderId="0" xfId="0" applyNumberFormat="1" applyFont="1" applyAlignment="1">
      <alignment horizontal="left" vertical="center" wrapText="1"/>
    </xf>
    <xf numFmtId="180" fontId="35" fillId="0" borderId="0" xfId="0" applyNumberFormat="1" applyFont="1" applyFill="1" applyBorder="1" applyAlignment="1">
      <alignment horizontal="center" vertical="center"/>
    </xf>
    <xf numFmtId="180" fontId="36" fillId="0" borderId="0" xfId="0" applyNumberFormat="1" applyFont="1" applyAlignment="1">
      <alignment horizontal="left" vertical="center"/>
    </xf>
    <xf numFmtId="180" fontId="35" fillId="0" borderId="0" xfId="0" applyNumberFormat="1" applyFont="1" applyAlignment="1">
      <alignment horizontal="left" vertical="center"/>
    </xf>
    <xf numFmtId="180" fontId="35" fillId="0" borderId="60" xfId="0" applyNumberFormat="1" applyFont="1" applyBorder="1" applyAlignment="1">
      <alignment horizontal="center" vertical="center"/>
    </xf>
    <xf numFmtId="180" fontId="43" fillId="0" borderId="52" xfId="0" applyNumberFormat="1" applyFont="1" applyFill="1" applyBorder="1" applyAlignment="1">
      <alignment horizontal="center" vertical="center"/>
    </xf>
    <xf numFmtId="180" fontId="42" fillId="0" borderId="0" xfId="0" applyNumberFormat="1" applyFont="1" applyAlignment="1">
      <alignment horizontal="center" vertical="center"/>
    </xf>
    <xf numFmtId="180" fontId="35" fillId="0" borderId="0" xfId="0" applyNumberFormat="1" applyFont="1" applyAlignment="1">
      <alignment horizontal="right" vertical="center"/>
    </xf>
    <xf numFmtId="180" fontId="35" fillId="0" borderId="0" xfId="0" applyNumberFormat="1" applyFont="1" applyAlignment="1">
      <alignment vertical="center" wrapText="1"/>
    </xf>
    <xf numFmtId="180" fontId="35" fillId="0" borderId="0" xfId="0" applyNumberFormat="1" applyFont="1" applyBorder="1">
      <alignment vertical="center"/>
    </xf>
    <xf numFmtId="0" fontId="35" fillId="0" borderId="0" xfId="0" applyFont="1" applyAlignment="1">
      <alignment horizontal="right" vertical="center"/>
    </xf>
    <xf numFmtId="38" fontId="35" fillId="0" borderId="52" xfId="1" applyFont="1" applyBorder="1" applyAlignment="1">
      <alignment horizontal="right" vertical="center"/>
    </xf>
    <xf numFmtId="38" fontId="35" fillId="0" borderId="0" xfId="1" applyFont="1" applyBorder="1" applyAlignment="1">
      <alignment horizontal="right" vertical="center"/>
    </xf>
    <xf numFmtId="180" fontId="35" fillId="7" borderId="0" xfId="0" applyNumberFormat="1" applyFont="1" applyFill="1" applyAlignment="1">
      <alignment horizontal="left" vertical="center" wrapText="1"/>
    </xf>
    <xf numFmtId="180" fontId="44" fillId="7" borderId="0" xfId="0" applyNumberFormat="1" applyFont="1" applyFill="1" applyAlignment="1">
      <alignment horizontal="left" vertical="center"/>
    </xf>
    <xf numFmtId="180" fontId="35" fillId="7" borderId="0" xfId="0" applyNumberFormat="1" applyFont="1" applyFill="1">
      <alignment vertical="center"/>
    </xf>
    <xf numFmtId="180" fontId="36" fillId="7" borderId="0" xfId="0" applyNumberFormat="1" applyFont="1" applyFill="1" applyAlignment="1">
      <alignment horizontal="left" vertical="center"/>
    </xf>
    <xf numFmtId="180" fontId="47" fillId="0" borderId="0" xfId="0" applyNumberFormat="1" applyFont="1">
      <alignment vertical="center"/>
    </xf>
    <xf numFmtId="180" fontId="48" fillId="0" borderId="60" xfId="0" applyNumberFormat="1" applyFont="1" applyBorder="1" applyAlignment="1">
      <alignment horizontal="center" vertical="center"/>
    </xf>
    <xf numFmtId="180" fontId="43" fillId="0" borderId="38" xfId="0" applyNumberFormat="1" applyFont="1" applyBorder="1" applyAlignment="1">
      <alignment vertical="center"/>
    </xf>
    <xf numFmtId="180" fontId="36" fillId="7" borderId="0" xfId="0" applyNumberFormat="1" applyFont="1" applyFill="1">
      <alignment vertical="center"/>
    </xf>
    <xf numFmtId="180" fontId="36" fillId="7" borderId="0" xfId="0" applyNumberFormat="1" applyFont="1" applyFill="1" applyAlignment="1">
      <alignment vertical="center"/>
    </xf>
    <xf numFmtId="0" fontId="35" fillId="0" borderId="0" xfId="0" applyFont="1" applyBorder="1" applyAlignment="1">
      <alignment vertical="center"/>
    </xf>
    <xf numFmtId="0" fontId="42" fillId="0" borderId="0" xfId="0" applyFont="1" applyBorder="1" applyAlignment="1">
      <alignment vertical="center" wrapText="1"/>
    </xf>
    <xf numFmtId="0" fontId="35" fillId="0" borderId="0" xfId="0" applyFont="1" applyBorder="1" applyAlignment="1">
      <alignment horizontal="left" vertical="center"/>
    </xf>
    <xf numFmtId="38" fontId="43" fillId="0" borderId="75" xfId="1" applyFont="1" applyFill="1" applyBorder="1" applyAlignment="1">
      <alignment horizontal="right" vertical="center"/>
    </xf>
    <xf numFmtId="176" fontId="35" fillId="0" borderId="0" xfId="0" applyNumberFormat="1" applyFont="1" applyBorder="1" applyAlignment="1">
      <alignment horizontal="left" vertical="center"/>
    </xf>
    <xf numFmtId="176" fontId="42" fillId="0" borderId="0" xfId="0" applyNumberFormat="1" applyFont="1" applyFill="1" applyBorder="1" applyAlignment="1">
      <alignment horizontal="center" vertical="center" wrapText="1"/>
    </xf>
    <xf numFmtId="176" fontId="42" fillId="0" borderId="0" xfId="0" applyNumberFormat="1" applyFont="1" applyFill="1" applyBorder="1" applyAlignment="1">
      <alignment vertical="center" wrapText="1"/>
    </xf>
    <xf numFmtId="176" fontId="42" fillId="0" borderId="0" xfId="0" applyNumberFormat="1" applyFont="1" applyBorder="1" applyAlignment="1">
      <alignment vertical="center" wrapText="1"/>
    </xf>
    <xf numFmtId="176" fontId="35" fillId="0" borderId="1" xfId="0" applyNumberFormat="1" applyFont="1" applyFill="1" applyBorder="1" applyAlignment="1">
      <alignment horizontal="center" vertical="center"/>
    </xf>
    <xf numFmtId="176" fontId="35" fillId="0" borderId="44" xfId="0" applyNumberFormat="1" applyFont="1" applyFill="1" applyBorder="1" applyAlignment="1">
      <alignment horizontal="center" vertical="center"/>
    </xf>
    <xf numFmtId="176" fontId="43" fillId="0" borderId="52" xfId="0" applyNumberFormat="1" applyFont="1" applyFill="1" applyBorder="1" applyAlignment="1">
      <alignment horizontal="left" vertical="center"/>
    </xf>
    <xf numFmtId="176" fontId="47" fillId="0" borderId="0" xfId="0" applyNumberFormat="1" applyFont="1" applyAlignment="1">
      <alignment horizontal="left" vertical="center" wrapText="1"/>
    </xf>
    <xf numFmtId="176" fontId="45" fillId="8" borderId="23" xfId="0" applyNumberFormat="1" applyFont="1" applyFill="1" applyBorder="1" applyAlignment="1">
      <alignment horizontal="center" vertical="center"/>
    </xf>
    <xf numFmtId="176" fontId="45" fillId="8" borderId="24" xfId="0" applyNumberFormat="1" applyFont="1" applyFill="1" applyBorder="1" applyAlignment="1">
      <alignment horizontal="center" vertical="center" wrapText="1"/>
    </xf>
    <xf numFmtId="176" fontId="45" fillId="8" borderId="51" xfId="0" applyNumberFormat="1" applyFont="1" applyFill="1" applyBorder="1" applyAlignment="1">
      <alignment horizontal="center" vertical="center" wrapText="1"/>
    </xf>
    <xf numFmtId="176" fontId="45" fillId="8" borderId="23" xfId="0" applyNumberFormat="1" applyFont="1" applyFill="1" applyBorder="1" applyAlignment="1">
      <alignment horizontal="center" vertical="center" wrapText="1"/>
    </xf>
    <xf numFmtId="176" fontId="42" fillId="8" borderId="15" xfId="0" applyNumberFormat="1" applyFont="1" applyFill="1" applyBorder="1" applyAlignment="1">
      <alignment horizontal="center" vertical="center" wrapText="1"/>
    </xf>
    <xf numFmtId="176" fontId="42" fillId="8" borderId="15" xfId="0" applyNumberFormat="1" applyFont="1" applyFill="1" applyBorder="1" applyAlignment="1">
      <alignment horizontal="center" vertical="center"/>
    </xf>
    <xf numFmtId="176" fontId="42" fillId="0" borderId="0" xfId="0" applyNumberFormat="1" applyFont="1" applyAlignment="1">
      <alignment horizontal="left" vertical="center"/>
    </xf>
    <xf numFmtId="176" fontId="36" fillId="0" borderId="0" xfId="0" applyNumberFormat="1" applyFont="1" applyAlignment="1">
      <alignment horizontal="left" vertical="center"/>
    </xf>
    <xf numFmtId="176" fontId="43" fillId="0" borderId="52" xfId="0" applyNumberFormat="1" applyFont="1" applyFill="1" applyBorder="1" applyAlignment="1">
      <alignment horizontal="center" vertical="center"/>
    </xf>
    <xf numFmtId="176" fontId="35" fillId="0" borderId="0" xfId="0" applyNumberFormat="1" applyFont="1" applyAlignment="1">
      <alignment horizontal="right" vertical="center"/>
    </xf>
    <xf numFmtId="176" fontId="35" fillId="0" borderId="0" xfId="0" applyNumberFormat="1" applyFont="1" applyBorder="1" applyAlignment="1" applyProtection="1">
      <alignment horizontal="center" vertical="center"/>
    </xf>
    <xf numFmtId="176" fontId="35" fillId="0" borderId="52" xfId="0" applyNumberFormat="1" applyFont="1" applyBorder="1" applyAlignment="1">
      <alignment horizontal="center" vertical="center"/>
    </xf>
    <xf numFmtId="176" fontId="36" fillId="7" borderId="0" xfId="0" applyNumberFormat="1" applyFont="1" applyFill="1" applyAlignment="1">
      <alignment horizontal="left" vertical="center"/>
    </xf>
    <xf numFmtId="176" fontId="47" fillId="0" borderId="0" xfId="0" applyNumberFormat="1" applyFont="1">
      <alignment vertical="center"/>
    </xf>
    <xf numFmtId="176" fontId="43" fillId="0" borderId="38" xfId="0" applyNumberFormat="1" applyFont="1" applyBorder="1" applyAlignment="1">
      <alignment vertical="center"/>
    </xf>
    <xf numFmtId="180" fontId="25" fillId="0" borderId="8" xfId="4" applyNumberFormat="1" applyFont="1" applyFill="1" applyBorder="1" applyAlignment="1">
      <alignment vertical="center" wrapText="1" shrinkToFit="1"/>
    </xf>
    <xf numFmtId="180" fontId="19" fillId="0" borderId="87" xfId="4" applyNumberFormat="1" applyFont="1" applyFill="1" applyBorder="1" applyAlignment="1">
      <alignment vertical="center" wrapText="1" shrinkToFit="1"/>
    </xf>
    <xf numFmtId="3" fontId="6" fillId="2" borderId="21" xfId="6" applyNumberFormat="1" applyFont="1" applyFill="1" applyBorder="1" applyProtection="1">
      <alignment vertical="center"/>
    </xf>
    <xf numFmtId="180" fontId="19" fillId="0" borderId="68" xfId="4" applyNumberFormat="1" applyFont="1" applyFill="1" applyBorder="1" applyAlignment="1">
      <alignment vertical="center" wrapText="1" shrinkToFit="1"/>
    </xf>
    <xf numFmtId="3" fontId="6" fillId="0" borderId="88" xfId="6" applyNumberFormat="1" applyFont="1" applyFill="1" applyBorder="1" applyProtection="1">
      <alignment vertical="center"/>
    </xf>
    <xf numFmtId="0" fontId="12" fillId="0" borderId="87" xfId="4" applyFont="1" applyBorder="1" applyAlignment="1">
      <alignment horizontal="distributed" vertical="center" shrinkToFit="1"/>
    </xf>
    <xf numFmtId="3" fontId="6" fillId="0" borderId="21" xfId="6" applyNumberFormat="1" applyFont="1" applyFill="1" applyBorder="1" applyProtection="1">
      <alignment vertical="center"/>
    </xf>
    <xf numFmtId="180" fontId="12" fillId="0" borderId="68" xfId="4" applyNumberFormat="1" applyFont="1" applyBorder="1" applyAlignment="1">
      <alignment horizontal="distributed" vertical="center"/>
    </xf>
    <xf numFmtId="0" fontId="12" fillId="0" borderId="68" xfId="4" applyFont="1" applyBorder="1" applyAlignment="1">
      <alignment horizontal="distributed" vertical="center" shrinkToFit="1"/>
    </xf>
    <xf numFmtId="38" fontId="57" fillId="0" borderId="75" xfId="1" applyFont="1" applyBorder="1" applyAlignment="1">
      <alignment horizontal="right" vertical="center" shrinkToFit="1"/>
    </xf>
    <xf numFmtId="176" fontId="35" fillId="0" borderId="0" xfId="0" applyNumberFormat="1" applyFont="1" applyAlignment="1">
      <alignment vertical="center" shrinkToFit="1"/>
    </xf>
    <xf numFmtId="183" fontId="24" fillId="2" borderId="10" xfId="14" applyNumberFormat="1" applyFont="1" applyFill="1" applyBorder="1" applyAlignment="1">
      <alignment vertical="center" shrinkToFit="1"/>
    </xf>
    <xf numFmtId="183" fontId="24" fillId="5" borderId="10" xfId="14" applyNumberFormat="1" applyFont="1" applyFill="1" applyBorder="1" applyAlignment="1">
      <alignment vertical="center" shrinkToFit="1"/>
    </xf>
    <xf numFmtId="183" fontId="24" fillId="5" borderId="3" xfId="14" applyNumberFormat="1" applyFont="1" applyFill="1" applyBorder="1" applyAlignment="1">
      <alignment vertical="center" shrinkToFit="1"/>
    </xf>
    <xf numFmtId="184" fontId="24" fillId="5" borderId="10" xfId="14" applyNumberFormat="1" applyFont="1" applyFill="1" applyBorder="1" applyAlignment="1">
      <alignment vertical="center" shrinkToFit="1"/>
    </xf>
    <xf numFmtId="183" fontId="24" fillId="5" borderId="32" xfId="14" applyNumberFormat="1" applyFont="1" applyFill="1" applyBorder="1" applyAlignment="1">
      <alignment vertical="center" shrinkToFit="1"/>
    </xf>
    <xf numFmtId="183" fontId="24" fillId="2" borderId="35" xfId="14" applyNumberFormat="1" applyFont="1" applyFill="1" applyBorder="1" applyAlignment="1">
      <alignment vertical="center" shrinkToFit="1"/>
    </xf>
    <xf numFmtId="183" fontId="24" fillId="5" borderId="35" xfId="14" applyNumberFormat="1" applyFont="1" applyFill="1" applyBorder="1" applyAlignment="1">
      <alignment vertical="center" shrinkToFit="1"/>
    </xf>
    <xf numFmtId="183" fontId="24" fillId="5" borderId="34" xfId="14" applyNumberFormat="1" applyFont="1" applyFill="1" applyBorder="1" applyAlignment="1">
      <alignment vertical="center" shrinkToFit="1"/>
    </xf>
    <xf numFmtId="184" fontId="24" fillId="5" borderId="35" xfId="14" applyNumberFormat="1" applyFont="1" applyFill="1" applyBorder="1" applyAlignment="1">
      <alignment vertical="center" shrinkToFit="1"/>
    </xf>
    <xf numFmtId="183" fontId="24" fillId="5" borderId="36" xfId="14" applyNumberFormat="1" applyFont="1" applyFill="1" applyBorder="1" applyAlignment="1">
      <alignment vertical="center" shrinkToFit="1"/>
    </xf>
    <xf numFmtId="180" fontId="12" fillId="0" borderId="0" xfId="4" applyNumberFormat="1" applyFont="1" applyAlignment="1">
      <alignment shrinkToFit="1"/>
    </xf>
    <xf numFmtId="38" fontId="18" fillId="0" borderId="37" xfId="5" applyFont="1" applyFill="1" applyBorder="1" applyAlignment="1">
      <alignment horizontal="right" vertical="center"/>
    </xf>
    <xf numFmtId="180" fontId="12" fillId="0" borderId="1" xfId="4" applyNumberFormat="1" applyFont="1" applyBorder="1" applyAlignment="1">
      <alignment horizontal="center" vertical="center"/>
    </xf>
    <xf numFmtId="180" fontId="8" fillId="0" borderId="0" xfId="4" applyNumberFormat="1" applyFont="1" applyAlignment="1">
      <alignment vertical="center"/>
    </xf>
    <xf numFmtId="38" fontId="43" fillId="0" borderId="0" xfId="1" applyFont="1" applyFill="1" applyBorder="1" applyAlignment="1">
      <alignment horizontal="right" vertical="center"/>
    </xf>
    <xf numFmtId="176" fontId="43" fillId="0" borderId="0" xfId="0" applyNumberFormat="1" applyFont="1" applyAlignment="1">
      <alignment horizontal="left" vertical="center" wrapText="1"/>
    </xf>
    <xf numFmtId="176" fontId="35" fillId="0" borderId="0" xfId="0" applyNumberFormat="1" applyFont="1" applyBorder="1" applyAlignment="1">
      <alignment horizontal="left" vertical="center" wrapText="1"/>
    </xf>
    <xf numFmtId="176" fontId="35" fillId="0" borderId="0" xfId="0" applyNumberFormat="1" applyFont="1" applyAlignment="1">
      <alignment horizontal="left" vertical="center"/>
    </xf>
    <xf numFmtId="176" fontId="35" fillId="0" borderId="0" xfId="0" applyNumberFormat="1" applyFont="1" applyAlignment="1">
      <alignment horizontal="left" vertical="center" wrapText="1"/>
    </xf>
    <xf numFmtId="180" fontId="35" fillId="0" borderId="0" xfId="0" applyNumberFormat="1" applyFont="1" applyBorder="1" applyAlignment="1">
      <alignment horizontal="left" vertical="center" wrapText="1"/>
    </xf>
    <xf numFmtId="180" fontId="35" fillId="0" borderId="0" xfId="0" applyNumberFormat="1" applyFont="1" applyAlignment="1">
      <alignment horizontal="center" vertical="center"/>
    </xf>
    <xf numFmtId="180" fontId="35" fillId="0" borderId="0" xfId="0" applyNumberFormat="1" applyFont="1" applyAlignment="1">
      <alignment horizontal="left" vertical="center" wrapText="1"/>
    </xf>
    <xf numFmtId="180" fontId="35" fillId="0" borderId="0" xfId="0" applyNumberFormat="1" applyFont="1" applyBorder="1" applyAlignment="1">
      <alignment horizontal="center" vertical="center"/>
    </xf>
    <xf numFmtId="176" fontId="57" fillId="0" borderId="0" xfId="0" applyNumberFormat="1" applyFont="1" applyAlignment="1">
      <alignment horizontal="left" vertical="center" wrapText="1"/>
    </xf>
    <xf numFmtId="176" fontId="47" fillId="0" borderId="0" xfId="0" applyNumberFormat="1" applyFont="1" applyAlignment="1">
      <alignment horizontal="center" vertical="center"/>
    </xf>
    <xf numFmtId="176" fontId="36" fillId="8" borderId="24" xfId="0" applyNumberFormat="1" applyFont="1" applyFill="1" applyBorder="1" applyAlignment="1">
      <alignment horizontal="center" vertical="center" wrapText="1"/>
    </xf>
    <xf numFmtId="0" fontId="35" fillId="2" borderId="0" xfId="0" applyFont="1" applyFill="1" applyProtection="1">
      <alignment vertical="center"/>
    </xf>
    <xf numFmtId="0" fontId="0" fillId="0" borderId="0" xfId="0" applyProtection="1">
      <alignment vertical="center"/>
    </xf>
    <xf numFmtId="0" fontId="35" fillId="6" borderId="0" xfId="0" applyFont="1" applyFill="1" applyProtection="1">
      <alignment vertical="center"/>
    </xf>
    <xf numFmtId="0" fontId="35" fillId="2" borderId="0" xfId="0" applyFont="1" applyFill="1" applyAlignment="1" applyProtection="1">
      <alignment vertical="center"/>
    </xf>
    <xf numFmtId="0" fontId="0" fillId="0" borderId="0" xfId="0" applyBorder="1" applyProtection="1">
      <alignment vertical="center"/>
    </xf>
    <xf numFmtId="0" fontId="37" fillId="2" borderId="0" xfId="0" applyFont="1" applyFill="1" applyBorder="1" applyAlignment="1" applyProtection="1">
      <alignment horizontal="left" vertical="center" wrapText="1"/>
    </xf>
    <xf numFmtId="0" fontId="38" fillId="2" borderId="0" xfId="0" applyFont="1" applyFill="1" applyBorder="1" applyAlignment="1" applyProtection="1">
      <alignment horizontal="left" vertical="center" wrapText="1"/>
    </xf>
    <xf numFmtId="0" fontId="36" fillId="7" borderId="0" xfId="0" applyFont="1" applyFill="1" applyProtection="1">
      <alignment vertical="center"/>
    </xf>
    <xf numFmtId="0" fontId="35" fillId="7" borderId="0" xfId="0" applyFont="1" applyFill="1" applyProtection="1">
      <alignment vertical="center"/>
    </xf>
    <xf numFmtId="0" fontId="36" fillId="2" borderId="0" xfId="0" applyFont="1" applyFill="1" applyAlignment="1" applyProtection="1">
      <alignment horizontal="left" vertical="center"/>
    </xf>
    <xf numFmtId="0" fontId="42" fillId="2" borderId="0" xfId="0" applyFont="1" applyFill="1" applyAlignment="1" applyProtection="1">
      <alignment horizontal="left" vertical="center" indent="1"/>
    </xf>
    <xf numFmtId="0" fontId="35" fillId="2" borderId="0" xfId="0" applyFont="1" applyFill="1" applyAlignment="1" applyProtection="1">
      <alignment horizontal="left" vertical="center"/>
    </xf>
    <xf numFmtId="0" fontId="39" fillId="2" borderId="0" xfId="0" applyFont="1" applyFill="1" applyBorder="1" applyAlignment="1" applyProtection="1">
      <alignment horizontal="left" vertical="center"/>
    </xf>
    <xf numFmtId="0" fontId="39" fillId="2" borderId="16" xfId="0" applyFont="1" applyFill="1" applyBorder="1" applyProtection="1">
      <alignment vertical="center"/>
    </xf>
    <xf numFmtId="0" fontId="39" fillId="2" borderId="19" xfId="0" applyFont="1" applyFill="1" applyBorder="1" applyAlignment="1" applyProtection="1">
      <alignment vertical="center"/>
    </xf>
    <xf numFmtId="0" fontId="39" fillId="2" borderId="19" xfId="0" applyFont="1" applyFill="1" applyBorder="1" applyProtection="1">
      <alignment vertical="center"/>
    </xf>
    <xf numFmtId="0" fontId="39" fillId="2" borderId="20" xfId="0" applyFont="1" applyFill="1" applyBorder="1" applyProtection="1">
      <alignment vertical="center"/>
    </xf>
    <xf numFmtId="0" fontId="35" fillId="0" borderId="0" xfId="0" applyFont="1" applyProtection="1">
      <alignment vertical="center"/>
    </xf>
    <xf numFmtId="0" fontId="35" fillId="0" borderId="0" xfId="0" applyFont="1" applyFill="1" applyAlignment="1" applyProtection="1">
      <alignment horizontal="center" vertical="center"/>
    </xf>
    <xf numFmtId="0" fontId="35" fillId="0" borderId="0" xfId="0" applyFont="1" applyFill="1" applyAlignment="1" applyProtection="1">
      <alignment horizontal="center" vertical="center" wrapText="1"/>
    </xf>
    <xf numFmtId="0" fontId="35" fillId="0" borderId="0" xfId="0" applyFont="1" applyFill="1" applyAlignment="1" applyProtection="1">
      <alignment horizontal="left" vertical="center" wrapText="1"/>
    </xf>
    <xf numFmtId="0" fontId="35" fillId="0" borderId="0" xfId="0" applyFont="1" applyFill="1" applyProtection="1">
      <alignment vertical="center"/>
    </xf>
    <xf numFmtId="0" fontId="42" fillId="0" borderId="0" xfId="0" applyFont="1" applyFill="1" applyProtection="1">
      <alignment vertical="center"/>
    </xf>
    <xf numFmtId="0" fontId="35" fillId="0" borderId="7" xfId="0" applyFont="1" applyBorder="1" applyAlignment="1" applyProtection="1">
      <alignment horizontal="center" vertical="center"/>
    </xf>
    <xf numFmtId="0" fontId="35" fillId="0" borderId="7" xfId="0" applyFont="1" applyBorder="1" applyAlignment="1" applyProtection="1">
      <alignment vertical="center" wrapText="1"/>
    </xf>
    <xf numFmtId="0" fontId="35" fillId="0"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xf>
    <xf numFmtId="0" fontId="35" fillId="0" borderId="4" xfId="0" applyFont="1" applyFill="1" applyBorder="1" applyAlignment="1" applyProtection="1">
      <alignment vertical="center" wrapText="1"/>
    </xf>
    <xf numFmtId="0" fontId="35" fillId="0" borderId="0" xfId="0" applyFont="1" applyFill="1" applyBorder="1" applyAlignment="1" applyProtection="1">
      <alignment vertical="center" wrapText="1"/>
    </xf>
    <xf numFmtId="0" fontId="49" fillId="0" borderId="0" xfId="0" applyFont="1" applyFill="1" applyProtection="1">
      <alignment vertical="center"/>
    </xf>
    <xf numFmtId="0" fontId="42" fillId="0" borderId="0" xfId="0" applyFont="1" applyFill="1" applyBorder="1" applyAlignment="1" applyProtection="1">
      <alignment horizontal="left" vertical="center" wrapText="1"/>
    </xf>
    <xf numFmtId="0" fontId="51" fillId="0" borderId="0" xfId="0" applyFont="1" applyProtection="1">
      <alignment vertical="center"/>
    </xf>
    <xf numFmtId="0" fontId="35" fillId="3" borderId="7" xfId="0" applyFont="1" applyFill="1" applyBorder="1" applyAlignment="1" applyProtection="1">
      <alignment horizontal="center" vertical="center" wrapText="1"/>
      <protection locked="0"/>
    </xf>
    <xf numFmtId="176" fontId="35" fillId="3" borderId="15" xfId="0" applyNumberFormat="1" applyFont="1" applyFill="1" applyBorder="1" applyAlignment="1" applyProtection="1">
      <alignment horizontal="center" vertical="center"/>
      <protection locked="0"/>
    </xf>
    <xf numFmtId="38" fontId="47" fillId="3" borderId="15" xfId="1" applyFont="1" applyFill="1" applyBorder="1" applyAlignment="1" applyProtection="1">
      <alignment horizontal="right" vertical="center"/>
      <protection locked="0"/>
    </xf>
    <xf numFmtId="38" fontId="43" fillId="3" borderId="15" xfId="1" applyFont="1" applyFill="1" applyBorder="1" applyAlignment="1" applyProtection="1">
      <alignment horizontal="right" vertical="center" wrapText="1"/>
      <protection locked="0"/>
    </xf>
    <xf numFmtId="176" fontId="60" fillId="3" borderId="41" xfId="0" applyNumberFormat="1" applyFont="1" applyFill="1" applyBorder="1" applyAlignment="1" applyProtection="1">
      <alignment horizontal="left" vertical="center" wrapText="1"/>
      <protection locked="0"/>
    </xf>
    <xf numFmtId="176" fontId="60" fillId="3" borderId="29" xfId="0" applyNumberFormat="1" applyFont="1" applyFill="1" applyBorder="1" applyAlignment="1" applyProtection="1">
      <alignment horizontal="left" vertical="center" wrapText="1"/>
      <protection locked="0"/>
    </xf>
    <xf numFmtId="176" fontId="60" fillId="3" borderId="43" xfId="0" applyNumberFormat="1" applyFont="1" applyFill="1" applyBorder="1" applyAlignment="1" applyProtection="1">
      <alignment horizontal="left" vertical="center" wrapText="1"/>
      <protection locked="0"/>
    </xf>
    <xf numFmtId="176" fontId="60" fillId="3" borderId="27" xfId="0" applyNumberFormat="1" applyFont="1" applyFill="1" applyBorder="1" applyAlignment="1" applyProtection="1">
      <alignment horizontal="left" vertical="center" wrapText="1"/>
      <protection locked="0"/>
    </xf>
    <xf numFmtId="176" fontId="57" fillId="3" borderId="8" xfId="0" applyNumberFormat="1" applyFont="1" applyFill="1" applyBorder="1" applyAlignment="1" applyProtection="1">
      <alignment horizontal="right" vertical="center"/>
      <protection locked="0"/>
    </xf>
    <xf numFmtId="38" fontId="57" fillId="3" borderId="8" xfId="1" applyFont="1" applyFill="1" applyBorder="1" applyAlignment="1" applyProtection="1">
      <alignment horizontal="right" vertical="center"/>
      <protection locked="0"/>
    </xf>
    <xf numFmtId="176" fontId="57" fillId="3" borderId="2" xfId="0" applyNumberFormat="1" applyFont="1" applyFill="1" applyBorder="1" applyAlignment="1" applyProtection="1">
      <alignment horizontal="right" vertical="center"/>
      <protection locked="0"/>
    </xf>
    <xf numFmtId="38" fontId="57" fillId="3" borderId="2" xfId="1" applyFont="1" applyFill="1" applyBorder="1" applyAlignment="1" applyProtection="1">
      <alignment horizontal="right" vertical="center"/>
      <protection locked="0"/>
    </xf>
    <xf numFmtId="176" fontId="57" fillId="3" borderId="44" xfId="0" applyNumberFormat="1" applyFont="1" applyFill="1" applyBorder="1" applyAlignment="1" applyProtection="1">
      <alignment horizontal="right" vertical="center"/>
      <protection locked="0"/>
    </xf>
    <xf numFmtId="38" fontId="57" fillId="3" borderId="44" xfId="1" applyFont="1" applyFill="1" applyBorder="1" applyAlignment="1" applyProtection="1">
      <alignment horizontal="right" vertical="center"/>
      <protection locked="0"/>
    </xf>
    <xf numFmtId="38" fontId="43" fillId="3" borderId="15" xfId="1" applyFont="1" applyFill="1" applyBorder="1" applyAlignment="1" applyProtection="1">
      <alignment horizontal="right" vertical="center"/>
      <protection locked="0"/>
    </xf>
    <xf numFmtId="187" fontId="35" fillId="3" borderId="1" xfId="0" applyNumberFormat="1" applyFont="1" applyFill="1" applyBorder="1" applyAlignment="1" applyProtection="1">
      <alignment horizontal="right" vertical="center"/>
      <protection locked="0"/>
    </xf>
    <xf numFmtId="187" fontId="35" fillId="3" borderId="3" xfId="0" applyNumberFormat="1" applyFont="1" applyFill="1" applyBorder="1" applyAlignment="1" applyProtection="1">
      <alignment horizontal="right" vertical="center"/>
      <protection locked="0"/>
    </xf>
    <xf numFmtId="187" fontId="35" fillId="3" borderId="44" xfId="0" applyNumberFormat="1" applyFont="1" applyFill="1" applyBorder="1" applyAlignment="1" applyProtection="1">
      <alignment horizontal="right" vertical="center"/>
      <protection locked="0"/>
    </xf>
    <xf numFmtId="176" fontId="35" fillId="3" borderId="62" xfId="0" applyNumberFormat="1" applyFont="1" applyFill="1" applyBorder="1" applyAlignment="1" applyProtection="1">
      <alignment horizontal="center" vertical="center" wrapText="1"/>
      <protection locked="0"/>
    </xf>
    <xf numFmtId="176" fontId="57" fillId="3" borderId="1" xfId="0" applyNumberFormat="1" applyFont="1" applyFill="1" applyBorder="1" applyAlignment="1" applyProtection="1">
      <alignment horizontal="right" vertical="center"/>
      <protection locked="0"/>
    </xf>
    <xf numFmtId="38" fontId="57" fillId="3" borderId="1" xfId="1" applyFont="1" applyFill="1" applyBorder="1" applyAlignment="1" applyProtection="1">
      <alignment horizontal="right" vertical="center"/>
      <protection locked="0"/>
    </xf>
    <xf numFmtId="176" fontId="60" fillId="3" borderId="41" xfId="0" applyNumberFormat="1" applyFont="1" applyFill="1" applyBorder="1" applyAlignment="1" applyProtection="1">
      <alignment horizontal="left" vertical="center" wrapText="1" shrinkToFit="1"/>
      <protection locked="0"/>
    </xf>
    <xf numFmtId="176" fontId="43" fillId="3" borderId="1" xfId="0" applyNumberFormat="1" applyFont="1" applyFill="1" applyBorder="1" applyAlignment="1" applyProtection="1">
      <alignment horizontal="right" vertical="center"/>
      <protection locked="0"/>
    </xf>
    <xf numFmtId="38" fontId="43" fillId="3" borderId="1" xfId="1" applyFont="1" applyFill="1" applyBorder="1" applyAlignment="1" applyProtection="1">
      <alignment horizontal="right" vertical="center"/>
      <protection locked="0"/>
    </xf>
    <xf numFmtId="176" fontId="60" fillId="3" borderId="29" xfId="0" applyNumberFormat="1" applyFont="1" applyFill="1" applyBorder="1" applyAlignment="1" applyProtection="1">
      <alignment horizontal="left" vertical="center" wrapText="1" shrinkToFit="1"/>
      <protection locked="0"/>
    </xf>
    <xf numFmtId="176" fontId="43" fillId="3" borderId="2" xfId="0" applyNumberFormat="1" applyFont="1" applyFill="1" applyBorder="1" applyAlignment="1" applyProtection="1">
      <alignment horizontal="right" vertical="center"/>
      <protection locked="0"/>
    </xf>
    <xf numFmtId="38" fontId="43" fillId="3" borderId="2" xfId="1" applyFont="1" applyFill="1" applyBorder="1" applyAlignment="1" applyProtection="1">
      <alignment horizontal="right" vertical="center"/>
      <protection locked="0"/>
    </xf>
    <xf numFmtId="176" fontId="60" fillId="3" borderId="43" xfId="0" applyNumberFormat="1" applyFont="1" applyFill="1" applyBorder="1" applyAlignment="1" applyProtection="1">
      <alignment horizontal="left" vertical="center" wrapText="1" shrinkToFit="1"/>
      <protection locked="0"/>
    </xf>
    <xf numFmtId="176" fontId="43" fillId="3" borderId="44" xfId="0" applyNumberFormat="1" applyFont="1" applyFill="1" applyBorder="1" applyAlignment="1" applyProtection="1">
      <alignment horizontal="right" vertical="center"/>
      <protection locked="0"/>
    </xf>
    <xf numFmtId="38" fontId="43" fillId="3" borderId="44" xfId="1" applyFont="1" applyFill="1" applyBorder="1" applyAlignment="1" applyProtection="1">
      <alignment horizontal="right" vertical="center"/>
      <protection locked="0"/>
    </xf>
    <xf numFmtId="176" fontId="60" fillId="3" borderId="27" xfId="0" applyNumberFormat="1" applyFont="1" applyFill="1" applyBorder="1" applyAlignment="1" applyProtection="1">
      <alignment horizontal="left" vertical="center" wrapText="1" shrinkToFit="1"/>
      <protection locked="0"/>
    </xf>
    <xf numFmtId="176" fontId="43" fillId="3" borderId="8" xfId="0" applyNumberFormat="1" applyFont="1" applyFill="1" applyBorder="1" applyAlignment="1" applyProtection="1">
      <alignment horizontal="right" vertical="center"/>
      <protection locked="0"/>
    </xf>
    <xf numFmtId="38" fontId="43" fillId="3" borderId="8" xfId="1" applyFont="1" applyFill="1" applyBorder="1" applyAlignment="1" applyProtection="1">
      <alignment horizontal="right" vertical="center"/>
      <protection locked="0"/>
    </xf>
    <xf numFmtId="38" fontId="4" fillId="3" borderId="67" xfId="9" applyFont="1" applyFill="1" applyBorder="1" applyAlignment="1" applyProtection="1">
      <alignment vertical="center" wrapText="1"/>
      <protection locked="0"/>
    </xf>
    <xf numFmtId="38" fontId="4" fillId="3" borderId="68" xfId="9" applyFont="1" applyFill="1" applyBorder="1" applyAlignment="1" applyProtection="1">
      <alignment vertical="center" wrapText="1"/>
      <protection locked="0"/>
    </xf>
    <xf numFmtId="38" fontId="5" fillId="3" borderId="67" xfId="9" applyFont="1" applyFill="1" applyBorder="1" applyAlignment="1" applyProtection="1">
      <alignment vertical="center" wrapText="1"/>
      <protection locked="0"/>
    </xf>
    <xf numFmtId="38" fontId="5" fillId="3" borderId="67" xfId="9" applyFont="1" applyFill="1" applyBorder="1" applyAlignment="1" applyProtection="1">
      <alignment vertical="center"/>
      <protection locked="0"/>
    </xf>
    <xf numFmtId="38" fontId="5" fillId="3" borderId="68" xfId="9" applyFont="1" applyFill="1" applyBorder="1" applyAlignment="1" applyProtection="1">
      <alignment vertical="center" wrapText="1"/>
      <protection locked="0"/>
    </xf>
    <xf numFmtId="38" fontId="5" fillId="3" borderId="68" xfId="9" applyFont="1" applyFill="1" applyBorder="1" applyAlignment="1" applyProtection="1">
      <alignment vertical="center"/>
      <protection locked="0"/>
    </xf>
    <xf numFmtId="38" fontId="4" fillId="3" borderId="67" xfId="9" applyFont="1" applyFill="1" applyBorder="1" applyAlignment="1" applyProtection="1">
      <alignment horizontal="left" vertical="center" wrapText="1"/>
      <protection locked="0"/>
    </xf>
    <xf numFmtId="38" fontId="4" fillId="3" borderId="68" xfId="9" applyFont="1" applyFill="1" applyBorder="1" applyAlignment="1" applyProtection="1">
      <alignment horizontal="left" vertical="center" wrapText="1"/>
      <protection locked="0"/>
    </xf>
    <xf numFmtId="38" fontId="5" fillId="3" borderId="67" xfId="9" applyFont="1" applyFill="1" applyBorder="1" applyAlignment="1" applyProtection="1">
      <alignment horizontal="right" vertical="center" wrapText="1"/>
      <protection locked="0"/>
    </xf>
    <xf numFmtId="38" fontId="5" fillId="3" borderId="68" xfId="9" applyFont="1" applyFill="1" applyBorder="1" applyAlignment="1" applyProtection="1">
      <alignment horizontal="right" vertical="center" wrapText="1"/>
      <protection locked="0"/>
    </xf>
    <xf numFmtId="0" fontId="0" fillId="0" borderId="0" xfId="0" applyFont="1" applyProtection="1">
      <alignment vertical="center"/>
    </xf>
    <xf numFmtId="0" fontId="0" fillId="0" borderId="0" xfId="0" applyFont="1" applyAlignment="1" applyProtection="1">
      <alignment vertical="center"/>
    </xf>
    <xf numFmtId="0" fontId="16" fillId="0" borderId="0" xfId="0" applyFont="1" applyAlignment="1" applyProtection="1">
      <alignment horizontal="left" vertical="center"/>
    </xf>
    <xf numFmtId="0" fontId="12" fillId="0" borderId="0" xfId="0" applyFont="1" applyProtection="1">
      <alignment vertical="center"/>
    </xf>
    <xf numFmtId="0" fontId="16" fillId="0" borderId="0" xfId="0" applyFont="1" applyProtection="1">
      <alignment vertical="center"/>
    </xf>
    <xf numFmtId="0" fontId="12" fillId="0" borderId="0" xfId="0" applyFont="1" applyFill="1" applyProtection="1">
      <alignment vertical="center"/>
    </xf>
    <xf numFmtId="0" fontId="0" fillId="0" borderId="0" xfId="0" applyFont="1" applyFill="1" applyProtection="1">
      <alignment vertical="center"/>
    </xf>
    <xf numFmtId="0" fontId="16" fillId="0" borderId="0" xfId="0" applyFont="1" applyFill="1" applyAlignment="1" applyProtection="1">
      <alignment vertical="center"/>
    </xf>
    <xf numFmtId="0" fontId="0" fillId="0" borderId="0" xfId="0" applyFont="1" applyFill="1" applyAlignment="1" applyProtection="1">
      <alignment vertical="center"/>
    </xf>
    <xf numFmtId="0" fontId="23" fillId="0" borderId="0" xfId="0" applyFont="1" applyProtection="1">
      <alignment vertical="center"/>
    </xf>
    <xf numFmtId="49" fontId="72" fillId="0" borderId="0" xfId="10" applyNumberFormat="1" applyFont="1" applyAlignment="1">
      <alignment vertical="center"/>
    </xf>
    <xf numFmtId="49" fontId="72" fillId="0" borderId="0" xfId="10" applyNumberFormat="1" applyFont="1" applyAlignment="1">
      <alignment horizontal="right" vertical="center"/>
    </xf>
    <xf numFmtId="49" fontId="72" fillId="0" borderId="0" xfId="10" applyNumberFormat="1" applyFont="1" applyFill="1" applyBorder="1" applyAlignment="1">
      <alignment vertical="center"/>
    </xf>
    <xf numFmtId="49" fontId="72" fillId="4" borderId="13" xfId="10" applyNumberFormat="1" applyFont="1" applyFill="1" applyBorder="1" applyAlignment="1">
      <alignment vertical="center"/>
    </xf>
    <xf numFmtId="49" fontId="72" fillId="4" borderId="89" xfId="10" applyNumberFormat="1" applyFont="1" applyFill="1" applyBorder="1" applyAlignment="1">
      <alignment vertical="center"/>
    </xf>
    <xf numFmtId="49" fontId="72" fillId="4" borderId="9" xfId="10" applyNumberFormat="1" applyFont="1" applyFill="1" applyBorder="1" applyAlignment="1">
      <alignment vertical="center"/>
    </xf>
    <xf numFmtId="49" fontId="24" fillId="0" borderId="0" xfId="10" applyNumberFormat="1" applyFont="1" applyAlignment="1">
      <alignment vertical="center"/>
    </xf>
    <xf numFmtId="49" fontId="72" fillId="0" borderId="13" xfId="10" applyNumberFormat="1" applyFont="1" applyBorder="1" applyAlignment="1">
      <alignment horizontal="right" vertical="center"/>
    </xf>
    <xf numFmtId="49" fontId="72" fillId="0" borderId="9" xfId="10" applyNumberFormat="1" applyFont="1" applyBorder="1" applyAlignment="1">
      <alignment horizontal="right" vertical="center"/>
    </xf>
    <xf numFmtId="49" fontId="72" fillId="0" borderId="89" xfId="10" applyNumberFormat="1" applyFont="1" applyBorder="1" applyAlignment="1">
      <alignment horizontal="right" vertical="center"/>
    </xf>
    <xf numFmtId="49" fontId="4" fillId="0" borderId="0" xfId="10" applyNumberFormat="1" applyFont="1" applyAlignment="1">
      <alignment vertical="center"/>
    </xf>
    <xf numFmtId="49" fontId="73" fillId="0" borderId="0" xfId="10" applyNumberFormat="1" applyFont="1" applyAlignment="1">
      <alignment vertical="center"/>
    </xf>
    <xf numFmtId="38" fontId="73" fillId="0" borderId="0" xfId="11" applyFont="1" applyFill="1" applyBorder="1" applyAlignment="1">
      <alignment horizontal="right" vertical="center"/>
    </xf>
    <xf numFmtId="38" fontId="73" fillId="0" borderId="0" xfId="11" applyFont="1" applyFill="1" applyBorder="1" applyAlignment="1">
      <alignment vertical="center"/>
    </xf>
    <xf numFmtId="38" fontId="4" fillId="0" borderId="0" xfId="11" applyFont="1" applyFill="1" applyBorder="1" applyAlignment="1">
      <alignment vertical="center"/>
    </xf>
    <xf numFmtId="49" fontId="4" fillId="0" borderId="0" xfId="10" applyNumberFormat="1" applyFont="1" applyAlignment="1">
      <alignment vertical="center" shrinkToFit="1"/>
    </xf>
    <xf numFmtId="49" fontId="72" fillId="0" borderId="0" xfId="10" applyNumberFormat="1" applyFont="1" applyFill="1" applyAlignment="1">
      <alignment vertical="center"/>
    </xf>
    <xf numFmtId="49" fontId="72" fillId="0" borderId="0" xfId="10" applyNumberFormat="1" applyFont="1" applyFill="1" applyBorder="1" applyAlignment="1">
      <alignment horizontal="center" vertical="center"/>
    </xf>
    <xf numFmtId="0" fontId="4" fillId="4" borderId="15" xfId="10" applyNumberFormat="1" applyFont="1" applyFill="1" applyBorder="1" applyAlignment="1">
      <alignment horizontal="center" vertical="center"/>
    </xf>
    <xf numFmtId="176" fontId="42" fillId="0" borderId="0" xfId="0" applyNumberFormat="1" applyFont="1" applyAlignment="1">
      <alignment horizontal="left" vertical="center" wrapText="1"/>
    </xf>
    <xf numFmtId="176" fontId="45" fillId="0" borderId="0" xfId="0" applyNumberFormat="1" applyFont="1" applyAlignment="1">
      <alignment horizontal="left" vertical="center" wrapText="1"/>
    </xf>
    <xf numFmtId="176" fontId="43" fillId="0" borderId="0" xfId="0" applyNumberFormat="1" applyFont="1" applyAlignment="1">
      <alignment horizontal="left" vertical="center" wrapText="1"/>
    </xf>
    <xf numFmtId="176" fontId="36" fillId="0" borderId="0" xfId="0" applyNumberFormat="1" applyFont="1" applyAlignment="1">
      <alignment horizontal="left" vertical="center" wrapText="1"/>
    </xf>
    <xf numFmtId="176" fontId="36" fillId="0" borderId="0" xfId="0" applyNumberFormat="1" applyFont="1" applyBorder="1" applyAlignment="1">
      <alignment horizontal="left" vertical="center" wrapText="1"/>
    </xf>
    <xf numFmtId="176" fontId="35" fillId="0" borderId="0" xfId="0" applyNumberFormat="1" applyFont="1" applyAlignment="1">
      <alignment horizontal="left" vertical="center"/>
    </xf>
    <xf numFmtId="176" fontId="35" fillId="0" borderId="0" xfId="0" applyNumberFormat="1" applyFont="1" applyAlignment="1">
      <alignment horizontal="left" vertical="center" wrapText="1"/>
    </xf>
    <xf numFmtId="176" fontId="35" fillId="0" borderId="0" xfId="0" applyNumberFormat="1" applyFont="1" applyBorder="1" applyAlignment="1">
      <alignment horizontal="left" vertical="center" wrapText="1"/>
    </xf>
    <xf numFmtId="176" fontId="41" fillId="0" borderId="0" xfId="0" applyNumberFormat="1" applyFont="1" applyAlignment="1">
      <alignment horizontal="center" vertical="center"/>
    </xf>
    <xf numFmtId="180" fontId="35" fillId="0" borderId="1" xfId="0" applyNumberFormat="1" applyFont="1" applyBorder="1" applyAlignment="1">
      <alignment horizontal="center" vertical="center" wrapText="1"/>
    </xf>
    <xf numFmtId="180" fontId="35" fillId="0" borderId="44" xfId="0" applyNumberFormat="1" applyFont="1" applyBorder="1" applyAlignment="1">
      <alignment horizontal="center" vertical="center" wrapText="1"/>
    </xf>
    <xf numFmtId="180" fontId="35" fillId="0" borderId="0" xfId="0" applyNumberFormat="1" applyFont="1" applyBorder="1" applyAlignment="1">
      <alignment horizontal="center" vertical="center"/>
    </xf>
    <xf numFmtId="176" fontId="57" fillId="0" borderId="0" xfId="0" applyNumberFormat="1" applyFont="1" applyAlignment="1">
      <alignment horizontal="left" vertical="center" wrapText="1"/>
    </xf>
    <xf numFmtId="176" fontId="36" fillId="8" borderId="25" xfId="0" applyNumberFormat="1" applyFont="1" applyFill="1" applyBorder="1" applyAlignment="1">
      <alignment horizontal="center" vertical="center" wrapText="1"/>
    </xf>
    <xf numFmtId="176" fontId="35" fillId="0" borderId="1" xfId="0" applyNumberFormat="1" applyFont="1" applyBorder="1" applyAlignment="1">
      <alignment horizontal="center" vertical="center" wrapText="1"/>
    </xf>
    <xf numFmtId="176" fontId="36" fillId="8" borderId="23" xfId="0" applyNumberFormat="1" applyFont="1" applyFill="1" applyBorder="1" applyAlignment="1" applyProtection="1">
      <alignment horizontal="center" vertical="center"/>
    </xf>
    <xf numFmtId="176" fontId="35" fillId="0" borderId="44" xfId="0" applyNumberFormat="1" applyFont="1" applyBorder="1" applyAlignment="1">
      <alignment horizontal="center" vertical="center" wrapText="1"/>
    </xf>
    <xf numFmtId="176" fontId="35" fillId="3" borderId="41" xfId="0" applyNumberFormat="1" applyFont="1" applyFill="1" applyBorder="1" applyAlignment="1" applyProtection="1">
      <alignment horizontal="center" vertical="center"/>
      <protection locked="0"/>
    </xf>
    <xf numFmtId="176" fontId="35" fillId="3" borderId="43" xfId="0" applyNumberFormat="1" applyFont="1" applyFill="1" applyBorder="1" applyAlignment="1" applyProtection="1">
      <alignment horizontal="center" vertical="center"/>
      <protection locked="0"/>
    </xf>
    <xf numFmtId="38" fontId="57" fillId="0" borderId="0" xfId="1" applyFont="1" applyBorder="1" applyAlignment="1">
      <alignment horizontal="right" vertical="center" shrinkToFit="1"/>
    </xf>
    <xf numFmtId="38" fontId="43" fillId="0" borderId="0" xfId="1" applyFont="1" applyBorder="1" applyAlignment="1">
      <alignment horizontal="right" vertical="center"/>
    </xf>
    <xf numFmtId="176" fontId="45" fillId="8" borderId="25" xfId="0" applyNumberFormat="1" applyFont="1" applyFill="1" applyBorder="1" applyAlignment="1">
      <alignment horizontal="center" vertical="center" wrapText="1"/>
    </xf>
    <xf numFmtId="176" fontId="60" fillId="3" borderId="1" xfId="0" applyNumberFormat="1" applyFont="1" applyFill="1" applyBorder="1" applyAlignment="1" applyProtection="1">
      <alignment horizontal="right" vertical="center" shrinkToFit="1"/>
      <protection locked="0"/>
    </xf>
    <xf numFmtId="38" fontId="60" fillId="3" borderId="1" xfId="1" applyFont="1" applyFill="1" applyBorder="1" applyAlignment="1" applyProtection="1">
      <alignment horizontal="right" vertical="center" shrinkToFit="1"/>
      <protection locked="0"/>
    </xf>
    <xf numFmtId="38" fontId="60" fillId="0" borderId="6" xfId="1" applyFont="1" applyFill="1" applyBorder="1" applyAlignment="1">
      <alignment horizontal="right" vertical="center" shrinkToFit="1"/>
    </xf>
    <xf numFmtId="176" fontId="60" fillId="3" borderId="2" xfId="0" applyNumberFormat="1" applyFont="1" applyFill="1" applyBorder="1" applyAlignment="1" applyProtection="1">
      <alignment horizontal="right" vertical="center" shrinkToFit="1"/>
      <protection locked="0"/>
    </xf>
    <xf numFmtId="38" fontId="60" fillId="3" borderId="2" xfId="1" applyFont="1" applyFill="1" applyBorder="1" applyAlignment="1" applyProtection="1">
      <alignment horizontal="right" vertical="center" shrinkToFit="1"/>
      <protection locked="0"/>
    </xf>
    <xf numFmtId="176" fontId="60" fillId="3" borderId="44" xfId="0" applyNumberFormat="1" applyFont="1" applyFill="1" applyBorder="1" applyAlignment="1" applyProtection="1">
      <alignment horizontal="right" vertical="center" shrinkToFit="1"/>
      <protection locked="0"/>
    </xf>
    <xf numFmtId="38" fontId="60" fillId="3" borderId="44" xfId="1" applyFont="1" applyFill="1" applyBorder="1" applyAlignment="1" applyProtection="1">
      <alignment horizontal="right" vertical="center" shrinkToFit="1"/>
      <protection locked="0"/>
    </xf>
    <xf numFmtId="38" fontId="60" fillId="3" borderId="50" xfId="1" applyFont="1" applyFill="1" applyBorder="1" applyAlignment="1" applyProtection="1">
      <alignment horizontal="left" vertical="center" wrapText="1" shrinkToFit="1"/>
      <protection locked="0"/>
    </xf>
    <xf numFmtId="38" fontId="60" fillId="3" borderId="30" xfId="1" applyFont="1" applyFill="1" applyBorder="1" applyAlignment="1" applyProtection="1">
      <alignment horizontal="left" vertical="center" wrapText="1" shrinkToFit="1"/>
      <protection locked="0"/>
    </xf>
    <xf numFmtId="38" fontId="60" fillId="3" borderId="48" xfId="1" applyFont="1" applyFill="1" applyBorder="1" applyAlignment="1" applyProtection="1">
      <alignment horizontal="left" vertical="center" wrapText="1" shrinkToFit="1"/>
      <protection locked="0"/>
    </xf>
    <xf numFmtId="185" fontId="35" fillId="3" borderId="6" xfId="0" applyNumberFormat="1" applyFont="1" applyFill="1" applyBorder="1" applyAlignment="1" applyProtection="1">
      <alignment horizontal="center" vertical="center"/>
      <protection locked="0"/>
    </xf>
    <xf numFmtId="185" fontId="35" fillId="3" borderId="10" xfId="0" applyNumberFormat="1" applyFont="1" applyFill="1" applyBorder="1" applyAlignment="1" applyProtection="1">
      <alignment horizontal="center" vertical="center"/>
      <protection locked="0"/>
    </xf>
    <xf numFmtId="185" fontId="35" fillId="3" borderId="45" xfId="0" applyNumberFormat="1" applyFont="1" applyFill="1" applyBorder="1" applyAlignment="1" applyProtection="1">
      <alignment horizontal="center" vertical="center"/>
      <protection locked="0"/>
    </xf>
    <xf numFmtId="176" fontId="42" fillId="0" borderId="0" xfId="0" applyNumberFormat="1" applyFont="1" applyAlignment="1">
      <alignment vertical="center"/>
    </xf>
    <xf numFmtId="176" fontId="36" fillId="0" borderId="0" xfId="0" applyNumberFormat="1" applyFont="1" applyFill="1" applyBorder="1" applyAlignment="1">
      <alignment horizontal="center" vertical="center" wrapText="1"/>
    </xf>
    <xf numFmtId="176" fontId="35" fillId="0" borderId="0" xfId="0" applyNumberFormat="1" applyFont="1" applyFill="1" applyBorder="1" applyAlignment="1">
      <alignment horizontal="center" vertical="center" wrapText="1"/>
    </xf>
    <xf numFmtId="185" fontId="35" fillId="3" borderId="86" xfId="0" applyNumberFormat="1" applyFont="1" applyFill="1" applyBorder="1" applyAlignment="1" applyProtection="1">
      <alignment horizontal="center" vertical="center"/>
      <protection locked="0"/>
    </xf>
    <xf numFmtId="185" fontId="35" fillId="3" borderId="57" xfId="0" applyNumberFormat="1" applyFont="1" applyFill="1" applyBorder="1" applyAlignment="1" applyProtection="1">
      <alignment horizontal="center" vertical="center"/>
      <protection locked="0"/>
    </xf>
    <xf numFmtId="185" fontId="35" fillId="3" borderId="24" xfId="0" applyNumberFormat="1" applyFont="1" applyFill="1" applyBorder="1" applyAlignment="1" applyProtection="1">
      <alignment horizontal="center" vertical="center"/>
      <protection locked="0"/>
    </xf>
    <xf numFmtId="185" fontId="35" fillId="3" borderId="3" xfId="0" applyNumberFormat="1" applyFont="1" applyFill="1" applyBorder="1" applyAlignment="1" applyProtection="1">
      <alignment horizontal="center" vertical="center"/>
      <protection locked="0"/>
    </xf>
    <xf numFmtId="185" fontId="35" fillId="3" borderId="44" xfId="0" applyNumberFormat="1" applyFont="1" applyFill="1" applyBorder="1" applyAlignment="1" applyProtection="1">
      <alignment horizontal="center" vertical="center"/>
      <protection locked="0"/>
    </xf>
    <xf numFmtId="38" fontId="57" fillId="0" borderId="10" xfId="1" applyFont="1" applyFill="1" applyBorder="1" applyAlignment="1">
      <alignment horizontal="right" vertical="center"/>
    </xf>
    <xf numFmtId="38" fontId="57" fillId="0" borderId="6" xfId="1" applyFont="1" applyFill="1" applyBorder="1" applyAlignment="1">
      <alignment horizontal="right" vertical="center"/>
    </xf>
    <xf numFmtId="38" fontId="57" fillId="3" borderId="66" xfId="1" applyFont="1" applyFill="1" applyBorder="1" applyAlignment="1" applyProtection="1">
      <alignment horizontal="right" vertical="center"/>
      <protection locked="0"/>
    </xf>
    <xf numFmtId="38" fontId="57" fillId="3" borderId="30" xfId="1" applyFont="1" applyFill="1" applyBorder="1" applyAlignment="1" applyProtection="1">
      <alignment horizontal="right" vertical="center"/>
      <protection locked="0"/>
    </xf>
    <xf numFmtId="38" fontId="57" fillId="3" borderId="48" xfId="1" applyFont="1" applyFill="1" applyBorder="1" applyAlignment="1" applyProtection="1">
      <alignment horizontal="right" vertical="center"/>
      <protection locked="0"/>
    </xf>
    <xf numFmtId="176" fontId="60" fillId="3" borderId="1" xfId="0" applyNumberFormat="1" applyFont="1" applyFill="1" applyBorder="1" applyAlignment="1" applyProtection="1">
      <alignment vertical="center" wrapText="1"/>
      <protection locked="0"/>
    </xf>
    <xf numFmtId="176" fontId="60" fillId="3" borderId="44" xfId="0" applyNumberFormat="1" applyFont="1" applyFill="1" applyBorder="1" applyAlignment="1" applyProtection="1">
      <alignment vertical="center" wrapText="1"/>
      <protection locked="0"/>
    </xf>
    <xf numFmtId="176" fontId="45" fillId="8" borderId="24" xfId="0" applyNumberFormat="1" applyFont="1" applyFill="1" applyBorder="1" applyAlignment="1">
      <alignment horizontal="center" vertical="center"/>
    </xf>
    <xf numFmtId="176" fontId="60" fillId="3" borderId="3" xfId="0" applyNumberFormat="1" applyFont="1" applyFill="1" applyBorder="1" applyAlignment="1" applyProtection="1">
      <alignment vertical="center" wrapText="1"/>
      <protection locked="0"/>
    </xf>
    <xf numFmtId="38" fontId="35" fillId="0" borderId="60" xfId="1" applyFont="1" applyBorder="1" applyAlignment="1">
      <alignment vertical="center"/>
    </xf>
    <xf numFmtId="180" fontId="35" fillId="0" borderId="44" xfId="0" applyNumberFormat="1" applyFont="1" applyBorder="1" applyAlignment="1">
      <alignment horizontal="center" vertical="center"/>
    </xf>
    <xf numFmtId="180" fontId="41" fillId="0" borderId="0" xfId="0" applyNumberFormat="1" applyFont="1" applyAlignment="1">
      <alignment horizontal="centerContinuous" vertical="center"/>
    </xf>
    <xf numFmtId="0" fontId="35" fillId="0" borderId="0" xfId="0" applyFont="1" applyAlignment="1">
      <alignment horizontal="centerContinuous" vertical="center"/>
    </xf>
    <xf numFmtId="180" fontId="52" fillId="0" borderId="0" xfId="0" applyNumberFormat="1" applyFont="1" applyAlignment="1">
      <alignment horizontal="centerContinuous" vertical="center"/>
    </xf>
    <xf numFmtId="180" fontId="36" fillId="0" borderId="38" xfId="0" applyNumberFormat="1" applyFont="1" applyBorder="1" applyAlignment="1">
      <alignment vertical="center"/>
    </xf>
    <xf numFmtId="180" fontId="36" fillId="0" borderId="0" xfId="0" applyNumberFormat="1" applyFont="1" applyAlignment="1">
      <alignment vertical="center"/>
    </xf>
    <xf numFmtId="176" fontId="43" fillId="0" borderId="0" xfId="0" applyNumberFormat="1" applyFont="1" applyFill="1" applyBorder="1" applyAlignment="1">
      <alignment horizontal="left" vertical="center"/>
    </xf>
    <xf numFmtId="38" fontId="43" fillId="0" borderId="6" xfId="1" applyFont="1" applyFill="1" applyBorder="1" applyAlignment="1">
      <alignment horizontal="right" vertical="center"/>
    </xf>
    <xf numFmtId="38" fontId="43" fillId="0" borderId="10" xfId="1" applyFont="1" applyFill="1" applyBorder="1" applyAlignment="1">
      <alignment horizontal="right" vertical="center"/>
    </xf>
    <xf numFmtId="38" fontId="43" fillId="0" borderId="44" xfId="1" applyFont="1" applyFill="1" applyBorder="1" applyAlignment="1">
      <alignment horizontal="right" vertical="center"/>
    </xf>
    <xf numFmtId="176" fontId="41" fillId="0" borderId="0" xfId="0" applyNumberFormat="1" applyFont="1" applyAlignment="1">
      <alignment horizontal="centerContinuous" vertical="center"/>
    </xf>
    <xf numFmtId="176" fontId="56" fillId="0" borderId="0" xfId="0" applyNumberFormat="1" applyFont="1" applyAlignment="1">
      <alignment horizontal="centerContinuous" vertical="center"/>
    </xf>
    <xf numFmtId="176" fontId="60" fillId="3" borderId="1" xfId="0" applyNumberFormat="1" applyFont="1" applyFill="1" applyBorder="1" applyAlignment="1" applyProtection="1">
      <alignment horizontal="left" vertical="center" wrapText="1"/>
      <protection locked="0"/>
    </xf>
    <xf numFmtId="176" fontId="60" fillId="3" borderId="44" xfId="0" applyNumberFormat="1" applyFont="1" applyFill="1" applyBorder="1" applyAlignment="1" applyProtection="1">
      <alignment horizontal="left" vertical="center" wrapText="1"/>
      <protection locked="0"/>
    </xf>
    <xf numFmtId="176" fontId="60" fillId="3" borderId="3" xfId="0" applyNumberFormat="1" applyFont="1" applyFill="1" applyBorder="1" applyAlignment="1" applyProtection="1">
      <alignment horizontal="left" vertical="center" wrapText="1"/>
      <protection locked="0"/>
    </xf>
    <xf numFmtId="176" fontId="36" fillId="0" borderId="0" xfId="0" applyNumberFormat="1" applyFont="1" applyBorder="1" applyAlignment="1">
      <alignment horizontal="left" vertical="center"/>
    </xf>
    <xf numFmtId="38" fontId="35" fillId="0" borderId="0" xfId="1" applyFont="1" applyFill="1" applyBorder="1" applyAlignment="1">
      <alignment horizontal="right" vertical="center"/>
    </xf>
    <xf numFmtId="38" fontId="35" fillId="0" borderId="0" xfId="1" applyFont="1" applyBorder="1" applyAlignment="1">
      <alignment horizontal="right" vertical="center" shrinkToFit="1"/>
    </xf>
    <xf numFmtId="176" fontId="36" fillId="0" borderId="38" xfId="0" applyNumberFormat="1" applyFont="1" applyBorder="1" applyAlignment="1">
      <alignment vertical="center"/>
    </xf>
    <xf numFmtId="38" fontId="35" fillId="0" borderId="0" xfId="1" applyFont="1">
      <alignment vertical="center"/>
    </xf>
    <xf numFmtId="49" fontId="72" fillId="0" borderId="1" xfId="10" applyNumberFormat="1" applyFont="1" applyFill="1" applyBorder="1" applyAlignment="1">
      <alignment horizontal="center" vertical="center"/>
    </xf>
    <xf numFmtId="180" fontId="35" fillId="0" borderId="2" xfId="0" applyNumberFormat="1" applyFont="1" applyBorder="1" applyAlignment="1">
      <alignment horizontal="center" vertical="center" wrapText="1"/>
    </xf>
    <xf numFmtId="38" fontId="60" fillId="0" borderId="10" xfId="1" applyFont="1" applyFill="1" applyBorder="1" applyAlignment="1">
      <alignment horizontal="right" vertical="center" shrinkToFit="1"/>
    </xf>
    <xf numFmtId="38" fontId="60" fillId="0" borderId="1" xfId="1" applyFont="1" applyFill="1" applyBorder="1" applyAlignment="1">
      <alignment horizontal="right" vertical="center" shrinkToFit="1"/>
    </xf>
    <xf numFmtId="38" fontId="60" fillId="0" borderId="44" xfId="1" applyFont="1" applyFill="1" applyBorder="1" applyAlignment="1">
      <alignment horizontal="right" vertical="center" shrinkToFit="1"/>
    </xf>
    <xf numFmtId="38" fontId="57" fillId="0" borderId="44" xfId="1" applyFont="1" applyFill="1" applyBorder="1" applyAlignment="1">
      <alignment horizontal="right" vertical="center"/>
    </xf>
    <xf numFmtId="0" fontId="81" fillId="0" borderId="0" xfId="0" applyFont="1">
      <alignment vertical="center"/>
    </xf>
    <xf numFmtId="0" fontId="81" fillId="0" borderId="0" xfId="0" applyFont="1" applyAlignment="1">
      <alignment vertical="center" wrapText="1"/>
    </xf>
    <xf numFmtId="0" fontId="81" fillId="0" borderId="0" xfId="0" applyFont="1" applyAlignment="1">
      <alignment horizontal="left" vertical="center" wrapText="1"/>
    </xf>
    <xf numFmtId="38" fontId="81" fillId="0" borderId="0" xfId="1" applyFont="1">
      <alignment vertical="center"/>
    </xf>
    <xf numFmtId="0" fontId="81" fillId="6" borderId="0" xfId="0" applyFont="1" applyFill="1">
      <alignment vertical="center"/>
    </xf>
    <xf numFmtId="38" fontId="81" fillId="6" borderId="0" xfId="1" applyFont="1" applyFill="1">
      <alignment vertical="center"/>
    </xf>
    <xf numFmtId="0" fontId="35" fillId="2" borderId="11" xfId="0" applyFont="1" applyFill="1" applyBorder="1" applyProtection="1">
      <alignment vertical="center"/>
    </xf>
    <xf numFmtId="0" fontId="82" fillId="2" borderId="11" xfId="0" applyFont="1" applyFill="1" applyBorder="1" applyProtection="1">
      <alignment vertical="center"/>
    </xf>
    <xf numFmtId="0" fontId="39" fillId="2" borderId="11" xfId="0" applyFont="1" applyFill="1" applyBorder="1" applyProtection="1">
      <alignment vertical="center"/>
    </xf>
    <xf numFmtId="0" fontId="0" fillId="0" borderId="0" xfId="0" applyAlignment="1" applyProtection="1">
      <alignment horizontal="left" vertical="top" indent="1"/>
    </xf>
    <xf numFmtId="0" fontId="35" fillId="2" borderId="0" xfId="0" applyFont="1" applyFill="1" applyAlignment="1" applyProtection="1">
      <alignment horizontal="left" vertical="top" indent="1"/>
    </xf>
    <xf numFmtId="183" fontId="29" fillId="0" borderId="0" xfId="13" applyNumberFormat="1">
      <alignment vertical="center"/>
    </xf>
    <xf numFmtId="0" fontId="29" fillId="0" borderId="0" xfId="13" applyAlignment="1">
      <alignment horizontal="center" vertical="top"/>
    </xf>
    <xf numFmtId="38" fontId="29" fillId="0" borderId="0" xfId="1" applyFont="1">
      <alignment vertical="center"/>
    </xf>
    <xf numFmtId="38" fontId="57" fillId="3" borderId="8" xfId="1" applyFont="1" applyFill="1" applyBorder="1" applyAlignment="1" applyProtection="1">
      <alignment horizontal="right" vertical="center" shrinkToFit="1"/>
      <protection locked="0"/>
    </xf>
    <xf numFmtId="38" fontId="57" fillId="3" borderId="2" xfId="1" applyFont="1" applyFill="1" applyBorder="1" applyAlignment="1" applyProtection="1">
      <alignment horizontal="right" vertical="center" shrinkToFit="1"/>
      <protection locked="0"/>
    </xf>
    <xf numFmtId="38" fontId="57" fillId="3" borderId="44" xfId="1" applyFont="1" applyFill="1" applyBorder="1" applyAlignment="1" applyProtection="1">
      <alignment horizontal="right" vertical="center" shrinkToFit="1"/>
      <protection locked="0"/>
    </xf>
    <xf numFmtId="38" fontId="60" fillId="3" borderId="66" xfId="1" applyFont="1" applyFill="1" applyBorder="1" applyAlignment="1" applyProtection="1">
      <alignment horizontal="left" vertical="center" wrapText="1"/>
      <protection locked="0"/>
    </xf>
    <xf numFmtId="38" fontId="60" fillId="3" borderId="30" xfId="1" applyFont="1" applyFill="1" applyBorder="1" applyAlignment="1" applyProtection="1">
      <alignment horizontal="left" vertical="center" wrapText="1"/>
      <protection locked="0"/>
    </xf>
    <xf numFmtId="38" fontId="60" fillId="3" borderId="48" xfId="1" applyFont="1" applyFill="1" applyBorder="1" applyAlignment="1" applyProtection="1">
      <alignment horizontal="left" vertical="center" wrapText="1"/>
      <protection locked="0"/>
    </xf>
    <xf numFmtId="38" fontId="46" fillId="0" borderId="0" xfId="1" applyFont="1" applyFill="1" applyBorder="1" applyAlignment="1" applyProtection="1">
      <alignment vertical="center" wrapText="1"/>
      <protection locked="0"/>
    </xf>
    <xf numFmtId="38" fontId="46" fillId="3" borderId="50" xfId="1" applyFont="1" applyFill="1" applyBorder="1" applyAlignment="1" applyProtection="1">
      <alignment vertical="center" wrapText="1"/>
      <protection locked="0"/>
    </xf>
    <xf numFmtId="38" fontId="46" fillId="3" borderId="48" xfId="1" applyFont="1" applyFill="1" applyBorder="1" applyAlignment="1" applyProtection="1">
      <alignment vertical="center" wrapText="1"/>
      <protection locked="0"/>
    </xf>
    <xf numFmtId="38" fontId="46" fillId="3" borderId="32" xfId="1" applyFont="1" applyFill="1" applyBorder="1" applyAlignment="1" applyProtection="1">
      <alignment vertical="center" wrapText="1"/>
      <protection locked="0"/>
    </xf>
    <xf numFmtId="38" fontId="46" fillId="3" borderId="36" xfId="1" applyFont="1" applyFill="1" applyBorder="1" applyAlignment="1" applyProtection="1">
      <alignment vertical="center" wrapText="1"/>
      <protection locked="0"/>
    </xf>
    <xf numFmtId="0" fontId="35" fillId="0" borderId="7" xfId="0" applyFont="1" applyFill="1" applyBorder="1" applyAlignment="1" applyProtection="1">
      <alignment horizontal="center" vertical="center" wrapText="1"/>
    </xf>
    <xf numFmtId="176" fontId="36" fillId="0" borderId="0" xfId="0" applyNumberFormat="1" applyFont="1" applyAlignment="1">
      <alignment horizontal="left" vertical="center" wrapText="1"/>
    </xf>
    <xf numFmtId="180" fontId="35" fillId="0" borderId="0" xfId="0" applyNumberFormat="1" applyFont="1" applyBorder="1" applyAlignment="1">
      <alignment horizontal="left" vertical="center" wrapText="1"/>
    </xf>
    <xf numFmtId="176" fontId="35" fillId="0" borderId="1" xfId="0" applyNumberFormat="1" applyFont="1" applyBorder="1" applyAlignment="1">
      <alignment horizontal="center" vertical="center" wrapText="1"/>
    </xf>
    <xf numFmtId="176" fontId="35" fillId="0" borderId="44" xfId="0" applyNumberFormat="1" applyFont="1" applyBorder="1" applyAlignment="1">
      <alignment horizontal="center" vertical="center" wrapText="1"/>
    </xf>
    <xf numFmtId="185" fontId="35" fillId="3" borderId="6" xfId="0" applyNumberFormat="1" applyFont="1" applyFill="1" applyBorder="1" applyAlignment="1" applyProtection="1">
      <alignment horizontal="center" vertical="center" wrapText="1"/>
      <protection locked="0"/>
    </xf>
    <xf numFmtId="176" fontId="35" fillId="0" borderId="0" xfId="0" applyNumberFormat="1" applyFont="1" applyBorder="1">
      <alignment vertical="center"/>
    </xf>
    <xf numFmtId="0" fontId="78" fillId="0" borderId="0" xfId="0" applyFont="1">
      <alignment vertical="center"/>
    </xf>
    <xf numFmtId="0" fontId="78" fillId="0" borderId="0" xfId="0" applyFont="1" applyFill="1">
      <alignment vertical="center"/>
    </xf>
    <xf numFmtId="180" fontId="78" fillId="0" borderId="0" xfId="0" applyNumberFormat="1" applyFont="1">
      <alignment vertical="center"/>
    </xf>
    <xf numFmtId="0" fontId="5" fillId="0" borderId="0" xfId="4" applyFont="1" applyAlignment="1" applyProtection="1">
      <alignment vertical="center"/>
    </xf>
    <xf numFmtId="0" fontId="5" fillId="0" borderId="0" xfId="4" applyFont="1" applyFill="1" applyAlignment="1" applyProtection="1">
      <alignment horizontal="left" vertical="center"/>
    </xf>
    <xf numFmtId="0" fontId="5" fillId="0" borderId="0" xfId="4" applyFont="1" applyAlignment="1" applyProtection="1">
      <alignment horizontal="left" vertical="center"/>
    </xf>
    <xf numFmtId="0" fontId="5" fillId="0" borderId="23" xfId="4" applyFont="1" applyBorder="1" applyAlignment="1" applyProtection="1">
      <alignment horizontal="distributed" vertical="center" justifyLastLine="1"/>
    </xf>
    <xf numFmtId="0" fontId="5" fillId="0" borderId="24" xfId="4" applyFont="1" applyBorder="1" applyAlignment="1" applyProtection="1">
      <alignment horizontal="distributed" vertical="center" justifyLastLine="1"/>
    </xf>
    <xf numFmtId="0" fontId="5" fillId="0" borderId="25" xfId="4" applyFont="1" applyBorder="1" applyAlignment="1" applyProtection="1">
      <alignment horizontal="distributed" vertical="center" justifyLastLine="1"/>
    </xf>
    <xf numFmtId="0" fontId="5" fillId="0" borderId="26" xfId="4" applyFont="1" applyBorder="1" applyAlignment="1" applyProtection="1">
      <alignment horizontal="distributed" vertical="center" justifyLastLine="1"/>
    </xf>
    <xf numFmtId="0" fontId="5" fillId="0" borderId="27" xfId="4" applyFont="1" applyBorder="1" applyAlignment="1" applyProtection="1">
      <alignment vertical="center"/>
    </xf>
    <xf numFmtId="38" fontId="5" fillId="0" borderId="8" xfId="9" applyFont="1" applyBorder="1" applyAlignment="1" applyProtection="1">
      <alignment vertical="center"/>
    </xf>
    <xf numFmtId="38" fontId="5" fillId="0" borderId="9" xfId="9" applyFont="1" applyBorder="1" applyAlignment="1" applyProtection="1">
      <alignment horizontal="right" vertical="center"/>
    </xf>
    <xf numFmtId="38" fontId="5" fillId="0" borderId="9" xfId="9" applyFont="1" applyFill="1" applyBorder="1" applyAlignment="1" applyProtection="1">
      <alignment horizontal="right" vertical="center"/>
    </xf>
    <xf numFmtId="38" fontId="5" fillId="0" borderId="28" xfId="9" applyFont="1" applyBorder="1" applyAlignment="1" applyProtection="1">
      <alignment vertical="center"/>
    </xf>
    <xf numFmtId="0" fontId="5" fillId="4" borderId="27" xfId="4" applyFont="1" applyFill="1" applyBorder="1" applyAlignment="1" applyProtection="1">
      <alignment vertical="center"/>
    </xf>
    <xf numFmtId="38" fontId="4" fillId="4" borderId="67" xfId="9" applyFont="1" applyFill="1" applyBorder="1" applyAlignment="1" applyProtection="1">
      <alignment vertical="center" wrapText="1"/>
    </xf>
    <xf numFmtId="38" fontId="5" fillId="4" borderId="67" xfId="9" applyFont="1" applyFill="1" applyBorder="1" applyAlignment="1" applyProtection="1">
      <alignment vertical="center"/>
    </xf>
    <xf numFmtId="38" fontId="5" fillId="0" borderId="67" xfId="9" applyFont="1" applyFill="1" applyBorder="1" applyAlignment="1" applyProtection="1">
      <alignment vertical="center"/>
    </xf>
    <xf numFmtId="38" fontId="5" fillId="4" borderId="28" xfId="9" applyFont="1" applyFill="1" applyBorder="1" applyAlignment="1" applyProtection="1">
      <alignment vertical="center"/>
    </xf>
    <xf numFmtId="38" fontId="4" fillId="4" borderId="68" xfId="9" applyFont="1" applyFill="1" applyBorder="1" applyAlignment="1" applyProtection="1">
      <alignment vertical="center" wrapText="1"/>
    </xf>
    <xf numFmtId="38" fontId="5" fillId="4" borderId="68" xfId="9" applyFont="1" applyFill="1" applyBorder="1" applyAlignment="1" applyProtection="1">
      <alignment vertical="center"/>
    </xf>
    <xf numFmtId="38" fontId="5" fillId="0" borderId="68" xfId="9" applyFont="1" applyFill="1" applyBorder="1" applyAlignment="1" applyProtection="1">
      <alignment vertical="center"/>
    </xf>
    <xf numFmtId="38" fontId="5" fillId="4" borderId="68" xfId="9" applyFont="1" applyFill="1" applyBorder="1" applyAlignment="1" applyProtection="1">
      <alignment vertical="center" wrapText="1"/>
    </xf>
    <xf numFmtId="38" fontId="5" fillId="0" borderId="90" xfId="9" applyFont="1" applyFill="1" applyBorder="1" applyAlignment="1" applyProtection="1">
      <alignment vertical="center"/>
    </xf>
    <xf numFmtId="38" fontId="5" fillId="0" borderId="4" xfId="9" applyFont="1" applyBorder="1" applyAlignment="1" applyProtection="1">
      <alignment horizontal="right" vertical="center"/>
    </xf>
    <xf numFmtId="38" fontId="5" fillId="0" borderId="4" xfId="9" applyFont="1" applyFill="1" applyBorder="1" applyAlignment="1" applyProtection="1">
      <alignment horizontal="right" vertical="center"/>
    </xf>
    <xf numFmtId="38" fontId="5" fillId="0" borderId="91" xfId="9" applyFont="1" applyFill="1" applyBorder="1" applyAlignment="1" applyProtection="1">
      <alignment vertical="center"/>
    </xf>
    <xf numFmtId="38" fontId="5" fillId="0" borderId="17" xfId="9" applyFont="1" applyFill="1" applyBorder="1" applyAlignment="1" applyProtection="1">
      <alignment vertical="center"/>
    </xf>
    <xf numFmtId="38" fontId="5" fillId="0" borderId="18" xfId="9" applyFont="1" applyFill="1" applyBorder="1" applyAlignment="1" applyProtection="1">
      <alignment vertical="center"/>
    </xf>
    <xf numFmtId="0" fontId="5" fillId="0" borderId="28" xfId="4" applyFont="1" applyBorder="1" applyAlignment="1" applyProtection="1">
      <alignment vertical="center"/>
    </xf>
    <xf numFmtId="0" fontId="5" fillId="0" borderId="0" xfId="4" applyFont="1" applyBorder="1" applyAlignment="1" applyProtection="1">
      <alignment vertical="center"/>
    </xf>
    <xf numFmtId="38" fontId="5" fillId="3" borderId="90" xfId="9" applyFont="1" applyFill="1" applyBorder="1" applyAlignment="1" applyProtection="1">
      <alignment vertical="center"/>
      <protection locked="0"/>
    </xf>
    <xf numFmtId="0" fontId="5" fillId="4" borderId="27" xfId="4" applyFont="1" applyFill="1" applyBorder="1" applyAlignment="1" applyProtection="1">
      <alignment horizontal="left" vertical="center"/>
    </xf>
    <xf numFmtId="38" fontId="4" fillId="4" borderId="67" xfId="9" applyFont="1" applyFill="1" applyBorder="1" applyAlignment="1" applyProtection="1">
      <alignment horizontal="left" vertical="center" wrapText="1"/>
    </xf>
    <xf numFmtId="38" fontId="4" fillId="4" borderId="68" xfId="9" applyFont="1" applyFill="1" applyBorder="1" applyAlignment="1" applyProtection="1">
      <alignment horizontal="left" vertical="center" wrapText="1"/>
    </xf>
    <xf numFmtId="38" fontId="5" fillId="4" borderId="67" xfId="9" applyFont="1" applyFill="1" applyBorder="1" applyAlignment="1" applyProtection="1">
      <alignment vertical="center" wrapText="1"/>
    </xf>
    <xf numFmtId="38" fontId="5" fillId="4" borderId="67" xfId="9" applyFont="1" applyFill="1" applyBorder="1" applyAlignment="1" applyProtection="1">
      <alignment horizontal="right" vertical="center" wrapText="1"/>
    </xf>
    <xf numFmtId="38" fontId="5" fillId="4" borderId="67" xfId="9" applyFont="1" applyFill="1" applyBorder="1" applyAlignment="1" applyProtection="1">
      <alignment horizontal="left" vertical="center" wrapText="1"/>
    </xf>
    <xf numFmtId="38" fontId="5" fillId="4" borderId="68" xfId="9" applyFont="1" applyFill="1" applyBorder="1" applyAlignment="1" applyProtection="1">
      <alignment horizontal="right" vertical="center" wrapText="1"/>
    </xf>
    <xf numFmtId="38" fontId="5" fillId="4" borderId="68" xfId="9" applyFont="1" applyFill="1" applyBorder="1" applyAlignment="1" applyProtection="1">
      <alignment horizontal="left" vertical="center" wrapText="1"/>
    </xf>
    <xf numFmtId="38" fontId="5" fillId="4" borderId="68" xfId="9" applyFont="1" applyFill="1" applyBorder="1" applyAlignment="1" applyProtection="1">
      <alignment horizontal="left" vertical="center"/>
    </xf>
    <xf numFmtId="38" fontId="5" fillId="3" borderId="67" xfId="9" applyFont="1" applyFill="1" applyBorder="1" applyAlignment="1" applyProtection="1">
      <alignment horizontal="left" vertical="center"/>
      <protection locked="0"/>
    </xf>
    <xf numFmtId="38" fontId="5" fillId="3" borderId="68" xfId="9" applyFont="1" applyFill="1" applyBorder="1" applyAlignment="1" applyProtection="1">
      <alignment horizontal="left" vertical="center"/>
      <protection locked="0"/>
    </xf>
    <xf numFmtId="0" fontId="5" fillId="4" borderId="27" xfId="4" applyFont="1" applyFill="1" applyBorder="1" applyAlignment="1" applyProtection="1">
      <alignment horizontal="left" vertical="center" wrapText="1"/>
    </xf>
    <xf numFmtId="0" fontId="5" fillId="4" borderId="27" xfId="4" applyFont="1" applyFill="1" applyBorder="1" applyAlignment="1" applyProtection="1">
      <alignment vertical="top" wrapText="1"/>
    </xf>
    <xf numFmtId="0" fontId="5" fillId="4" borderId="27" xfId="4" applyFont="1" applyFill="1" applyBorder="1" applyAlignment="1" applyProtection="1">
      <alignment horizontal="left" vertical="top" wrapText="1"/>
    </xf>
    <xf numFmtId="0" fontId="5" fillId="4" borderId="27" xfId="4" applyFont="1" applyFill="1" applyBorder="1" applyAlignment="1" applyProtection="1">
      <alignment vertical="center" wrapText="1"/>
    </xf>
    <xf numFmtId="0" fontId="39" fillId="0" borderId="18" xfId="0" applyFont="1" applyFill="1" applyBorder="1" applyAlignment="1" applyProtection="1">
      <alignment horizontal="left" vertical="center" wrapText="1"/>
    </xf>
    <xf numFmtId="0" fontId="39" fillId="0" borderId="71" xfId="0" applyFont="1" applyFill="1" applyBorder="1" applyAlignment="1" applyProtection="1">
      <alignment horizontal="left" vertical="center" wrapText="1"/>
    </xf>
    <xf numFmtId="0" fontId="39" fillId="0" borderId="72" xfId="0" applyFont="1" applyFill="1" applyBorder="1" applyAlignment="1" applyProtection="1">
      <alignment horizontal="left" vertical="center" wrapText="1"/>
    </xf>
    <xf numFmtId="0" fontId="47" fillId="0" borderId="0" xfId="0" applyFont="1" applyFill="1" applyAlignment="1" applyProtection="1">
      <alignment horizontal="left" vertical="center" wrapText="1"/>
    </xf>
    <xf numFmtId="0" fontId="35" fillId="2" borderId="0" xfId="0" applyFont="1" applyFill="1" applyAlignment="1" applyProtection="1">
      <alignment horizontal="left" vertical="center" wrapText="1"/>
    </xf>
    <xf numFmtId="0" fontId="39" fillId="0" borderId="17" xfId="0" applyFont="1" applyFill="1" applyBorder="1" applyAlignment="1" applyProtection="1">
      <alignment horizontal="left" vertical="center" wrapText="1"/>
    </xf>
    <xf numFmtId="0" fontId="39" fillId="0" borderId="69" xfId="0" applyFont="1" applyFill="1" applyBorder="1" applyAlignment="1" applyProtection="1">
      <alignment horizontal="left" vertical="center" wrapText="1"/>
    </xf>
    <xf numFmtId="0" fontId="39" fillId="0" borderId="70" xfId="0" applyFont="1" applyFill="1" applyBorder="1" applyAlignment="1" applyProtection="1">
      <alignment horizontal="left" vertical="center" wrapText="1"/>
    </xf>
    <xf numFmtId="0" fontId="35" fillId="2" borderId="0" xfId="0" applyFont="1" applyFill="1" applyAlignment="1" applyProtection="1">
      <alignment horizontal="left" vertical="center" wrapText="1" indent="1"/>
    </xf>
    <xf numFmtId="0" fontId="36" fillId="6" borderId="0" xfId="0" applyFont="1" applyFill="1" applyAlignment="1" applyProtection="1">
      <alignment horizontal="center" vertical="center" wrapText="1"/>
    </xf>
    <xf numFmtId="0" fontId="35" fillId="2" borderId="0" xfId="0" applyFont="1" applyFill="1" applyAlignment="1" applyProtection="1">
      <alignment horizontal="left" vertical="center"/>
    </xf>
    <xf numFmtId="0" fontId="47" fillId="2" borderId="78" xfId="0" applyFont="1" applyFill="1" applyBorder="1" applyAlignment="1" applyProtection="1">
      <alignment horizontal="left" vertical="center" wrapText="1"/>
    </xf>
    <xf numFmtId="0" fontId="47" fillId="2" borderId="79" xfId="0" applyFont="1" applyFill="1" applyBorder="1" applyAlignment="1" applyProtection="1">
      <alignment horizontal="left" vertical="center" wrapText="1"/>
    </xf>
    <xf numFmtId="0" fontId="47" fillId="2" borderId="80" xfId="0" applyFont="1" applyFill="1" applyBorder="1" applyAlignment="1" applyProtection="1">
      <alignment horizontal="left" vertical="center" wrapText="1"/>
    </xf>
    <xf numFmtId="0" fontId="35" fillId="2" borderId="81" xfId="0" applyFont="1" applyFill="1" applyBorder="1" applyAlignment="1" applyProtection="1">
      <alignment horizontal="left" vertical="center"/>
    </xf>
    <xf numFmtId="0" fontId="35" fillId="2" borderId="82" xfId="0" applyFont="1" applyFill="1" applyBorder="1" applyAlignment="1" applyProtection="1">
      <alignment horizontal="left" vertical="center"/>
    </xf>
    <xf numFmtId="0" fontId="35" fillId="2" borderId="83" xfId="0" applyFont="1" applyFill="1" applyBorder="1" applyAlignment="1" applyProtection="1">
      <alignment horizontal="left" vertical="center"/>
    </xf>
    <xf numFmtId="0" fontId="83" fillId="2" borderId="0" xfId="0" applyFont="1" applyFill="1" applyAlignment="1" applyProtection="1">
      <alignment horizontal="left" vertical="top" indent="1"/>
    </xf>
    <xf numFmtId="0" fontId="42" fillId="2" borderId="0" xfId="0" applyFont="1" applyFill="1" applyAlignment="1" applyProtection="1">
      <alignment horizontal="left" vertical="top" wrapText="1" indent="1"/>
    </xf>
    <xf numFmtId="0" fontId="37" fillId="2" borderId="0" xfId="0" applyFont="1" applyFill="1" applyBorder="1" applyAlignment="1" applyProtection="1">
      <alignment horizontal="left" vertical="center" wrapText="1"/>
    </xf>
    <xf numFmtId="0" fontId="38" fillId="2" borderId="0" xfId="0" applyFont="1" applyFill="1" applyBorder="1" applyAlignment="1" applyProtection="1">
      <alignment horizontal="left" vertical="center" wrapText="1"/>
    </xf>
    <xf numFmtId="0" fontId="35" fillId="2" borderId="0" xfId="0" applyFont="1" applyFill="1" applyBorder="1" applyAlignment="1" applyProtection="1">
      <alignment horizontal="left" vertical="center"/>
    </xf>
    <xf numFmtId="0" fontId="47" fillId="2" borderId="84"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35" fillId="2" borderId="0" xfId="0" applyFont="1" applyFill="1" applyAlignment="1" applyProtection="1">
      <alignment horizontal="left" vertical="center" indent="1"/>
    </xf>
    <xf numFmtId="0" fontId="42" fillId="2" borderId="0" xfId="0" applyFont="1" applyFill="1" applyAlignment="1" applyProtection="1">
      <alignment horizontal="left" vertical="center" indent="1"/>
    </xf>
    <xf numFmtId="0" fontId="42" fillId="2" borderId="0" xfId="0" applyFont="1" applyFill="1" applyAlignment="1" applyProtection="1">
      <alignment horizontal="left" vertical="top" indent="1"/>
    </xf>
    <xf numFmtId="0" fontId="44" fillId="8" borderId="1" xfId="0" applyFont="1" applyFill="1" applyBorder="1" applyAlignment="1" applyProtection="1">
      <alignment horizontal="center" vertical="center"/>
    </xf>
    <xf numFmtId="0" fontId="44" fillId="8" borderId="1" xfId="0" applyFont="1" applyFill="1" applyBorder="1" applyAlignment="1" applyProtection="1">
      <alignment vertical="center"/>
    </xf>
    <xf numFmtId="0" fontId="35" fillId="0" borderId="6" xfId="0" applyFont="1" applyFill="1" applyBorder="1" applyAlignment="1" applyProtection="1">
      <alignment horizontal="center" vertical="center"/>
    </xf>
    <xf numFmtId="0" fontId="35" fillId="0" borderId="7" xfId="0" applyFont="1" applyBorder="1" applyAlignment="1" applyProtection="1">
      <alignment vertical="center"/>
    </xf>
    <xf numFmtId="0" fontId="35" fillId="0" borderId="2" xfId="0" applyFont="1" applyFill="1" applyBorder="1" applyAlignment="1" applyProtection="1">
      <alignment horizontal="center" vertical="center" wrapText="1"/>
    </xf>
    <xf numFmtId="0" fontId="35" fillId="0" borderId="8" xfId="0" applyFont="1" applyBorder="1" applyAlignment="1" applyProtection="1">
      <alignment horizontal="center" vertical="center"/>
    </xf>
    <xf numFmtId="0" fontId="35" fillId="0" borderId="3" xfId="0" applyFont="1" applyBorder="1" applyAlignment="1" applyProtection="1">
      <alignment horizontal="center" vertical="center"/>
    </xf>
    <xf numFmtId="0" fontId="35" fillId="3" borderId="6" xfId="0" applyFont="1" applyFill="1" applyBorder="1" applyAlignment="1" applyProtection="1">
      <alignment horizontal="center" vertical="center" wrapText="1"/>
      <protection locked="0"/>
    </xf>
    <xf numFmtId="0" fontId="35" fillId="3" borderId="7" xfId="0" applyFont="1" applyFill="1" applyBorder="1" applyAlignment="1" applyProtection="1">
      <alignment horizontal="center" vertical="center" wrapText="1"/>
      <protection locked="0"/>
    </xf>
    <xf numFmtId="0" fontId="35" fillId="0" borderId="9" xfId="0" applyFont="1" applyFill="1" applyBorder="1" applyAlignment="1" applyProtection="1">
      <alignment horizontal="center" vertical="center" wrapText="1"/>
    </xf>
    <xf numFmtId="0" fontId="35" fillId="0" borderId="13" xfId="0" applyFont="1" applyFill="1" applyBorder="1" applyAlignment="1" applyProtection="1">
      <alignment horizontal="center" vertical="center" wrapText="1"/>
    </xf>
    <xf numFmtId="0" fontId="35" fillId="0" borderId="4" xfId="0" applyFont="1" applyFill="1" applyBorder="1" applyAlignment="1" applyProtection="1">
      <alignment horizontal="center" vertical="center" wrapText="1"/>
    </xf>
    <xf numFmtId="0" fontId="35" fillId="0" borderId="5"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179" fontId="35" fillId="3" borderId="6" xfId="0" applyNumberFormat="1" applyFont="1" applyFill="1" applyBorder="1" applyAlignment="1" applyProtection="1">
      <alignment horizontal="center" vertical="center" wrapText="1"/>
      <protection locked="0"/>
    </xf>
    <xf numFmtId="179" fontId="35" fillId="3" borderId="7" xfId="0" applyNumberFormat="1" applyFont="1" applyFill="1" applyBorder="1" applyAlignment="1" applyProtection="1">
      <alignment horizontal="center" vertical="center" wrapText="1"/>
      <protection locked="0"/>
    </xf>
    <xf numFmtId="181" fontId="35" fillId="3" borderId="6" xfId="0" applyNumberFormat="1" applyFont="1" applyFill="1" applyBorder="1" applyAlignment="1" applyProtection="1">
      <alignment horizontal="center" vertical="center" wrapText="1"/>
      <protection locked="0"/>
    </xf>
    <xf numFmtId="181" fontId="35" fillId="3" borderId="7" xfId="0" applyNumberFormat="1" applyFont="1" applyFill="1" applyBorder="1" applyAlignment="1" applyProtection="1">
      <alignment horizontal="center" vertical="center" wrapText="1"/>
      <protection locked="0"/>
    </xf>
    <xf numFmtId="0" fontId="35" fillId="0" borderId="6" xfId="0" applyFont="1" applyFill="1" applyBorder="1" applyAlignment="1" applyProtection="1">
      <alignment horizontal="center" vertical="center" wrapText="1"/>
    </xf>
    <xf numFmtId="0" fontId="35" fillId="0" borderId="7" xfId="0" applyFont="1" applyFill="1" applyBorder="1" applyAlignment="1" applyProtection="1">
      <alignment horizontal="center" vertical="center" wrapText="1"/>
    </xf>
    <xf numFmtId="0" fontId="35" fillId="0" borderId="3" xfId="0" applyFont="1" applyFill="1" applyBorder="1" applyAlignment="1" applyProtection="1">
      <alignment horizontal="center" vertical="center" wrapText="1"/>
    </xf>
    <xf numFmtId="0" fontId="35" fillId="0" borderId="6" xfId="0" applyFont="1" applyFill="1" applyBorder="1" applyAlignment="1" applyProtection="1">
      <alignment wrapText="1"/>
    </xf>
    <xf numFmtId="0" fontId="35" fillId="0" borderId="12" xfId="0" applyFont="1" applyFill="1" applyBorder="1" applyAlignment="1" applyProtection="1">
      <alignment wrapText="1"/>
    </xf>
    <xf numFmtId="0" fontId="35" fillId="0" borderId="7" xfId="0" applyFont="1" applyFill="1" applyBorder="1" applyAlignment="1" applyProtection="1">
      <alignment wrapText="1"/>
    </xf>
    <xf numFmtId="0" fontId="35" fillId="0" borderId="12" xfId="0" applyFont="1" applyFill="1" applyBorder="1" applyAlignment="1" applyProtection="1">
      <alignment horizontal="center" vertical="center" wrapText="1"/>
    </xf>
    <xf numFmtId="49" fontId="35" fillId="3" borderId="6" xfId="0" applyNumberFormat="1" applyFont="1" applyFill="1" applyBorder="1" applyAlignment="1" applyProtection="1">
      <alignment horizontal="center" vertical="center" wrapText="1"/>
      <protection locked="0"/>
    </xf>
    <xf numFmtId="49" fontId="35" fillId="3" borderId="7" xfId="0" applyNumberFormat="1" applyFont="1" applyFill="1" applyBorder="1" applyAlignment="1" applyProtection="1">
      <alignment horizontal="center" vertical="center" wrapText="1"/>
      <protection locked="0"/>
    </xf>
    <xf numFmtId="0" fontId="58" fillId="3" borderId="6" xfId="16" applyFill="1" applyBorder="1" applyAlignment="1" applyProtection="1">
      <alignment horizontal="center" vertical="center" wrapText="1"/>
      <protection locked="0"/>
    </xf>
    <xf numFmtId="0" fontId="35" fillId="0" borderId="8" xfId="0" applyFont="1" applyFill="1" applyBorder="1" applyAlignment="1" applyProtection="1">
      <alignment horizontal="center" vertical="center" wrapText="1"/>
    </xf>
    <xf numFmtId="0" fontId="42" fillId="0" borderId="4" xfId="0" applyFont="1" applyFill="1" applyBorder="1" applyAlignment="1" applyProtection="1">
      <alignment horizontal="left" vertical="center" wrapText="1"/>
    </xf>
    <xf numFmtId="0" fontId="42" fillId="0" borderId="0" xfId="0" applyFont="1" applyFill="1" applyAlignment="1" applyProtection="1">
      <alignment horizontal="left" vertical="center" wrapText="1"/>
    </xf>
    <xf numFmtId="0" fontId="42" fillId="0" borderId="0" xfId="0" applyFont="1" applyFill="1" applyBorder="1" applyAlignment="1" applyProtection="1">
      <alignment horizontal="left" vertical="center" wrapText="1"/>
    </xf>
    <xf numFmtId="0" fontId="35" fillId="0" borderId="6" xfId="0" applyFont="1" applyFill="1" applyBorder="1" applyAlignment="1" applyProtection="1">
      <alignment vertical="center" wrapText="1"/>
    </xf>
    <xf numFmtId="0" fontId="35" fillId="0" borderId="12" xfId="0" applyFont="1" applyFill="1" applyBorder="1" applyAlignment="1" applyProtection="1">
      <alignment vertical="center" wrapText="1"/>
    </xf>
    <xf numFmtId="0" fontId="35" fillId="0" borderId="7" xfId="0" applyFont="1" applyFill="1" applyBorder="1" applyAlignment="1" applyProtection="1">
      <alignment vertical="center" wrapText="1"/>
    </xf>
    <xf numFmtId="0" fontId="42" fillId="0" borderId="4" xfId="0" applyFont="1" applyFill="1" applyBorder="1" applyAlignment="1" applyProtection="1">
      <alignment vertical="center" wrapText="1"/>
    </xf>
    <xf numFmtId="0" fontId="42" fillId="0" borderId="0" xfId="0" applyFont="1" applyFill="1" applyBorder="1" applyAlignment="1" applyProtection="1">
      <alignment vertical="center" wrapText="1"/>
    </xf>
    <xf numFmtId="176" fontId="36" fillId="8" borderId="53" xfId="0" applyNumberFormat="1" applyFont="1" applyFill="1" applyBorder="1" applyAlignment="1">
      <alignment horizontal="center" vertical="center" wrapText="1"/>
    </xf>
    <xf numFmtId="176" fontId="36" fillId="8" borderId="54" xfId="0" applyNumberFormat="1" applyFont="1" applyFill="1" applyBorder="1" applyAlignment="1">
      <alignment horizontal="center" vertical="center" wrapText="1"/>
    </xf>
    <xf numFmtId="176" fontId="36" fillId="8" borderId="55" xfId="0" applyNumberFormat="1" applyFont="1" applyFill="1" applyBorder="1" applyAlignment="1">
      <alignment horizontal="center" vertical="center" wrapText="1"/>
    </xf>
    <xf numFmtId="176" fontId="35" fillId="0" borderId="38" xfId="0" applyNumberFormat="1" applyFont="1" applyBorder="1" applyAlignment="1">
      <alignment horizontal="left" vertical="center" wrapText="1"/>
    </xf>
    <xf numFmtId="176" fontId="45" fillId="0" borderId="38" xfId="0" applyNumberFormat="1" applyFont="1" applyBorder="1" applyAlignment="1">
      <alignment horizontal="left" vertical="center" wrapText="1"/>
    </xf>
    <xf numFmtId="176" fontId="42" fillId="0" borderId="52" xfId="0" applyNumberFormat="1" applyFont="1" applyBorder="1" applyAlignment="1">
      <alignment horizontal="left" vertical="center" wrapText="1"/>
    </xf>
    <xf numFmtId="176" fontId="45" fillId="8" borderId="25" xfId="0" applyNumberFormat="1" applyFont="1" applyFill="1" applyBorder="1" applyAlignment="1">
      <alignment horizontal="center" vertical="center"/>
    </xf>
    <xf numFmtId="176" fontId="45" fillId="8" borderId="40" xfId="0" applyNumberFormat="1" applyFont="1" applyFill="1" applyBorder="1" applyAlignment="1">
      <alignment horizontal="center" vertical="center"/>
    </xf>
    <xf numFmtId="176" fontId="60" fillId="3" borderId="6" xfId="0" applyNumberFormat="1" applyFont="1" applyFill="1" applyBorder="1" applyAlignment="1" applyProtection="1">
      <alignment horizontal="left" vertical="center" wrapText="1"/>
      <protection locked="0"/>
    </xf>
    <xf numFmtId="176" fontId="60" fillId="3" borderId="7" xfId="0" applyNumberFormat="1" applyFont="1" applyFill="1" applyBorder="1" applyAlignment="1" applyProtection="1">
      <alignment horizontal="left" vertical="center" wrapText="1"/>
      <protection locked="0"/>
    </xf>
    <xf numFmtId="176" fontId="35" fillId="3" borderId="53" xfId="0" applyNumberFormat="1" applyFont="1" applyFill="1" applyBorder="1" applyAlignment="1" applyProtection="1">
      <alignment horizontal="left" vertical="center" wrapText="1"/>
      <protection locked="0"/>
    </xf>
    <xf numFmtId="176" fontId="35" fillId="3" borderId="54" xfId="0" applyNumberFormat="1" applyFont="1" applyFill="1" applyBorder="1" applyAlignment="1" applyProtection="1">
      <alignment horizontal="left" vertical="center" wrapText="1"/>
      <protection locked="0"/>
    </xf>
    <xf numFmtId="176" fontId="35" fillId="3" borderId="55" xfId="0" applyNumberFormat="1" applyFont="1" applyFill="1" applyBorder="1" applyAlignment="1" applyProtection="1">
      <alignment horizontal="left" vertical="center" wrapText="1"/>
      <protection locked="0"/>
    </xf>
    <xf numFmtId="176" fontId="36" fillId="8" borderId="49" xfId="0" applyNumberFormat="1" applyFont="1" applyFill="1" applyBorder="1" applyAlignment="1">
      <alignment horizontal="center" vertical="center"/>
    </xf>
    <xf numFmtId="176" fontId="36" fillId="8" borderId="40" xfId="0" applyNumberFormat="1" applyFont="1" applyFill="1" applyBorder="1" applyAlignment="1">
      <alignment horizontal="center" vertical="center"/>
    </xf>
    <xf numFmtId="176" fontId="36" fillId="8" borderId="39" xfId="0" applyNumberFormat="1" applyFont="1" applyFill="1" applyBorder="1" applyAlignment="1">
      <alignment horizontal="center" vertical="center"/>
    </xf>
    <xf numFmtId="176" fontId="42" fillId="3" borderId="56" xfId="0" applyNumberFormat="1" applyFont="1" applyFill="1" applyBorder="1" applyAlignment="1" applyProtection="1">
      <alignment horizontal="left" vertical="center" wrapText="1"/>
      <protection locked="0"/>
    </xf>
    <xf numFmtId="176" fontId="42" fillId="3" borderId="47" xfId="0" applyNumberFormat="1" applyFont="1" applyFill="1" applyBorder="1" applyAlignment="1" applyProtection="1">
      <alignment horizontal="left" vertical="center" wrapText="1"/>
      <protection locked="0"/>
    </xf>
    <xf numFmtId="176" fontId="42" fillId="3" borderId="49" xfId="0" applyNumberFormat="1" applyFont="1" applyFill="1" applyBorder="1" applyAlignment="1" applyProtection="1">
      <alignment horizontal="left" vertical="center" wrapText="1"/>
      <protection locked="0"/>
    </xf>
    <xf numFmtId="176" fontId="42" fillId="3" borderId="40" xfId="0" applyNumberFormat="1" applyFont="1" applyFill="1" applyBorder="1" applyAlignment="1" applyProtection="1">
      <alignment horizontal="left" vertical="center" wrapText="1"/>
      <protection locked="0"/>
    </xf>
    <xf numFmtId="176" fontId="42" fillId="3" borderId="63" xfId="0" applyNumberFormat="1" applyFont="1" applyFill="1" applyBorder="1" applyAlignment="1" applyProtection="1">
      <alignment horizontal="left" vertical="center" wrapText="1"/>
      <protection locked="0"/>
    </xf>
    <xf numFmtId="176" fontId="42" fillId="3" borderId="7" xfId="0" applyNumberFormat="1" applyFont="1" applyFill="1" applyBorder="1" applyAlignment="1" applyProtection="1">
      <alignment horizontal="left" vertical="center" wrapText="1"/>
      <protection locked="0"/>
    </xf>
    <xf numFmtId="176" fontId="36" fillId="0" borderId="38" xfId="0" applyNumberFormat="1" applyFont="1" applyBorder="1" applyAlignment="1">
      <alignment horizontal="left" vertical="center" wrapText="1"/>
    </xf>
    <xf numFmtId="176" fontId="42" fillId="0" borderId="0" xfId="0" applyNumberFormat="1" applyFont="1" applyBorder="1" applyAlignment="1">
      <alignment horizontal="left" vertical="center" wrapText="1"/>
    </xf>
    <xf numFmtId="176" fontId="45" fillId="0" borderId="0" xfId="0" applyNumberFormat="1" applyFont="1" applyBorder="1" applyAlignment="1">
      <alignment horizontal="left" vertical="center" wrapText="1"/>
    </xf>
    <xf numFmtId="176" fontId="35" fillId="0" borderId="1" xfId="0" applyNumberFormat="1" applyFont="1" applyBorder="1" applyAlignment="1">
      <alignment vertical="center" wrapText="1"/>
    </xf>
    <xf numFmtId="176" fontId="35" fillId="0" borderId="50" xfId="0" applyNumberFormat="1" applyFont="1" applyBorder="1" applyAlignment="1">
      <alignment vertical="center" wrapText="1"/>
    </xf>
    <xf numFmtId="176" fontId="35" fillId="0" borderId="44" xfId="0" applyNumberFormat="1" applyFont="1" applyBorder="1" applyAlignment="1">
      <alignment vertical="center" wrapText="1"/>
    </xf>
    <xf numFmtId="176" fontId="35" fillId="0" borderId="48" xfId="0" applyNumberFormat="1" applyFont="1" applyBorder="1" applyAlignment="1">
      <alignment vertical="center" wrapText="1"/>
    </xf>
    <xf numFmtId="176" fontId="36" fillId="8" borderId="24" xfId="0" applyNumberFormat="1" applyFont="1" applyFill="1" applyBorder="1" applyAlignment="1">
      <alignment horizontal="left" vertical="center" wrapText="1"/>
    </xf>
    <xf numFmtId="176" fontId="36" fillId="8" borderId="51" xfId="0" applyNumberFormat="1" applyFont="1" applyFill="1" applyBorder="1" applyAlignment="1">
      <alignment horizontal="left" vertical="center" wrapText="1"/>
    </xf>
    <xf numFmtId="176" fontId="35" fillId="0" borderId="1" xfId="0" applyNumberFormat="1" applyFont="1" applyBorder="1" applyAlignment="1">
      <alignment horizontal="left" vertical="center" wrapText="1"/>
    </xf>
    <xf numFmtId="176" fontId="35" fillId="0" borderId="50" xfId="0" applyNumberFormat="1" applyFont="1" applyBorder="1" applyAlignment="1">
      <alignment horizontal="left" vertical="center" wrapText="1"/>
    </xf>
    <xf numFmtId="176" fontId="35" fillId="0" borderId="44" xfId="0" applyNumberFormat="1" applyFont="1" applyBorder="1" applyAlignment="1">
      <alignment horizontal="left" vertical="center" wrapText="1"/>
    </xf>
    <xf numFmtId="176" fontId="35" fillId="0" borderId="48" xfId="0" applyNumberFormat="1" applyFont="1" applyBorder="1" applyAlignment="1">
      <alignment horizontal="left" vertical="center" wrapText="1"/>
    </xf>
    <xf numFmtId="176" fontId="36" fillId="0" borderId="0" xfId="0" applyNumberFormat="1" applyFont="1" applyBorder="1" applyAlignment="1">
      <alignment horizontal="left" vertical="center" wrapText="1"/>
    </xf>
    <xf numFmtId="176" fontId="45" fillId="0" borderId="0" xfId="0" applyNumberFormat="1" applyFont="1" applyAlignment="1">
      <alignment horizontal="left" vertical="center" wrapText="1"/>
    </xf>
    <xf numFmtId="176" fontId="35" fillId="0" borderId="0" xfId="0" applyNumberFormat="1" applyFont="1" applyBorder="1" applyAlignment="1">
      <alignment horizontal="left" vertical="center" wrapText="1"/>
    </xf>
    <xf numFmtId="176" fontId="35" fillId="0" borderId="52" xfId="0" applyNumberFormat="1" applyFont="1" applyBorder="1" applyAlignment="1">
      <alignment horizontal="left" vertical="center" wrapText="1"/>
    </xf>
    <xf numFmtId="176" fontId="42" fillId="0" borderId="0" xfId="0" applyNumberFormat="1" applyFont="1" applyAlignment="1">
      <alignment horizontal="left" vertical="center" wrapText="1"/>
    </xf>
    <xf numFmtId="176" fontId="35" fillId="3" borderId="53" xfId="0" applyNumberFormat="1" applyFont="1" applyFill="1" applyBorder="1" applyAlignment="1" applyProtection="1">
      <alignment horizontal="center" vertical="center" wrapText="1"/>
      <protection locked="0"/>
    </xf>
    <xf numFmtId="176" fontId="35" fillId="3" borderId="55" xfId="0" applyNumberFormat="1" applyFont="1" applyFill="1" applyBorder="1" applyAlignment="1" applyProtection="1">
      <alignment horizontal="center" vertical="center" wrapText="1"/>
      <protection locked="0"/>
    </xf>
    <xf numFmtId="176" fontId="43" fillId="0" borderId="0" xfId="0" applyNumberFormat="1" applyFont="1" applyAlignment="1">
      <alignment horizontal="left" vertical="center" wrapText="1"/>
    </xf>
    <xf numFmtId="176" fontId="60" fillId="3" borderId="45" xfId="0" applyNumberFormat="1" applyFont="1" applyFill="1" applyBorder="1" applyAlignment="1" applyProtection="1">
      <alignment horizontal="left" vertical="center" wrapText="1"/>
      <protection locked="0"/>
    </xf>
    <xf numFmtId="176" fontId="60" fillId="3" borderId="47" xfId="0" applyNumberFormat="1" applyFont="1" applyFill="1" applyBorder="1" applyAlignment="1" applyProtection="1">
      <alignment horizontal="left" vertical="center" wrapText="1"/>
      <protection locked="0"/>
    </xf>
    <xf numFmtId="176" fontId="36" fillId="0" borderId="0" xfId="0" applyNumberFormat="1" applyFont="1" applyAlignment="1">
      <alignment horizontal="left" vertical="center" wrapText="1"/>
    </xf>
    <xf numFmtId="176" fontId="35" fillId="0" borderId="0" xfId="0" applyNumberFormat="1" applyFont="1" applyAlignment="1">
      <alignment horizontal="left" vertical="center"/>
    </xf>
    <xf numFmtId="176" fontId="41" fillId="0" borderId="0" xfId="0" applyNumberFormat="1" applyFont="1" applyAlignment="1">
      <alignment horizontal="center" vertical="center"/>
    </xf>
    <xf numFmtId="176" fontId="42" fillId="0" borderId="53" xfId="0" applyNumberFormat="1" applyFont="1" applyFill="1" applyBorder="1" applyAlignment="1">
      <alignment horizontal="center" vertical="center" shrinkToFit="1"/>
    </xf>
    <xf numFmtId="176" fontId="42" fillId="0" borderId="55" xfId="0" applyNumberFormat="1" applyFont="1" applyFill="1" applyBorder="1" applyAlignment="1">
      <alignment horizontal="center" vertical="center" shrinkToFit="1"/>
    </xf>
    <xf numFmtId="176" fontId="42" fillId="0" borderId="15" xfId="0" applyNumberFormat="1" applyFont="1" applyFill="1" applyBorder="1" applyAlignment="1">
      <alignment horizontal="center" vertical="center" shrinkToFit="1"/>
    </xf>
    <xf numFmtId="0" fontId="42" fillId="0" borderId="53" xfId="0" applyNumberFormat="1" applyFont="1" applyBorder="1" applyAlignment="1">
      <alignment horizontal="center" vertical="center" shrinkToFit="1"/>
    </xf>
    <xf numFmtId="0" fontId="42" fillId="0" borderId="55" xfId="0" applyNumberFormat="1" applyFont="1" applyBorder="1" applyAlignment="1">
      <alignment horizontal="center" vertical="center" shrinkToFit="1"/>
    </xf>
    <xf numFmtId="176" fontId="36" fillId="8" borderId="24" xfId="0" applyNumberFormat="1" applyFont="1" applyFill="1" applyBorder="1" applyAlignment="1" applyProtection="1">
      <alignment horizontal="left" vertical="center"/>
    </xf>
    <xf numFmtId="176" fontId="36" fillId="8" borderId="51" xfId="0" applyNumberFormat="1" applyFont="1" applyFill="1" applyBorder="1" applyAlignment="1" applyProtection="1">
      <alignment horizontal="left" vertical="center"/>
    </xf>
    <xf numFmtId="176" fontId="42" fillId="3" borderId="6" xfId="0" applyNumberFormat="1" applyFont="1" applyFill="1" applyBorder="1" applyAlignment="1" applyProtection="1">
      <alignment horizontal="left" vertical="center" wrapText="1"/>
      <protection locked="0"/>
    </xf>
    <xf numFmtId="176" fontId="42" fillId="3" borderId="45" xfId="0" applyNumberFormat="1" applyFont="1" applyFill="1" applyBorder="1" applyAlignment="1" applyProtection="1">
      <alignment horizontal="left" vertical="center" wrapText="1"/>
      <protection locked="0"/>
    </xf>
    <xf numFmtId="176" fontId="42" fillId="3" borderId="10" xfId="0" applyNumberFormat="1" applyFont="1" applyFill="1" applyBorder="1" applyAlignment="1" applyProtection="1">
      <alignment horizontal="left" vertical="center" wrapText="1"/>
      <protection locked="0"/>
    </xf>
    <xf numFmtId="176" fontId="42" fillId="3" borderId="14" xfId="0" applyNumberFormat="1" applyFont="1" applyFill="1" applyBorder="1" applyAlignment="1" applyProtection="1">
      <alignment horizontal="left" vertical="center" wrapText="1"/>
      <protection locked="0"/>
    </xf>
    <xf numFmtId="180" fontId="46" fillId="3" borderId="1" xfId="0" applyNumberFormat="1" applyFont="1" applyFill="1" applyBorder="1" applyAlignment="1" applyProtection="1">
      <alignment horizontal="left" vertical="center" wrapText="1"/>
      <protection locked="0"/>
    </xf>
    <xf numFmtId="180" fontId="46" fillId="3" borderId="41" xfId="0" applyNumberFormat="1" applyFont="1" applyFill="1" applyBorder="1" applyAlignment="1" applyProtection="1">
      <alignment horizontal="left" vertical="center" wrapText="1"/>
      <protection locked="0"/>
    </xf>
    <xf numFmtId="180" fontId="35" fillId="3" borderId="43" xfId="0" applyNumberFormat="1" applyFont="1" applyFill="1" applyBorder="1" applyAlignment="1" applyProtection="1">
      <alignment horizontal="center" vertical="center"/>
      <protection locked="0"/>
    </xf>
    <xf numFmtId="180" fontId="35" fillId="3" borderId="44" xfId="0" applyNumberFormat="1" applyFont="1" applyFill="1" applyBorder="1" applyAlignment="1" applyProtection="1">
      <alignment horizontal="center" vertical="center"/>
      <protection locked="0"/>
    </xf>
    <xf numFmtId="38" fontId="47" fillId="3" borderId="53" xfId="1" applyFont="1" applyFill="1" applyBorder="1" applyAlignment="1" applyProtection="1">
      <alignment horizontal="right" vertical="center"/>
      <protection locked="0"/>
    </xf>
    <xf numFmtId="38" fontId="47" fillId="3" borderId="54" xfId="1" applyFont="1" applyFill="1" applyBorder="1" applyAlignment="1" applyProtection="1">
      <alignment horizontal="right" vertical="center"/>
      <protection locked="0"/>
    </xf>
    <xf numFmtId="38" fontId="47" fillId="3" borderId="55" xfId="1" applyFont="1" applyFill="1" applyBorder="1" applyAlignment="1" applyProtection="1">
      <alignment horizontal="right" vertical="center"/>
      <protection locked="0"/>
    </xf>
    <xf numFmtId="180" fontId="46" fillId="3" borderId="63" xfId="0" applyNumberFormat="1" applyFont="1" applyFill="1" applyBorder="1" applyAlignment="1" applyProtection="1">
      <alignment horizontal="left" vertical="center" wrapText="1"/>
      <protection locked="0"/>
    </xf>
    <xf numFmtId="180" fontId="46" fillId="3" borderId="12" xfId="0" applyNumberFormat="1" applyFont="1" applyFill="1" applyBorder="1" applyAlignment="1" applyProtection="1">
      <alignment horizontal="left" vertical="center" wrapText="1"/>
      <protection locked="0"/>
    </xf>
    <xf numFmtId="180" fontId="46" fillId="3" borderId="7" xfId="0" applyNumberFormat="1" applyFont="1" applyFill="1" applyBorder="1" applyAlignment="1" applyProtection="1">
      <alignment horizontal="left" vertical="center" wrapText="1"/>
      <protection locked="0"/>
    </xf>
    <xf numFmtId="180" fontId="36" fillId="0" borderId="38" xfId="0" applyNumberFormat="1" applyFont="1" applyBorder="1" applyAlignment="1">
      <alignment horizontal="left" vertical="center" wrapText="1"/>
    </xf>
    <xf numFmtId="180" fontId="36" fillId="0" borderId="0" xfId="0" applyNumberFormat="1" applyFont="1" applyAlignment="1">
      <alignment horizontal="left" vertical="center" wrapText="1"/>
    </xf>
    <xf numFmtId="180" fontId="36" fillId="8" borderId="49" xfId="0" applyNumberFormat="1" applyFont="1" applyFill="1" applyBorder="1" applyAlignment="1">
      <alignment horizontal="center" vertical="center"/>
    </xf>
    <xf numFmtId="180" fontId="36" fillId="8" borderId="39" xfId="0" applyNumberFormat="1" applyFont="1" applyFill="1" applyBorder="1" applyAlignment="1">
      <alignment horizontal="center" vertical="center"/>
    </xf>
    <xf numFmtId="180" fontId="36" fillId="8" borderId="40" xfId="0" applyNumberFormat="1" applyFont="1" applyFill="1" applyBorder="1" applyAlignment="1">
      <alignment horizontal="center" vertical="center"/>
    </xf>
    <xf numFmtId="180" fontId="36" fillId="8" borderId="25" xfId="0" applyNumberFormat="1" applyFont="1" applyFill="1" applyBorder="1" applyAlignment="1">
      <alignment horizontal="center" vertical="center"/>
    </xf>
    <xf numFmtId="0" fontId="35" fillId="3" borderId="6" xfId="0" applyNumberFormat="1" applyFont="1" applyFill="1" applyBorder="1" applyAlignment="1" applyProtection="1">
      <alignment horizontal="center" vertical="center"/>
      <protection locked="0"/>
    </xf>
    <xf numFmtId="0" fontId="35" fillId="3" borderId="12" xfId="0" applyNumberFormat="1" applyFont="1" applyFill="1" applyBorder="1" applyAlignment="1" applyProtection="1">
      <alignment horizontal="center" vertical="center"/>
      <protection locked="0"/>
    </xf>
    <xf numFmtId="0" fontId="35" fillId="3" borderId="7" xfId="0" applyNumberFormat="1" applyFont="1" applyFill="1" applyBorder="1" applyAlignment="1" applyProtection="1">
      <alignment horizontal="center" vertical="center"/>
      <protection locked="0"/>
    </xf>
    <xf numFmtId="0" fontId="35" fillId="3" borderId="45" xfId="0" applyNumberFormat="1" applyFont="1" applyFill="1" applyBorder="1" applyAlignment="1" applyProtection="1">
      <alignment horizontal="center" vertical="center"/>
      <protection locked="0"/>
    </xf>
    <xf numFmtId="0" fontId="35" fillId="3" borderId="46" xfId="0" applyNumberFormat="1" applyFont="1" applyFill="1" applyBorder="1" applyAlignment="1" applyProtection="1">
      <alignment horizontal="center" vertical="center"/>
      <protection locked="0"/>
    </xf>
    <xf numFmtId="0" fontId="35" fillId="3" borderId="47" xfId="0" applyNumberFormat="1" applyFont="1" applyFill="1" applyBorder="1" applyAlignment="1" applyProtection="1">
      <alignment horizontal="center" vertical="center"/>
      <protection locked="0"/>
    </xf>
    <xf numFmtId="38" fontId="42" fillId="0" borderId="12" xfId="1" applyFont="1" applyFill="1" applyBorder="1" applyAlignment="1">
      <alignment horizontal="right" vertical="center" shrinkToFit="1"/>
    </xf>
    <xf numFmtId="180" fontId="36" fillId="8" borderId="25" xfId="0" applyNumberFormat="1" applyFont="1" applyFill="1" applyBorder="1" applyAlignment="1">
      <alignment horizontal="center" vertical="center" wrapText="1"/>
    </xf>
    <xf numFmtId="180" fontId="36" fillId="8" borderId="39" xfId="0" applyNumberFormat="1" applyFont="1" applyFill="1" applyBorder="1" applyAlignment="1">
      <alignment horizontal="center" vertical="center" wrapText="1"/>
    </xf>
    <xf numFmtId="180" fontId="36" fillId="8" borderId="40" xfId="0" applyNumberFormat="1" applyFont="1" applyFill="1" applyBorder="1" applyAlignment="1">
      <alignment horizontal="center" vertical="center" wrapText="1"/>
    </xf>
    <xf numFmtId="180" fontId="36" fillId="8" borderId="24" xfId="0" applyNumberFormat="1" applyFont="1" applyFill="1" applyBorder="1" applyAlignment="1">
      <alignment horizontal="center" vertical="center" wrapText="1"/>
    </xf>
    <xf numFmtId="180" fontId="36" fillId="8" borderId="51" xfId="0" applyNumberFormat="1" applyFont="1" applyFill="1" applyBorder="1" applyAlignment="1">
      <alignment horizontal="center" vertical="center" wrapText="1"/>
    </xf>
    <xf numFmtId="180" fontId="35" fillId="0" borderId="1" xfId="0" applyNumberFormat="1" applyFont="1" applyBorder="1" applyAlignment="1">
      <alignment horizontal="center" vertical="center" wrapText="1"/>
    </xf>
    <xf numFmtId="180" fontId="35" fillId="0" borderId="50" xfId="0" applyNumberFormat="1" applyFont="1" applyBorder="1" applyAlignment="1">
      <alignment horizontal="center" vertical="center" wrapText="1"/>
    </xf>
    <xf numFmtId="180" fontId="35" fillId="3" borderId="53" xfId="0" applyNumberFormat="1" applyFont="1" applyFill="1" applyBorder="1" applyAlignment="1" applyProtection="1">
      <alignment horizontal="left" vertical="center" wrapText="1"/>
      <protection locked="0"/>
    </xf>
    <xf numFmtId="180" fontId="35" fillId="3" borderId="54" xfId="0" applyNumberFormat="1" applyFont="1" applyFill="1" applyBorder="1" applyAlignment="1" applyProtection="1">
      <alignment horizontal="left" vertical="center" wrapText="1"/>
      <protection locked="0"/>
    </xf>
    <xf numFmtId="180" fontId="35" fillId="3" borderId="55" xfId="0" applyNumberFormat="1" applyFont="1" applyFill="1" applyBorder="1" applyAlignment="1" applyProtection="1">
      <alignment horizontal="left" vertical="center" wrapText="1"/>
      <protection locked="0"/>
    </xf>
    <xf numFmtId="180" fontId="36" fillId="8" borderId="23" xfId="0" applyNumberFormat="1" applyFont="1" applyFill="1" applyBorder="1" applyAlignment="1">
      <alignment horizontal="center" vertical="center" wrapText="1"/>
    </xf>
    <xf numFmtId="180" fontId="35" fillId="3" borderId="41" xfId="0" applyNumberFormat="1" applyFont="1" applyFill="1" applyBorder="1" applyAlignment="1" applyProtection="1">
      <alignment horizontal="center" vertical="center" wrapText="1"/>
      <protection locked="0"/>
    </xf>
    <xf numFmtId="180" fontId="35" fillId="3" borderId="1" xfId="0" applyNumberFormat="1" applyFont="1" applyFill="1" applyBorder="1" applyAlignment="1" applyProtection="1">
      <alignment horizontal="center" vertical="center" wrapText="1"/>
      <protection locked="0"/>
    </xf>
    <xf numFmtId="187" fontId="35" fillId="3" borderId="6" xfId="0" applyNumberFormat="1" applyFont="1" applyFill="1" applyBorder="1" applyAlignment="1" applyProtection="1">
      <alignment horizontal="left" vertical="center"/>
      <protection locked="0"/>
    </xf>
    <xf numFmtId="187" fontId="35" fillId="3" borderId="12" xfId="0" applyNumberFormat="1" applyFont="1" applyFill="1" applyBorder="1" applyAlignment="1" applyProtection="1">
      <alignment horizontal="left" vertical="center"/>
      <protection locked="0"/>
    </xf>
    <xf numFmtId="187" fontId="35" fillId="3" borderId="7" xfId="0" applyNumberFormat="1" applyFont="1" applyFill="1" applyBorder="1" applyAlignment="1" applyProtection="1">
      <alignment horizontal="left" vertical="center"/>
      <protection locked="0"/>
    </xf>
    <xf numFmtId="180" fontId="42" fillId="3" borderId="41" xfId="0" applyNumberFormat="1" applyFont="1" applyFill="1" applyBorder="1" applyAlignment="1" applyProtection="1">
      <alignment horizontal="center" vertical="center" wrapText="1"/>
      <protection locked="0"/>
    </xf>
    <xf numFmtId="180" fontId="42" fillId="3" borderId="1" xfId="0" applyNumberFormat="1" applyFont="1" applyFill="1" applyBorder="1" applyAlignment="1" applyProtection="1">
      <alignment horizontal="center" vertical="center" wrapText="1"/>
      <protection locked="0"/>
    </xf>
    <xf numFmtId="180" fontId="42" fillId="3" borderId="43" xfId="0" applyNumberFormat="1" applyFont="1" applyFill="1" applyBorder="1" applyAlignment="1" applyProtection="1">
      <alignment horizontal="center" vertical="center" wrapText="1"/>
      <protection locked="0"/>
    </xf>
    <xf numFmtId="180" fontId="42" fillId="3" borderId="44" xfId="0" applyNumberFormat="1" applyFont="1" applyFill="1" applyBorder="1" applyAlignment="1" applyProtection="1">
      <alignment horizontal="center" vertical="center" wrapText="1"/>
      <protection locked="0"/>
    </xf>
    <xf numFmtId="0" fontId="42" fillId="3" borderId="6" xfId="0" applyNumberFormat="1" applyFont="1" applyFill="1" applyBorder="1" applyAlignment="1" applyProtection="1">
      <alignment horizontal="center" vertical="center"/>
      <protection locked="0"/>
    </xf>
    <xf numFmtId="0" fontId="42" fillId="3" borderId="12" xfId="0" applyNumberFormat="1" applyFont="1" applyFill="1" applyBorder="1" applyAlignment="1" applyProtection="1">
      <alignment horizontal="center" vertical="center"/>
      <protection locked="0"/>
    </xf>
    <xf numFmtId="0" fontId="42" fillId="3" borderId="7" xfId="0" applyNumberFormat="1" applyFont="1" applyFill="1" applyBorder="1" applyAlignment="1" applyProtection="1">
      <alignment horizontal="center" vertical="center"/>
      <protection locked="0"/>
    </xf>
    <xf numFmtId="180" fontId="46" fillId="3" borderId="45" xfId="0" applyNumberFormat="1" applyFont="1" applyFill="1" applyBorder="1" applyAlignment="1" applyProtection="1">
      <alignment horizontal="left" vertical="center" wrapText="1"/>
      <protection locked="0"/>
    </xf>
    <xf numFmtId="180" fontId="46" fillId="3" borderId="46" xfId="0" applyNumberFormat="1" applyFont="1" applyFill="1" applyBorder="1" applyAlignment="1" applyProtection="1">
      <alignment horizontal="left" vertical="center" wrapText="1"/>
      <protection locked="0"/>
    </xf>
    <xf numFmtId="180" fontId="46" fillId="3" borderId="47" xfId="0" applyNumberFormat="1" applyFont="1" applyFill="1" applyBorder="1" applyAlignment="1" applyProtection="1">
      <alignment horizontal="left" vertical="center" wrapText="1"/>
      <protection locked="0"/>
    </xf>
    <xf numFmtId="0" fontId="42" fillId="3" borderId="45" xfId="0" applyNumberFormat="1" applyFont="1" applyFill="1" applyBorder="1" applyAlignment="1" applyProtection="1">
      <alignment horizontal="center" vertical="center"/>
      <protection locked="0"/>
    </xf>
    <xf numFmtId="0" fontId="42" fillId="3" borderId="46" xfId="0" applyNumberFormat="1" applyFont="1" applyFill="1" applyBorder="1" applyAlignment="1" applyProtection="1">
      <alignment horizontal="center" vertical="center"/>
      <protection locked="0"/>
    </xf>
    <xf numFmtId="0" fontId="42" fillId="3" borderId="47" xfId="0" applyNumberFormat="1" applyFont="1" applyFill="1" applyBorder="1" applyAlignment="1" applyProtection="1">
      <alignment horizontal="center" vertical="center"/>
      <protection locked="0"/>
    </xf>
    <xf numFmtId="0" fontId="35" fillId="3" borderId="10" xfId="0" applyNumberFormat="1" applyFont="1" applyFill="1" applyBorder="1" applyAlignment="1" applyProtection="1">
      <alignment horizontal="center" vertical="center"/>
      <protection locked="0"/>
    </xf>
    <xf numFmtId="0" fontId="35" fillId="3" borderId="11" xfId="0" applyNumberFormat="1" applyFont="1" applyFill="1" applyBorder="1" applyAlignment="1" applyProtection="1">
      <alignment horizontal="center" vertical="center"/>
      <protection locked="0"/>
    </xf>
    <xf numFmtId="0" fontId="35" fillId="3" borderId="14" xfId="0" applyNumberFormat="1" applyFont="1" applyFill="1" applyBorder="1" applyAlignment="1" applyProtection="1">
      <alignment horizontal="center" vertical="center"/>
      <protection locked="0"/>
    </xf>
    <xf numFmtId="180" fontId="42" fillId="3" borderId="6" xfId="0" applyNumberFormat="1" applyFont="1" applyFill="1" applyBorder="1" applyAlignment="1" applyProtection="1">
      <alignment horizontal="right" vertical="center"/>
      <protection locked="0"/>
    </xf>
    <xf numFmtId="180" fontId="42" fillId="3" borderId="12" xfId="0" applyNumberFormat="1" applyFont="1" applyFill="1" applyBorder="1" applyAlignment="1" applyProtection="1">
      <alignment horizontal="right" vertical="center"/>
      <protection locked="0"/>
    </xf>
    <xf numFmtId="180" fontId="42" fillId="3" borderId="7" xfId="0" applyNumberFormat="1" applyFont="1" applyFill="1" applyBorder="1" applyAlignment="1" applyProtection="1">
      <alignment horizontal="right" vertical="center"/>
      <protection locked="0"/>
    </xf>
    <xf numFmtId="38" fontId="42" fillId="3" borderId="6" xfId="1" applyFont="1" applyFill="1" applyBorder="1" applyAlignment="1" applyProtection="1">
      <alignment horizontal="right" vertical="center" shrinkToFit="1"/>
      <protection locked="0"/>
    </xf>
    <xf numFmtId="38" fontId="42" fillId="3" borderId="12" xfId="1" applyFont="1" applyFill="1" applyBorder="1" applyAlignment="1" applyProtection="1">
      <alignment horizontal="right" vertical="center" shrinkToFit="1"/>
      <protection locked="0"/>
    </xf>
    <xf numFmtId="38" fontId="42" fillId="3" borderId="7" xfId="1" applyFont="1" applyFill="1" applyBorder="1" applyAlignment="1" applyProtection="1">
      <alignment horizontal="right" vertical="center" shrinkToFit="1"/>
      <protection locked="0"/>
    </xf>
    <xf numFmtId="38" fontId="42" fillId="0" borderId="33" xfId="1" applyFont="1" applyBorder="1" applyAlignment="1">
      <alignment horizontal="right" vertical="center" shrinkToFit="1"/>
    </xf>
    <xf numFmtId="38" fontId="42" fillId="0" borderId="34" xfId="1" applyFont="1" applyBorder="1" applyAlignment="1">
      <alignment horizontal="right" vertical="center" shrinkToFit="1"/>
    </xf>
    <xf numFmtId="38" fontId="42" fillId="0" borderId="36" xfId="1" applyFont="1" applyBorder="1" applyAlignment="1">
      <alignment horizontal="right" vertical="center" shrinkToFit="1"/>
    </xf>
    <xf numFmtId="38" fontId="42" fillId="0" borderId="45" xfId="1" applyFont="1" applyFill="1" applyBorder="1" applyAlignment="1">
      <alignment horizontal="right" vertical="center" shrinkToFit="1"/>
    </xf>
    <xf numFmtId="38" fontId="42" fillId="0" borderId="46" xfId="1" applyFont="1" applyFill="1" applyBorder="1" applyAlignment="1">
      <alignment horizontal="right" vertical="center" shrinkToFit="1"/>
    </xf>
    <xf numFmtId="38" fontId="42" fillId="0" borderId="47" xfId="1" applyFont="1" applyFill="1" applyBorder="1" applyAlignment="1">
      <alignment horizontal="right" vertical="center" shrinkToFit="1"/>
    </xf>
    <xf numFmtId="180" fontId="42" fillId="3" borderId="45" xfId="0" applyNumberFormat="1" applyFont="1" applyFill="1" applyBorder="1" applyAlignment="1" applyProtection="1">
      <alignment horizontal="right" vertical="center"/>
      <protection locked="0"/>
    </xf>
    <xf numFmtId="180" fontId="42" fillId="3" borderId="46" xfId="0" applyNumberFormat="1" applyFont="1" applyFill="1" applyBorder="1" applyAlignment="1" applyProtection="1">
      <alignment horizontal="right" vertical="center"/>
      <protection locked="0"/>
    </xf>
    <xf numFmtId="180" fontId="42" fillId="3" borderId="47" xfId="0" applyNumberFormat="1" applyFont="1" applyFill="1" applyBorder="1" applyAlignment="1" applyProtection="1">
      <alignment horizontal="right" vertical="center"/>
      <protection locked="0"/>
    </xf>
    <xf numFmtId="180" fontId="35" fillId="0" borderId="0" xfId="0" applyNumberFormat="1" applyFont="1" applyBorder="1" applyAlignment="1">
      <alignment horizontal="left" vertical="center" wrapText="1"/>
    </xf>
    <xf numFmtId="38" fontId="42" fillId="3" borderId="45" xfId="1" applyFont="1" applyFill="1" applyBorder="1" applyAlignment="1" applyProtection="1">
      <alignment horizontal="right" vertical="center" shrinkToFit="1"/>
      <protection locked="0"/>
    </xf>
    <xf numFmtId="38" fontId="42" fillId="3" borderId="46" xfId="1" applyFont="1" applyFill="1" applyBorder="1" applyAlignment="1" applyProtection="1">
      <alignment horizontal="right" vertical="center" shrinkToFit="1"/>
      <protection locked="0"/>
    </xf>
    <xf numFmtId="38" fontId="42" fillId="3" borderId="47" xfId="1" applyFont="1" applyFill="1" applyBorder="1" applyAlignment="1" applyProtection="1">
      <alignment horizontal="right" vertical="center" shrinkToFit="1"/>
      <protection locked="0"/>
    </xf>
    <xf numFmtId="180" fontId="46" fillId="3" borderId="56" xfId="0" applyNumberFormat="1" applyFont="1" applyFill="1" applyBorder="1" applyAlignment="1" applyProtection="1">
      <alignment horizontal="left" vertical="center" wrapText="1"/>
      <protection locked="0"/>
    </xf>
    <xf numFmtId="38" fontId="35" fillId="0" borderId="61" xfId="1" applyFont="1" applyBorder="1" applyAlignment="1">
      <alignment horizontal="right" vertical="center" shrinkToFit="1"/>
    </xf>
    <xf numFmtId="38" fontId="35" fillId="0" borderId="38" xfId="1" applyFont="1" applyBorder="1" applyAlignment="1">
      <alignment horizontal="right" vertical="center" shrinkToFit="1"/>
    </xf>
    <xf numFmtId="38" fontId="35" fillId="0" borderId="62" xfId="1" applyFont="1" applyBorder="1" applyAlignment="1">
      <alignment horizontal="right" vertical="center" shrinkToFit="1"/>
    </xf>
    <xf numFmtId="38" fontId="35" fillId="0" borderId="6" xfId="1" applyFont="1" applyFill="1" applyBorder="1" applyAlignment="1">
      <alignment horizontal="right" vertical="center" shrinkToFit="1"/>
    </xf>
    <xf numFmtId="38" fontId="35" fillId="0" borderId="12" xfId="1" applyFont="1" applyFill="1" applyBorder="1" applyAlignment="1">
      <alignment horizontal="right" vertical="center" shrinkToFit="1"/>
    </xf>
    <xf numFmtId="38" fontId="35" fillId="0" borderId="7" xfId="1" applyFont="1" applyFill="1" applyBorder="1" applyAlignment="1">
      <alignment horizontal="right" vertical="center" shrinkToFit="1"/>
    </xf>
    <xf numFmtId="38" fontId="35" fillId="0" borderId="45" xfId="1" applyFont="1" applyFill="1" applyBorder="1" applyAlignment="1">
      <alignment horizontal="right" vertical="center" shrinkToFit="1"/>
    </xf>
    <xf numFmtId="38" fontId="35" fillId="0" borderId="46" xfId="1" applyFont="1" applyFill="1" applyBorder="1" applyAlignment="1">
      <alignment horizontal="right" vertical="center" shrinkToFit="1"/>
    </xf>
    <xf numFmtId="38" fontId="35" fillId="0" borderId="47" xfId="1" applyFont="1" applyFill="1" applyBorder="1" applyAlignment="1">
      <alignment horizontal="right" vertical="center" shrinkToFit="1"/>
    </xf>
    <xf numFmtId="38" fontId="35" fillId="0" borderId="10" xfId="1" applyFont="1" applyFill="1" applyBorder="1" applyAlignment="1">
      <alignment horizontal="right" vertical="center" shrinkToFit="1"/>
    </xf>
    <xf numFmtId="38" fontId="35" fillId="0" borderId="11" xfId="1" applyFont="1" applyFill="1" applyBorder="1" applyAlignment="1">
      <alignment horizontal="right" vertical="center" shrinkToFit="1"/>
    </xf>
    <xf numFmtId="38" fontId="35" fillId="0" borderId="14" xfId="1" applyFont="1" applyFill="1" applyBorder="1" applyAlignment="1">
      <alignment horizontal="right" vertical="center" shrinkToFit="1"/>
    </xf>
    <xf numFmtId="180" fontId="46" fillId="3" borderId="44" xfId="0" applyNumberFormat="1" applyFont="1" applyFill="1" applyBorder="1" applyAlignment="1" applyProtection="1">
      <alignment horizontal="left" vertical="center" wrapText="1"/>
      <protection locked="0"/>
    </xf>
    <xf numFmtId="186" fontId="35" fillId="3" borderId="1" xfId="1" applyNumberFormat="1" applyFont="1" applyFill="1" applyBorder="1" applyAlignment="1" applyProtection="1">
      <alignment horizontal="right" vertical="center"/>
      <protection locked="0"/>
    </xf>
    <xf numFmtId="180" fontId="35" fillId="8" borderId="53" xfId="0" applyNumberFormat="1" applyFont="1" applyFill="1" applyBorder="1" applyAlignment="1">
      <alignment horizontal="center" vertical="center"/>
    </xf>
    <xf numFmtId="180" fontId="35" fillId="8" borderId="54" xfId="0" applyNumberFormat="1" applyFont="1" applyFill="1" applyBorder="1" applyAlignment="1">
      <alignment horizontal="center" vertical="center"/>
    </xf>
    <xf numFmtId="180" fontId="35" fillId="8" borderId="55" xfId="0" applyNumberFormat="1" applyFont="1" applyFill="1" applyBorder="1" applyAlignment="1">
      <alignment horizontal="center" vertical="center"/>
    </xf>
    <xf numFmtId="180" fontId="36" fillId="8" borderId="24" xfId="0" applyNumberFormat="1" applyFont="1" applyFill="1" applyBorder="1" applyAlignment="1">
      <alignment horizontal="center" vertical="center"/>
    </xf>
    <xf numFmtId="186" fontId="35" fillId="3" borderId="44" xfId="1" applyNumberFormat="1" applyFont="1" applyFill="1" applyBorder="1" applyAlignment="1" applyProtection="1">
      <alignment horizontal="right" vertical="center"/>
      <protection locked="0"/>
    </xf>
    <xf numFmtId="180" fontId="47" fillId="0" borderId="38" xfId="0" applyNumberFormat="1" applyFont="1" applyBorder="1" applyAlignment="1">
      <alignment horizontal="center" vertical="center"/>
    </xf>
    <xf numFmtId="180" fontId="36" fillId="8" borderId="23" xfId="0" applyNumberFormat="1" applyFont="1" applyFill="1" applyBorder="1" applyAlignment="1" applyProtection="1">
      <alignment horizontal="center" vertical="center"/>
    </xf>
    <xf numFmtId="180" fontId="36" fillId="8" borderId="24" xfId="0" applyNumberFormat="1" applyFont="1" applyFill="1" applyBorder="1" applyAlignment="1" applyProtection="1">
      <alignment horizontal="center" vertical="center"/>
    </xf>
    <xf numFmtId="180" fontId="35" fillId="3" borderId="41" xfId="0" applyNumberFormat="1" applyFont="1" applyFill="1" applyBorder="1" applyAlignment="1" applyProtection="1">
      <alignment horizontal="center" vertical="center"/>
      <protection locked="0"/>
    </xf>
    <xf numFmtId="180" fontId="35" fillId="3" borderId="1" xfId="0" applyNumberFormat="1" applyFont="1" applyFill="1" applyBorder="1" applyAlignment="1" applyProtection="1">
      <alignment horizontal="center" vertical="center"/>
      <protection locked="0"/>
    </xf>
    <xf numFmtId="180" fontId="35" fillId="3" borderId="53" xfId="0" applyNumberFormat="1" applyFont="1" applyFill="1" applyBorder="1" applyAlignment="1" applyProtection="1">
      <alignment horizontal="center" vertical="center"/>
      <protection locked="0"/>
    </xf>
    <xf numFmtId="180" fontId="35" fillId="3" borderId="54" xfId="0" applyNumberFormat="1" applyFont="1" applyFill="1" applyBorder="1" applyAlignment="1" applyProtection="1">
      <alignment horizontal="center" vertical="center"/>
      <protection locked="0"/>
    </xf>
    <xf numFmtId="180" fontId="35" fillId="3" borderId="55" xfId="0" applyNumberFormat="1" applyFont="1" applyFill="1" applyBorder="1" applyAlignment="1" applyProtection="1">
      <alignment horizontal="center" vertical="center"/>
      <protection locked="0"/>
    </xf>
    <xf numFmtId="180" fontId="43" fillId="0" borderId="38" xfId="0" applyNumberFormat="1" applyFont="1" applyBorder="1" applyAlignment="1">
      <alignment horizontal="center" vertical="center"/>
    </xf>
    <xf numFmtId="180" fontId="36" fillId="8" borderId="24" xfId="0" applyNumberFormat="1" applyFont="1" applyFill="1" applyBorder="1" applyAlignment="1">
      <alignment horizontal="left" vertical="center" wrapText="1"/>
    </xf>
    <xf numFmtId="180" fontId="36" fillId="8" borderId="51" xfId="0" applyNumberFormat="1" applyFont="1" applyFill="1" applyBorder="1" applyAlignment="1">
      <alignment horizontal="left" vertical="center" wrapText="1"/>
    </xf>
    <xf numFmtId="180" fontId="35" fillId="0" borderId="1" xfId="0" applyNumberFormat="1" applyFont="1" applyBorder="1" applyAlignment="1">
      <alignment vertical="center" wrapText="1"/>
    </xf>
    <xf numFmtId="180" fontId="35" fillId="0" borderId="50" xfId="0" applyNumberFormat="1" applyFont="1" applyBorder="1" applyAlignment="1">
      <alignment vertical="center" wrapText="1"/>
    </xf>
    <xf numFmtId="180" fontId="35" fillId="0" borderId="1" xfId="0" applyNumberFormat="1" applyFont="1" applyBorder="1" applyAlignment="1">
      <alignment horizontal="left" vertical="center" wrapText="1"/>
    </xf>
    <xf numFmtId="180" fontId="35" fillId="0" borderId="50" xfId="0" applyNumberFormat="1" applyFont="1" applyBorder="1" applyAlignment="1">
      <alignment horizontal="left" vertical="center" wrapText="1"/>
    </xf>
    <xf numFmtId="180" fontId="35" fillId="0" borderId="44" xfId="0" applyNumberFormat="1" applyFont="1" applyBorder="1" applyAlignment="1">
      <alignment horizontal="left" vertical="center" wrapText="1"/>
    </xf>
    <xf numFmtId="180" fontId="35" fillId="0" borderId="48" xfId="0" applyNumberFormat="1" applyFont="1" applyBorder="1" applyAlignment="1">
      <alignment horizontal="left" vertical="center" wrapText="1"/>
    </xf>
    <xf numFmtId="180" fontId="35" fillId="0" borderId="52" xfId="0" applyNumberFormat="1" applyFont="1" applyBorder="1" applyAlignment="1">
      <alignment horizontal="left" vertical="center" wrapText="1"/>
    </xf>
    <xf numFmtId="180" fontId="42" fillId="0" borderId="0" xfId="0" applyNumberFormat="1" applyFont="1" applyAlignment="1">
      <alignment horizontal="left" vertical="center" wrapText="1"/>
    </xf>
    <xf numFmtId="180" fontId="42" fillId="0" borderId="15" xfId="0" applyNumberFormat="1" applyFont="1" applyFill="1" applyBorder="1" applyAlignment="1">
      <alignment horizontal="center" vertical="center" shrinkToFit="1"/>
    </xf>
    <xf numFmtId="0" fontId="42" fillId="0" borderId="15" xfId="0" applyNumberFormat="1" applyFont="1" applyBorder="1" applyAlignment="1">
      <alignment horizontal="center" vertical="center" shrinkToFit="1"/>
    </xf>
    <xf numFmtId="180" fontId="42" fillId="8" borderId="15" xfId="0" applyNumberFormat="1" applyFont="1" applyFill="1" applyBorder="1" applyAlignment="1">
      <alignment horizontal="center" vertical="center" wrapText="1"/>
    </xf>
    <xf numFmtId="180" fontId="42" fillId="8" borderId="15" xfId="0" applyNumberFormat="1" applyFont="1" applyFill="1" applyBorder="1" applyAlignment="1">
      <alignment horizontal="center" vertical="center"/>
    </xf>
    <xf numFmtId="180" fontId="35" fillId="0" borderId="0" xfId="0" applyNumberFormat="1" applyFont="1" applyAlignment="1">
      <alignment horizontal="left" vertical="center" wrapText="1"/>
    </xf>
    <xf numFmtId="38" fontId="43" fillId="3" borderId="58" xfId="1" applyFont="1" applyFill="1" applyBorder="1" applyAlignment="1" applyProtection="1">
      <alignment horizontal="right" vertical="center"/>
      <protection locked="0"/>
    </xf>
    <xf numFmtId="38" fontId="43" fillId="3" borderId="52" xfId="1" applyFont="1" applyFill="1" applyBorder="1" applyAlignment="1" applyProtection="1">
      <alignment horizontal="right" vertical="center"/>
      <protection locked="0"/>
    </xf>
    <xf numFmtId="38" fontId="43" fillId="3" borderId="59" xfId="1" applyFont="1" applyFill="1" applyBorder="1" applyAlignment="1" applyProtection="1">
      <alignment horizontal="right" vertical="center"/>
      <protection locked="0"/>
    </xf>
    <xf numFmtId="180" fontId="35" fillId="3" borderId="15" xfId="0" applyNumberFormat="1" applyFont="1" applyFill="1" applyBorder="1" applyAlignment="1" applyProtection="1">
      <alignment horizontal="center" vertical="center"/>
      <protection locked="0"/>
    </xf>
    <xf numFmtId="180" fontId="35" fillId="0" borderId="0" xfId="0" applyNumberFormat="1" applyFont="1" applyAlignment="1">
      <alignment horizontal="center" vertical="center"/>
    </xf>
    <xf numFmtId="38" fontId="35" fillId="3" borderId="53" xfId="1" applyFont="1" applyFill="1" applyBorder="1" applyAlignment="1" applyProtection="1">
      <alignment horizontal="right" vertical="center"/>
      <protection locked="0"/>
    </xf>
    <xf numFmtId="38" fontId="35" fillId="3" borderId="54" xfId="1" applyFont="1" applyFill="1" applyBorder="1" applyAlignment="1" applyProtection="1">
      <alignment horizontal="right" vertical="center"/>
      <protection locked="0"/>
    </xf>
    <xf numFmtId="38" fontId="35" fillId="3" borderId="55" xfId="1" applyFont="1" applyFill="1" applyBorder="1" applyAlignment="1" applyProtection="1">
      <alignment horizontal="right" vertical="center"/>
      <protection locked="0"/>
    </xf>
    <xf numFmtId="187" fontId="35" fillId="3" borderId="45" xfId="0" applyNumberFormat="1" applyFont="1" applyFill="1" applyBorder="1" applyAlignment="1" applyProtection="1">
      <alignment horizontal="left" vertical="center"/>
      <protection locked="0"/>
    </xf>
    <xf numFmtId="187" fontId="35" fillId="3" borderId="46" xfId="0" applyNumberFormat="1" applyFont="1" applyFill="1" applyBorder="1" applyAlignment="1" applyProtection="1">
      <alignment horizontal="left" vertical="center"/>
      <protection locked="0"/>
    </xf>
    <xf numFmtId="187" fontId="35" fillId="3" borderId="47" xfId="0" applyNumberFormat="1" applyFont="1" applyFill="1" applyBorder="1" applyAlignment="1" applyProtection="1">
      <alignment horizontal="left" vertical="center"/>
      <protection locked="0"/>
    </xf>
    <xf numFmtId="180" fontId="36" fillId="0" borderId="0" xfId="0" applyNumberFormat="1" applyFont="1" applyBorder="1" applyAlignment="1">
      <alignment horizontal="left" vertical="center" wrapText="1"/>
    </xf>
    <xf numFmtId="180" fontId="48" fillId="0" borderId="0" xfId="0" applyNumberFormat="1" applyFont="1" applyAlignment="1">
      <alignment horizontal="left" vertical="center" wrapText="1"/>
    </xf>
    <xf numFmtId="180" fontId="35" fillId="0" borderId="15" xfId="0" applyNumberFormat="1" applyFont="1" applyBorder="1" applyAlignment="1">
      <alignment horizontal="center" vertical="center"/>
    </xf>
    <xf numFmtId="180" fontId="35" fillId="0" borderId="38" xfId="0" applyNumberFormat="1" applyFont="1" applyBorder="1" applyAlignment="1">
      <alignment horizontal="left" vertical="center" wrapText="1"/>
    </xf>
    <xf numFmtId="180" fontId="42" fillId="0" borderId="52" xfId="0" applyNumberFormat="1" applyFont="1" applyBorder="1" applyAlignment="1">
      <alignment horizontal="left" vertical="center" wrapText="1"/>
    </xf>
    <xf numFmtId="180" fontId="36" fillId="8" borderId="49" xfId="0" applyNumberFormat="1" applyFont="1" applyFill="1" applyBorder="1" applyAlignment="1">
      <alignment horizontal="center" vertical="center" wrapText="1"/>
    </xf>
    <xf numFmtId="38" fontId="35" fillId="3" borderId="1" xfId="1" applyFont="1" applyFill="1" applyBorder="1" applyAlignment="1" applyProtection="1">
      <alignment horizontal="right" vertical="center"/>
      <protection locked="0"/>
    </xf>
    <xf numFmtId="38" fontId="35" fillId="3" borderId="44" xfId="1" applyFont="1" applyFill="1" applyBorder="1" applyAlignment="1" applyProtection="1">
      <alignment horizontal="right" vertical="center"/>
      <protection locked="0"/>
    </xf>
    <xf numFmtId="186" fontId="35" fillId="3" borderId="3" xfId="1" applyNumberFormat="1" applyFont="1" applyFill="1" applyBorder="1" applyAlignment="1" applyProtection="1">
      <alignment horizontal="right" vertical="center"/>
      <protection locked="0"/>
    </xf>
    <xf numFmtId="38" fontId="35" fillId="3" borderId="3" xfId="1" applyFont="1" applyFill="1" applyBorder="1" applyAlignment="1" applyProtection="1">
      <alignment horizontal="right" vertical="center"/>
      <protection locked="0"/>
    </xf>
    <xf numFmtId="180" fontId="46" fillId="3" borderId="43" xfId="0" applyNumberFormat="1" applyFont="1" applyFill="1" applyBorder="1" applyAlignment="1" applyProtection="1">
      <alignment horizontal="left" vertical="center" wrapText="1"/>
      <protection locked="0"/>
    </xf>
    <xf numFmtId="180" fontId="46" fillId="3" borderId="31" xfId="0" applyNumberFormat="1" applyFont="1" applyFill="1" applyBorder="1" applyAlignment="1" applyProtection="1">
      <alignment horizontal="left" vertical="center" wrapText="1"/>
      <protection locked="0"/>
    </xf>
    <xf numFmtId="180" fontId="46" fillId="3" borderId="3" xfId="0" applyNumberFormat="1" applyFont="1" applyFill="1" applyBorder="1" applyAlignment="1" applyProtection="1">
      <alignment horizontal="left" vertical="center" wrapText="1"/>
      <protection locked="0"/>
    </xf>
    <xf numFmtId="180" fontId="36" fillId="8" borderId="73" xfId="0" applyNumberFormat="1" applyFont="1" applyFill="1" applyBorder="1" applyAlignment="1">
      <alignment horizontal="center" vertical="center" wrapText="1"/>
    </xf>
    <xf numFmtId="180" fontId="36" fillId="8" borderId="52" xfId="0" applyNumberFormat="1" applyFont="1" applyFill="1" applyBorder="1" applyAlignment="1">
      <alignment horizontal="center" vertical="center"/>
    </xf>
    <xf numFmtId="0" fontId="36" fillId="8" borderId="76" xfId="0" applyFont="1" applyFill="1" applyBorder="1" applyAlignment="1">
      <alignment vertical="center"/>
    </xf>
    <xf numFmtId="180" fontId="54" fillId="8" borderId="25" xfId="0" applyNumberFormat="1" applyFont="1" applyFill="1" applyBorder="1" applyAlignment="1">
      <alignment horizontal="center" vertical="center" wrapText="1"/>
    </xf>
    <xf numFmtId="180" fontId="54" fillId="8" borderId="39" xfId="0" applyNumberFormat="1" applyFont="1" applyFill="1" applyBorder="1" applyAlignment="1">
      <alignment horizontal="center" vertical="center" wrapText="1"/>
    </xf>
    <xf numFmtId="180" fontId="54" fillId="8" borderId="40" xfId="0" applyNumberFormat="1" applyFont="1" applyFill="1" applyBorder="1" applyAlignment="1">
      <alignment horizontal="center" vertical="center" wrapText="1"/>
    </xf>
    <xf numFmtId="180" fontId="42" fillId="0" borderId="7" xfId="0" applyNumberFormat="1" applyFont="1" applyBorder="1" applyAlignment="1" applyProtection="1">
      <alignment horizontal="right" vertical="center"/>
      <protection locked="0"/>
    </xf>
    <xf numFmtId="180" fontId="42" fillId="3" borderId="10" xfId="0" applyNumberFormat="1" applyFont="1" applyFill="1" applyBorder="1" applyAlignment="1" applyProtection="1">
      <alignment horizontal="right" vertical="center"/>
      <protection locked="0"/>
    </xf>
    <xf numFmtId="180" fontId="42" fillId="3" borderId="11" xfId="0" applyNumberFormat="1" applyFont="1" applyFill="1" applyBorder="1" applyAlignment="1" applyProtection="1">
      <alignment horizontal="right" vertical="center"/>
      <protection locked="0"/>
    </xf>
    <xf numFmtId="180" fontId="42" fillId="3" borderId="14" xfId="0" applyNumberFormat="1" applyFont="1" applyFill="1" applyBorder="1" applyAlignment="1" applyProtection="1">
      <alignment horizontal="right" vertical="center"/>
      <protection locked="0"/>
    </xf>
    <xf numFmtId="38" fontId="42" fillId="3" borderId="10" xfId="1" applyFont="1" applyFill="1" applyBorder="1" applyAlignment="1" applyProtection="1">
      <alignment horizontal="right" vertical="center" shrinkToFit="1"/>
      <protection locked="0"/>
    </xf>
    <xf numFmtId="38" fontId="42" fillId="3" borderId="11" xfId="1" applyFont="1" applyFill="1" applyBorder="1" applyAlignment="1" applyProtection="1">
      <alignment horizontal="right" vertical="center" shrinkToFit="1"/>
      <protection locked="0"/>
    </xf>
    <xf numFmtId="38" fontId="42" fillId="3" borderId="14" xfId="1" applyFont="1" applyFill="1" applyBorder="1" applyAlignment="1" applyProtection="1">
      <alignment horizontal="right" vertical="center" shrinkToFit="1"/>
      <protection locked="0"/>
    </xf>
    <xf numFmtId="38" fontId="42" fillId="0" borderId="11" xfId="1" applyFont="1" applyFill="1" applyBorder="1" applyAlignment="1">
      <alignment horizontal="right" vertical="center" shrinkToFit="1"/>
    </xf>
    <xf numFmtId="187" fontId="35" fillId="3" borderId="10" xfId="0" applyNumberFormat="1" applyFont="1" applyFill="1" applyBorder="1" applyAlignment="1" applyProtection="1">
      <alignment horizontal="left" vertical="center"/>
      <protection locked="0"/>
    </xf>
    <xf numFmtId="187" fontId="35" fillId="3" borderId="11" xfId="0" applyNumberFormat="1" applyFont="1" applyFill="1" applyBorder="1" applyAlignment="1" applyProtection="1">
      <alignment horizontal="left" vertical="center"/>
      <protection locked="0"/>
    </xf>
    <xf numFmtId="187" fontId="35" fillId="3" borderId="14" xfId="0" applyNumberFormat="1" applyFont="1" applyFill="1" applyBorder="1" applyAlignment="1" applyProtection="1">
      <alignment horizontal="left" vertical="center"/>
      <protection locked="0"/>
    </xf>
    <xf numFmtId="180" fontId="35" fillId="3" borderId="43" xfId="0" applyNumberFormat="1" applyFont="1" applyFill="1" applyBorder="1" applyAlignment="1" applyProtection="1">
      <alignment horizontal="center" vertical="center" wrapText="1"/>
      <protection locked="0"/>
    </xf>
    <xf numFmtId="180" fontId="35" fillId="3" borderId="44" xfId="0" applyNumberFormat="1" applyFont="1" applyFill="1" applyBorder="1" applyAlignment="1" applyProtection="1">
      <alignment horizontal="center" vertical="center" wrapText="1"/>
      <protection locked="0"/>
    </xf>
    <xf numFmtId="180" fontId="47" fillId="0" borderId="44" xfId="0" applyNumberFormat="1" applyFont="1" applyBorder="1" applyAlignment="1">
      <alignment horizontal="center" vertical="center" wrapText="1"/>
    </xf>
    <xf numFmtId="180" fontId="47" fillId="0" borderId="48" xfId="0" applyNumberFormat="1" applyFont="1" applyBorder="1" applyAlignment="1">
      <alignment horizontal="center" vertical="center" wrapText="1"/>
    </xf>
    <xf numFmtId="180" fontId="35" fillId="0" borderId="44" xfId="0" applyNumberFormat="1" applyFont="1" applyBorder="1" applyAlignment="1">
      <alignment horizontal="center" vertical="center" wrapText="1"/>
    </xf>
    <xf numFmtId="180" fontId="35" fillId="0" borderId="48" xfId="0" applyNumberFormat="1" applyFont="1" applyBorder="1" applyAlignment="1">
      <alignment horizontal="center" vertical="center" wrapText="1"/>
    </xf>
    <xf numFmtId="180" fontId="36" fillId="0" borderId="38" xfId="0" applyNumberFormat="1" applyFont="1" applyBorder="1" applyAlignment="1">
      <alignment horizontal="left" vertical="center"/>
    </xf>
    <xf numFmtId="180" fontId="36" fillId="0" borderId="0" xfId="0" applyNumberFormat="1" applyFont="1" applyBorder="1" applyAlignment="1">
      <alignment horizontal="left" vertical="center"/>
    </xf>
    <xf numFmtId="180" fontId="46" fillId="3" borderId="6" xfId="0" applyNumberFormat="1" applyFont="1" applyFill="1" applyBorder="1" applyAlignment="1" applyProtection="1">
      <alignment horizontal="left" vertical="center" wrapText="1"/>
      <protection locked="0"/>
    </xf>
    <xf numFmtId="180" fontId="46" fillId="3" borderId="10" xfId="0" applyNumberFormat="1" applyFont="1" applyFill="1" applyBorder="1" applyAlignment="1" applyProtection="1">
      <alignment horizontal="left" vertical="center" wrapText="1"/>
      <protection locked="0"/>
    </xf>
    <xf numFmtId="180" fontId="46" fillId="3" borderId="11" xfId="0" applyNumberFormat="1" applyFont="1" applyFill="1" applyBorder="1" applyAlignment="1" applyProtection="1">
      <alignment horizontal="left" vertical="center" wrapText="1"/>
      <protection locked="0"/>
    </xf>
    <xf numFmtId="180" fontId="46" fillId="3" borderId="14" xfId="0" applyNumberFormat="1" applyFont="1" applyFill="1" applyBorder="1" applyAlignment="1" applyProtection="1">
      <alignment horizontal="left" vertical="center" wrapText="1"/>
      <protection locked="0"/>
    </xf>
    <xf numFmtId="180" fontId="46" fillId="3" borderId="77" xfId="0" applyNumberFormat="1" applyFont="1" applyFill="1" applyBorder="1" applyAlignment="1" applyProtection="1">
      <alignment horizontal="left" vertical="center" wrapText="1"/>
      <protection locked="0"/>
    </xf>
    <xf numFmtId="176" fontId="35" fillId="3" borderId="63" xfId="0" applyNumberFormat="1" applyFont="1" applyFill="1" applyBorder="1" applyAlignment="1" applyProtection="1">
      <alignment horizontal="left" vertical="center" wrapText="1"/>
      <protection locked="0"/>
    </xf>
    <xf numFmtId="176" fontId="35" fillId="3" borderId="7" xfId="0" applyNumberFormat="1" applyFont="1" applyFill="1" applyBorder="1" applyAlignment="1" applyProtection="1">
      <alignment horizontal="left" vertical="center" wrapText="1"/>
      <protection locked="0"/>
    </xf>
    <xf numFmtId="176" fontId="35" fillId="3" borderId="6" xfId="0" applyNumberFormat="1" applyFont="1" applyFill="1" applyBorder="1" applyAlignment="1" applyProtection="1">
      <alignment horizontal="left" vertical="center" wrapText="1"/>
      <protection locked="0"/>
    </xf>
    <xf numFmtId="176" fontId="35" fillId="3" borderId="56" xfId="0" applyNumberFormat="1" applyFont="1" applyFill="1" applyBorder="1" applyAlignment="1" applyProtection="1">
      <alignment horizontal="left" vertical="center" wrapText="1"/>
      <protection locked="0"/>
    </xf>
    <xf numFmtId="176" fontId="35" fillId="3" borderId="47" xfId="0" applyNumberFormat="1" applyFont="1" applyFill="1" applyBorder="1" applyAlignment="1" applyProtection="1">
      <alignment horizontal="left" vertical="center" wrapText="1"/>
      <protection locked="0"/>
    </xf>
    <xf numFmtId="176" fontId="35" fillId="3" borderId="45" xfId="0" applyNumberFormat="1" applyFont="1" applyFill="1" applyBorder="1" applyAlignment="1" applyProtection="1">
      <alignment horizontal="left" vertical="center" wrapText="1"/>
      <protection locked="0"/>
    </xf>
    <xf numFmtId="176" fontId="35" fillId="0" borderId="0" xfId="0" applyNumberFormat="1" applyFont="1" applyAlignment="1">
      <alignment horizontal="left" vertical="center" wrapText="1"/>
    </xf>
    <xf numFmtId="176" fontId="35" fillId="3" borderId="41" xfId="0" applyNumberFormat="1" applyFont="1" applyFill="1" applyBorder="1" applyAlignment="1" applyProtection="1">
      <alignment horizontal="center" vertical="center"/>
      <protection locked="0"/>
    </xf>
    <xf numFmtId="176" fontId="35" fillId="3" borderId="1" xfId="0" applyNumberFormat="1" applyFont="1" applyFill="1" applyBorder="1" applyAlignment="1" applyProtection="1">
      <alignment horizontal="center" vertical="center"/>
      <protection locked="0"/>
    </xf>
    <xf numFmtId="176" fontId="35" fillId="3" borderId="43" xfId="0" applyNumberFormat="1" applyFont="1" applyFill="1" applyBorder="1" applyAlignment="1" applyProtection="1">
      <alignment horizontal="center" vertical="center"/>
      <protection locked="0"/>
    </xf>
    <xf numFmtId="176" fontId="35" fillId="3" borderId="44" xfId="0" applyNumberFormat="1" applyFont="1" applyFill="1" applyBorder="1" applyAlignment="1" applyProtection="1">
      <alignment horizontal="center" vertical="center"/>
      <protection locked="0"/>
    </xf>
    <xf numFmtId="38" fontId="43" fillId="3" borderId="56" xfId="1" applyFont="1" applyFill="1" applyBorder="1" applyAlignment="1" applyProtection="1">
      <alignment horizontal="right" vertical="center" wrapText="1"/>
      <protection locked="0"/>
    </xf>
    <xf numFmtId="38" fontId="43" fillId="3" borderId="57" xfId="1" applyFont="1" applyFill="1" applyBorder="1" applyAlignment="1" applyProtection="1">
      <alignment horizontal="right" vertical="center" wrapText="1"/>
      <protection locked="0"/>
    </xf>
    <xf numFmtId="176" fontId="43" fillId="0" borderId="38" xfId="0" applyNumberFormat="1" applyFont="1" applyFill="1" applyBorder="1" applyAlignment="1">
      <alignment horizontal="center" vertical="center"/>
    </xf>
    <xf numFmtId="176" fontId="35" fillId="3" borderId="61" xfId="0" applyNumberFormat="1" applyFont="1" applyFill="1" applyBorder="1" applyAlignment="1" applyProtection="1">
      <alignment horizontal="center" vertical="center"/>
      <protection locked="0"/>
    </xf>
    <xf numFmtId="176" fontId="35" fillId="3" borderId="62" xfId="0" applyNumberFormat="1" applyFont="1" applyFill="1" applyBorder="1" applyAlignment="1" applyProtection="1">
      <alignment horizontal="center" vertical="center"/>
      <protection locked="0"/>
    </xf>
    <xf numFmtId="176" fontId="47" fillId="0" borderId="0" xfId="0" applyNumberFormat="1" applyFont="1" applyAlignment="1">
      <alignment horizontal="center" vertical="center"/>
    </xf>
    <xf numFmtId="176" fontId="43" fillId="0" borderId="0" xfId="0" applyNumberFormat="1" applyFont="1" applyAlignment="1">
      <alignment horizontal="center" vertical="center" wrapText="1"/>
    </xf>
    <xf numFmtId="176" fontId="43" fillId="8" borderId="49" xfId="0" applyNumberFormat="1" applyFont="1" applyFill="1" applyBorder="1" applyAlignment="1">
      <alignment horizontal="center" vertical="center" wrapText="1"/>
    </xf>
    <xf numFmtId="176" fontId="43" fillId="8" borderId="26" xfId="0" applyNumberFormat="1" applyFont="1" applyFill="1" applyBorder="1" applyAlignment="1">
      <alignment horizontal="center" vertical="center" wrapText="1"/>
    </xf>
    <xf numFmtId="38" fontId="43" fillId="3" borderId="53" xfId="1" applyFont="1" applyFill="1" applyBorder="1" applyAlignment="1" applyProtection="1">
      <alignment horizontal="right" vertical="center" wrapText="1"/>
      <protection locked="0"/>
    </xf>
    <xf numFmtId="38" fontId="43" fillId="3" borderId="55" xfId="1" applyFont="1" applyFill="1" applyBorder="1" applyAlignment="1" applyProtection="1">
      <alignment horizontal="right" vertical="center" wrapText="1"/>
      <protection locked="0"/>
    </xf>
    <xf numFmtId="176" fontId="60" fillId="3" borderId="10" xfId="0" applyNumberFormat="1" applyFont="1" applyFill="1" applyBorder="1" applyAlignment="1" applyProtection="1">
      <alignment horizontal="left" vertical="center" wrapText="1"/>
      <protection locked="0"/>
    </xf>
    <xf numFmtId="176" fontId="60" fillId="3" borderId="14" xfId="0" applyNumberFormat="1" applyFont="1" applyFill="1" applyBorder="1" applyAlignment="1" applyProtection="1">
      <alignment horizontal="left" vertical="center" wrapText="1"/>
      <protection locked="0"/>
    </xf>
    <xf numFmtId="176" fontId="35" fillId="0" borderId="1" xfId="0" applyNumberFormat="1" applyFont="1" applyFill="1" applyBorder="1" applyAlignment="1">
      <alignment horizontal="left" vertical="center" wrapText="1"/>
    </xf>
    <xf numFmtId="176" fontId="35" fillId="0" borderId="50" xfId="0" applyNumberFormat="1" applyFont="1" applyFill="1" applyBorder="1" applyAlignment="1">
      <alignment horizontal="left" vertical="center" wrapText="1"/>
    </xf>
    <xf numFmtId="176" fontId="35" fillId="0" borderId="44" xfId="0" applyNumberFormat="1" applyFont="1" applyFill="1" applyBorder="1" applyAlignment="1">
      <alignment horizontal="left" vertical="center"/>
    </xf>
    <xf numFmtId="176" fontId="35" fillId="0" borderId="48" xfId="0" applyNumberFormat="1" applyFont="1" applyFill="1" applyBorder="1" applyAlignment="1">
      <alignment horizontal="left" vertical="center"/>
    </xf>
    <xf numFmtId="176" fontId="36" fillId="8" borderId="23" xfId="0" applyNumberFormat="1" applyFont="1" applyFill="1" applyBorder="1" applyAlignment="1">
      <alignment horizontal="center" vertical="center"/>
    </xf>
    <xf numFmtId="176" fontId="36" fillId="8" borderId="24" xfId="0" applyNumberFormat="1" applyFont="1" applyFill="1" applyBorder="1" applyAlignment="1">
      <alignment horizontal="center" vertical="center"/>
    </xf>
    <xf numFmtId="176" fontId="36" fillId="8" borderId="39" xfId="0" applyNumberFormat="1" applyFont="1" applyFill="1" applyBorder="1" applyAlignment="1">
      <alignment horizontal="center" vertical="center" wrapText="1"/>
    </xf>
    <xf numFmtId="176" fontId="36" fillId="8" borderId="24" xfId="0" applyNumberFormat="1" applyFont="1" applyFill="1" applyBorder="1" applyAlignment="1">
      <alignment horizontal="left" vertical="center"/>
    </xf>
    <xf numFmtId="176" fontId="36" fillId="8" borderId="51" xfId="0" applyNumberFormat="1" applyFont="1" applyFill="1" applyBorder="1" applyAlignment="1">
      <alignment horizontal="left" vertical="center"/>
    </xf>
    <xf numFmtId="176" fontId="35" fillId="3" borderId="10" xfId="0" applyNumberFormat="1" applyFont="1" applyFill="1" applyBorder="1" applyAlignment="1" applyProtection="1">
      <alignment horizontal="left" vertical="center" wrapText="1"/>
      <protection locked="0"/>
    </xf>
    <xf numFmtId="176" fontId="35" fillId="3" borderId="14" xfId="0" applyNumberFormat="1" applyFont="1" applyFill="1" applyBorder="1" applyAlignment="1" applyProtection="1">
      <alignment horizontal="left" vertical="center" wrapText="1"/>
      <protection locked="0"/>
    </xf>
    <xf numFmtId="176" fontId="35" fillId="3" borderId="77" xfId="0" applyNumberFormat="1" applyFont="1" applyFill="1" applyBorder="1" applyAlignment="1" applyProtection="1">
      <alignment horizontal="left" vertical="center" wrapText="1"/>
      <protection locked="0"/>
    </xf>
    <xf numFmtId="176" fontId="36" fillId="8" borderId="25" xfId="0" applyNumberFormat="1" applyFont="1" applyFill="1" applyBorder="1" applyAlignment="1">
      <alignment horizontal="center" vertical="center"/>
    </xf>
    <xf numFmtId="187" fontId="35" fillId="3" borderId="6" xfId="0" applyNumberFormat="1" applyFont="1" applyFill="1" applyBorder="1" applyAlignment="1" applyProtection="1">
      <alignment horizontal="center" vertical="center"/>
      <protection locked="0"/>
    </xf>
    <xf numFmtId="187" fontId="35" fillId="3" borderId="12" xfId="0" applyNumberFormat="1" applyFont="1" applyFill="1" applyBorder="1" applyAlignment="1" applyProtection="1">
      <alignment horizontal="center" vertical="center"/>
      <protection locked="0"/>
    </xf>
    <xf numFmtId="187" fontId="35" fillId="3" borderId="7" xfId="0" applyNumberFormat="1" applyFont="1" applyFill="1" applyBorder="1" applyAlignment="1" applyProtection="1">
      <alignment horizontal="center" vertical="center"/>
      <protection locked="0"/>
    </xf>
    <xf numFmtId="187" fontId="35" fillId="3" borderId="45" xfId="0" applyNumberFormat="1" applyFont="1" applyFill="1" applyBorder="1" applyAlignment="1" applyProtection="1">
      <alignment horizontal="center" vertical="center"/>
      <protection locked="0"/>
    </xf>
    <xf numFmtId="187" fontId="35" fillId="3" borderId="46" xfId="0" applyNumberFormat="1" applyFont="1" applyFill="1" applyBorder="1" applyAlignment="1" applyProtection="1">
      <alignment horizontal="center" vertical="center"/>
      <protection locked="0"/>
    </xf>
    <xf numFmtId="187" fontId="35" fillId="3" borderId="47" xfId="0" applyNumberFormat="1" applyFont="1" applyFill="1" applyBorder="1" applyAlignment="1" applyProtection="1">
      <alignment horizontal="center" vertical="center"/>
      <protection locked="0"/>
    </xf>
    <xf numFmtId="187" fontId="35" fillId="3" borderId="10" xfId="0" applyNumberFormat="1" applyFont="1" applyFill="1" applyBorder="1" applyAlignment="1" applyProtection="1">
      <alignment horizontal="center" vertical="center"/>
      <protection locked="0"/>
    </xf>
    <xf numFmtId="187" fontId="35" fillId="3" borderId="11" xfId="0" applyNumberFormat="1" applyFont="1" applyFill="1" applyBorder="1" applyAlignment="1" applyProtection="1">
      <alignment horizontal="center" vertical="center"/>
      <protection locked="0"/>
    </xf>
    <xf numFmtId="187" fontId="35" fillId="3" borderId="14" xfId="0" applyNumberFormat="1" applyFont="1" applyFill="1" applyBorder="1" applyAlignment="1" applyProtection="1">
      <alignment horizontal="center" vertical="center"/>
      <protection locked="0"/>
    </xf>
    <xf numFmtId="176" fontId="42" fillId="3" borderId="12" xfId="0" applyNumberFormat="1" applyFont="1" applyFill="1" applyBorder="1" applyAlignment="1" applyProtection="1">
      <alignment horizontal="left" vertical="center" wrapText="1"/>
      <protection locked="0"/>
    </xf>
    <xf numFmtId="176" fontId="42" fillId="3" borderId="46" xfId="0" applyNumberFormat="1" applyFont="1" applyFill="1" applyBorder="1" applyAlignment="1" applyProtection="1">
      <alignment horizontal="left" vertical="center" wrapText="1"/>
      <protection locked="0"/>
    </xf>
    <xf numFmtId="176" fontId="42" fillId="3" borderId="11" xfId="0" applyNumberFormat="1" applyFont="1" applyFill="1" applyBorder="1" applyAlignment="1" applyProtection="1">
      <alignment horizontal="left" vertical="center" wrapText="1"/>
      <protection locked="0"/>
    </xf>
    <xf numFmtId="176" fontId="42" fillId="3" borderId="77" xfId="0" applyNumberFormat="1" applyFont="1" applyFill="1" applyBorder="1" applyAlignment="1" applyProtection="1">
      <alignment horizontal="left" vertical="center" wrapText="1"/>
      <protection locked="0"/>
    </xf>
    <xf numFmtId="0" fontId="35" fillId="0" borderId="92" xfId="0" applyFont="1" applyBorder="1" applyAlignment="1">
      <alignment horizontal="left" vertical="center" wrapText="1"/>
    </xf>
    <xf numFmtId="0" fontId="35" fillId="0" borderId="93" xfId="0" applyFont="1" applyBorder="1" applyAlignment="1">
      <alignment horizontal="left" vertical="center" wrapText="1"/>
    </xf>
    <xf numFmtId="0" fontId="35" fillId="0" borderId="94" xfId="0" applyFont="1" applyBorder="1" applyAlignment="1">
      <alignment horizontal="left" vertical="center" wrapText="1"/>
    </xf>
    <xf numFmtId="0" fontId="35" fillId="0" borderId="95" xfId="0" applyFont="1" applyBorder="1" applyAlignment="1">
      <alignment horizontal="left" vertical="center" wrapText="1"/>
    </xf>
    <xf numFmtId="0" fontId="35" fillId="0" borderId="96" xfId="0" applyFont="1" applyBorder="1" applyAlignment="1">
      <alignment horizontal="left" vertical="center" wrapText="1"/>
    </xf>
    <xf numFmtId="0" fontId="35" fillId="0" borderId="97" xfId="0" applyFont="1" applyBorder="1" applyAlignment="1">
      <alignment horizontal="left" vertical="center" wrapText="1"/>
    </xf>
    <xf numFmtId="176" fontId="36" fillId="8" borderId="24" xfId="0" applyNumberFormat="1" applyFont="1" applyFill="1" applyBorder="1" applyAlignment="1">
      <alignment horizontal="center" vertical="center" wrapText="1"/>
    </xf>
    <xf numFmtId="176" fontId="36" fillId="8" borderId="51" xfId="0" applyNumberFormat="1" applyFont="1" applyFill="1" applyBorder="1" applyAlignment="1">
      <alignment horizontal="center" vertical="center" wrapText="1"/>
    </xf>
    <xf numFmtId="176" fontId="35" fillId="0" borderId="1" xfId="0" applyNumberFormat="1" applyFont="1" applyBorder="1" applyAlignment="1">
      <alignment horizontal="center" vertical="center" wrapText="1"/>
    </xf>
    <xf numFmtId="176" fontId="35" fillId="0" borderId="50" xfId="0" applyNumberFormat="1" applyFont="1" applyBorder="1" applyAlignment="1">
      <alignment horizontal="center" vertical="center" wrapText="1"/>
    </xf>
    <xf numFmtId="176" fontId="35" fillId="0" borderId="44" xfId="0" applyNumberFormat="1" applyFont="1" applyBorder="1" applyAlignment="1">
      <alignment horizontal="center" vertical="center" wrapText="1"/>
    </xf>
    <xf numFmtId="176" fontId="35" fillId="0" borderId="48" xfId="0" applyNumberFormat="1" applyFont="1" applyBorder="1" applyAlignment="1">
      <alignment horizontal="center" vertical="center" wrapText="1"/>
    </xf>
    <xf numFmtId="176" fontId="36" fillId="8" borderId="73" xfId="0" applyNumberFormat="1" applyFont="1" applyFill="1" applyBorder="1" applyAlignment="1">
      <alignment horizontal="center" vertical="center" wrapText="1"/>
    </xf>
    <xf numFmtId="176" fontId="36" fillId="8" borderId="52" xfId="0" applyNumberFormat="1" applyFont="1" applyFill="1" applyBorder="1" applyAlignment="1">
      <alignment horizontal="center" vertical="center" wrapText="1"/>
    </xf>
    <xf numFmtId="176" fontId="36" fillId="8" borderId="76" xfId="0" applyNumberFormat="1" applyFont="1" applyFill="1" applyBorder="1" applyAlignment="1">
      <alignment horizontal="center" vertical="center" wrapText="1"/>
    </xf>
    <xf numFmtId="176" fontId="46" fillId="3" borderId="41" xfId="0" applyNumberFormat="1" applyFont="1" applyFill="1" applyBorder="1" applyAlignment="1" applyProtection="1">
      <alignment horizontal="left" vertical="center" wrapText="1"/>
      <protection locked="0"/>
    </xf>
    <xf numFmtId="176" fontId="46" fillId="3" borderId="1" xfId="0" applyNumberFormat="1" applyFont="1" applyFill="1" applyBorder="1" applyAlignment="1" applyProtection="1">
      <alignment horizontal="left" vertical="center" wrapText="1"/>
      <protection locked="0"/>
    </xf>
    <xf numFmtId="176" fontId="46" fillId="3" borderId="6" xfId="0" applyNumberFormat="1" applyFont="1" applyFill="1" applyBorder="1" applyAlignment="1" applyProtection="1">
      <alignment horizontal="left" vertical="center" wrapText="1"/>
      <protection locked="0"/>
    </xf>
    <xf numFmtId="176" fontId="46" fillId="3" borderId="12" xfId="0" applyNumberFormat="1" applyFont="1" applyFill="1" applyBorder="1" applyAlignment="1" applyProtection="1">
      <alignment horizontal="left" vertical="center" wrapText="1"/>
      <protection locked="0"/>
    </xf>
    <xf numFmtId="176" fontId="46" fillId="3" borderId="7" xfId="0" applyNumberFormat="1" applyFont="1" applyFill="1" applyBorder="1" applyAlignment="1" applyProtection="1">
      <alignment horizontal="left" vertical="center" wrapText="1"/>
      <protection locked="0"/>
    </xf>
    <xf numFmtId="176" fontId="35" fillId="3" borderId="6" xfId="0" applyNumberFormat="1" applyFont="1" applyFill="1" applyBorder="1" applyAlignment="1" applyProtection="1">
      <alignment horizontal="right" vertical="center"/>
      <protection locked="0"/>
    </xf>
    <xf numFmtId="176" fontId="35" fillId="3" borderId="12" xfId="0" applyNumberFormat="1" applyFont="1" applyFill="1" applyBorder="1" applyAlignment="1" applyProtection="1">
      <alignment horizontal="right" vertical="center"/>
      <protection locked="0"/>
    </xf>
    <xf numFmtId="176" fontId="35" fillId="3" borderId="7" xfId="0" applyNumberFormat="1" applyFont="1" applyFill="1" applyBorder="1" applyAlignment="1" applyProtection="1">
      <alignment horizontal="right" vertical="center"/>
      <protection locked="0"/>
    </xf>
    <xf numFmtId="38" fontId="35" fillId="3" borderId="6" xfId="1" applyFont="1" applyFill="1" applyBorder="1" applyAlignment="1" applyProtection="1">
      <alignment horizontal="right" vertical="center"/>
      <protection locked="0"/>
    </xf>
    <xf numFmtId="38" fontId="35" fillId="3" borderId="12" xfId="1" applyFont="1" applyFill="1" applyBorder="1" applyAlignment="1" applyProtection="1">
      <alignment horizontal="right" vertical="center"/>
      <protection locked="0"/>
    </xf>
    <xf numFmtId="38" fontId="35" fillId="3" borderId="7" xfId="1" applyFont="1" applyFill="1" applyBorder="1" applyAlignment="1" applyProtection="1">
      <alignment horizontal="right" vertical="center"/>
      <protection locked="0"/>
    </xf>
    <xf numFmtId="38" fontId="35" fillId="0" borderId="6" xfId="1" applyFont="1" applyFill="1" applyBorder="1" applyAlignment="1">
      <alignment horizontal="right" vertical="center"/>
    </xf>
    <xf numFmtId="38" fontId="35" fillId="0" borderId="12" xfId="1" applyFont="1" applyFill="1" applyBorder="1" applyAlignment="1">
      <alignment horizontal="right" vertical="center"/>
    </xf>
    <xf numFmtId="176" fontId="41" fillId="0" borderId="0" xfId="0" applyNumberFormat="1" applyFont="1" applyAlignment="1">
      <alignment horizontal="center" vertical="center" wrapText="1"/>
    </xf>
    <xf numFmtId="176" fontId="36" fillId="8" borderId="23" xfId="0" applyNumberFormat="1" applyFont="1" applyFill="1" applyBorder="1" applyAlignment="1" applyProtection="1">
      <alignment horizontal="center" vertical="center"/>
    </xf>
    <xf numFmtId="176" fontId="36" fillId="8" borderId="24" xfId="0" applyNumberFormat="1" applyFont="1" applyFill="1" applyBorder="1" applyAlignment="1" applyProtection="1">
      <alignment horizontal="center" vertical="center"/>
    </xf>
    <xf numFmtId="176" fontId="47" fillId="0" borderId="38" xfId="0" applyNumberFormat="1" applyFont="1" applyBorder="1" applyAlignment="1">
      <alignment horizontal="center" vertical="center"/>
    </xf>
    <xf numFmtId="38" fontId="47" fillId="3" borderId="58" xfId="1" applyFont="1" applyFill="1" applyBorder="1" applyAlignment="1" applyProtection="1">
      <alignment horizontal="right" vertical="center"/>
      <protection locked="0"/>
    </xf>
    <xf numFmtId="38" fontId="47" fillId="3" borderId="52" xfId="1" applyFont="1" applyFill="1" applyBorder="1" applyAlignment="1" applyProtection="1">
      <alignment horizontal="right" vertical="center"/>
      <protection locked="0"/>
    </xf>
    <xf numFmtId="38" fontId="47" fillId="3" borderId="59" xfId="1" applyFont="1" applyFill="1" applyBorder="1" applyAlignment="1" applyProtection="1">
      <alignment horizontal="right" vertical="center"/>
      <protection locked="0"/>
    </xf>
    <xf numFmtId="38" fontId="47" fillId="3" borderId="60" xfId="1" applyFont="1" applyFill="1" applyBorder="1" applyAlignment="1" applyProtection="1">
      <alignment horizontal="right" vertical="center"/>
      <protection locked="0"/>
    </xf>
    <xf numFmtId="38" fontId="47" fillId="3" borderId="0" xfId="1" applyFont="1" applyFill="1" applyBorder="1" applyAlignment="1" applyProtection="1">
      <alignment horizontal="right" vertical="center"/>
      <protection locked="0"/>
    </xf>
    <xf numFmtId="38" fontId="47" fillId="3" borderId="28" xfId="1" applyFont="1" applyFill="1" applyBorder="1" applyAlignment="1" applyProtection="1">
      <alignment horizontal="right" vertical="center"/>
      <protection locked="0"/>
    </xf>
    <xf numFmtId="38" fontId="47" fillId="3" borderId="61" xfId="1" applyFont="1" applyFill="1" applyBorder="1" applyAlignment="1" applyProtection="1">
      <alignment horizontal="right" vertical="center"/>
      <protection locked="0"/>
    </xf>
    <xf numFmtId="38" fontId="47" fillId="3" borderId="38" xfId="1" applyFont="1" applyFill="1" applyBorder="1" applyAlignment="1" applyProtection="1">
      <alignment horizontal="right" vertical="center"/>
      <protection locked="0"/>
    </xf>
    <xf numFmtId="38" fontId="47" fillId="3" borderId="62" xfId="1" applyFont="1" applyFill="1" applyBorder="1" applyAlignment="1" applyProtection="1">
      <alignment horizontal="right" vertical="center"/>
      <protection locked="0"/>
    </xf>
    <xf numFmtId="176" fontId="47" fillId="0" borderId="60" xfId="0" applyNumberFormat="1" applyFont="1" applyBorder="1" applyAlignment="1">
      <alignment horizontal="center" vertical="center"/>
    </xf>
    <xf numFmtId="176" fontId="43" fillId="0" borderId="38" xfId="0" applyNumberFormat="1" applyFont="1" applyBorder="1" applyAlignment="1">
      <alignment horizontal="center" vertical="center"/>
    </xf>
    <xf numFmtId="180" fontId="42" fillId="0" borderId="53" xfId="0" applyNumberFormat="1" applyFont="1" applyFill="1" applyBorder="1" applyAlignment="1">
      <alignment horizontal="center" vertical="center" shrinkToFit="1"/>
    </xf>
    <xf numFmtId="180" fontId="42" fillId="0" borderId="54" xfId="0" applyNumberFormat="1" applyFont="1" applyFill="1" applyBorder="1" applyAlignment="1">
      <alignment horizontal="center" vertical="center" shrinkToFit="1"/>
    </xf>
    <xf numFmtId="180" fontId="42" fillId="0" borderId="55" xfId="0" applyNumberFormat="1" applyFont="1" applyFill="1" applyBorder="1" applyAlignment="1">
      <alignment horizontal="center" vertical="center" shrinkToFit="1"/>
    </xf>
    <xf numFmtId="180" fontId="42" fillId="8" borderId="53" xfId="0" applyNumberFormat="1" applyFont="1" applyFill="1" applyBorder="1" applyAlignment="1">
      <alignment horizontal="center" vertical="center" wrapText="1"/>
    </xf>
    <xf numFmtId="180" fontId="42" fillId="8" borderId="54" xfId="0" applyNumberFormat="1" applyFont="1" applyFill="1" applyBorder="1" applyAlignment="1">
      <alignment horizontal="center" vertical="center" wrapText="1"/>
    </xf>
    <xf numFmtId="180" fontId="42" fillId="8" borderId="55" xfId="0" applyNumberFormat="1" applyFont="1" applyFill="1" applyBorder="1" applyAlignment="1">
      <alignment horizontal="center" vertical="center" wrapText="1"/>
    </xf>
    <xf numFmtId="180" fontId="42" fillId="8" borderId="53" xfId="0" applyNumberFormat="1" applyFont="1" applyFill="1" applyBorder="1" applyAlignment="1">
      <alignment horizontal="center" vertical="center"/>
    </xf>
    <xf numFmtId="180" fontId="42" fillId="8" borderId="54" xfId="0" applyNumberFormat="1" applyFont="1" applyFill="1" applyBorder="1" applyAlignment="1">
      <alignment horizontal="center" vertical="center"/>
    </xf>
    <xf numFmtId="180" fontId="42" fillId="8" borderId="55" xfId="0" applyNumberFormat="1" applyFont="1" applyFill="1" applyBorder="1" applyAlignment="1">
      <alignment horizontal="center" vertical="center"/>
    </xf>
    <xf numFmtId="176" fontId="35" fillId="3" borderId="58" xfId="0" applyNumberFormat="1" applyFont="1" applyFill="1" applyBorder="1" applyAlignment="1" applyProtection="1">
      <alignment horizontal="left" vertical="center" wrapText="1"/>
      <protection locked="0"/>
    </xf>
    <xf numFmtId="176" fontId="35" fillId="3" borderId="52" xfId="0" applyNumberFormat="1" applyFont="1" applyFill="1" applyBorder="1" applyAlignment="1" applyProtection="1">
      <alignment horizontal="left" vertical="center" wrapText="1"/>
      <protection locked="0"/>
    </xf>
    <xf numFmtId="176" fontId="35" fillId="3" borderId="59" xfId="0" applyNumberFormat="1" applyFont="1" applyFill="1" applyBorder="1" applyAlignment="1" applyProtection="1">
      <alignment horizontal="left" vertical="center" wrapText="1"/>
      <protection locked="0"/>
    </xf>
    <xf numFmtId="176" fontId="35" fillId="3" borderId="61" xfId="0" applyNumberFormat="1" applyFont="1" applyFill="1" applyBorder="1" applyAlignment="1" applyProtection="1">
      <alignment horizontal="left" vertical="center" wrapText="1"/>
      <protection locked="0"/>
    </xf>
    <xf numFmtId="176" fontId="35" fillId="3" borderId="38" xfId="0" applyNumberFormat="1" applyFont="1" applyFill="1" applyBorder="1" applyAlignment="1" applyProtection="1">
      <alignment horizontal="left" vertical="center" wrapText="1"/>
      <protection locked="0"/>
    </xf>
    <xf numFmtId="176" fontId="35" fillId="3" borderId="62" xfId="0" applyNumberFormat="1" applyFont="1" applyFill="1" applyBorder="1" applyAlignment="1" applyProtection="1">
      <alignment horizontal="left" vertical="center" wrapText="1"/>
      <protection locked="0"/>
    </xf>
    <xf numFmtId="176" fontId="46" fillId="3" borderId="43" xfId="0" applyNumberFormat="1" applyFont="1" applyFill="1" applyBorder="1" applyAlignment="1" applyProtection="1">
      <alignment horizontal="left" vertical="center" wrapText="1"/>
      <protection locked="0"/>
    </xf>
    <xf numFmtId="176" fontId="46" fillId="3" borderId="44" xfId="0" applyNumberFormat="1" applyFont="1" applyFill="1" applyBorder="1" applyAlignment="1" applyProtection="1">
      <alignment horizontal="left" vertical="center" wrapText="1"/>
      <protection locked="0"/>
    </xf>
    <xf numFmtId="176" fontId="36" fillId="8" borderId="25" xfId="0" applyNumberFormat="1" applyFont="1" applyFill="1" applyBorder="1" applyAlignment="1">
      <alignment horizontal="center" vertical="center" wrapText="1"/>
    </xf>
    <xf numFmtId="176" fontId="35" fillId="3" borderId="42" xfId="0" applyNumberFormat="1" applyFont="1" applyFill="1" applyBorder="1" applyAlignment="1" applyProtection="1">
      <alignment horizontal="left" vertical="center" wrapText="1"/>
      <protection locked="0"/>
    </xf>
    <xf numFmtId="38" fontId="35" fillId="3" borderId="6" xfId="1" applyFont="1" applyFill="1" applyBorder="1" applyAlignment="1" applyProtection="1">
      <alignment horizontal="right" vertical="center" shrinkToFit="1"/>
      <protection locked="0"/>
    </xf>
    <xf numFmtId="38" fontId="35" fillId="3" borderId="12" xfId="1" applyFont="1" applyFill="1" applyBorder="1" applyAlignment="1" applyProtection="1">
      <alignment horizontal="right" vertical="center" shrinkToFit="1"/>
      <protection locked="0"/>
    </xf>
    <xf numFmtId="38" fontId="35" fillId="3" borderId="7" xfId="1" applyFont="1" applyFill="1" applyBorder="1" applyAlignment="1" applyProtection="1">
      <alignment horizontal="right" vertical="center" shrinkToFit="1"/>
      <protection locked="0"/>
    </xf>
    <xf numFmtId="176" fontId="35" fillId="3" borderId="10" xfId="0" applyNumberFormat="1" applyFont="1" applyFill="1" applyBorder="1" applyAlignment="1" applyProtection="1">
      <alignment horizontal="right" vertical="center"/>
      <protection locked="0"/>
    </xf>
    <xf numFmtId="176" fontId="35" fillId="3" borderId="11" xfId="0" applyNumberFormat="1" applyFont="1" applyFill="1" applyBorder="1" applyAlignment="1" applyProtection="1">
      <alignment horizontal="right" vertical="center"/>
      <protection locked="0"/>
    </xf>
    <xf numFmtId="38" fontId="35" fillId="3" borderId="10" xfId="1" applyFont="1" applyFill="1" applyBorder="1" applyAlignment="1" applyProtection="1">
      <alignment horizontal="right" vertical="center" shrinkToFit="1"/>
      <protection locked="0"/>
    </xf>
    <xf numFmtId="38" fontId="35" fillId="3" borderId="11" xfId="1" applyFont="1" applyFill="1" applyBorder="1" applyAlignment="1" applyProtection="1">
      <alignment horizontal="right" vertical="center" shrinkToFit="1"/>
      <protection locked="0"/>
    </xf>
    <xf numFmtId="38" fontId="35" fillId="3" borderId="14" xfId="1" applyFont="1" applyFill="1" applyBorder="1" applyAlignment="1" applyProtection="1">
      <alignment horizontal="right" vertical="center" shrinkToFit="1"/>
      <protection locked="0"/>
    </xf>
    <xf numFmtId="176" fontId="46" fillId="3" borderId="31" xfId="0" applyNumberFormat="1" applyFont="1" applyFill="1" applyBorder="1" applyAlignment="1" applyProtection="1">
      <alignment horizontal="left" vertical="center" wrapText="1"/>
      <protection locked="0"/>
    </xf>
    <xf numFmtId="176" fontId="46" fillId="3" borderId="3" xfId="0" applyNumberFormat="1" applyFont="1" applyFill="1" applyBorder="1" applyAlignment="1" applyProtection="1">
      <alignment horizontal="left" vertical="center" wrapText="1"/>
      <protection locked="0"/>
    </xf>
    <xf numFmtId="176" fontId="36" fillId="8" borderId="40" xfId="0" applyNumberFormat="1" applyFont="1" applyFill="1" applyBorder="1" applyAlignment="1">
      <alignment horizontal="center" vertical="center" wrapText="1"/>
    </xf>
    <xf numFmtId="176" fontId="45" fillId="8" borderId="25" xfId="0" applyNumberFormat="1" applyFont="1" applyFill="1" applyBorder="1" applyAlignment="1">
      <alignment horizontal="center" vertical="center" wrapText="1"/>
    </xf>
    <xf numFmtId="176" fontId="45" fillId="8" borderId="26" xfId="0" applyNumberFormat="1" applyFont="1" applyFill="1" applyBorder="1" applyAlignment="1">
      <alignment horizontal="center" vertical="center" wrapText="1"/>
    </xf>
    <xf numFmtId="176" fontId="35" fillId="3" borderId="57" xfId="0" applyNumberFormat="1" applyFont="1" applyFill="1" applyBorder="1" applyAlignment="1" applyProtection="1">
      <alignment horizontal="left" vertical="center" wrapText="1"/>
      <protection locked="0"/>
    </xf>
    <xf numFmtId="176" fontId="35" fillId="3" borderId="86" xfId="0" applyNumberFormat="1" applyFont="1" applyFill="1" applyBorder="1" applyAlignment="1" applyProtection="1">
      <alignment horizontal="left" vertical="center" wrapText="1"/>
      <protection locked="0"/>
    </xf>
    <xf numFmtId="0" fontId="42" fillId="0" borderId="54" xfId="0" applyNumberFormat="1" applyFont="1" applyBorder="1" applyAlignment="1">
      <alignment horizontal="center" vertical="center" shrinkToFit="1"/>
    </xf>
    <xf numFmtId="176" fontId="35" fillId="3" borderId="45" xfId="0" applyNumberFormat="1" applyFont="1" applyFill="1" applyBorder="1" applyAlignment="1" applyProtection="1">
      <alignment horizontal="right" vertical="center"/>
      <protection locked="0"/>
    </xf>
    <xf numFmtId="176" fontId="35" fillId="3" borderId="46" xfId="0" applyNumberFormat="1" applyFont="1" applyFill="1" applyBorder="1" applyAlignment="1" applyProtection="1">
      <alignment horizontal="right" vertical="center"/>
      <protection locked="0"/>
    </xf>
    <xf numFmtId="176" fontId="35" fillId="3" borderId="47" xfId="0" applyNumberFormat="1" applyFont="1" applyFill="1" applyBorder="1" applyAlignment="1" applyProtection="1">
      <alignment horizontal="right" vertical="center"/>
      <protection locked="0"/>
    </xf>
    <xf numFmtId="38" fontId="35" fillId="3" borderId="45" xfId="1" applyFont="1" applyFill="1" applyBorder="1" applyAlignment="1" applyProtection="1">
      <alignment horizontal="right" vertical="center"/>
      <protection locked="0"/>
    </xf>
    <xf numFmtId="38" fontId="35" fillId="3" borderId="46" xfId="1" applyFont="1" applyFill="1" applyBorder="1" applyAlignment="1" applyProtection="1">
      <alignment horizontal="right" vertical="center"/>
      <protection locked="0"/>
    </xf>
    <xf numFmtId="38" fontId="35" fillId="3" borderId="47" xfId="1" applyFont="1" applyFill="1" applyBorder="1" applyAlignment="1" applyProtection="1">
      <alignment horizontal="right" vertical="center"/>
      <protection locked="0"/>
    </xf>
    <xf numFmtId="176" fontId="36" fillId="0" borderId="38" xfId="0" applyNumberFormat="1" applyFont="1" applyBorder="1" applyAlignment="1">
      <alignment horizontal="left" vertical="center"/>
    </xf>
    <xf numFmtId="176" fontId="46" fillId="3" borderId="45" xfId="0" applyNumberFormat="1" applyFont="1" applyFill="1" applyBorder="1" applyAlignment="1" applyProtection="1">
      <alignment horizontal="left" vertical="center" wrapText="1"/>
      <protection locked="0"/>
    </xf>
    <xf numFmtId="176" fontId="46" fillId="3" borderId="46" xfId="0" applyNumberFormat="1" applyFont="1" applyFill="1" applyBorder="1" applyAlignment="1" applyProtection="1">
      <alignment horizontal="left" vertical="center" wrapText="1"/>
      <protection locked="0"/>
    </xf>
    <xf numFmtId="176" fontId="46" fillId="3" borderId="47" xfId="0" applyNumberFormat="1" applyFont="1" applyFill="1" applyBorder="1" applyAlignment="1" applyProtection="1">
      <alignment horizontal="left" vertical="center" wrapText="1"/>
      <protection locked="0"/>
    </xf>
    <xf numFmtId="38" fontId="35" fillId="0" borderId="45" xfId="1" applyFont="1" applyFill="1" applyBorder="1" applyAlignment="1">
      <alignment horizontal="right" vertical="center"/>
    </xf>
    <xf numFmtId="38" fontId="35" fillId="0" borderId="46" xfId="1" applyFont="1" applyFill="1" applyBorder="1" applyAlignment="1">
      <alignment horizontal="right" vertical="center"/>
    </xf>
    <xf numFmtId="38" fontId="35" fillId="0" borderId="47" xfId="1" applyFont="1" applyFill="1" applyBorder="1" applyAlignment="1">
      <alignment horizontal="right" vertical="center"/>
    </xf>
    <xf numFmtId="38" fontId="35" fillId="3" borderId="45" xfId="1" applyFont="1" applyFill="1" applyBorder="1" applyAlignment="1" applyProtection="1">
      <alignment horizontal="right" vertical="center" shrinkToFit="1"/>
      <protection locked="0"/>
    </xf>
    <xf numFmtId="38" fontId="35" fillId="3" borderId="46" xfId="1" applyFont="1" applyFill="1" applyBorder="1" applyAlignment="1" applyProtection="1">
      <alignment horizontal="right" vertical="center" shrinkToFit="1"/>
      <protection locked="0"/>
    </xf>
    <xf numFmtId="38" fontId="35" fillId="3" borderId="47" xfId="1" applyFont="1" applyFill="1" applyBorder="1" applyAlignment="1" applyProtection="1">
      <alignment horizontal="right" vertical="center" shrinkToFit="1"/>
      <protection locked="0"/>
    </xf>
    <xf numFmtId="176" fontId="35" fillId="3" borderId="41" xfId="0" applyNumberFormat="1" applyFont="1" applyFill="1" applyBorder="1" applyAlignment="1" applyProtection="1">
      <alignment horizontal="center" vertical="center" wrapText="1"/>
      <protection locked="0"/>
    </xf>
    <xf numFmtId="176" fontId="35" fillId="3" borderId="1" xfId="0" applyNumberFormat="1" applyFont="1" applyFill="1" applyBorder="1" applyAlignment="1" applyProtection="1">
      <alignment horizontal="center" vertical="center" wrapText="1"/>
      <protection locked="0"/>
    </xf>
    <xf numFmtId="38" fontId="35" fillId="0" borderId="61" xfId="1" applyFont="1" applyFill="1" applyBorder="1" applyAlignment="1">
      <alignment horizontal="right" vertical="center"/>
    </xf>
    <xf numFmtId="38" fontId="35" fillId="0" borderId="38" xfId="1" applyFont="1" applyFill="1" applyBorder="1" applyAlignment="1">
      <alignment horizontal="right" vertical="center"/>
    </xf>
    <xf numFmtId="38" fontId="35" fillId="0" borderId="62" xfId="1" applyFont="1" applyFill="1" applyBorder="1" applyAlignment="1">
      <alignment horizontal="right" vertical="center"/>
    </xf>
    <xf numFmtId="176" fontId="46" fillId="3" borderId="10" xfId="0" applyNumberFormat="1" applyFont="1" applyFill="1" applyBorder="1" applyAlignment="1" applyProtection="1">
      <alignment horizontal="left" vertical="center" wrapText="1"/>
      <protection locked="0"/>
    </xf>
    <xf numFmtId="176" fontId="46" fillId="3" borderId="11" xfId="0" applyNumberFormat="1" applyFont="1" applyFill="1" applyBorder="1" applyAlignment="1" applyProtection="1">
      <alignment horizontal="left" vertical="center" wrapText="1"/>
      <protection locked="0"/>
    </xf>
    <xf numFmtId="176" fontId="46" fillId="3" borderId="14" xfId="0" applyNumberFormat="1" applyFont="1" applyFill="1" applyBorder="1" applyAlignment="1" applyProtection="1">
      <alignment horizontal="left" vertical="center" wrapText="1"/>
      <protection locked="0"/>
    </xf>
    <xf numFmtId="176" fontId="35" fillId="3" borderId="14" xfId="0" applyNumberFormat="1" applyFont="1" applyFill="1" applyBorder="1" applyAlignment="1" applyProtection="1">
      <alignment horizontal="right" vertical="center"/>
      <protection locked="0"/>
    </xf>
    <xf numFmtId="38" fontId="35" fillId="3" borderId="10" xfId="1" applyFont="1" applyFill="1" applyBorder="1" applyAlignment="1" applyProtection="1">
      <alignment horizontal="right" vertical="center"/>
      <protection locked="0"/>
    </xf>
    <xf numFmtId="38" fontId="35" fillId="3" borderId="11" xfId="1" applyFont="1" applyFill="1" applyBorder="1" applyAlignment="1" applyProtection="1">
      <alignment horizontal="right" vertical="center"/>
      <protection locked="0"/>
    </xf>
    <xf numFmtId="38" fontId="35" fillId="3" borderId="14" xfId="1" applyFont="1" applyFill="1" applyBorder="1" applyAlignment="1" applyProtection="1">
      <alignment horizontal="right" vertical="center"/>
      <protection locked="0"/>
    </xf>
    <xf numFmtId="38" fontId="35" fillId="0" borderId="10" xfId="1" applyFont="1" applyFill="1" applyBorder="1" applyAlignment="1">
      <alignment horizontal="right" vertical="center"/>
    </xf>
    <xf numFmtId="38" fontId="35" fillId="0" borderId="11" xfId="1" applyFont="1" applyFill="1" applyBorder="1" applyAlignment="1">
      <alignment horizontal="right" vertical="center"/>
    </xf>
    <xf numFmtId="176" fontId="35" fillId="3" borderId="53" xfId="0" applyNumberFormat="1" applyFont="1" applyFill="1" applyBorder="1" applyAlignment="1" applyProtection="1">
      <alignment horizontal="center" vertical="center"/>
      <protection locked="0"/>
    </xf>
    <xf numFmtId="176" fontId="35" fillId="3" borderId="54" xfId="0" applyNumberFormat="1" applyFont="1" applyFill="1" applyBorder="1" applyAlignment="1" applyProtection="1">
      <alignment horizontal="center" vertical="center"/>
      <protection locked="0"/>
    </xf>
    <xf numFmtId="176" fontId="35" fillId="3" borderId="55" xfId="0" applyNumberFormat="1" applyFont="1" applyFill="1" applyBorder="1" applyAlignment="1" applyProtection="1">
      <alignment horizontal="center" vertical="center"/>
      <protection locked="0"/>
    </xf>
    <xf numFmtId="176" fontId="35" fillId="3" borderId="43" xfId="0" applyNumberFormat="1" applyFont="1" applyFill="1" applyBorder="1" applyAlignment="1" applyProtection="1">
      <alignment horizontal="center" vertical="center" wrapText="1"/>
      <protection locked="0"/>
    </xf>
    <xf numFmtId="176" fontId="35" fillId="3" borderId="44" xfId="0" applyNumberFormat="1" applyFont="1" applyFill="1" applyBorder="1" applyAlignment="1" applyProtection="1">
      <alignment horizontal="center" vertical="center" wrapText="1"/>
      <protection locked="0"/>
    </xf>
    <xf numFmtId="38" fontId="43" fillId="3" borderId="60" xfId="1" applyFont="1" applyFill="1" applyBorder="1" applyAlignment="1" applyProtection="1">
      <alignment horizontal="right" vertical="center"/>
      <protection locked="0"/>
    </xf>
    <xf numFmtId="38" fontId="43" fillId="3" borderId="0" xfId="1" applyFont="1" applyFill="1" applyBorder="1" applyAlignment="1" applyProtection="1">
      <alignment horizontal="right" vertical="center"/>
      <protection locked="0"/>
    </xf>
    <xf numFmtId="38" fontId="43" fillId="3" borderId="28" xfId="1" applyFont="1" applyFill="1" applyBorder="1" applyAlignment="1" applyProtection="1">
      <alignment horizontal="right" vertical="center"/>
      <protection locked="0"/>
    </xf>
    <xf numFmtId="38" fontId="43" fillId="3" borderId="61" xfId="1" applyFont="1" applyFill="1" applyBorder="1" applyAlignment="1" applyProtection="1">
      <alignment horizontal="right" vertical="center"/>
      <protection locked="0"/>
    </xf>
    <xf numFmtId="38" fontId="43" fillId="3" borderId="38" xfId="1" applyFont="1" applyFill="1" applyBorder="1" applyAlignment="1" applyProtection="1">
      <alignment horizontal="right" vertical="center"/>
      <protection locked="0"/>
    </xf>
    <xf numFmtId="38" fontId="43" fillId="3" borderId="62" xfId="1" applyFont="1" applyFill="1" applyBorder="1" applyAlignment="1" applyProtection="1">
      <alignment horizontal="right" vertical="center"/>
      <protection locked="0"/>
    </xf>
    <xf numFmtId="176" fontId="35" fillId="0" borderId="60" xfId="0" applyNumberFormat="1" applyFont="1" applyBorder="1" applyAlignment="1">
      <alignment horizontal="center" vertical="center"/>
    </xf>
    <xf numFmtId="176" fontId="36" fillId="8" borderId="23" xfId="0" applyNumberFormat="1" applyFont="1" applyFill="1" applyBorder="1" applyAlignment="1">
      <alignment horizontal="center" vertical="center" wrapText="1"/>
    </xf>
    <xf numFmtId="49" fontId="72" fillId="0" borderId="11" xfId="10" applyNumberFormat="1" applyFont="1" applyBorder="1" applyAlignment="1">
      <alignment horizontal="center" vertical="center"/>
    </xf>
    <xf numFmtId="49" fontId="72" fillId="4" borderId="11" xfId="10" applyNumberFormat="1" applyFont="1" applyFill="1" applyBorder="1" applyAlignment="1">
      <alignment vertical="center"/>
    </xf>
    <xf numFmtId="49" fontId="74" fillId="0" borderId="0" xfId="10" applyNumberFormat="1" applyFont="1" applyAlignment="1">
      <alignment horizontal="center" vertical="center"/>
    </xf>
    <xf numFmtId="49" fontId="72" fillId="0" borderId="6" xfId="10" applyNumberFormat="1" applyFont="1" applyBorder="1" applyAlignment="1">
      <alignment horizontal="center" vertical="center"/>
    </xf>
    <xf numFmtId="49" fontId="72" fillId="0" borderId="7" xfId="10" applyNumberFormat="1" applyFont="1" applyBorder="1" applyAlignment="1">
      <alignment horizontal="center" vertical="center"/>
    </xf>
    <xf numFmtId="49" fontId="72" fillId="0" borderId="1" xfId="10" applyNumberFormat="1" applyFont="1" applyBorder="1" applyAlignment="1">
      <alignment horizontal="center" vertical="center" shrinkToFit="1"/>
    </xf>
    <xf numFmtId="49" fontId="72" fillId="0" borderId="1" xfId="10" applyNumberFormat="1" applyFont="1" applyBorder="1" applyAlignment="1">
      <alignment horizontal="center" vertical="center"/>
    </xf>
    <xf numFmtId="49" fontId="72" fillId="4" borderId="6" xfId="10" applyNumberFormat="1" applyFont="1" applyFill="1" applyBorder="1" applyAlignment="1">
      <alignment horizontal="right" vertical="center"/>
    </xf>
    <xf numFmtId="49" fontId="72" fillId="4" borderId="7" xfId="10" applyNumberFormat="1" applyFont="1" applyFill="1" applyBorder="1" applyAlignment="1">
      <alignment horizontal="right" vertical="center"/>
    </xf>
    <xf numFmtId="49" fontId="72" fillId="0" borderId="12" xfId="10" applyNumberFormat="1" applyFont="1" applyBorder="1" applyAlignment="1">
      <alignment horizontal="center" vertical="center"/>
    </xf>
    <xf numFmtId="176" fontId="72" fillId="4" borderId="9" xfId="10" applyNumberFormat="1" applyFont="1" applyFill="1" applyBorder="1" applyAlignment="1">
      <alignment horizontal="left" vertical="center" wrapText="1"/>
    </xf>
    <xf numFmtId="176" fontId="72" fillId="4" borderId="89" xfId="10" applyNumberFormat="1" applyFont="1" applyFill="1" applyBorder="1" applyAlignment="1">
      <alignment horizontal="left" vertical="center" wrapText="1"/>
    </xf>
    <xf numFmtId="176" fontId="72" fillId="4" borderId="13" xfId="10" applyNumberFormat="1" applyFont="1" applyFill="1" applyBorder="1" applyAlignment="1">
      <alignment horizontal="left" vertical="center" wrapText="1"/>
    </xf>
    <xf numFmtId="176" fontId="72" fillId="4" borderId="4" xfId="10" applyNumberFormat="1" applyFont="1" applyFill="1" applyBorder="1" applyAlignment="1">
      <alignment horizontal="left" vertical="center" wrapText="1"/>
    </xf>
    <xf numFmtId="176" fontId="72" fillId="4" borderId="0" xfId="10" applyNumberFormat="1" applyFont="1" applyFill="1" applyBorder="1" applyAlignment="1">
      <alignment horizontal="left" vertical="center" wrapText="1"/>
    </xf>
    <xf numFmtId="176" fontId="72" fillId="4" borderId="5" xfId="10" applyNumberFormat="1" applyFont="1" applyFill="1" applyBorder="1" applyAlignment="1">
      <alignment horizontal="left" vertical="center" wrapText="1"/>
    </xf>
    <xf numFmtId="176" fontId="72" fillId="4" borderId="10" xfId="10" applyNumberFormat="1" applyFont="1" applyFill="1" applyBorder="1" applyAlignment="1">
      <alignment horizontal="left" vertical="center" wrapText="1"/>
    </xf>
    <xf numFmtId="176" fontId="72" fillId="4" borderId="11" xfId="10" applyNumberFormat="1" applyFont="1" applyFill="1" applyBorder="1" applyAlignment="1">
      <alignment horizontal="left" vertical="center" wrapText="1"/>
    </xf>
    <xf numFmtId="176" fontId="72" fillId="4" borderId="14" xfId="10" applyNumberFormat="1" applyFont="1" applyFill="1" applyBorder="1" applyAlignment="1">
      <alignment horizontal="left" vertical="center" wrapText="1"/>
    </xf>
    <xf numFmtId="0" fontId="72" fillId="4" borderId="9" xfId="10" applyNumberFormat="1" applyFont="1" applyFill="1" applyBorder="1" applyAlignment="1">
      <alignment horizontal="left" vertical="center" wrapText="1"/>
    </xf>
    <xf numFmtId="0" fontId="72" fillId="4" borderId="89" xfId="10" applyNumberFormat="1" applyFont="1" applyFill="1" applyBorder="1" applyAlignment="1">
      <alignment horizontal="left" vertical="center" wrapText="1"/>
    </xf>
    <xf numFmtId="0" fontId="72" fillId="4" borderId="13" xfId="10" applyNumberFormat="1" applyFont="1" applyFill="1" applyBorder="1" applyAlignment="1">
      <alignment horizontal="left" vertical="center" wrapText="1"/>
    </xf>
    <xf numFmtId="0" fontId="72" fillId="4" borderId="4" xfId="10" applyNumberFormat="1" applyFont="1" applyFill="1" applyBorder="1" applyAlignment="1">
      <alignment horizontal="left" vertical="center" wrapText="1"/>
    </xf>
    <xf numFmtId="0" fontId="72" fillId="4" borderId="0" xfId="10" applyNumberFormat="1" applyFont="1" applyFill="1" applyBorder="1" applyAlignment="1">
      <alignment horizontal="left" vertical="center" wrapText="1"/>
    </xf>
    <xf numFmtId="0" fontId="72" fillId="4" borderId="5" xfId="10" applyNumberFormat="1" applyFont="1" applyFill="1" applyBorder="1" applyAlignment="1">
      <alignment horizontal="left" vertical="center" wrapText="1"/>
    </xf>
    <xf numFmtId="0" fontId="72" fillId="4" borderId="10" xfId="10" applyNumberFormat="1" applyFont="1" applyFill="1" applyBorder="1" applyAlignment="1">
      <alignment horizontal="left" vertical="center" wrapText="1"/>
    </xf>
    <xf numFmtId="0" fontId="72" fillId="4" borderId="11" xfId="10" applyNumberFormat="1" applyFont="1" applyFill="1" applyBorder="1" applyAlignment="1">
      <alignment horizontal="left" vertical="center" wrapText="1"/>
    </xf>
    <xf numFmtId="0" fontId="72" fillId="4" borderId="14" xfId="10" applyNumberFormat="1" applyFont="1" applyFill="1" applyBorder="1" applyAlignment="1">
      <alignment horizontal="left" vertical="center" wrapText="1"/>
    </xf>
    <xf numFmtId="49" fontId="72" fillId="0" borderId="9" xfId="10" applyNumberFormat="1" applyFont="1" applyFill="1" applyBorder="1" applyAlignment="1">
      <alignment horizontal="center" vertical="center"/>
    </xf>
    <xf numFmtId="49" fontId="72" fillId="0" borderId="13" xfId="10" applyNumberFormat="1" applyFont="1" applyFill="1" applyBorder="1" applyAlignment="1">
      <alignment horizontal="center" vertical="center"/>
    </xf>
    <xf numFmtId="49" fontId="72" fillId="0" borderId="4" xfId="10" applyNumberFormat="1" applyFont="1" applyFill="1" applyBorder="1" applyAlignment="1">
      <alignment horizontal="center" vertical="center"/>
    </xf>
    <xf numFmtId="49" fontId="72" fillId="0" borderId="5" xfId="10" applyNumberFormat="1" applyFont="1" applyFill="1" applyBorder="1" applyAlignment="1">
      <alignment horizontal="center" vertical="center"/>
    </xf>
    <xf numFmtId="49" fontId="72" fillId="0" borderId="10" xfId="10" applyNumberFormat="1" applyFont="1" applyFill="1" applyBorder="1" applyAlignment="1">
      <alignment horizontal="center" vertical="center"/>
    </xf>
    <xf numFmtId="49" fontId="72" fillId="0" borderId="14" xfId="10" applyNumberFormat="1" applyFont="1" applyFill="1" applyBorder="1" applyAlignment="1">
      <alignment horizontal="center" vertical="center"/>
    </xf>
    <xf numFmtId="49" fontId="72" fillId="0" borderId="6" xfId="10" applyNumberFormat="1" applyFont="1" applyFill="1" applyBorder="1" applyAlignment="1">
      <alignment horizontal="left" vertical="center"/>
    </xf>
    <xf numFmtId="49" fontId="72" fillId="0" borderId="12" xfId="10" applyNumberFormat="1" applyFont="1" applyFill="1" applyBorder="1" applyAlignment="1">
      <alignment horizontal="left" vertical="center"/>
    </xf>
    <xf numFmtId="49" fontId="72" fillId="0" borderId="7" xfId="10" applyNumberFormat="1" applyFont="1" applyFill="1" applyBorder="1" applyAlignment="1">
      <alignment horizontal="left" vertical="center"/>
    </xf>
    <xf numFmtId="49" fontId="72" fillId="0" borderId="6" xfId="10" applyNumberFormat="1" applyFont="1" applyFill="1" applyBorder="1" applyAlignment="1">
      <alignment horizontal="center" vertical="center"/>
    </xf>
    <xf numFmtId="49" fontId="72" fillId="0" borderId="7" xfId="10" applyNumberFormat="1" applyFont="1" applyFill="1" applyBorder="1" applyAlignment="1">
      <alignment horizontal="center" vertical="center"/>
    </xf>
    <xf numFmtId="49" fontId="72" fillId="4" borderId="6" xfId="10" applyNumberFormat="1" applyFont="1" applyFill="1" applyBorder="1" applyAlignment="1">
      <alignment vertical="center"/>
    </xf>
    <xf numFmtId="49" fontId="72" fillId="4" borderId="7" xfId="10" applyNumberFormat="1" applyFont="1" applyFill="1" applyBorder="1" applyAlignment="1">
      <alignment vertical="center"/>
    </xf>
    <xf numFmtId="38" fontId="72" fillId="4" borderId="4" xfId="11" applyFont="1" applyFill="1" applyBorder="1" applyAlignment="1">
      <alignment vertical="center" shrinkToFit="1"/>
    </xf>
    <xf numFmtId="38" fontId="72" fillId="4" borderId="0" xfId="11" applyFont="1" applyFill="1" applyBorder="1" applyAlignment="1">
      <alignment vertical="center" shrinkToFit="1"/>
    </xf>
    <xf numFmtId="38" fontId="72" fillId="4" borderId="5" xfId="11" applyFont="1" applyFill="1" applyBorder="1" applyAlignment="1">
      <alignment vertical="center" shrinkToFit="1"/>
    </xf>
    <xf numFmtId="38" fontId="72" fillId="4" borderId="4" xfId="11" applyFont="1" applyFill="1" applyBorder="1" applyAlignment="1">
      <alignment vertical="center"/>
    </xf>
    <xf numFmtId="38" fontId="72" fillId="4" borderId="5" xfId="11" applyFont="1" applyFill="1" applyBorder="1" applyAlignment="1">
      <alignment vertical="center"/>
    </xf>
    <xf numFmtId="38" fontId="72" fillId="0" borderId="4" xfId="11" applyFont="1" applyFill="1" applyBorder="1" applyAlignment="1">
      <alignment vertical="center"/>
    </xf>
    <xf numFmtId="38" fontId="72" fillId="0" borderId="5" xfId="11" applyFont="1" applyFill="1" applyBorder="1" applyAlignment="1">
      <alignment vertical="center"/>
    </xf>
    <xf numFmtId="49" fontId="72" fillId="0" borderId="6" xfId="10" applyNumberFormat="1" applyFont="1" applyBorder="1" applyAlignment="1">
      <alignment horizontal="center" vertical="center" wrapText="1"/>
    </xf>
    <xf numFmtId="49" fontId="72" fillId="0" borderId="7" xfId="10" applyNumberFormat="1" applyFont="1" applyBorder="1" applyAlignment="1">
      <alignment horizontal="center" vertical="center" wrapText="1"/>
    </xf>
    <xf numFmtId="0" fontId="72" fillId="4" borderId="4" xfId="10" applyNumberFormat="1" applyFont="1" applyFill="1" applyBorder="1" applyAlignment="1">
      <alignment vertical="top" wrapText="1"/>
    </xf>
    <xf numFmtId="0" fontId="72" fillId="4" borderId="0" xfId="10" applyNumberFormat="1" applyFont="1" applyFill="1" applyBorder="1" applyAlignment="1">
      <alignment vertical="top" wrapText="1"/>
    </xf>
    <xf numFmtId="0" fontId="72" fillId="4" borderId="5" xfId="10" applyNumberFormat="1" applyFont="1" applyFill="1" applyBorder="1" applyAlignment="1">
      <alignment vertical="top" wrapText="1"/>
    </xf>
    <xf numFmtId="0" fontId="72" fillId="4" borderId="10" xfId="10" applyNumberFormat="1" applyFont="1" applyFill="1" applyBorder="1" applyAlignment="1">
      <alignment vertical="top" wrapText="1"/>
    </xf>
    <xf numFmtId="0" fontId="72" fillId="4" borderId="11" xfId="10" applyNumberFormat="1" applyFont="1" applyFill="1" applyBorder="1" applyAlignment="1">
      <alignment vertical="top" wrapText="1"/>
    </xf>
    <xf numFmtId="0" fontId="72" fillId="4" borderId="14" xfId="10" applyNumberFormat="1" applyFont="1" applyFill="1" applyBorder="1" applyAlignment="1">
      <alignment vertical="top" wrapText="1"/>
    </xf>
    <xf numFmtId="38" fontId="72" fillId="4" borderId="10" xfId="11" applyFont="1" applyFill="1" applyBorder="1" applyAlignment="1">
      <alignment vertical="center"/>
    </xf>
    <xf numFmtId="38" fontId="72" fillId="4" borderId="14" xfId="11" applyFont="1" applyFill="1" applyBorder="1" applyAlignment="1">
      <alignment vertical="center"/>
    </xf>
    <xf numFmtId="38" fontId="72" fillId="0" borderId="10" xfId="11" applyFont="1" applyFill="1" applyBorder="1" applyAlignment="1">
      <alignment horizontal="right" vertical="center"/>
    </xf>
    <xf numFmtId="38" fontId="72" fillId="0" borderId="11" xfId="11" applyFont="1" applyFill="1" applyBorder="1" applyAlignment="1">
      <alignment horizontal="right" vertical="center"/>
    </xf>
    <xf numFmtId="38" fontId="72" fillId="0" borderId="14" xfId="11" applyFont="1" applyFill="1" applyBorder="1" applyAlignment="1">
      <alignment horizontal="right" vertical="center"/>
    </xf>
    <xf numFmtId="38" fontId="72" fillId="4" borderId="10" xfId="11" applyFont="1" applyFill="1" applyBorder="1" applyAlignment="1">
      <alignment vertical="center" shrinkToFit="1"/>
    </xf>
    <xf numFmtId="38" fontId="72" fillId="4" borderId="11" xfId="11" applyFont="1" applyFill="1" applyBorder="1" applyAlignment="1">
      <alignment vertical="center" shrinkToFit="1"/>
    </xf>
    <xf numFmtId="38" fontId="72" fillId="4" borderId="14" xfId="11" applyFont="1" applyFill="1" applyBorder="1" applyAlignment="1">
      <alignment vertical="center" shrinkToFit="1"/>
    </xf>
    <xf numFmtId="38" fontId="72" fillId="0" borderId="10" xfId="11" applyFont="1" applyFill="1" applyBorder="1" applyAlignment="1">
      <alignment vertical="center"/>
    </xf>
    <xf numFmtId="38" fontId="72" fillId="0" borderId="14" xfId="11" applyFont="1" applyFill="1" applyBorder="1" applyAlignment="1">
      <alignment vertical="center"/>
    </xf>
    <xf numFmtId="38" fontId="72" fillId="4" borderId="4" xfId="11" applyFont="1" applyFill="1" applyBorder="1" applyAlignment="1">
      <alignment horizontal="left" vertical="center" shrinkToFit="1"/>
    </xf>
    <xf numFmtId="38" fontId="72" fillId="4" borderId="0" xfId="11" applyFont="1" applyFill="1" applyBorder="1" applyAlignment="1">
      <alignment horizontal="left" vertical="center" shrinkToFit="1"/>
    </xf>
    <xf numFmtId="38" fontId="72" fillId="4" borderId="5" xfId="11" applyFont="1" applyFill="1" applyBorder="1" applyAlignment="1">
      <alignment horizontal="left" vertical="center" shrinkToFit="1"/>
    </xf>
    <xf numFmtId="38" fontId="72" fillId="4" borderId="10" xfId="11" applyFont="1" applyFill="1" applyBorder="1" applyAlignment="1">
      <alignment horizontal="left" vertical="center" shrinkToFit="1"/>
    </xf>
    <xf numFmtId="38" fontId="72" fillId="4" borderId="11" xfId="11" applyFont="1" applyFill="1" applyBorder="1" applyAlignment="1">
      <alignment horizontal="left" vertical="center" shrinkToFit="1"/>
    </xf>
    <xf numFmtId="38" fontId="72" fillId="4" borderId="14" xfId="11" applyFont="1" applyFill="1" applyBorder="1" applyAlignment="1">
      <alignment horizontal="left" vertical="center" shrinkToFit="1"/>
    </xf>
    <xf numFmtId="0" fontId="5" fillId="0" borderId="0" xfId="4" applyFont="1" applyAlignment="1" applyProtection="1">
      <alignment horizontal="distributed" vertical="center" justifyLastLine="1"/>
    </xf>
    <xf numFmtId="0" fontId="5" fillId="4" borderId="0" xfId="4" applyFont="1" applyFill="1" applyAlignment="1" applyProtection="1">
      <alignment horizontal="left" vertical="center"/>
    </xf>
    <xf numFmtId="0" fontId="5" fillId="0" borderId="29" xfId="4" applyFont="1" applyBorder="1" applyAlignment="1" applyProtection="1">
      <alignment horizontal="center" vertical="center"/>
    </xf>
    <xf numFmtId="0" fontId="5" fillId="0" borderId="31" xfId="4" applyFont="1" applyBorder="1" applyAlignment="1" applyProtection="1">
      <alignment horizontal="center" vertical="center"/>
    </xf>
    <xf numFmtId="38" fontId="5" fillId="0" borderId="2" xfId="9" applyFont="1" applyBorder="1" applyAlignment="1" applyProtection="1">
      <alignment horizontal="center" vertical="center"/>
    </xf>
    <xf numFmtId="38" fontId="5" fillId="0" borderId="3" xfId="9" applyFont="1" applyBorder="1" applyAlignment="1" applyProtection="1">
      <alignment horizontal="center" vertical="center"/>
    </xf>
    <xf numFmtId="38" fontId="5" fillId="0" borderId="9" xfId="9" applyFont="1" applyBorder="1" applyAlignment="1" applyProtection="1">
      <alignment horizontal="center" vertical="center"/>
    </xf>
    <xf numFmtId="38" fontId="5" fillId="0" borderId="10" xfId="9" applyFont="1" applyBorder="1" applyAlignment="1" applyProtection="1">
      <alignment horizontal="center" vertical="center"/>
    </xf>
    <xf numFmtId="38" fontId="5" fillId="0" borderId="2" xfId="9" applyFont="1" applyFill="1" applyBorder="1" applyAlignment="1" applyProtection="1">
      <alignment vertical="center"/>
    </xf>
    <xf numFmtId="38" fontId="5" fillId="0" borderId="3" xfId="9" applyFont="1" applyFill="1" applyBorder="1" applyAlignment="1" applyProtection="1">
      <alignment vertical="center"/>
    </xf>
    <xf numFmtId="38" fontId="5" fillId="0" borderId="30" xfId="9" applyFont="1" applyBorder="1" applyAlignment="1" applyProtection="1">
      <alignment horizontal="center" vertical="center"/>
    </xf>
    <xf numFmtId="38" fontId="5" fillId="0" borderId="32" xfId="9" applyFont="1" applyBorder="1" applyAlignment="1" applyProtection="1">
      <alignment horizontal="center" vertical="center"/>
    </xf>
    <xf numFmtId="0" fontId="5" fillId="4" borderId="0" xfId="4" applyFont="1" applyFill="1" applyAlignment="1" applyProtection="1">
      <alignment horizontal="center" vertical="center" wrapText="1"/>
    </xf>
    <xf numFmtId="0" fontId="5" fillId="4" borderId="0" xfId="4" applyFont="1" applyFill="1" applyAlignment="1" applyProtection="1">
      <alignment horizontal="center" vertical="center"/>
    </xf>
    <xf numFmtId="38" fontId="5" fillId="0" borderId="9" xfId="9" applyFont="1" applyFill="1" applyBorder="1" applyAlignment="1" applyProtection="1">
      <alignment vertical="center"/>
    </xf>
    <xf numFmtId="38" fontId="5" fillId="0" borderId="10" xfId="9" applyFont="1" applyFill="1" applyBorder="1" applyAlignment="1" applyProtection="1">
      <alignment vertical="center"/>
    </xf>
    <xf numFmtId="38" fontId="5" fillId="0" borderId="34" xfId="9" applyFont="1" applyBorder="1" applyAlignment="1" applyProtection="1">
      <alignment horizontal="center" vertical="center"/>
    </xf>
    <xf numFmtId="38" fontId="5" fillId="0" borderId="36" xfId="9" applyFont="1" applyBorder="1" applyAlignment="1" applyProtection="1">
      <alignment horizontal="center" vertical="center"/>
    </xf>
    <xf numFmtId="38" fontId="5" fillId="0" borderId="35" xfId="9" applyFont="1" applyFill="1" applyBorder="1" applyAlignment="1" applyProtection="1">
      <alignment vertical="center"/>
    </xf>
    <xf numFmtId="0" fontId="5" fillId="0" borderId="27" xfId="4" applyFont="1" applyBorder="1" applyAlignment="1" applyProtection="1">
      <alignment horizontal="center" vertical="center"/>
    </xf>
    <xf numFmtId="0" fontId="5" fillId="0" borderId="33" xfId="4" applyFont="1" applyBorder="1" applyAlignment="1" applyProtection="1">
      <alignment horizontal="center" vertical="center"/>
    </xf>
    <xf numFmtId="38" fontId="5" fillId="0" borderId="35" xfId="9" applyFont="1" applyBorder="1" applyAlignment="1" applyProtection="1">
      <alignment horizontal="center" vertical="center"/>
    </xf>
    <xf numFmtId="38" fontId="5" fillId="0" borderId="2" xfId="9" applyFont="1" applyBorder="1" applyAlignment="1" applyProtection="1">
      <alignment horizontal="left" vertical="center"/>
    </xf>
    <xf numFmtId="38" fontId="5" fillId="0" borderId="3" xfId="9" applyFont="1" applyBorder="1" applyAlignment="1" applyProtection="1">
      <alignment horizontal="left" vertical="center"/>
    </xf>
    <xf numFmtId="38" fontId="5" fillId="0" borderId="2" xfId="9" applyFont="1" applyFill="1" applyBorder="1" applyAlignment="1" applyProtection="1">
      <alignment horizontal="center" vertical="center"/>
    </xf>
    <xf numFmtId="38" fontId="5" fillId="0" borderId="3" xfId="9" applyFont="1" applyFill="1" applyBorder="1" applyAlignment="1" applyProtection="1">
      <alignment horizontal="center" vertical="center"/>
    </xf>
    <xf numFmtId="0" fontId="0" fillId="0" borderId="0" xfId="0" applyFont="1" applyAlignment="1" applyProtection="1">
      <alignment horizontal="center" vertical="center" wrapText="1"/>
    </xf>
    <xf numFmtId="0" fontId="0" fillId="0" borderId="0" xfId="0" applyFont="1" applyAlignment="1" applyProtection="1">
      <alignment horizontal="center" vertical="center"/>
    </xf>
    <xf numFmtId="3" fontId="0" fillId="0" borderId="0" xfId="0" applyNumberFormat="1" applyFont="1" applyAlignment="1" applyProtection="1">
      <alignment vertical="center"/>
    </xf>
    <xf numFmtId="3" fontId="0" fillId="0" borderId="0" xfId="0" applyNumberFormat="1" applyAlignment="1" applyProtection="1">
      <alignment vertical="center"/>
    </xf>
    <xf numFmtId="0" fontId="14" fillId="0" borderId="0" xfId="0" applyFont="1" applyAlignment="1" applyProtection="1">
      <alignment vertical="center"/>
    </xf>
    <xf numFmtId="0" fontId="0" fillId="0" borderId="0" xfId="0" applyAlignment="1" applyProtection="1">
      <alignment vertical="center"/>
    </xf>
    <xf numFmtId="58" fontId="0" fillId="0" borderId="0" xfId="0" applyNumberFormat="1" applyFont="1" applyAlignment="1" applyProtection="1">
      <alignment horizontal="right" vertical="center"/>
    </xf>
    <xf numFmtId="0" fontId="0" fillId="0" borderId="0" xfId="0" applyFont="1" applyAlignment="1" applyProtection="1">
      <alignment vertical="center"/>
    </xf>
    <xf numFmtId="178" fontId="0" fillId="0" borderId="0" xfId="0" applyNumberFormat="1" applyFont="1" applyAlignment="1" applyProtection="1">
      <alignment horizontal="left" vertical="center"/>
    </xf>
    <xf numFmtId="0" fontId="16" fillId="0" borderId="0" xfId="0" applyFont="1" applyAlignment="1" applyProtection="1">
      <alignment horizontal="left" vertical="center"/>
    </xf>
    <xf numFmtId="177" fontId="0" fillId="0" borderId="0" xfId="0" applyNumberFormat="1" applyFont="1" applyAlignment="1" applyProtection="1">
      <alignment horizontal="left" vertical="center" wrapText="1"/>
    </xf>
    <xf numFmtId="0" fontId="0" fillId="0" borderId="0" xfId="0" applyFont="1" applyAlignment="1" applyProtection="1">
      <alignment vertical="center" wrapText="1"/>
    </xf>
    <xf numFmtId="0" fontId="16" fillId="0" borderId="0" xfId="0" applyFont="1" applyAlignment="1" applyProtection="1">
      <alignment horizontal="center" vertical="center" wrapText="1"/>
    </xf>
    <xf numFmtId="0" fontId="16" fillId="0" borderId="0" xfId="0" applyFont="1" applyAlignment="1" applyProtection="1">
      <alignment horizontal="center" vertical="center"/>
    </xf>
    <xf numFmtId="177" fontId="0" fillId="0" borderId="0" xfId="0" applyNumberFormat="1" applyFont="1" applyAlignment="1" applyProtection="1">
      <alignment horizontal="center" vertical="center" wrapText="1"/>
    </xf>
    <xf numFmtId="0" fontId="0" fillId="0" borderId="0" xfId="0" applyFont="1" applyAlignment="1" applyProtection="1">
      <alignment horizontal="left" vertical="center" wrapText="1"/>
    </xf>
    <xf numFmtId="38" fontId="15" fillId="0" borderId="29" xfId="14" applyFont="1" applyFill="1" applyBorder="1" applyAlignment="1">
      <alignment horizontal="left" vertical="center" wrapText="1"/>
    </xf>
    <xf numFmtId="38" fontId="15" fillId="0" borderId="31" xfId="14" applyFont="1" applyFill="1" applyBorder="1" applyAlignment="1">
      <alignment horizontal="left" vertical="center" wrapText="1"/>
    </xf>
    <xf numFmtId="38" fontId="15" fillId="0" borderId="2" xfId="14" applyFont="1" applyFill="1" applyBorder="1" applyAlignment="1">
      <alignment horizontal="center" vertical="center" wrapText="1"/>
    </xf>
    <xf numFmtId="38" fontId="15" fillId="0" borderId="3" xfId="14" applyFont="1" applyFill="1" applyBorder="1" applyAlignment="1">
      <alignment horizontal="center" vertical="center" wrapText="1"/>
    </xf>
    <xf numFmtId="38" fontId="15" fillId="0" borderId="27" xfId="14" applyFont="1" applyFill="1" applyBorder="1" applyAlignment="1">
      <alignment horizontal="left" vertical="center" wrapText="1"/>
    </xf>
    <xf numFmtId="38" fontId="15" fillId="0" borderId="33" xfId="14" applyFont="1" applyFill="1" applyBorder="1" applyAlignment="1">
      <alignment horizontal="left" vertical="center" wrapText="1"/>
    </xf>
    <xf numFmtId="38" fontId="15" fillId="0" borderId="8" xfId="14" applyFont="1" applyFill="1" applyBorder="1" applyAlignment="1">
      <alignment horizontal="center" vertical="center" wrapText="1"/>
    </xf>
    <xf numFmtId="38" fontId="15" fillId="0" borderId="34" xfId="14" applyFont="1" applyFill="1" applyBorder="1" applyAlignment="1">
      <alignment horizontal="center" vertical="center" wrapText="1"/>
    </xf>
    <xf numFmtId="0" fontId="32" fillId="0" borderId="11" xfId="15" applyFont="1" applyBorder="1" applyAlignment="1">
      <alignment horizontal="center" vertical="center"/>
    </xf>
    <xf numFmtId="38" fontId="5" fillId="5" borderId="74" xfId="14" applyFont="1" applyFill="1" applyBorder="1" applyAlignment="1">
      <alignment horizontal="center" vertical="center" wrapText="1"/>
    </xf>
    <xf numFmtId="38" fontId="5" fillId="5" borderId="32" xfId="14" applyFont="1" applyFill="1" applyBorder="1" applyAlignment="1">
      <alignment horizontal="center" vertical="center" wrapText="1"/>
    </xf>
    <xf numFmtId="38" fontId="30" fillId="0" borderId="0" xfId="14" applyFont="1" applyFill="1" applyBorder="1" applyAlignment="1">
      <alignment horizontal="center" vertical="center"/>
    </xf>
    <xf numFmtId="38" fontId="5" fillId="5" borderId="64" xfId="14" applyFont="1" applyFill="1" applyBorder="1" applyAlignment="1">
      <alignment horizontal="center" vertical="center"/>
    </xf>
    <xf numFmtId="38" fontId="5" fillId="5" borderId="27" xfId="14" applyFont="1" applyFill="1" applyBorder="1" applyAlignment="1">
      <alignment horizontal="center" vertical="center"/>
    </xf>
    <xf numFmtId="38" fontId="5" fillId="5" borderId="31" xfId="14" applyFont="1" applyFill="1" applyBorder="1" applyAlignment="1">
      <alignment horizontal="center" vertical="center"/>
    </xf>
    <xf numFmtId="38" fontId="5" fillId="5" borderId="65" xfId="14" applyFont="1" applyFill="1" applyBorder="1" applyAlignment="1">
      <alignment horizontal="center" vertical="center"/>
    </xf>
    <xf numFmtId="38" fontId="5" fillId="5" borderId="8" xfId="14" applyFont="1" applyFill="1" applyBorder="1" applyAlignment="1">
      <alignment horizontal="center" vertical="center"/>
    </xf>
    <xf numFmtId="38" fontId="5" fillId="5" borderId="3" xfId="14" applyFont="1" applyFill="1" applyBorder="1" applyAlignment="1">
      <alignment horizontal="center" vertical="center"/>
    </xf>
    <xf numFmtId="38" fontId="5" fillId="5" borderId="8" xfId="14" applyFont="1" applyFill="1" applyBorder="1" applyAlignment="1">
      <alignment horizontal="center" vertical="center" wrapText="1"/>
    </xf>
    <xf numFmtId="38" fontId="5" fillId="5" borderId="3" xfId="14" applyFont="1" applyFill="1" applyBorder="1" applyAlignment="1">
      <alignment horizontal="center" vertical="center" wrapText="1"/>
    </xf>
    <xf numFmtId="40" fontId="5" fillId="5" borderId="8" xfId="14" applyNumberFormat="1" applyFont="1" applyFill="1" applyBorder="1" applyAlignment="1">
      <alignment horizontal="center" vertical="center" wrapText="1"/>
    </xf>
    <xf numFmtId="40" fontId="5" fillId="5" borderId="3" xfId="14" applyNumberFormat="1" applyFont="1" applyFill="1" applyBorder="1" applyAlignment="1">
      <alignment horizontal="center" vertical="center" wrapText="1"/>
    </xf>
    <xf numFmtId="180" fontId="12" fillId="0" borderId="0" xfId="4" applyNumberFormat="1" applyFont="1" applyAlignment="1">
      <alignment horizontal="left" vertical="center" wrapText="1"/>
    </xf>
    <xf numFmtId="180" fontId="21" fillId="0" borderId="0" xfId="4" applyNumberFormat="1" applyFont="1" applyAlignment="1">
      <alignment horizontal="center"/>
    </xf>
    <xf numFmtId="180" fontId="12" fillId="0" borderId="1" xfId="4" applyNumberFormat="1" applyFont="1" applyBorder="1" applyAlignment="1">
      <alignment horizontal="center"/>
    </xf>
    <xf numFmtId="180" fontId="12" fillId="0" borderId="6" xfId="4" applyNumberFormat="1" applyFont="1" applyBorder="1" applyAlignment="1">
      <alignment horizontal="center"/>
    </xf>
    <xf numFmtId="180" fontId="12" fillId="0" borderId="12" xfId="4" applyNumberFormat="1" applyFont="1" applyBorder="1" applyAlignment="1">
      <alignment horizontal="center"/>
    </xf>
    <xf numFmtId="180" fontId="12" fillId="0" borderId="7" xfId="4" applyNumberFormat="1" applyFont="1" applyBorder="1" applyAlignment="1">
      <alignment horizontal="center"/>
    </xf>
    <xf numFmtId="180" fontId="12" fillId="0" borderId="0" xfId="4" applyNumberFormat="1" applyFont="1" applyAlignment="1">
      <alignment horizontal="left" vertical="center"/>
    </xf>
    <xf numFmtId="176" fontId="43" fillId="0" borderId="60" xfId="0" applyNumberFormat="1" applyFont="1" applyBorder="1" applyAlignment="1">
      <alignment horizontal="left" vertical="center" wrapText="1" indent="1"/>
    </xf>
    <xf numFmtId="176" fontId="43" fillId="0" borderId="0" xfId="0" applyNumberFormat="1" applyFont="1" applyAlignment="1">
      <alignment horizontal="left" vertical="center" wrapText="1" indent="1"/>
    </xf>
    <xf numFmtId="180" fontId="35" fillId="0" borderId="0" xfId="0" applyNumberFormat="1" applyFont="1" applyAlignment="1">
      <alignment horizontal="left" vertical="center"/>
    </xf>
    <xf numFmtId="180" fontId="35" fillId="0" borderId="0" xfId="0" applyNumberFormat="1" applyFont="1" applyAlignment="1">
      <alignment horizontal="left" vertical="center" wrapText="1" indent="1"/>
    </xf>
    <xf numFmtId="176" fontId="35" fillId="0" borderId="0" xfId="0" applyNumberFormat="1" applyFont="1" applyAlignment="1">
      <alignment horizontal="left" vertical="center" wrapText="1" indent="1"/>
    </xf>
  </cellXfs>
  <cellStyles count="17">
    <cellStyle name="パーセント 2" xfId="8"/>
    <cellStyle name="ハイパーリンク" xfId="16" builtinId="8" customBuiltin="1"/>
    <cellStyle name="桁区切り" xfId="1" builtinId="6"/>
    <cellStyle name="桁区切り 2" xfId="3"/>
    <cellStyle name="桁区切り 2 2" xfId="9"/>
    <cellStyle name="桁区切り 3" xfId="5"/>
    <cellStyle name="桁区切り 4" xfId="7"/>
    <cellStyle name="桁区切り 5" xfId="11"/>
    <cellStyle name="桁区切り 6" xfId="14"/>
    <cellStyle name="標準" xfId="0" builtinId="0"/>
    <cellStyle name="標準 2" xfId="2"/>
    <cellStyle name="標準 2 6" xfId="15"/>
    <cellStyle name="標準 3" xfId="4"/>
    <cellStyle name="標準 4" xfId="6"/>
    <cellStyle name="標準 5" xfId="10"/>
    <cellStyle name="標準 6" xfId="13"/>
    <cellStyle name="標準_小児施設実績17" xfId="12"/>
  </cellStyles>
  <dxfs count="70">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u/>
        <color rgb="FFFF0000"/>
      </font>
    </dxf>
    <dxf>
      <font>
        <u/>
        <color rgb="FFFF0000"/>
      </font>
    </dxf>
    <dxf>
      <font>
        <u/>
        <color rgb="FFFF0000"/>
      </font>
    </dxf>
    <dxf>
      <font>
        <u/>
        <color rgb="FFFF0000"/>
      </font>
    </dxf>
    <dxf>
      <font>
        <u/>
        <color rgb="FFFF0000"/>
      </font>
    </dxf>
    <dxf>
      <font>
        <u/>
        <color rgb="FFFF0000"/>
      </font>
    </dxf>
    <dxf>
      <font>
        <u/>
        <color rgb="FFFF0000"/>
      </font>
    </dxf>
    <dxf>
      <fill>
        <patternFill>
          <bgColor theme="7" tint="0.59996337778862885"/>
        </patternFill>
      </fill>
    </dxf>
    <dxf>
      <fill>
        <patternFill>
          <bgColor theme="1"/>
        </patternFill>
      </fill>
    </dxf>
    <dxf>
      <fill>
        <patternFill>
          <bgColor theme="1"/>
        </patternFill>
      </fill>
    </dxf>
    <dxf>
      <fill>
        <patternFill>
          <bgColor theme="1"/>
        </patternFill>
      </fill>
    </dxf>
    <dxf>
      <font>
        <u/>
        <color rgb="FFFF0000"/>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u/>
        <color rgb="FFFF0000"/>
      </font>
    </dxf>
    <dxf>
      <font>
        <u/>
        <color rgb="FFFF0000"/>
      </font>
    </dxf>
    <dxf>
      <font>
        <u/>
        <color rgb="FFFF0000"/>
      </font>
    </dxf>
    <dxf>
      <font>
        <u/>
        <color rgb="FFFF0000"/>
      </font>
    </dxf>
    <dxf>
      <font>
        <u/>
        <color rgb="FFFF0000"/>
      </font>
    </dxf>
    <dxf>
      <font>
        <u/>
        <color rgb="FFFF0000"/>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strike val="0"/>
        <u/>
        <color rgb="FFFF0000"/>
      </font>
    </dxf>
    <dxf>
      <font>
        <strike val="0"/>
        <u/>
        <color rgb="FFFF0000"/>
      </font>
    </dxf>
    <dxf>
      <font>
        <strike val="0"/>
        <u/>
        <color rgb="FFFF0000"/>
      </font>
    </dxf>
    <dxf>
      <font>
        <strike val="0"/>
        <u/>
        <color rgb="FFFF0000"/>
      </font>
    </dxf>
    <dxf>
      <font>
        <b val="0"/>
        <i val="0"/>
        <strike val="0"/>
        <u/>
        <color rgb="FFFF0000"/>
      </font>
    </dxf>
  </dxfs>
  <tableStyles count="0" defaultTableStyle="TableStyleMedium2" defaultPivotStyle="PivotStyleLight16"/>
  <colors>
    <mruColors>
      <color rgb="FFFF66FF"/>
      <color rgb="FFFF9999"/>
      <color rgb="FFFF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71902</xdr:colOff>
      <xdr:row>0</xdr:row>
      <xdr:rowOff>35949</xdr:rowOff>
    </xdr:from>
    <xdr:to>
      <xdr:col>6</xdr:col>
      <xdr:colOff>548640</xdr:colOff>
      <xdr:row>0</xdr:row>
      <xdr:rowOff>1400174</xdr:rowOff>
    </xdr:to>
    <xdr:sp macro="" textlink="">
      <xdr:nvSpPr>
        <xdr:cNvPr id="2" name="正方形/長方形 1"/>
        <xdr:cNvSpPr/>
      </xdr:nvSpPr>
      <xdr:spPr>
        <a:xfrm>
          <a:off x="71902" y="35949"/>
          <a:ext cx="8287238" cy="1364225"/>
        </a:xfrm>
        <a:prstGeom prst="rect">
          <a:avLst/>
        </a:prstGeom>
        <a:solidFill>
          <a:sysClr val="window" lastClr="FFFFFF"/>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2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入力の順番</a:t>
          </a:r>
          <a:r>
            <a:rPr kumimoji="1" lang="en-US" altLang="ja-JP" sz="1200" b="1">
              <a:solidFill>
                <a:sysClr val="windowText" lastClr="000000"/>
              </a:solidFill>
              <a:latin typeface="BIZ UDゴシック" panose="020B0400000000000000" pitchFamily="49" charset="-128"/>
              <a:ea typeface="BIZ UDゴシック" panose="020B0400000000000000" pitchFamily="49" charset="-128"/>
            </a:rPr>
            <a:t>】</a:t>
          </a:r>
        </a:p>
        <a:p>
          <a:pPr algn="l"/>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１．基礎情報（ここです） →</a:t>
          </a:r>
          <a:r>
            <a:rPr kumimoji="1" lang="ja-JP" altLang="en-US" sz="1200" b="1">
              <a:solidFill>
                <a:srgbClr val="FF0000"/>
              </a:solidFill>
              <a:latin typeface="BIZ UDゴシック" panose="020B0400000000000000" pitchFamily="49" charset="-128"/>
              <a:ea typeface="BIZ UDゴシック" panose="020B0400000000000000" pitchFamily="49" charset="-128"/>
            </a:rPr>
            <a:t> </a:t>
          </a:r>
          <a:r>
            <a:rPr kumimoji="1" lang="ja-JP" altLang="en-US" sz="1200" b="1">
              <a:solidFill>
                <a:schemeClr val="accent2">
                  <a:lumMod val="75000"/>
                </a:schemeClr>
              </a:solidFill>
              <a:latin typeface="BIZ UDゴシック" panose="020B0400000000000000" pitchFamily="49" charset="-128"/>
              <a:ea typeface="BIZ UDゴシック" panose="020B0400000000000000" pitchFamily="49" charset="-128"/>
            </a:rPr>
            <a:t>２．申請設備ごとの「確認書」</a:t>
          </a:r>
          <a:endParaRPr kumimoji="1" lang="en-US" altLang="ja-JP" sz="1200" b="1">
            <a:solidFill>
              <a:srgbClr val="FFC000"/>
            </a:solidFill>
            <a:latin typeface="BIZ UDゴシック" panose="020B0400000000000000" pitchFamily="49" charset="-128"/>
            <a:ea typeface="BIZ UDゴシック" panose="020B0400000000000000" pitchFamily="49" charset="-128"/>
          </a:endParaRPr>
        </a:p>
        <a:p>
          <a:pPr algn="l"/>
          <a:r>
            <a:rPr kumimoji="1" lang="en-US" altLang="ja-JP" sz="1200" b="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　上記様式の</a:t>
          </a:r>
          <a:r>
            <a:rPr kumimoji="1" lang="ja-JP" altLang="en-US" sz="1200" b="0" u="sng">
              <a:solidFill>
                <a:srgbClr val="FF0000"/>
              </a:solidFill>
              <a:latin typeface="BIZ UDゴシック" panose="020B0400000000000000" pitchFamily="49" charset="-128"/>
              <a:ea typeface="BIZ UDゴシック" panose="020B0400000000000000" pitchFamily="49" charset="-128"/>
            </a:rPr>
            <a:t>黄色セルのみ入力</a:t>
          </a:r>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してください。</a:t>
          </a:r>
          <a:endParaRPr kumimoji="1" lang="en-US" altLang="ja-JP" sz="12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　（その他の様式は、入力いただく内容から金額・文言等が反映されます。）</a:t>
          </a:r>
          <a:endParaRPr kumimoji="1" lang="en-US" altLang="ja-JP" sz="12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200" b="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　黄色セルの入力が完了しましたら、</a:t>
          </a:r>
          <a:r>
            <a:rPr kumimoji="1" lang="ja-JP" altLang="en-US" sz="1200" b="0" u="sng">
              <a:solidFill>
                <a:srgbClr val="FF0000"/>
              </a:solidFill>
              <a:latin typeface="BIZ UDゴシック" panose="020B0400000000000000" pitchFamily="49" charset="-128"/>
              <a:ea typeface="BIZ UDゴシック" panose="020B0400000000000000" pitchFamily="49" charset="-128"/>
            </a:rPr>
            <a:t>他の様式に必要な情報が反映されていることを必ず確認</a:t>
          </a:r>
          <a:r>
            <a:rPr kumimoji="1" lang="ja-JP" altLang="en-US" sz="1200" b="0">
              <a:solidFill>
                <a:sysClr val="windowText" lastClr="000000"/>
              </a:solidFill>
              <a:latin typeface="BIZ UDゴシック" panose="020B0400000000000000" pitchFamily="49" charset="-128"/>
              <a:ea typeface="BIZ UDゴシック" panose="020B0400000000000000" pitchFamily="49" charset="-128"/>
            </a:rPr>
            <a:t>して下さい。</a:t>
          </a:r>
          <a:endParaRPr kumimoji="1" lang="en-US" altLang="ja-JP" sz="1200" b="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99060</xdr:colOff>
      <xdr:row>87</xdr:row>
      <xdr:rowOff>70486</xdr:rowOff>
    </xdr:from>
    <xdr:to>
      <xdr:col>4</xdr:col>
      <xdr:colOff>670560</xdr:colOff>
      <xdr:row>89</xdr:row>
      <xdr:rowOff>11431</xdr:rowOff>
    </xdr:to>
    <xdr:sp macro="" textlink="">
      <xdr:nvSpPr>
        <xdr:cNvPr id="2" name="右矢印 1"/>
        <xdr:cNvSpPr/>
      </xdr:nvSpPr>
      <xdr:spPr>
        <a:xfrm>
          <a:off x="2832735" y="27150061"/>
          <a:ext cx="571500" cy="7600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251460</xdr:colOff>
      <xdr:row>1</xdr:row>
      <xdr:rowOff>154940</xdr:rowOff>
    </xdr:from>
    <xdr:to>
      <xdr:col>23</xdr:col>
      <xdr:colOff>25400</xdr:colOff>
      <xdr:row>18</xdr:row>
      <xdr:rowOff>190500</xdr:rowOff>
    </xdr:to>
    <xdr:sp macro="" textlink="">
      <xdr:nvSpPr>
        <xdr:cNvPr id="4" name="正方形/長方形 3"/>
        <xdr:cNvSpPr/>
      </xdr:nvSpPr>
      <xdr:spPr>
        <a:xfrm>
          <a:off x="13040360" y="332740"/>
          <a:ext cx="3507740" cy="4048760"/>
        </a:xfrm>
        <a:prstGeom prst="rect">
          <a:avLst/>
        </a:prstGeom>
        <a:solidFill>
          <a:srgbClr val="FFFF00"/>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600">
              <a:solidFill>
                <a:srgbClr val="FF0000"/>
              </a:solidFill>
              <a:effectLst/>
              <a:latin typeface="メイリオ" panose="020B0604030504040204" pitchFamily="50" charset="-128"/>
              <a:ea typeface="メイリオ" panose="020B0604030504040204" pitchFamily="50" charset="-128"/>
            </a:rPr>
            <a:t>補助対象外事業分は「確認書」で記載した補助対象外経費とは違いますのでご注意ください。</a:t>
          </a:r>
          <a:endParaRPr lang="en-US" altLang="ja-JP" sz="1600">
            <a:solidFill>
              <a:srgbClr val="FF0000"/>
            </a:solidFill>
            <a:effectLst/>
            <a:latin typeface="メイリオ" panose="020B0604030504040204" pitchFamily="50" charset="-128"/>
            <a:ea typeface="メイリオ" panose="020B0604030504040204" pitchFamily="50" charset="-128"/>
          </a:endParaRPr>
        </a:p>
        <a:p>
          <a:pPr algn="l"/>
          <a:r>
            <a:rPr lang="en-US" altLang="ja-JP" sz="1600">
              <a:solidFill>
                <a:srgbClr val="FF0000"/>
              </a:solidFill>
              <a:effectLst/>
              <a:latin typeface="メイリオ" panose="020B0604030504040204" pitchFamily="50" charset="-128"/>
              <a:ea typeface="メイリオ" panose="020B0604030504040204" pitchFamily="50" charset="-128"/>
            </a:rPr>
            <a:t>※</a:t>
          </a:r>
          <a:r>
            <a:rPr lang="ja-JP" altLang="en-US" sz="1600">
              <a:solidFill>
                <a:srgbClr val="FF0000"/>
              </a:solidFill>
              <a:effectLst/>
              <a:latin typeface="メイリオ" panose="020B0604030504040204" pitchFamily="50" charset="-128"/>
              <a:ea typeface="メイリオ" panose="020B0604030504040204" pitchFamily="50" charset="-128"/>
            </a:rPr>
            <a:t>例えば同一の契約において、申請機器とは全く関連のない機器を同時に購入する場合等は同時に購入する機器の価格を記載してください。</a:t>
          </a:r>
          <a:endParaRPr lang="en-US" altLang="ja-JP" sz="1600">
            <a:solidFill>
              <a:srgbClr val="FF0000"/>
            </a:solidFill>
            <a:effectLst/>
            <a:latin typeface="メイリオ" panose="020B0604030504040204" pitchFamily="50" charset="-128"/>
            <a:ea typeface="メイリオ" panose="020B0604030504040204" pitchFamily="50" charset="-128"/>
          </a:endParaRPr>
        </a:p>
      </xdr:txBody>
    </xdr:sp>
    <xdr:clientData/>
  </xdr:twoCellAnchor>
  <xdr:twoCellAnchor>
    <xdr:from>
      <xdr:col>10</xdr:col>
      <xdr:colOff>292100</xdr:colOff>
      <xdr:row>1</xdr:row>
      <xdr:rowOff>152400</xdr:rowOff>
    </xdr:from>
    <xdr:to>
      <xdr:col>16</xdr:col>
      <xdr:colOff>500380</xdr:colOff>
      <xdr:row>13</xdr:row>
      <xdr:rowOff>134620</xdr:rowOff>
    </xdr:to>
    <xdr:sp macro="" textlink="">
      <xdr:nvSpPr>
        <xdr:cNvPr id="5" name="正方形/長方形 4"/>
        <xdr:cNvSpPr/>
      </xdr:nvSpPr>
      <xdr:spPr>
        <a:xfrm>
          <a:off x="8724900" y="330200"/>
          <a:ext cx="3942080" cy="2471420"/>
        </a:xfrm>
        <a:prstGeom prst="rect">
          <a:avLst/>
        </a:prstGeom>
        <a:solidFill>
          <a:schemeClr val="bg1"/>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600" b="1">
              <a:solidFill>
                <a:srgbClr val="FF0000"/>
              </a:solidFill>
              <a:latin typeface="メイリオ" panose="020B0604030504040204" pitchFamily="50" charset="-128"/>
              <a:ea typeface="メイリオ" panose="020B0604030504040204" pitchFamily="50" charset="-128"/>
            </a:rPr>
            <a:t>※</a:t>
          </a:r>
          <a:r>
            <a:rPr kumimoji="1" lang="ja-JP" altLang="en-US" sz="1600" b="1">
              <a:solidFill>
                <a:srgbClr val="FF0000"/>
              </a:solidFill>
              <a:latin typeface="メイリオ" panose="020B0604030504040204" pitchFamily="50" charset="-128"/>
              <a:ea typeface="メイリオ" panose="020B0604030504040204" pitchFamily="50" charset="-128"/>
            </a:rPr>
            <a:t>黄色セルのみ入力してください。</a:t>
          </a:r>
          <a:endParaRPr kumimoji="1" lang="en-US" altLang="ja-JP" sz="1600" b="1">
            <a:solidFill>
              <a:srgbClr val="FF0000"/>
            </a:solidFill>
            <a:latin typeface="メイリオ" panose="020B0604030504040204" pitchFamily="50" charset="-128"/>
            <a:ea typeface="メイリオ" panose="020B0604030504040204" pitchFamily="50" charset="-128"/>
          </a:endParaRPr>
        </a:p>
        <a:p>
          <a:pPr algn="l"/>
          <a:r>
            <a:rPr kumimoji="1" lang="en-US" altLang="ja-JP" sz="1600" b="1">
              <a:solidFill>
                <a:schemeClr val="tx1"/>
              </a:solidFill>
              <a:latin typeface="メイリオ" panose="020B0604030504040204" pitchFamily="50" charset="-128"/>
              <a:ea typeface="メイリオ" panose="020B0604030504040204" pitchFamily="50" charset="-128"/>
            </a:rPr>
            <a:t>※</a:t>
          </a:r>
          <a:r>
            <a:rPr kumimoji="1" lang="ja-JP" altLang="en-US" sz="1600" b="1">
              <a:solidFill>
                <a:schemeClr val="tx1"/>
              </a:solidFill>
              <a:latin typeface="メイリオ" panose="020B0604030504040204" pitchFamily="50" charset="-128"/>
              <a:ea typeface="メイリオ" panose="020B0604030504040204" pitchFamily="50" charset="-128"/>
            </a:rPr>
            <a:t>補助対象外事業分は、該当がある場合のみ記載してください。</a:t>
          </a:r>
          <a:endParaRPr kumimoji="1" lang="en-US" altLang="ja-JP" sz="1600" b="1">
            <a:solidFill>
              <a:schemeClr val="tx1"/>
            </a:solidFill>
            <a:latin typeface="メイリオ" panose="020B0604030504040204" pitchFamily="50" charset="-128"/>
            <a:ea typeface="メイリオ" panose="020B0604030504040204" pitchFamily="50" charset="-128"/>
          </a:endParaRPr>
        </a:p>
        <a:p>
          <a:pPr algn="l"/>
          <a:r>
            <a:rPr kumimoji="1" lang="en-US" altLang="ja-JP" sz="1600" b="1">
              <a:solidFill>
                <a:schemeClr val="tx1"/>
              </a:solidFill>
              <a:latin typeface="メイリオ" panose="020B0604030504040204" pitchFamily="50" charset="-128"/>
              <a:ea typeface="メイリオ" panose="020B0604030504040204" pitchFamily="50" charset="-128"/>
            </a:rPr>
            <a:t>※</a:t>
          </a:r>
          <a:r>
            <a:rPr kumimoji="1" lang="ja-JP" altLang="en-US" sz="1600" b="1">
              <a:solidFill>
                <a:schemeClr val="tx1"/>
              </a:solidFill>
              <a:latin typeface="メイリオ" panose="020B0604030504040204" pitchFamily="50" charset="-128"/>
              <a:ea typeface="メイリオ" panose="020B0604030504040204" pitchFamily="50" charset="-128"/>
            </a:rPr>
            <a:t>青色セルは、</a:t>
          </a:r>
          <a:r>
            <a:rPr kumimoji="1" lang="ja-JP" altLang="en-US" sz="1600" b="1" u="sng">
              <a:solidFill>
                <a:srgbClr val="FF0000"/>
              </a:solidFill>
              <a:latin typeface="メイリオ" panose="020B0604030504040204" pitchFamily="50" charset="-128"/>
              <a:ea typeface="メイリオ" panose="020B0604030504040204" pitchFamily="50" charset="-128"/>
            </a:rPr>
            <a:t>確認書で入力した内容が正しく反映しているか確認</a:t>
          </a:r>
          <a:r>
            <a:rPr kumimoji="1" lang="ja-JP" altLang="en-US" sz="1600" b="1">
              <a:solidFill>
                <a:schemeClr val="tx1"/>
              </a:solidFill>
              <a:latin typeface="メイリオ" panose="020B0604030504040204" pitchFamily="50" charset="-128"/>
              <a:ea typeface="メイリオ" panose="020B0604030504040204" pitchFamily="50" charset="-128"/>
            </a:rPr>
            <a:t>してください。</a:t>
          </a:r>
          <a:endParaRPr kumimoji="1" lang="en-US" altLang="ja-JP" sz="16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152400</xdr:colOff>
      <xdr:row>1</xdr:row>
      <xdr:rowOff>81280</xdr:rowOff>
    </xdr:from>
    <xdr:to>
      <xdr:col>22</xdr:col>
      <xdr:colOff>274320</xdr:colOff>
      <xdr:row>15</xdr:row>
      <xdr:rowOff>91440</xdr:rowOff>
    </xdr:to>
    <xdr:sp macro="" textlink="">
      <xdr:nvSpPr>
        <xdr:cNvPr id="4" name="正方形/長方形 3"/>
        <xdr:cNvSpPr/>
      </xdr:nvSpPr>
      <xdr:spPr>
        <a:xfrm>
          <a:off x="13284200" y="259080"/>
          <a:ext cx="3233420" cy="3693160"/>
        </a:xfrm>
        <a:prstGeom prst="rect">
          <a:avLst/>
        </a:prstGeom>
        <a:solidFill>
          <a:srgbClr val="FFFF00"/>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600">
              <a:solidFill>
                <a:srgbClr val="FF0000"/>
              </a:solidFill>
              <a:effectLst/>
              <a:latin typeface="メイリオ" panose="020B0604030504040204" pitchFamily="50" charset="-128"/>
              <a:ea typeface="メイリオ" panose="020B0604030504040204" pitchFamily="50" charset="-128"/>
            </a:rPr>
            <a:t>補助対象外事業分は「確認書」で記載した補助対象外経費とは違いますのでご注意ください。（例えば同一の契約において、申請機器とは全く関連のない機器を同時に購入する場合等は同時に購入する機器の価格を記載してください。</a:t>
          </a:r>
          <a:endParaRPr lang="en-US" altLang="ja-JP" sz="1600">
            <a:solidFill>
              <a:srgbClr val="FF0000"/>
            </a:solidFill>
            <a:effectLst/>
            <a:latin typeface="メイリオ" panose="020B0604030504040204" pitchFamily="50" charset="-128"/>
            <a:ea typeface="メイリオ" panose="020B0604030504040204" pitchFamily="50" charset="-128"/>
          </a:endParaRPr>
        </a:p>
      </xdr:txBody>
    </xdr:sp>
    <xdr:clientData/>
  </xdr:twoCellAnchor>
  <xdr:twoCellAnchor>
    <xdr:from>
      <xdr:col>10</xdr:col>
      <xdr:colOff>101600</xdr:colOff>
      <xdr:row>1</xdr:row>
      <xdr:rowOff>88900</xdr:rowOff>
    </xdr:from>
    <xdr:to>
      <xdr:col>16</xdr:col>
      <xdr:colOff>309880</xdr:colOff>
      <xdr:row>12</xdr:row>
      <xdr:rowOff>248920</xdr:rowOff>
    </xdr:to>
    <xdr:sp macro="" textlink="">
      <xdr:nvSpPr>
        <xdr:cNvPr id="7" name="正方形/長方形 6"/>
        <xdr:cNvSpPr/>
      </xdr:nvSpPr>
      <xdr:spPr>
        <a:xfrm>
          <a:off x="8877300" y="266700"/>
          <a:ext cx="3942080" cy="2471420"/>
        </a:xfrm>
        <a:prstGeom prst="rect">
          <a:avLst/>
        </a:prstGeom>
        <a:solidFill>
          <a:schemeClr val="bg1"/>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600" b="1">
              <a:solidFill>
                <a:srgbClr val="FF0000"/>
              </a:solidFill>
              <a:latin typeface="メイリオ" panose="020B0604030504040204" pitchFamily="50" charset="-128"/>
              <a:ea typeface="メイリオ" panose="020B0604030504040204" pitchFamily="50" charset="-128"/>
            </a:rPr>
            <a:t>※</a:t>
          </a:r>
          <a:r>
            <a:rPr kumimoji="1" lang="ja-JP" altLang="en-US" sz="1600" b="1">
              <a:solidFill>
                <a:srgbClr val="FF0000"/>
              </a:solidFill>
              <a:latin typeface="メイリオ" panose="020B0604030504040204" pitchFamily="50" charset="-128"/>
              <a:ea typeface="メイリオ" panose="020B0604030504040204" pitchFamily="50" charset="-128"/>
            </a:rPr>
            <a:t>黄色セルのみ入力してください。</a:t>
          </a:r>
          <a:endParaRPr kumimoji="1" lang="en-US" altLang="ja-JP" sz="1600" b="1">
            <a:solidFill>
              <a:srgbClr val="FF0000"/>
            </a:solidFill>
            <a:latin typeface="メイリオ" panose="020B0604030504040204" pitchFamily="50" charset="-128"/>
            <a:ea typeface="メイリオ" panose="020B0604030504040204" pitchFamily="50" charset="-128"/>
          </a:endParaRPr>
        </a:p>
        <a:p>
          <a:pPr algn="l"/>
          <a:r>
            <a:rPr kumimoji="1" lang="en-US" altLang="ja-JP" sz="1600" b="1">
              <a:solidFill>
                <a:schemeClr val="tx1"/>
              </a:solidFill>
              <a:latin typeface="メイリオ" panose="020B0604030504040204" pitchFamily="50" charset="-128"/>
              <a:ea typeface="メイリオ" panose="020B0604030504040204" pitchFamily="50" charset="-128"/>
            </a:rPr>
            <a:t>※</a:t>
          </a:r>
          <a:r>
            <a:rPr kumimoji="1" lang="ja-JP" altLang="en-US" sz="1600" b="1">
              <a:solidFill>
                <a:schemeClr val="tx1"/>
              </a:solidFill>
              <a:latin typeface="メイリオ" panose="020B0604030504040204" pitchFamily="50" charset="-128"/>
              <a:ea typeface="メイリオ" panose="020B0604030504040204" pitchFamily="50" charset="-128"/>
            </a:rPr>
            <a:t>補助対象外事業分は、該当がある場合のみ記載してください。</a:t>
          </a:r>
          <a:endParaRPr kumimoji="1" lang="en-US" altLang="ja-JP" sz="1600" b="1">
            <a:solidFill>
              <a:schemeClr val="tx1"/>
            </a:solidFill>
            <a:latin typeface="メイリオ" panose="020B0604030504040204" pitchFamily="50" charset="-128"/>
            <a:ea typeface="メイリオ" panose="020B0604030504040204" pitchFamily="50" charset="-128"/>
          </a:endParaRPr>
        </a:p>
        <a:p>
          <a:pPr algn="l"/>
          <a:r>
            <a:rPr kumimoji="1" lang="en-US" altLang="ja-JP" sz="1600" b="1">
              <a:solidFill>
                <a:schemeClr val="tx1"/>
              </a:solidFill>
              <a:latin typeface="メイリオ" panose="020B0604030504040204" pitchFamily="50" charset="-128"/>
              <a:ea typeface="メイリオ" panose="020B0604030504040204" pitchFamily="50" charset="-128"/>
            </a:rPr>
            <a:t>※</a:t>
          </a:r>
          <a:r>
            <a:rPr kumimoji="1" lang="ja-JP" altLang="en-US" sz="1600" b="1">
              <a:solidFill>
                <a:schemeClr val="tx1"/>
              </a:solidFill>
              <a:latin typeface="メイリオ" panose="020B0604030504040204" pitchFamily="50" charset="-128"/>
              <a:ea typeface="メイリオ" panose="020B0604030504040204" pitchFamily="50" charset="-128"/>
            </a:rPr>
            <a:t>青色セルは、</a:t>
          </a:r>
          <a:r>
            <a:rPr kumimoji="1" lang="ja-JP" altLang="en-US" sz="1600" b="1" u="sng">
              <a:solidFill>
                <a:srgbClr val="FF0000"/>
              </a:solidFill>
              <a:latin typeface="メイリオ" panose="020B0604030504040204" pitchFamily="50" charset="-128"/>
              <a:ea typeface="メイリオ" panose="020B0604030504040204" pitchFamily="50" charset="-128"/>
            </a:rPr>
            <a:t>確認書で入力した内容が正しく反映しているか確認</a:t>
          </a:r>
          <a:r>
            <a:rPr kumimoji="1" lang="ja-JP" altLang="en-US" sz="1600" b="1">
              <a:solidFill>
                <a:schemeClr val="tx1"/>
              </a:solidFill>
              <a:latin typeface="メイリオ" panose="020B0604030504040204" pitchFamily="50" charset="-128"/>
              <a:ea typeface="メイリオ" panose="020B0604030504040204" pitchFamily="50" charset="-128"/>
            </a:rPr>
            <a:t>してください。</a:t>
          </a:r>
          <a:endParaRPr kumimoji="1" lang="en-US" altLang="ja-JP" sz="16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93980</xdr:colOff>
      <xdr:row>1</xdr:row>
      <xdr:rowOff>50800</xdr:rowOff>
    </xdr:from>
    <xdr:to>
      <xdr:col>25</xdr:col>
      <xdr:colOff>254000</xdr:colOff>
      <xdr:row>12</xdr:row>
      <xdr:rowOff>431800</xdr:rowOff>
    </xdr:to>
    <xdr:sp macro="" textlink="">
      <xdr:nvSpPr>
        <xdr:cNvPr id="4" name="正方形/長方形 3"/>
        <xdr:cNvSpPr/>
      </xdr:nvSpPr>
      <xdr:spPr>
        <a:xfrm>
          <a:off x="13809980" y="228600"/>
          <a:ext cx="5138420" cy="2692400"/>
        </a:xfrm>
        <a:prstGeom prst="rect">
          <a:avLst/>
        </a:prstGeom>
        <a:solidFill>
          <a:srgbClr val="FFFF00"/>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600">
              <a:solidFill>
                <a:srgbClr val="FF0000"/>
              </a:solidFill>
              <a:effectLst/>
              <a:latin typeface="メイリオ" panose="020B0604030504040204" pitchFamily="50" charset="-128"/>
              <a:ea typeface="メイリオ" panose="020B0604030504040204" pitchFamily="50" charset="-128"/>
            </a:rPr>
            <a:t>補助対象外事業分は「確認書」で記載した補助対象外経費とは違いますのでご注意ください。</a:t>
          </a:r>
          <a:endParaRPr lang="en-US" altLang="ja-JP" sz="1600">
            <a:solidFill>
              <a:srgbClr val="FF0000"/>
            </a:solidFill>
            <a:effectLst/>
            <a:latin typeface="メイリオ" panose="020B0604030504040204" pitchFamily="50" charset="-128"/>
            <a:ea typeface="メイリオ" panose="020B0604030504040204" pitchFamily="50" charset="-128"/>
          </a:endParaRPr>
        </a:p>
        <a:p>
          <a:pPr algn="l"/>
          <a:r>
            <a:rPr lang="en-US" altLang="ja-JP" sz="1600">
              <a:solidFill>
                <a:srgbClr val="FF0000"/>
              </a:solidFill>
              <a:effectLst/>
              <a:latin typeface="メイリオ" panose="020B0604030504040204" pitchFamily="50" charset="-128"/>
              <a:ea typeface="メイリオ" panose="020B0604030504040204" pitchFamily="50" charset="-128"/>
            </a:rPr>
            <a:t>※</a:t>
          </a:r>
          <a:r>
            <a:rPr lang="ja-JP" altLang="en-US" sz="1600">
              <a:solidFill>
                <a:srgbClr val="FF0000"/>
              </a:solidFill>
              <a:effectLst/>
              <a:latin typeface="メイリオ" panose="020B0604030504040204" pitchFamily="50" charset="-128"/>
              <a:ea typeface="メイリオ" panose="020B0604030504040204" pitchFamily="50" charset="-128"/>
            </a:rPr>
            <a:t>例えば同一の契約において、申請機器とは全く関連のない機器を同時に購入する場合等は同時に購入する機器の価格を記載してください。</a:t>
          </a:r>
          <a:endParaRPr lang="en-US" altLang="ja-JP" sz="1600">
            <a:solidFill>
              <a:srgbClr val="FF0000"/>
            </a:solidFill>
            <a:effectLst/>
            <a:latin typeface="メイリオ" panose="020B0604030504040204" pitchFamily="50" charset="-128"/>
            <a:ea typeface="メイリオ" panose="020B0604030504040204" pitchFamily="50" charset="-128"/>
          </a:endParaRPr>
        </a:p>
      </xdr:txBody>
    </xdr:sp>
    <xdr:clientData/>
  </xdr:twoCellAnchor>
  <xdr:twoCellAnchor>
    <xdr:from>
      <xdr:col>10</xdr:col>
      <xdr:colOff>139700</xdr:colOff>
      <xdr:row>1</xdr:row>
      <xdr:rowOff>101600</xdr:rowOff>
    </xdr:from>
    <xdr:to>
      <xdr:col>16</xdr:col>
      <xdr:colOff>347980</xdr:colOff>
      <xdr:row>12</xdr:row>
      <xdr:rowOff>261620</xdr:rowOff>
    </xdr:to>
    <xdr:sp macro="" textlink="">
      <xdr:nvSpPr>
        <xdr:cNvPr id="6" name="正方形/長方形 5"/>
        <xdr:cNvSpPr/>
      </xdr:nvSpPr>
      <xdr:spPr>
        <a:xfrm>
          <a:off x="9499600" y="279400"/>
          <a:ext cx="3942080" cy="2471420"/>
        </a:xfrm>
        <a:prstGeom prst="rect">
          <a:avLst/>
        </a:prstGeom>
        <a:solidFill>
          <a:schemeClr val="bg1"/>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600" b="1">
              <a:solidFill>
                <a:srgbClr val="FF0000"/>
              </a:solidFill>
              <a:latin typeface="メイリオ" panose="020B0604030504040204" pitchFamily="50" charset="-128"/>
              <a:ea typeface="メイリオ" panose="020B0604030504040204" pitchFamily="50" charset="-128"/>
            </a:rPr>
            <a:t>※</a:t>
          </a:r>
          <a:r>
            <a:rPr kumimoji="1" lang="ja-JP" altLang="en-US" sz="1600" b="1">
              <a:solidFill>
                <a:srgbClr val="FF0000"/>
              </a:solidFill>
              <a:latin typeface="メイリオ" panose="020B0604030504040204" pitchFamily="50" charset="-128"/>
              <a:ea typeface="メイリオ" panose="020B0604030504040204" pitchFamily="50" charset="-128"/>
            </a:rPr>
            <a:t>黄色セルのみ入力してください。</a:t>
          </a:r>
          <a:endParaRPr kumimoji="1" lang="en-US" altLang="ja-JP" sz="1600" b="1">
            <a:solidFill>
              <a:srgbClr val="FF0000"/>
            </a:solidFill>
            <a:latin typeface="メイリオ" panose="020B0604030504040204" pitchFamily="50" charset="-128"/>
            <a:ea typeface="メイリオ" panose="020B0604030504040204" pitchFamily="50" charset="-128"/>
          </a:endParaRPr>
        </a:p>
        <a:p>
          <a:pPr algn="l"/>
          <a:r>
            <a:rPr kumimoji="1" lang="en-US" altLang="ja-JP" sz="1600" b="1">
              <a:solidFill>
                <a:schemeClr val="tx1"/>
              </a:solidFill>
              <a:latin typeface="メイリオ" panose="020B0604030504040204" pitchFamily="50" charset="-128"/>
              <a:ea typeface="メイリオ" panose="020B0604030504040204" pitchFamily="50" charset="-128"/>
            </a:rPr>
            <a:t>※</a:t>
          </a:r>
          <a:r>
            <a:rPr kumimoji="1" lang="ja-JP" altLang="en-US" sz="1600" b="1">
              <a:solidFill>
                <a:schemeClr val="tx1"/>
              </a:solidFill>
              <a:latin typeface="メイリオ" panose="020B0604030504040204" pitchFamily="50" charset="-128"/>
              <a:ea typeface="メイリオ" panose="020B0604030504040204" pitchFamily="50" charset="-128"/>
            </a:rPr>
            <a:t>補助対象外事業分は、該当がある場合のみ記載してください。</a:t>
          </a:r>
          <a:endParaRPr kumimoji="1" lang="en-US" altLang="ja-JP" sz="1600" b="1">
            <a:solidFill>
              <a:schemeClr val="tx1"/>
            </a:solidFill>
            <a:latin typeface="メイリオ" panose="020B0604030504040204" pitchFamily="50" charset="-128"/>
            <a:ea typeface="メイリオ" panose="020B0604030504040204" pitchFamily="50" charset="-128"/>
          </a:endParaRPr>
        </a:p>
        <a:p>
          <a:pPr algn="l"/>
          <a:r>
            <a:rPr kumimoji="1" lang="en-US" altLang="ja-JP" sz="1600" b="1">
              <a:solidFill>
                <a:schemeClr val="tx1"/>
              </a:solidFill>
              <a:latin typeface="メイリオ" panose="020B0604030504040204" pitchFamily="50" charset="-128"/>
              <a:ea typeface="メイリオ" panose="020B0604030504040204" pitchFamily="50" charset="-128"/>
            </a:rPr>
            <a:t>※</a:t>
          </a:r>
          <a:r>
            <a:rPr kumimoji="1" lang="ja-JP" altLang="en-US" sz="1600" b="1">
              <a:solidFill>
                <a:schemeClr val="tx1"/>
              </a:solidFill>
              <a:latin typeface="メイリオ" panose="020B0604030504040204" pitchFamily="50" charset="-128"/>
              <a:ea typeface="メイリオ" panose="020B0604030504040204" pitchFamily="50" charset="-128"/>
            </a:rPr>
            <a:t>青色セルは、</a:t>
          </a:r>
          <a:r>
            <a:rPr kumimoji="1" lang="ja-JP" altLang="en-US" sz="1600" b="1" u="sng">
              <a:solidFill>
                <a:srgbClr val="FF0000"/>
              </a:solidFill>
              <a:latin typeface="メイリオ" panose="020B0604030504040204" pitchFamily="50" charset="-128"/>
              <a:ea typeface="メイリオ" panose="020B0604030504040204" pitchFamily="50" charset="-128"/>
            </a:rPr>
            <a:t>確認書で入力した内容が正しく反映しているか確認</a:t>
          </a:r>
          <a:r>
            <a:rPr kumimoji="1" lang="ja-JP" altLang="en-US" sz="1600" b="1">
              <a:solidFill>
                <a:schemeClr val="tx1"/>
              </a:solidFill>
              <a:latin typeface="メイリオ" panose="020B0604030504040204" pitchFamily="50" charset="-128"/>
              <a:ea typeface="メイリオ" panose="020B0604030504040204" pitchFamily="50" charset="-128"/>
            </a:rPr>
            <a:t>してください。</a:t>
          </a:r>
          <a:endParaRPr kumimoji="1" lang="en-US" altLang="ja-JP" sz="16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104140</xdr:colOff>
      <xdr:row>2</xdr:row>
      <xdr:rowOff>7620</xdr:rowOff>
    </xdr:from>
    <xdr:to>
      <xdr:col>22</xdr:col>
      <xdr:colOff>584200</xdr:colOff>
      <xdr:row>15</xdr:row>
      <xdr:rowOff>0</xdr:rowOff>
    </xdr:to>
    <xdr:sp macro="" textlink="">
      <xdr:nvSpPr>
        <xdr:cNvPr id="4" name="正方形/長方形 3"/>
        <xdr:cNvSpPr/>
      </xdr:nvSpPr>
      <xdr:spPr>
        <a:xfrm>
          <a:off x="13528040" y="363220"/>
          <a:ext cx="3591560" cy="3294380"/>
        </a:xfrm>
        <a:prstGeom prst="rect">
          <a:avLst/>
        </a:prstGeom>
        <a:solidFill>
          <a:srgbClr val="FFFF00"/>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600">
              <a:solidFill>
                <a:srgbClr val="FF0000"/>
              </a:solidFill>
              <a:effectLst/>
              <a:latin typeface="メイリオ" panose="020B0604030504040204" pitchFamily="50" charset="-128"/>
              <a:ea typeface="メイリオ" panose="020B0604030504040204" pitchFamily="50" charset="-128"/>
            </a:rPr>
            <a:t>補助対象外事業分は「確認書」で記載した補助対象外経費とは違いますのでご注意ください。</a:t>
          </a:r>
          <a:endParaRPr lang="en-US" altLang="ja-JP" sz="1600">
            <a:solidFill>
              <a:srgbClr val="FF0000"/>
            </a:solidFill>
            <a:effectLst/>
            <a:latin typeface="メイリオ" panose="020B0604030504040204" pitchFamily="50" charset="-128"/>
            <a:ea typeface="メイリオ" panose="020B0604030504040204" pitchFamily="50" charset="-128"/>
          </a:endParaRPr>
        </a:p>
        <a:p>
          <a:pPr algn="l"/>
          <a:r>
            <a:rPr lang="en-US" altLang="ja-JP" sz="1600">
              <a:solidFill>
                <a:srgbClr val="FF0000"/>
              </a:solidFill>
              <a:effectLst/>
              <a:latin typeface="メイリオ" panose="020B0604030504040204" pitchFamily="50" charset="-128"/>
              <a:ea typeface="メイリオ" panose="020B0604030504040204" pitchFamily="50" charset="-128"/>
            </a:rPr>
            <a:t>※</a:t>
          </a:r>
          <a:r>
            <a:rPr lang="ja-JP" altLang="en-US" sz="1600">
              <a:solidFill>
                <a:srgbClr val="FF0000"/>
              </a:solidFill>
              <a:effectLst/>
              <a:latin typeface="メイリオ" panose="020B0604030504040204" pitchFamily="50" charset="-128"/>
              <a:ea typeface="メイリオ" panose="020B0604030504040204" pitchFamily="50" charset="-128"/>
            </a:rPr>
            <a:t>例えば同一の契約において、申請機器とは全く関連のない機器を同時に購入する場合等は同時に購入する機器の価格を記載してください。</a:t>
          </a:r>
          <a:endParaRPr lang="en-US" altLang="ja-JP" sz="1600">
            <a:solidFill>
              <a:srgbClr val="FF0000"/>
            </a:solidFill>
            <a:effectLst/>
            <a:latin typeface="メイリオ" panose="020B0604030504040204" pitchFamily="50" charset="-128"/>
            <a:ea typeface="メイリオ" panose="020B0604030504040204" pitchFamily="50" charset="-128"/>
          </a:endParaRPr>
        </a:p>
      </xdr:txBody>
    </xdr:sp>
    <xdr:clientData/>
  </xdr:twoCellAnchor>
  <xdr:twoCellAnchor>
    <xdr:from>
      <xdr:col>10</xdr:col>
      <xdr:colOff>203200</xdr:colOff>
      <xdr:row>2</xdr:row>
      <xdr:rowOff>25400</xdr:rowOff>
    </xdr:from>
    <xdr:to>
      <xdr:col>16</xdr:col>
      <xdr:colOff>411480</xdr:colOff>
      <xdr:row>13</xdr:row>
      <xdr:rowOff>7620</xdr:rowOff>
    </xdr:to>
    <xdr:sp macro="" textlink="">
      <xdr:nvSpPr>
        <xdr:cNvPr id="5" name="正方形/長方形 4"/>
        <xdr:cNvSpPr/>
      </xdr:nvSpPr>
      <xdr:spPr>
        <a:xfrm>
          <a:off x="9271000" y="381000"/>
          <a:ext cx="3942080" cy="2471420"/>
        </a:xfrm>
        <a:prstGeom prst="rect">
          <a:avLst/>
        </a:prstGeom>
        <a:solidFill>
          <a:schemeClr val="bg1"/>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600" b="1">
              <a:solidFill>
                <a:srgbClr val="FF0000"/>
              </a:solidFill>
              <a:latin typeface="メイリオ" panose="020B0604030504040204" pitchFamily="50" charset="-128"/>
              <a:ea typeface="メイリオ" panose="020B0604030504040204" pitchFamily="50" charset="-128"/>
            </a:rPr>
            <a:t>※</a:t>
          </a:r>
          <a:r>
            <a:rPr kumimoji="1" lang="ja-JP" altLang="en-US" sz="1600" b="1">
              <a:solidFill>
                <a:srgbClr val="FF0000"/>
              </a:solidFill>
              <a:latin typeface="メイリオ" panose="020B0604030504040204" pitchFamily="50" charset="-128"/>
              <a:ea typeface="メイリオ" panose="020B0604030504040204" pitchFamily="50" charset="-128"/>
            </a:rPr>
            <a:t>黄色セルのみ入力してください。</a:t>
          </a:r>
          <a:endParaRPr kumimoji="1" lang="en-US" altLang="ja-JP" sz="1600" b="1">
            <a:solidFill>
              <a:srgbClr val="FF0000"/>
            </a:solidFill>
            <a:latin typeface="メイリオ" panose="020B0604030504040204" pitchFamily="50" charset="-128"/>
            <a:ea typeface="メイリオ" panose="020B0604030504040204" pitchFamily="50" charset="-128"/>
          </a:endParaRPr>
        </a:p>
        <a:p>
          <a:pPr algn="l"/>
          <a:r>
            <a:rPr kumimoji="1" lang="en-US" altLang="ja-JP" sz="1600" b="1">
              <a:solidFill>
                <a:schemeClr val="tx1"/>
              </a:solidFill>
              <a:latin typeface="メイリオ" panose="020B0604030504040204" pitchFamily="50" charset="-128"/>
              <a:ea typeface="メイリオ" panose="020B0604030504040204" pitchFamily="50" charset="-128"/>
            </a:rPr>
            <a:t>※</a:t>
          </a:r>
          <a:r>
            <a:rPr kumimoji="1" lang="ja-JP" altLang="en-US" sz="1600" b="1">
              <a:solidFill>
                <a:schemeClr val="tx1"/>
              </a:solidFill>
              <a:latin typeface="メイリオ" panose="020B0604030504040204" pitchFamily="50" charset="-128"/>
              <a:ea typeface="メイリオ" panose="020B0604030504040204" pitchFamily="50" charset="-128"/>
            </a:rPr>
            <a:t>補助対象外事業分は、該当がある場合のみ記載してください。</a:t>
          </a:r>
          <a:endParaRPr kumimoji="1" lang="en-US" altLang="ja-JP" sz="1600" b="1">
            <a:solidFill>
              <a:schemeClr val="tx1"/>
            </a:solidFill>
            <a:latin typeface="メイリオ" panose="020B0604030504040204" pitchFamily="50" charset="-128"/>
            <a:ea typeface="メイリオ" panose="020B0604030504040204" pitchFamily="50" charset="-128"/>
          </a:endParaRPr>
        </a:p>
        <a:p>
          <a:pPr algn="l"/>
          <a:r>
            <a:rPr kumimoji="1" lang="en-US" altLang="ja-JP" sz="1600" b="1">
              <a:solidFill>
                <a:schemeClr val="tx1"/>
              </a:solidFill>
              <a:latin typeface="メイリオ" panose="020B0604030504040204" pitchFamily="50" charset="-128"/>
              <a:ea typeface="メイリオ" panose="020B0604030504040204" pitchFamily="50" charset="-128"/>
            </a:rPr>
            <a:t>※</a:t>
          </a:r>
          <a:r>
            <a:rPr kumimoji="1" lang="ja-JP" altLang="en-US" sz="1600" b="1">
              <a:solidFill>
                <a:schemeClr val="tx1"/>
              </a:solidFill>
              <a:latin typeface="メイリオ" panose="020B0604030504040204" pitchFamily="50" charset="-128"/>
              <a:ea typeface="メイリオ" panose="020B0604030504040204" pitchFamily="50" charset="-128"/>
            </a:rPr>
            <a:t>青色セルは、</a:t>
          </a:r>
          <a:r>
            <a:rPr kumimoji="1" lang="ja-JP" altLang="en-US" sz="1600" b="1" u="sng">
              <a:solidFill>
                <a:srgbClr val="FF0000"/>
              </a:solidFill>
              <a:latin typeface="メイリオ" panose="020B0604030504040204" pitchFamily="50" charset="-128"/>
              <a:ea typeface="メイリオ" panose="020B0604030504040204" pitchFamily="50" charset="-128"/>
            </a:rPr>
            <a:t>確認書で入力した内容が正しく反映しているか確認</a:t>
          </a:r>
          <a:r>
            <a:rPr kumimoji="1" lang="ja-JP" altLang="en-US" sz="1600" b="1">
              <a:solidFill>
                <a:schemeClr val="tx1"/>
              </a:solidFill>
              <a:latin typeface="メイリオ" panose="020B0604030504040204" pitchFamily="50" charset="-128"/>
              <a:ea typeface="メイリオ" panose="020B0604030504040204" pitchFamily="50" charset="-128"/>
            </a:rPr>
            <a:t>してください。</a:t>
          </a:r>
          <a:endParaRPr kumimoji="1" lang="en-US" altLang="ja-JP" sz="16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32</xdr:col>
      <xdr:colOff>9525</xdr:colOff>
      <xdr:row>0</xdr:row>
      <xdr:rowOff>171450</xdr:rowOff>
    </xdr:from>
    <xdr:to>
      <xdr:col>50</xdr:col>
      <xdr:colOff>435979</xdr:colOff>
      <xdr:row>4</xdr:row>
      <xdr:rowOff>38100</xdr:rowOff>
    </xdr:to>
    <xdr:sp macro="" textlink="">
      <xdr:nvSpPr>
        <xdr:cNvPr id="2" name="正方形/長方形 1"/>
        <xdr:cNvSpPr/>
      </xdr:nvSpPr>
      <xdr:spPr>
        <a:xfrm>
          <a:off x="6410325" y="171450"/>
          <a:ext cx="4998454" cy="857250"/>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solidFill>
                <a:sysClr val="windowText" lastClr="000000"/>
              </a:solidFill>
            </a:rPr>
            <a:t>＊正しい情報が転記されているか必ず確認してください。</a:t>
          </a:r>
          <a:endParaRPr kumimoji="1" lang="en-US" altLang="ja-JP" sz="18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381000</xdr:colOff>
      <xdr:row>0</xdr:row>
      <xdr:rowOff>222250</xdr:rowOff>
    </xdr:from>
    <xdr:to>
      <xdr:col>22</xdr:col>
      <xdr:colOff>45454</xdr:colOff>
      <xdr:row>4</xdr:row>
      <xdr:rowOff>15875</xdr:rowOff>
    </xdr:to>
    <xdr:sp macro="" textlink="">
      <xdr:nvSpPr>
        <xdr:cNvPr id="2" name="正方形/長方形 1"/>
        <xdr:cNvSpPr/>
      </xdr:nvSpPr>
      <xdr:spPr>
        <a:xfrm>
          <a:off x="18335625" y="222250"/>
          <a:ext cx="4998454" cy="857250"/>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solidFill>
                <a:sysClr val="windowText" lastClr="000000"/>
              </a:solidFill>
            </a:rPr>
            <a:t>＊正しい情報が転記されているか必ず確認してください。</a:t>
          </a:r>
          <a:endParaRPr kumimoji="1" lang="en-US" altLang="ja-JP" sz="18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142875</xdr:colOff>
      <xdr:row>1</xdr:row>
      <xdr:rowOff>38100</xdr:rowOff>
    </xdr:from>
    <xdr:to>
      <xdr:col>14</xdr:col>
      <xdr:colOff>550279</xdr:colOff>
      <xdr:row>4</xdr:row>
      <xdr:rowOff>57150</xdr:rowOff>
    </xdr:to>
    <xdr:sp macro="" textlink="">
      <xdr:nvSpPr>
        <xdr:cNvPr id="2" name="正方形/長方形 1"/>
        <xdr:cNvSpPr/>
      </xdr:nvSpPr>
      <xdr:spPr>
        <a:xfrm>
          <a:off x="7677150" y="285750"/>
          <a:ext cx="4998454" cy="857250"/>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solidFill>
                <a:sysClr val="windowText" lastClr="000000"/>
              </a:solidFill>
            </a:rPr>
            <a:t>＊正しい情報が転記されているか必ず確認してください。</a:t>
          </a:r>
          <a:endParaRPr kumimoji="1" lang="en-US" altLang="ja-JP" sz="18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fs01\2024\s1369\01_&#35519;&#25972;&#12464;&#12523;&#12540;&#12503;\10_&#20132;&#20184;&#37329;\03_&#26032;&#33288;&#24863;&#26579;&#30151;&#23550;&#24540;&#21147;&#24375;&#21270;&#20107;&#26989;&#35036;&#21161;&#37329;\03_&#20132;&#20184;&#35201;&#32177;&#25913;&#27491;\100_&#12414;&#12388;&#12358;&#12425;&#20316;&#26989;&#29992;&#9733;\&#20803;&#12487;&#12540;&#12479;\&#30149;&#24202;\&#12304;&#23455;&#32318;&#22577;&#21578;&#12305;05_&#23455;&#32318;&#22577;&#21578;&#26360;&#39006;&#20316;&#25104;&#29992;&#12456;&#12463;&#12475;&#12523;&#12501;&#12449;&#12452;&#12523;&#65288;&#20196;&#21644;&#65302;&#24180;&#65297;&#26376;&#65374;&#65299;&#2637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2024\&#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礎情報入力シート（要入力）"/>
      <sheetName val="連絡票"/>
      <sheetName val="第5号様式"/>
      <sheetName val="第6号様式"/>
      <sheetName val="事業実施計画（第１号様式）"/>
      <sheetName val="別紙1"/>
      <sheetName val="別紙２"/>
      <sheetName val="交付申請書（第２号様式）"/>
      <sheetName val="別紙3(1)"/>
      <sheetName val="別紙3(2)"/>
      <sheetName val="別紙4(1)"/>
      <sheetName val="別紙4(2)"/>
      <sheetName val="歳入歳出予算書抄本"/>
      <sheetName val="別紙５"/>
      <sheetName val="別紙６"/>
      <sheetName val="別紙６(1)"/>
      <sheetName val="別紙６(2)"/>
      <sheetName val="歳入歳出決算書抄本 "/>
      <sheetName val="空床数計算シート(集計)"/>
      <sheetName val="１月"/>
      <sheetName val="２月"/>
      <sheetName val="３月"/>
      <sheetName val="空床数計算シート(院内感染集計)"/>
      <sheetName val="１月_院内感染"/>
      <sheetName val="２月_院内感染"/>
      <sheetName val="３月_院内感染"/>
      <sheetName val="処遇改善状況"/>
      <sheetName val="受入病床確保事業確認書"/>
      <sheetName val="院内感染要件確認資料"/>
      <sheetName val="誓約書"/>
    </sheetNames>
    <sheetDataSet>
      <sheetData sheetId="0">
        <row r="3">
          <cell r="D3"/>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9">
          <cell r="I29" t="str">
            <v>特定機能病院等</v>
          </cell>
          <cell r="J29" t="str">
            <v>〇</v>
          </cell>
        </row>
        <row r="30">
          <cell r="I30" t="str">
            <v>その他医療機関</v>
          </cell>
          <cell r="J30" t="str">
            <v>×</v>
          </cell>
        </row>
      </sheetData>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36"/>
  <sheetViews>
    <sheetView tabSelected="1" view="pageBreakPreview" zoomScale="98" zoomScaleNormal="100" zoomScaleSheetLayoutView="98" workbookViewId="0">
      <selection activeCell="C18" sqref="C18:J18"/>
    </sheetView>
  </sheetViews>
  <sheetFormatPr defaultColWidth="9" defaultRowHeight="14.25" outlineLevelRow="1"/>
  <cols>
    <col min="1" max="1" width="9" style="220" customWidth="1"/>
    <col min="2" max="2" width="3.25" style="236" customWidth="1"/>
    <col min="3" max="8" width="9" style="236"/>
    <col min="9" max="9" width="10.25" style="236" customWidth="1"/>
    <col min="10" max="10" width="9" style="236"/>
    <col min="11" max="11" width="3.75" style="236" customWidth="1"/>
    <col min="12" max="16384" width="9" style="220"/>
  </cols>
  <sheetData>
    <row r="1" spans="2:21">
      <c r="B1" s="219"/>
      <c r="C1" s="219"/>
      <c r="D1" s="219"/>
      <c r="E1" s="219"/>
      <c r="F1" s="219"/>
      <c r="G1" s="219"/>
      <c r="H1" s="219"/>
      <c r="I1" s="219"/>
      <c r="J1" s="219"/>
      <c r="K1" s="219"/>
    </row>
    <row r="2" spans="2:21" ht="33" customHeight="1">
      <c r="B2" s="221"/>
      <c r="C2" s="491" t="s">
        <v>363</v>
      </c>
      <c r="D2" s="491"/>
      <c r="E2" s="491"/>
      <c r="F2" s="491"/>
      <c r="G2" s="491"/>
      <c r="H2" s="491"/>
      <c r="I2" s="491"/>
      <c r="J2" s="491"/>
      <c r="K2" s="221"/>
    </row>
    <row r="3" spans="2:21" ht="5.25" customHeight="1">
      <c r="B3" s="219"/>
      <c r="C3" s="219"/>
      <c r="D3" s="219"/>
      <c r="E3" s="219"/>
      <c r="F3" s="219"/>
      <c r="G3" s="219"/>
      <c r="H3" s="219"/>
      <c r="I3" s="219"/>
      <c r="J3" s="219"/>
      <c r="K3" s="219"/>
    </row>
    <row r="4" spans="2:21" ht="14.25" customHeight="1">
      <c r="B4" s="219"/>
      <c r="C4" s="492" t="s">
        <v>254</v>
      </c>
      <c r="D4" s="492"/>
      <c r="E4" s="492"/>
      <c r="F4" s="492"/>
      <c r="G4" s="492"/>
      <c r="H4" s="492"/>
      <c r="I4" s="492"/>
      <c r="J4" s="492"/>
      <c r="K4" s="219"/>
    </row>
    <row r="5" spans="2:21" ht="7.5" customHeight="1">
      <c r="B5" s="222"/>
      <c r="C5" s="219"/>
      <c r="D5" s="219"/>
      <c r="E5" s="219"/>
      <c r="F5" s="219"/>
      <c r="G5" s="219"/>
      <c r="H5" s="219"/>
      <c r="I5" s="219"/>
      <c r="J5" s="219"/>
      <c r="K5" s="219"/>
      <c r="M5" s="223"/>
      <c r="N5" s="223"/>
      <c r="O5" s="223"/>
      <c r="P5" s="223"/>
      <c r="Q5" s="223"/>
      <c r="R5" s="223"/>
      <c r="S5" s="223"/>
      <c r="T5" s="223"/>
      <c r="U5" s="223"/>
    </row>
    <row r="6" spans="2:21" ht="40.5" customHeight="1">
      <c r="B6" s="219"/>
      <c r="C6" s="493" t="s">
        <v>353</v>
      </c>
      <c r="D6" s="494"/>
      <c r="E6" s="494"/>
      <c r="F6" s="494"/>
      <c r="G6" s="494"/>
      <c r="H6" s="494"/>
      <c r="I6" s="494"/>
      <c r="J6" s="495"/>
      <c r="K6" s="219"/>
      <c r="M6" s="223"/>
      <c r="N6" s="501"/>
      <c r="O6" s="502"/>
      <c r="P6" s="502"/>
      <c r="Q6" s="502"/>
      <c r="R6" s="502"/>
      <c r="S6" s="502"/>
      <c r="T6" s="502"/>
      <c r="U6" s="502"/>
    </row>
    <row r="7" spans="2:21">
      <c r="B7" s="219"/>
      <c r="C7" s="504" t="s">
        <v>208</v>
      </c>
      <c r="D7" s="505"/>
      <c r="E7" s="505"/>
      <c r="F7" s="505"/>
      <c r="G7" s="505"/>
      <c r="H7" s="505"/>
      <c r="I7" s="505"/>
      <c r="J7" s="506"/>
      <c r="K7" s="219"/>
      <c r="M7" s="223"/>
      <c r="N7" s="224"/>
      <c r="O7" s="225"/>
      <c r="P7" s="225"/>
      <c r="Q7" s="225"/>
      <c r="R7" s="225"/>
      <c r="S7" s="225"/>
      <c r="T7" s="225"/>
      <c r="U7" s="225"/>
    </row>
    <row r="8" spans="2:21" ht="6.75" customHeight="1">
      <c r="B8" s="219"/>
      <c r="C8" s="496"/>
      <c r="D8" s="497"/>
      <c r="E8" s="497"/>
      <c r="F8" s="497"/>
      <c r="G8" s="497"/>
      <c r="H8" s="497"/>
      <c r="I8" s="497"/>
      <c r="J8" s="498"/>
      <c r="K8" s="219"/>
      <c r="M8" s="223"/>
      <c r="N8" s="503"/>
      <c r="O8" s="503"/>
      <c r="P8" s="503"/>
      <c r="Q8" s="503"/>
      <c r="R8" s="503"/>
      <c r="S8" s="503"/>
      <c r="T8" s="503"/>
      <c r="U8" s="503"/>
    </row>
    <row r="9" spans="2:21" ht="8.25" customHeight="1">
      <c r="B9" s="219"/>
      <c r="C9" s="219"/>
      <c r="D9" s="219"/>
      <c r="E9" s="219"/>
      <c r="F9" s="219"/>
      <c r="G9" s="219"/>
      <c r="H9" s="219"/>
      <c r="I9" s="219"/>
      <c r="J9" s="219"/>
      <c r="K9" s="219"/>
      <c r="M9" s="223"/>
      <c r="N9" s="223"/>
      <c r="O9" s="223"/>
      <c r="P9" s="223"/>
      <c r="Q9" s="223"/>
      <c r="R9" s="223"/>
      <c r="S9" s="223"/>
      <c r="T9" s="223"/>
      <c r="U9" s="223"/>
    </row>
    <row r="10" spans="2:21" ht="16.5" customHeight="1">
      <c r="B10" s="219"/>
      <c r="C10" s="226" t="s">
        <v>130</v>
      </c>
      <c r="D10" s="227"/>
      <c r="E10" s="227"/>
      <c r="F10" s="227"/>
      <c r="G10" s="227"/>
      <c r="H10" s="227"/>
      <c r="I10" s="227"/>
      <c r="J10" s="227"/>
      <c r="K10" s="219"/>
      <c r="M10" s="223"/>
      <c r="N10" s="223"/>
      <c r="O10" s="223"/>
      <c r="P10" s="223"/>
      <c r="Q10" s="223"/>
      <c r="R10" s="223"/>
      <c r="S10" s="223"/>
      <c r="T10" s="223"/>
      <c r="U10" s="223"/>
    </row>
    <row r="11" spans="2:21" ht="21.6" customHeight="1">
      <c r="B11" s="219"/>
      <c r="C11" s="409" t="s">
        <v>354</v>
      </c>
      <c r="D11" s="410"/>
      <c r="E11" s="410"/>
      <c r="F11" s="410"/>
      <c r="G11" s="410"/>
      <c r="H11" s="410"/>
      <c r="I11" s="408"/>
      <c r="J11" s="408"/>
      <c r="K11" s="219"/>
    </row>
    <row r="12" spans="2:21" ht="20.25" customHeight="1">
      <c r="B12" s="219"/>
      <c r="C12" s="490" t="s">
        <v>355</v>
      </c>
      <c r="D12" s="490"/>
      <c r="E12" s="490"/>
      <c r="F12" s="490"/>
      <c r="G12" s="490"/>
      <c r="H12" s="490"/>
      <c r="I12" s="490"/>
      <c r="J12" s="490"/>
      <c r="K12" s="219"/>
    </row>
    <row r="13" spans="2:21" ht="21" customHeight="1">
      <c r="B13" s="219"/>
      <c r="C13" s="509" t="s">
        <v>209</v>
      </c>
      <c r="D13" s="509"/>
      <c r="E13" s="509"/>
      <c r="F13" s="509"/>
      <c r="G13" s="509"/>
      <c r="H13" s="509"/>
      <c r="I13" s="509"/>
      <c r="J13" s="509"/>
      <c r="K13" s="219"/>
    </row>
    <row r="14" spans="2:21" ht="21" customHeight="1">
      <c r="B14" s="219"/>
      <c r="C14" s="409" t="s">
        <v>358</v>
      </c>
      <c r="D14" s="410"/>
      <c r="E14" s="410"/>
      <c r="F14" s="410"/>
      <c r="G14" s="410"/>
      <c r="H14" s="408"/>
      <c r="I14" s="408"/>
      <c r="J14" s="408"/>
      <c r="K14" s="219"/>
    </row>
    <row r="15" spans="2:21" ht="24.6" customHeight="1">
      <c r="B15" s="219"/>
      <c r="C15" s="490" t="s">
        <v>359</v>
      </c>
      <c r="D15" s="490"/>
      <c r="E15" s="490"/>
      <c r="F15" s="490"/>
      <c r="G15" s="490"/>
      <c r="H15" s="490"/>
      <c r="I15" s="490"/>
      <c r="J15" s="490"/>
      <c r="K15" s="219"/>
    </row>
    <row r="16" spans="2:21" ht="15.75" customHeight="1">
      <c r="B16" s="219"/>
      <c r="C16" s="508" t="s">
        <v>360</v>
      </c>
      <c r="D16" s="508"/>
      <c r="E16" s="508"/>
      <c r="F16" s="508"/>
      <c r="G16" s="508"/>
      <c r="H16" s="508"/>
      <c r="I16" s="508"/>
      <c r="J16" s="508"/>
      <c r="K16" s="219"/>
    </row>
    <row r="17" spans="2:21" ht="15.75" customHeight="1">
      <c r="B17" s="219"/>
      <c r="C17" s="508" t="s">
        <v>209</v>
      </c>
      <c r="D17" s="508"/>
      <c r="E17" s="508"/>
      <c r="F17" s="508"/>
      <c r="G17" s="508"/>
      <c r="H17" s="508"/>
      <c r="I17" s="508"/>
      <c r="J17" s="508"/>
      <c r="K17" s="219"/>
    </row>
    <row r="18" spans="2:21" ht="35.25" customHeight="1">
      <c r="B18" s="219"/>
      <c r="C18" s="500" t="s">
        <v>397</v>
      </c>
      <c r="D18" s="500"/>
      <c r="E18" s="500"/>
      <c r="F18" s="500"/>
      <c r="G18" s="500"/>
      <c r="H18" s="500"/>
      <c r="I18" s="500"/>
      <c r="J18" s="500"/>
      <c r="K18" s="219"/>
    </row>
    <row r="19" spans="2:21" ht="20.25" customHeight="1">
      <c r="B19" s="219"/>
      <c r="C19" s="409" t="s">
        <v>361</v>
      </c>
      <c r="D19" s="410"/>
      <c r="E19" s="410"/>
      <c r="F19" s="410"/>
      <c r="G19" s="410"/>
      <c r="H19" s="408"/>
      <c r="I19" s="408"/>
      <c r="J19" s="408"/>
      <c r="K19" s="219"/>
    </row>
    <row r="20" spans="2:21" ht="37.5" customHeight="1">
      <c r="B20" s="219"/>
      <c r="C20" s="490" t="s">
        <v>398</v>
      </c>
      <c r="D20" s="507"/>
      <c r="E20" s="507"/>
      <c r="F20" s="507"/>
      <c r="G20" s="507"/>
      <c r="H20" s="507"/>
      <c r="I20" s="507"/>
      <c r="J20" s="507"/>
      <c r="K20" s="219"/>
    </row>
    <row r="21" spans="2:21" s="411" customFormat="1" ht="21" customHeight="1">
      <c r="B21" s="412"/>
      <c r="C21" s="499" t="s">
        <v>399</v>
      </c>
      <c r="D21" s="499"/>
      <c r="E21" s="499"/>
      <c r="F21" s="499"/>
      <c r="G21" s="499"/>
      <c r="H21" s="499"/>
      <c r="I21" s="499"/>
      <c r="J21" s="499"/>
      <c r="K21" s="412"/>
    </row>
    <row r="22" spans="2:21" ht="20.25" customHeight="1">
      <c r="B22" s="219"/>
      <c r="C22" s="409" t="s">
        <v>413</v>
      </c>
      <c r="D22" s="410"/>
      <c r="E22" s="410"/>
      <c r="F22" s="410"/>
      <c r="G22" s="408"/>
      <c r="H22" s="408"/>
      <c r="I22" s="408"/>
      <c r="J22" s="408"/>
      <c r="K22" s="219"/>
    </row>
    <row r="23" spans="2:21" ht="41.25" customHeight="1">
      <c r="B23" s="219"/>
      <c r="C23" s="490" t="s">
        <v>368</v>
      </c>
      <c r="D23" s="490"/>
      <c r="E23" s="490"/>
      <c r="F23" s="490"/>
      <c r="G23" s="490"/>
      <c r="H23" s="490"/>
      <c r="I23" s="490"/>
      <c r="J23" s="490"/>
      <c r="K23" s="219"/>
    </row>
    <row r="24" spans="2:21" ht="15.75" hidden="1" customHeight="1" outlineLevel="1">
      <c r="B24" s="219"/>
      <c r="C24" s="228" t="s">
        <v>278</v>
      </c>
      <c r="D24" s="229"/>
      <c r="E24" s="229"/>
      <c r="F24" s="229"/>
      <c r="G24" s="229"/>
      <c r="H24" s="229"/>
      <c r="I24" s="229"/>
      <c r="J24" s="229"/>
      <c r="K24" s="219"/>
    </row>
    <row r="25" spans="2:21" ht="18" hidden="1" customHeight="1" outlineLevel="1">
      <c r="B25" s="219"/>
      <c r="C25" s="230" t="s">
        <v>279</v>
      </c>
      <c r="D25" s="229"/>
      <c r="E25" s="229"/>
      <c r="F25" s="229"/>
      <c r="G25" s="229"/>
      <c r="H25" s="229"/>
      <c r="I25" s="229"/>
      <c r="J25" s="229"/>
      <c r="K25" s="219"/>
    </row>
    <row r="26" spans="2:21" ht="34.5" hidden="1" customHeight="1" outlineLevel="1">
      <c r="B26" s="219"/>
      <c r="C26" s="500" t="s">
        <v>362</v>
      </c>
      <c r="D26" s="500"/>
      <c r="E26" s="500"/>
      <c r="F26" s="500"/>
      <c r="G26" s="500"/>
      <c r="H26" s="500"/>
      <c r="I26" s="500"/>
      <c r="J26" s="500"/>
      <c r="K26" s="219"/>
    </row>
    <row r="27" spans="2:21" ht="12" customHeight="1" collapsed="1">
      <c r="B27" s="219"/>
      <c r="C27" s="486"/>
      <c r="D27" s="486"/>
      <c r="E27" s="486"/>
      <c r="F27" s="486"/>
      <c r="G27" s="486"/>
      <c r="H27" s="486"/>
      <c r="I27" s="486"/>
      <c r="J27" s="486"/>
      <c r="K27" s="219"/>
    </row>
    <row r="28" spans="2:21" ht="20.25" customHeight="1">
      <c r="B28" s="219"/>
      <c r="C28" s="409" t="s">
        <v>364</v>
      </c>
      <c r="D28" s="410"/>
      <c r="E28" s="408"/>
      <c r="F28" s="408"/>
      <c r="G28" s="408"/>
      <c r="H28" s="408"/>
      <c r="I28" s="408"/>
      <c r="J28" s="408"/>
      <c r="K28" s="219"/>
    </row>
    <row r="29" spans="2:21" ht="39.75" customHeight="1">
      <c r="B29" s="219"/>
      <c r="C29" s="490" t="s">
        <v>400</v>
      </c>
      <c r="D29" s="490"/>
      <c r="E29" s="490"/>
      <c r="F29" s="490"/>
      <c r="G29" s="490"/>
      <c r="H29" s="490"/>
      <c r="I29" s="490"/>
      <c r="J29" s="490"/>
      <c r="K29" s="219"/>
    </row>
    <row r="30" spans="2:21" ht="12" customHeight="1">
      <c r="B30" s="219"/>
      <c r="C30" s="231"/>
      <c r="D30" s="231"/>
      <c r="E30" s="231"/>
      <c r="F30" s="231"/>
      <c r="G30" s="231"/>
      <c r="H30" s="231"/>
      <c r="I30" s="231"/>
      <c r="J30" s="231"/>
      <c r="K30" s="219"/>
    </row>
    <row r="31" spans="2:21" ht="16.5" customHeight="1">
      <c r="B31" s="219"/>
      <c r="C31" s="226" t="s">
        <v>210</v>
      </c>
      <c r="D31" s="227"/>
      <c r="E31" s="227"/>
      <c r="F31" s="227"/>
      <c r="G31" s="227"/>
      <c r="H31" s="227"/>
      <c r="I31" s="227"/>
      <c r="J31" s="227"/>
      <c r="K31" s="219"/>
      <c r="M31" s="223"/>
      <c r="N31" s="223"/>
      <c r="O31" s="223"/>
      <c r="P31" s="223"/>
      <c r="Q31" s="223"/>
      <c r="R31" s="223"/>
      <c r="S31" s="223"/>
      <c r="T31" s="223"/>
      <c r="U31" s="223"/>
    </row>
    <row r="32" spans="2:21" ht="33.75" customHeight="1">
      <c r="B32" s="219"/>
      <c r="C32" s="486" t="s">
        <v>365</v>
      </c>
      <c r="D32" s="486"/>
      <c r="E32" s="486"/>
      <c r="F32" s="486"/>
      <c r="G32" s="486"/>
      <c r="H32" s="486"/>
      <c r="I32" s="486"/>
      <c r="J32" s="486"/>
      <c r="K32" s="219"/>
    </row>
    <row r="33" spans="2:11" ht="24" customHeight="1">
      <c r="B33" s="219"/>
      <c r="C33" s="232" t="s">
        <v>401</v>
      </c>
      <c r="D33" s="233"/>
      <c r="E33" s="234"/>
      <c r="F33" s="234"/>
      <c r="G33" s="234"/>
      <c r="H33" s="234"/>
      <c r="I33" s="234"/>
      <c r="J33" s="235"/>
      <c r="K33" s="219"/>
    </row>
    <row r="34" spans="2:11" ht="39" customHeight="1">
      <c r="B34" s="219"/>
      <c r="C34" s="487" t="s">
        <v>402</v>
      </c>
      <c r="D34" s="488"/>
      <c r="E34" s="488"/>
      <c r="F34" s="488"/>
      <c r="G34" s="488"/>
      <c r="H34" s="488"/>
      <c r="I34" s="488"/>
      <c r="J34" s="489"/>
      <c r="K34" s="219"/>
    </row>
    <row r="35" spans="2:11" ht="37.9" customHeight="1">
      <c r="B35" s="219"/>
      <c r="C35" s="482" t="s">
        <v>366</v>
      </c>
      <c r="D35" s="483"/>
      <c r="E35" s="483"/>
      <c r="F35" s="483"/>
      <c r="G35" s="483"/>
      <c r="H35" s="483"/>
      <c r="I35" s="483"/>
      <c r="J35" s="484"/>
      <c r="K35" s="219"/>
    </row>
    <row r="36" spans="2:11" ht="45.75" customHeight="1">
      <c r="B36" s="219"/>
      <c r="C36" s="485" t="s">
        <v>367</v>
      </c>
      <c r="D36" s="485"/>
      <c r="E36" s="485"/>
      <c r="F36" s="485"/>
      <c r="G36" s="485"/>
      <c r="H36" s="485"/>
      <c r="I36" s="485"/>
      <c r="J36" s="485"/>
      <c r="K36" s="219"/>
    </row>
  </sheetData>
  <sheetProtection algorithmName="SHA-512" hashValue="QZrDqLIYeD0x7cwB6XV9fj7gK7Fj1BuUkoHo04iN3Coxvupygk6WlWBNewMyiAnyv291SekhIDtGa4cWcnzV+g==" saltValue="/Jc8W3xcUz3QU76HQLanXQ==" spinCount="100000" sheet="1" objects="1" scenarios="1"/>
  <customSheetViews>
    <customSheetView guid="{75F8A93C-F5BA-4FE5-85C6-88804E4D71E6}" showPageBreaks="1" printArea="1" view="pageBreakPreview" topLeftCell="B3">
      <selection activeCell="C37" sqref="C37:J37"/>
      <rowBreaks count="1" manualBreakCount="1">
        <brk id="37" min="1" max="10" man="1"/>
      </rowBreaks>
      <pageMargins left="0.7" right="0.7" top="0.75" bottom="0.75" header="0.3" footer="0.3"/>
      <pageSetup paperSize="9" scale="91" orientation="portrait" r:id="rId1"/>
    </customSheetView>
  </customSheetViews>
  <mergeCells count="23">
    <mergeCell ref="C15:J15"/>
    <mergeCell ref="C21:J21"/>
    <mergeCell ref="C26:J26"/>
    <mergeCell ref="C23:J23"/>
    <mergeCell ref="N6:U6"/>
    <mergeCell ref="N8:U8"/>
    <mergeCell ref="C7:J7"/>
    <mergeCell ref="C20:J20"/>
    <mergeCell ref="C17:J17"/>
    <mergeCell ref="C13:J13"/>
    <mergeCell ref="C18:J18"/>
    <mergeCell ref="C16:J16"/>
    <mergeCell ref="C2:J2"/>
    <mergeCell ref="C4:J4"/>
    <mergeCell ref="C6:J6"/>
    <mergeCell ref="C8:J8"/>
    <mergeCell ref="C12:J12"/>
    <mergeCell ref="C35:J35"/>
    <mergeCell ref="C36:J36"/>
    <mergeCell ref="C32:J32"/>
    <mergeCell ref="C34:J34"/>
    <mergeCell ref="C27:J27"/>
    <mergeCell ref="C29:J29"/>
  </mergeCells>
  <phoneticPr fontId="2"/>
  <pageMargins left="0.7" right="0.7" top="0.75" bottom="0.75" header="0.3" footer="0.3"/>
  <pageSetup paperSize="9" scale="79" orientation="portrait"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FF"/>
  </sheetPr>
  <dimension ref="A1:R53"/>
  <sheetViews>
    <sheetView showZeros="0" view="pageBreakPreview" zoomScaleNormal="100" zoomScaleSheetLayoutView="100" workbookViewId="0">
      <pane ySplit="1" topLeftCell="A2" activePane="bottomLeft" state="frozen"/>
      <selection activeCell="C47" sqref="C47:D47"/>
      <selection pane="bottomLeft" activeCell="A22" sqref="A22:D22"/>
    </sheetView>
  </sheetViews>
  <sheetFormatPr defaultColWidth="5.125" defaultRowHeight="12"/>
  <cols>
    <col min="1" max="16384" width="5.125" style="304"/>
  </cols>
  <sheetData>
    <row r="1" spans="1:18">
      <c r="A1" s="304" t="s">
        <v>322</v>
      </c>
      <c r="O1" s="950" t="s">
        <v>321</v>
      </c>
      <c r="P1" s="950"/>
      <c r="Q1" s="951" t="s">
        <v>323</v>
      </c>
      <c r="R1" s="951"/>
    </row>
    <row r="2" spans="1:18" ht="24">
      <c r="A2" s="952" t="s">
        <v>320</v>
      </c>
      <c r="B2" s="952"/>
      <c r="C2" s="952"/>
      <c r="D2" s="952"/>
      <c r="E2" s="952"/>
      <c r="F2" s="952"/>
      <c r="G2" s="952"/>
      <c r="H2" s="952"/>
      <c r="I2" s="952"/>
      <c r="J2" s="952"/>
      <c r="K2" s="952"/>
      <c r="L2" s="952"/>
      <c r="M2" s="952"/>
      <c r="N2" s="952"/>
      <c r="O2" s="952"/>
      <c r="P2" s="952"/>
      <c r="Q2" s="952"/>
      <c r="R2" s="952"/>
    </row>
    <row r="4" spans="1:18">
      <c r="A4" s="953" t="s">
        <v>319</v>
      </c>
      <c r="B4" s="954"/>
      <c r="C4" s="955" t="s">
        <v>318</v>
      </c>
      <c r="D4" s="955"/>
      <c r="E4" s="955"/>
      <c r="F4" s="955"/>
      <c r="G4" s="955"/>
      <c r="H4" s="955"/>
      <c r="I4" s="955"/>
      <c r="J4" s="955"/>
      <c r="K4" s="955"/>
      <c r="O4" s="956" t="s">
        <v>317</v>
      </c>
      <c r="P4" s="956"/>
      <c r="Q4" s="957" t="s">
        <v>326</v>
      </c>
      <c r="R4" s="958"/>
    </row>
    <row r="5" spans="1:18" s="320" customFormat="1">
      <c r="A5" s="978" t="s">
        <v>316</v>
      </c>
      <c r="B5" s="979"/>
      <c r="C5" s="396"/>
      <c r="D5" s="984" t="s">
        <v>315</v>
      </c>
      <c r="E5" s="985"/>
      <c r="F5" s="985"/>
      <c r="G5" s="985"/>
      <c r="H5" s="985"/>
      <c r="I5" s="985"/>
      <c r="J5" s="985"/>
      <c r="K5" s="986"/>
      <c r="O5" s="987" t="s">
        <v>314</v>
      </c>
      <c r="P5" s="988"/>
      <c r="Q5" s="989" t="s">
        <v>325</v>
      </c>
      <c r="R5" s="990"/>
    </row>
    <row r="6" spans="1:18" s="320" customFormat="1">
      <c r="A6" s="980"/>
      <c r="B6" s="981"/>
      <c r="C6" s="396"/>
      <c r="D6" s="984" t="s">
        <v>410</v>
      </c>
      <c r="E6" s="985"/>
      <c r="F6" s="985"/>
      <c r="G6" s="985"/>
      <c r="H6" s="985"/>
      <c r="I6" s="985"/>
      <c r="J6" s="985"/>
      <c r="K6" s="986"/>
      <c r="O6" s="321"/>
      <c r="P6" s="321"/>
      <c r="Q6" s="306"/>
      <c r="R6" s="306"/>
    </row>
    <row r="7" spans="1:18" s="320" customFormat="1">
      <c r="A7" s="980"/>
      <c r="B7" s="981"/>
      <c r="C7" s="396"/>
      <c r="D7" s="984" t="s">
        <v>313</v>
      </c>
      <c r="E7" s="985"/>
      <c r="F7" s="985"/>
      <c r="G7" s="985"/>
      <c r="H7" s="985"/>
      <c r="I7" s="985"/>
      <c r="J7" s="985"/>
      <c r="K7" s="986"/>
      <c r="O7" s="321"/>
      <c r="P7" s="321"/>
      <c r="Q7" s="306"/>
      <c r="R7" s="306"/>
    </row>
    <row r="8" spans="1:18" s="320" customFormat="1">
      <c r="A8" s="982"/>
      <c r="B8" s="983"/>
      <c r="C8" s="396" t="s">
        <v>324</v>
      </c>
      <c r="D8" s="984" t="s">
        <v>312</v>
      </c>
      <c r="E8" s="985"/>
      <c r="F8" s="985"/>
      <c r="G8" s="985"/>
      <c r="H8" s="985"/>
      <c r="I8" s="985"/>
      <c r="J8" s="985"/>
      <c r="K8" s="986"/>
      <c r="O8" s="321"/>
      <c r="P8" s="321"/>
      <c r="Q8" s="306"/>
      <c r="R8" s="306"/>
    </row>
    <row r="10" spans="1:18">
      <c r="A10" s="956" t="s">
        <v>311</v>
      </c>
      <c r="B10" s="956"/>
      <c r="C10" s="956"/>
      <c r="D10" s="956"/>
      <c r="E10" s="953" t="s">
        <v>310</v>
      </c>
      <c r="F10" s="959"/>
      <c r="G10" s="959"/>
      <c r="H10" s="959"/>
      <c r="I10" s="959"/>
      <c r="J10" s="959"/>
      <c r="K10" s="954"/>
      <c r="L10" s="953" t="s">
        <v>309</v>
      </c>
      <c r="M10" s="959"/>
      <c r="N10" s="959"/>
      <c r="O10" s="959"/>
      <c r="P10" s="959"/>
      <c r="Q10" s="959"/>
      <c r="R10" s="954"/>
    </row>
    <row r="11" spans="1:18">
      <c r="A11" s="960">
        <f>基礎情報!D6</f>
        <v>0</v>
      </c>
      <c r="B11" s="961"/>
      <c r="C11" s="961"/>
      <c r="D11" s="962"/>
      <c r="E11" s="969">
        <f>基礎情報!D9</f>
        <v>0</v>
      </c>
      <c r="F11" s="970"/>
      <c r="G11" s="970"/>
      <c r="H11" s="970"/>
      <c r="I11" s="970"/>
      <c r="J11" s="970"/>
      <c r="K11" s="971"/>
      <c r="L11" s="969">
        <f>基礎情報!D11</f>
        <v>0</v>
      </c>
      <c r="M11" s="970"/>
      <c r="N11" s="970"/>
      <c r="O11" s="970"/>
      <c r="P11" s="970"/>
      <c r="Q11" s="970"/>
      <c r="R11" s="971"/>
    </row>
    <row r="12" spans="1:18">
      <c r="A12" s="963"/>
      <c r="B12" s="964"/>
      <c r="C12" s="964"/>
      <c r="D12" s="965"/>
      <c r="E12" s="972"/>
      <c r="F12" s="973"/>
      <c r="G12" s="973"/>
      <c r="H12" s="973"/>
      <c r="I12" s="973"/>
      <c r="J12" s="973"/>
      <c r="K12" s="974"/>
      <c r="L12" s="972"/>
      <c r="M12" s="973"/>
      <c r="N12" s="973"/>
      <c r="O12" s="973"/>
      <c r="P12" s="973"/>
      <c r="Q12" s="973"/>
      <c r="R12" s="974"/>
    </row>
    <row r="13" spans="1:18">
      <c r="A13" s="966"/>
      <c r="B13" s="967"/>
      <c r="C13" s="967"/>
      <c r="D13" s="968"/>
      <c r="E13" s="975"/>
      <c r="F13" s="976"/>
      <c r="G13" s="976"/>
      <c r="H13" s="976"/>
      <c r="I13" s="976"/>
      <c r="J13" s="976"/>
      <c r="K13" s="977"/>
      <c r="L13" s="975"/>
      <c r="M13" s="976"/>
      <c r="N13" s="976"/>
      <c r="O13" s="976"/>
      <c r="P13" s="976"/>
      <c r="Q13" s="976"/>
      <c r="R13" s="977"/>
    </row>
    <row r="15" spans="1:18" s="315" customFormat="1" ht="18" thickBot="1">
      <c r="A15" s="310" t="s">
        <v>308</v>
      </c>
      <c r="B15" s="314"/>
      <c r="C15" s="314"/>
      <c r="D15" s="314"/>
      <c r="E15" s="314"/>
      <c r="F15" s="314"/>
      <c r="G15" s="314"/>
      <c r="H15" s="314"/>
      <c r="I15" s="314"/>
      <c r="J15" s="314"/>
      <c r="K15" s="314"/>
      <c r="L15" s="319"/>
      <c r="M15" s="319"/>
      <c r="N15" s="318"/>
      <c r="O15" s="318"/>
      <c r="P15" s="317"/>
      <c r="Q15" s="317"/>
      <c r="R15" s="316"/>
    </row>
    <row r="16" spans="1:18" s="315" customFormat="1" ht="12.75" thickBot="1">
      <c r="A16" s="322" t="str">
        <f>IF(基礎情報!D13="〇","〇","")</f>
        <v/>
      </c>
      <c r="B16" s="314" t="s">
        <v>307</v>
      </c>
      <c r="C16" s="314"/>
      <c r="D16" s="314"/>
      <c r="E16" s="314"/>
      <c r="F16" s="314"/>
      <c r="G16" s="314"/>
      <c r="H16" s="314"/>
      <c r="I16" s="314"/>
      <c r="J16" s="322" t="str">
        <f>IF(基礎情報!D16="〇","〇","")</f>
        <v/>
      </c>
      <c r="K16" s="314" t="s">
        <v>81</v>
      </c>
      <c r="L16" s="314"/>
      <c r="M16" s="314"/>
      <c r="N16" s="314"/>
      <c r="O16" s="314"/>
    </row>
    <row r="17" spans="1:18" s="315" customFormat="1" ht="12.75" thickBot="1">
      <c r="A17" s="322" t="str">
        <f>IF(基礎情報!D14="〇","〇","")</f>
        <v/>
      </c>
      <c r="B17" s="314" t="s">
        <v>306</v>
      </c>
      <c r="C17" s="314"/>
      <c r="D17" s="314"/>
      <c r="E17" s="314"/>
      <c r="F17" s="314"/>
      <c r="G17" s="314"/>
      <c r="H17" s="314"/>
      <c r="I17" s="314"/>
      <c r="J17" s="322" t="str">
        <f>IF(基礎情報!D17="〇","〇","")</f>
        <v/>
      </c>
      <c r="K17" s="314" t="s">
        <v>82</v>
      </c>
      <c r="L17" s="314"/>
      <c r="M17" s="314"/>
      <c r="N17" s="314"/>
      <c r="O17" s="314"/>
    </row>
    <row r="18" spans="1:18">
      <c r="A18" s="314"/>
      <c r="B18" s="314"/>
      <c r="C18" s="314"/>
      <c r="D18" s="314"/>
      <c r="E18" s="314"/>
      <c r="F18" s="314"/>
      <c r="G18" s="314"/>
      <c r="H18" s="314"/>
      <c r="I18" s="314"/>
      <c r="J18" s="314"/>
      <c r="K18" s="314"/>
      <c r="L18" s="314"/>
      <c r="M18" s="314"/>
      <c r="N18" s="314"/>
      <c r="O18" s="314"/>
    </row>
    <row r="19" spans="1:18" ht="15" customHeight="1">
      <c r="A19" s="310" t="s">
        <v>305</v>
      </c>
      <c r="B19" s="314"/>
      <c r="C19" s="314"/>
      <c r="D19" s="314"/>
      <c r="E19" s="314"/>
      <c r="F19" s="314"/>
      <c r="G19" s="314"/>
      <c r="H19" s="314"/>
      <c r="I19" s="314"/>
      <c r="J19" s="314"/>
      <c r="K19" s="314"/>
      <c r="L19" s="314"/>
      <c r="M19" s="314"/>
      <c r="N19" s="314"/>
      <c r="O19" s="314"/>
    </row>
    <row r="20" spans="1:18" ht="24" customHeight="1">
      <c r="A20" s="953" t="s">
        <v>304</v>
      </c>
      <c r="B20" s="959"/>
      <c r="C20" s="959"/>
      <c r="D20" s="954"/>
      <c r="E20" s="953" t="s">
        <v>303</v>
      </c>
      <c r="F20" s="954"/>
      <c r="G20" s="953" t="s">
        <v>302</v>
      </c>
      <c r="H20" s="954"/>
      <c r="I20" s="953" t="s">
        <v>301</v>
      </c>
      <c r="J20" s="954"/>
      <c r="K20" s="998" t="s">
        <v>300</v>
      </c>
      <c r="L20" s="999"/>
      <c r="M20" s="998" t="s">
        <v>299</v>
      </c>
      <c r="N20" s="999"/>
      <c r="O20" s="953" t="s">
        <v>298</v>
      </c>
      <c r="P20" s="954"/>
      <c r="Q20" s="953" t="s">
        <v>297</v>
      </c>
      <c r="R20" s="954"/>
    </row>
    <row r="21" spans="1:18" ht="15" customHeight="1">
      <c r="A21" s="312"/>
      <c r="B21" s="313"/>
      <c r="C21" s="313"/>
      <c r="D21" s="311"/>
      <c r="E21" s="312"/>
      <c r="F21" s="311"/>
      <c r="G21" s="312"/>
      <c r="H21" s="311"/>
      <c r="I21" s="312"/>
      <c r="J21" s="311"/>
      <c r="K21" s="312"/>
      <c r="L21" s="311" t="s">
        <v>296</v>
      </c>
      <c r="M21" s="312"/>
      <c r="N21" s="311" t="s">
        <v>296</v>
      </c>
      <c r="O21" s="312"/>
      <c r="P21" s="311"/>
      <c r="Q21" s="312"/>
      <c r="R21" s="311"/>
    </row>
    <row r="22" spans="1:18" s="305" customFormat="1">
      <c r="A22" s="991" t="str">
        <f>IF(I22&gt;0,"HEPAフィルター付き空気清浄機","")</f>
        <v/>
      </c>
      <c r="B22" s="992"/>
      <c r="C22" s="992"/>
      <c r="D22" s="993"/>
      <c r="E22" s="991">
        <f>'確認書（清浄機）'!C51</f>
        <v>0</v>
      </c>
      <c r="F22" s="993"/>
      <c r="G22" s="991">
        <f>'確認書（清浄機）'!J51</f>
        <v>0</v>
      </c>
      <c r="H22" s="993"/>
      <c r="I22" s="994">
        <f>'確認書（清浄機）'!R51</f>
        <v>0</v>
      </c>
      <c r="J22" s="995"/>
      <c r="K22" s="994">
        <f>'確認書（清浄機）'!V51</f>
        <v>0</v>
      </c>
      <c r="L22" s="995"/>
      <c r="M22" s="996">
        <f t="shared" ref="M22:M31" si="0">I22*K22</f>
        <v>0</v>
      </c>
      <c r="N22" s="997"/>
      <c r="O22" s="994">
        <f>'確認書（清浄機）'!AE51</f>
        <v>0</v>
      </c>
      <c r="P22" s="995"/>
      <c r="Q22" s="994" t="str">
        <f>IF(I22&gt;0,'確認書（清浄機）'!$C$35,"")</f>
        <v/>
      </c>
      <c r="R22" s="995"/>
    </row>
    <row r="23" spans="1:18" s="305" customFormat="1">
      <c r="A23" s="991" t="str">
        <f t="shared" ref="A23:A26" si="1">IF(I23&gt;0,"HEPAフィルター付き空気清浄機","")</f>
        <v/>
      </c>
      <c r="B23" s="992"/>
      <c r="C23" s="992"/>
      <c r="D23" s="993"/>
      <c r="E23" s="991">
        <f>'確認書（清浄機）'!C52</f>
        <v>0</v>
      </c>
      <c r="F23" s="993"/>
      <c r="G23" s="991">
        <f>'確認書（清浄機）'!J52</f>
        <v>0</v>
      </c>
      <c r="H23" s="993"/>
      <c r="I23" s="994">
        <f>'確認書（清浄機）'!R52</f>
        <v>0</v>
      </c>
      <c r="J23" s="995"/>
      <c r="K23" s="994">
        <f>'確認書（清浄機）'!V52</f>
        <v>0</v>
      </c>
      <c r="L23" s="995"/>
      <c r="M23" s="996">
        <f t="shared" si="0"/>
        <v>0</v>
      </c>
      <c r="N23" s="997"/>
      <c r="O23" s="994">
        <f>'確認書（清浄機）'!AE52</f>
        <v>0</v>
      </c>
      <c r="P23" s="995"/>
      <c r="Q23" s="994" t="str">
        <f>IF(I23&gt;0,'確認書（清浄機）'!$C$35,"")</f>
        <v/>
      </c>
      <c r="R23" s="995"/>
    </row>
    <row r="24" spans="1:18" s="305" customFormat="1">
      <c r="A24" s="991" t="str">
        <f t="shared" si="1"/>
        <v/>
      </c>
      <c r="B24" s="992"/>
      <c r="C24" s="992"/>
      <c r="D24" s="993"/>
      <c r="E24" s="991">
        <f>'確認書（清浄機）'!C53</f>
        <v>0</v>
      </c>
      <c r="F24" s="993"/>
      <c r="G24" s="991">
        <f>'確認書（清浄機）'!J53</f>
        <v>0</v>
      </c>
      <c r="H24" s="993"/>
      <c r="I24" s="994">
        <f>'確認書（清浄機）'!R53</f>
        <v>0</v>
      </c>
      <c r="J24" s="995"/>
      <c r="K24" s="994">
        <f>'確認書（清浄機）'!V53</f>
        <v>0</v>
      </c>
      <c r="L24" s="995"/>
      <c r="M24" s="996">
        <f t="shared" si="0"/>
        <v>0</v>
      </c>
      <c r="N24" s="997"/>
      <c r="O24" s="994">
        <f>'確認書（清浄機）'!AE53</f>
        <v>0</v>
      </c>
      <c r="P24" s="995"/>
      <c r="Q24" s="994" t="str">
        <f>IF(I24&gt;0,'確認書（清浄機）'!$C$35,"")</f>
        <v/>
      </c>
      <c r="R24" s="995"/>
    </row>
    <row r="25" spans="1:18" s="305" customFormat="1" ht="13.5" customHeight="1">
      <c r="A25" s="991" t="str">
        <f t="shared" si="1"/>
        <v/>
      </c>
      <c r="B25" s="992"/>
      <c r="C25" s="992"/>
      <c r="D25" s="993"/>
      <c r="E25" s="991">
        <f>'確認書（清浄機）'!C54</f>
        <v>0</v>
      </c>
      <c r="F25" s="993"/>
      <c r="G25" s="991">
        <f>'確認書（清浄機）'!J54</f>
        <v>0</v>
      </c>
      <c r="H25" s="993"/>
      <c r="I25" s="994">
        <f>'確認書（清浄機）'!R54</f>
        <v>0</v>
      </c>
      <c r="J25" s="995"/>
      <c r="K25" s="994">
        <f>'確認書（清浄機）'!V54</f>
        <v>0</v>
      </c>
      <c r="L25" s="995"/>
      <c r="M25" s="996">
        <f t="shared" si="0"/>
        <v>0</v>
      </c>
      <c r="N25" s="997"/>
      <c r="O25" s="994">
        <f>'確認書（清浄機）'!AE54</f>
        <v>0</v>
      </c>
      <c r="P25" s="995"/>
      <c r="Q25" s="994" t="str">
        <f>IF(I25&gt;0,'確認書（清浄機）'!$C$35,"")</f>
        <v/>
      </c>
      <c r="R25" s="995"/>
    </row>
    <row r="26" spans="1:18" s="305" customFormat="1" ht="12" customHeight="1">
      <c r="A26" s="991" t="str">
        <f t="shared" si="1"/>
        <v/>
      </c>
      <c r="B26" s="992"/>
      <c r="C26" s="992"/>
      <c r="D26" s="993"/>
      <c r="E26" s="991">
        <f>'確認書（清浄機）'!C55</f>
        <v>0</v>
      </c>
      <c r="F26" s="993"/>
      <c r="G26" s="991">
        <f>'確認書（清浄機）'!J55</f>
        <v>0</v>
      </c>
      <c r="H26" s="993"/>
      <c r="I26" s="994">
        <f>'確認書（清浄機）'!R55</f>
        <v>0</v>
      </c>
      <c r="J26" s="995"/>
      <c r="K26" s="994">
        <f>'確認書（清浄機）'!V55</f>
        <v>0</v>
      </c>
      <c r="L26" s="995"/>
      <c r="M26" s="996">
        <f t="shared" si="0"/>
        <v>0</v>
      </c>
      <c r="N26" s="997"/>
      <c r="O26" s="994">
        <f>'確認書（清浄機）'!AE55</f>
        <v>0</v>
      </c>
      <c r="P26" s="995"/>
      <c r="Q26" s="994" t="str">
        <f>IF(I26&gt;0,'確認書（清浄機）'!$C$35,"")</f>
        <v/>
      </c>
      <c r="R26" s="995"/>
    </row>
    <row r="27" spans="1:18" s="305" customFormat="1" ht="13.5" customHeight="1">
      <c r="A27" s="991">
        <f>'確認書（清浄機）'!C124</f>
        <v>0</v>
      </c>
      <c r="B27" s="992"/>
      <c r="C27" s="992"/>
      <c r="D27" s="993"/>
      <c r="E27" s="991">
        <f>'確認書（清浄機）'!I124</f>
        <v>0</v>
      </c>
      <c r="F27" s="993"/>
      <c r="G27" s="991">
        <f>'確認書（清浄機）'!N124</f>
        <v>0</v>
      </c>
      <c r="H27" s="993"/>
      <c r="I27" s="994">
        <f>'確認書（清浄機）'!S124</f>
        <v>0</v>
      </c>
      <c r="J27" s="995"/>
      <c r="K27" s="994">
        <f>'確認書（清浄機）'!W124</f>
        <v>0</v>
      </c>
      <c r="L27" s="995"/>
      <c r="M27" s="996">
        <f t="shared" si="0"/>
        <v>0</v>
      </c>
      <c r="N27" s="997"/>
      <c r="O27" s="994">
        <f>'確認書（清浄機）'!AE124</f>
        <v>0</v>
      </c>
      <c r="P27" s="995"/>
      <c r="Q27" s="994" t="str">
        <f>IF(I27&gt;0,'確認書（清浄機）'!$C$35,"")</f>
        <v/>
      </c>
      <c r="R27" s="995"/>
    </row>
    <row r="28" spans="1:18" s="305" customFormat="1" ht="13.5" customHeight="1">
      <c r="A28" s="991">
        <f>'確認書（清浄機）'!C125</f>
        <v>0</v>
      </c>
      <c r="B28" s="992"/>
      <c r="C28" s="992"/>
      <c r="D28" s="993"/>
      <c r="E28" s="991">
        <f>'確認書（清浄機）'!I125</f>
        <v>0</v>
      </c>
      <c r="F28" s="993"/>
      <c r="G28" s="991">
        <f>'確認書（清浄機）'!N125</f>
        <v>0</v>
      </c>
      <c r="H28" s="993"/>
      <c r="I28" s="994">
        <f>'確認書（清浄機）'!S125</f>
        <v>0</v>
      </c>
      <c r="J28" s="995"/>
      <c r="K28" s="994">
        <f>'確認書（清浄機）'!W125</f>
        <v>0</v>
      </c>
      <c r="L28" s="995"/>
      <c r="M28" s="996">
        <f t="shared" si="0"/>
        <v>0</v>
      </c>
      <c r="N28" s="997"/>
      <c r="O28" s="994">
        <f>'確認書（清浄機）'!AE125</f>
        <v>0</v>
      </c>
      <c r="P28" s="995"/>
      <c r="Q28" s="994" t="str">
        <f>IF(I28&gt;0,'確認書（清浄機）'!$C$35,"")</f>
        <v/>
      </c>
      <c r="R28" s="995"/>
    </row>
    <row r="29" spans="1:18" s="305" customFormat="1" ht="13.5" customHeight="1">
      <c r="A29" s="991">
        <f>'確認書（清浄機）'!C126</f>
        <v>0</v>
      </c>
      <c r="B29" s="992"/>
      <c r="C29" s="992"/>
      <c r="D29" s="993"/>
      <c r="E29" s="991">
        <f>'確認書（清浄機）'!I126</f>
        <v>0</v>
      </c>
      <c r="F29" s="993"/>
      <c r="G29" s="991">
        <f>'確認書（清浄機）'!N126</f>
        <v>0</v>
      </c>
      <c r="H29" s="993"/>
      <c r="I29" s="994">
        <f>'確認書（清浄機）'!S126</f>
        <v>0</v>
      </c>
      <c r="J29" s="995"/>
      <c r="K29" s="994">
        <f>'確認書（清浄機）'!W126</f>
        <v>0</v>
      </c>
      <c r="L29" s="995"/>
      <c r="M29" s="996">
        <f t="shared" si="0"/>
        <v>0</v>
      </c>
      <c r="N29" s="997"/>
      <c r="O29" s="994">
        <f>'確認書（清浄機）'!AE126</f>
        <v>0</v>
      </c>
      <c r="P29" s="995"/>
      <c r="Q29" s="994" t="str">
        <f>IF(I29&gt;0,'確認書（清浄機）'!$C$35,"")</f>
        <v/>
      </c>
      <c r="R29" s="995"/>
    </row>
    <row r="30" spans="1:18" s="305" customFormat="1" ht="13.5" customHeight="1">
      <c r="A30" s="991">
        <f>'確認書（清浄機）'!C127</f>
        <v>0</v>
      </c>
      <c r="B30" s="992"/>
      <c r="C30" s="992"/>
      <c r="D30" s="993"/>
      <c r="E30" s="991">
        <f>'確認書（清浄機）'!I127</f>
        <v>0</v>
      </c>
      <c r="F30" s="993"/>
      <c r="G30" s="991">
        <f>'確認書（清浄機）'!N127</f>
        <v>0</v>
      </c>
      <c r="H30" s="993"/>
      <c r="I30" s="994">
        <f>'確認書（清浄機）'!S127</f>
        <v>0</v>
      </c>
      <c r="J30" s="995"/>
      <c r="K30" s="994">
        <f>'確認書（清浄機）'!W127</f>
        <v>0</v>
      </c>
      <c r="L30" s="995"/>
      <c r="M30" s="996">
        <f t="shared" si="0"/>
        <v>0</v>
      </c>
      <c r="N30" s="997"/>
      <c r="O30" s="994">
        <f>'確認書（清浄機）'!AE127</f>
        <v>0</v>
      </c>
      <c r="P30" s="995"/>
      <c r="Q30" s="994" t="str">
        <f>IF(I30&gt;0,'確認書（清浄機）'!$C$35,"")</f>
        <v/>
      </c>
      <c r="R30" s="995"/>
    </row>
    <row r="31" spans="1:18" s="305" customFormat="1" ht="13.5" customHeight="1">
      <c r="A31" s="1011">
        <f>'確認書（清浄機）'!C128</f>
        <v>0</v>
      </c>
      <c r="B31" s="1012"/>
      <c r="C31" s="1012"/>
      <c r="D31" s="1013"/>
      <c r="E31" s="1011">
        <f>'確認書（清浄機）'!I128</f>
        <v>0</v>
      </c>
      <c r="F31" s="1013"/>
      <c r="G31" s="1011">
        <f>'確認書（清浄機）'!N128</f>
        <v>0</v>
      </c>
      <c r="H31" s="1013"/>
      <c r="I31" s="1006">
        <f>'確認書（清浄機）'!S128</f>
        <v>0</v>
      </c>
      <c r="J31" s="1007"/>
      <c r="K31" s="1006">
        <f>'確認書（清浄機）'!W128</f>
        <v>0</v>
      </c>
      <c r="L31" s="1007"/>
      <c r="M31" s="1014">
        <f t="shared" si="0"/>
        <v>0</v>
      </c>
      <c r="N31" s="1015"/>
      <c r="O31" s="1006">
        <f>'確認書（清浄機）'!AE128</f>
        <v>0</v>
      </c>
      <c r="P31" s="1007"/>
      <c r="Q31" s="1006" t="str">
        <f>IF(I31&gt;0,'確認書（清浄機）'!$C$35,"")</f>
        <v/>
      </c>
      <c r="R31" s="1007"/>
    </row>
    <row r="32" spans="1:18" s="305" customFormat="1" ht="13.5" customHeight="1">
      <c r="A32" s="1008"/>
      <c r="B32" s="1009"/>
      <c r="C32" s="1009"/>
      <c r="D32" s="1010"/>
      <c r="E32" s="1008"/>
      <c r="F32" s="1010"/>
      <c r="G32" s="1008"/>
      <c r="H32" s="1010"/>
      <c r="I32" s="1008"/>
      <c r="J32" s="1010"/>
      <c r="K32" s="1008" t="s">
        <v>295</v>
      </c>
      <c r="L32" s="1010"/>
      <c r="M32" s="1008">
        <f>SUBTOTAL(109,M22:N31)</f>
        <v>0</v>
      </c>
      <c r="N32" s="1010"/>
      <c r="O32" s="1008"/>
      <c r="P32" s="1010"/>
      <c r="Q32" s="1008"/>
      <c r="R32" s="1010"/>
    </row>
    <row r="34" spans="1:18" ht="17.25">
      <c r="A34" s="310" t="s">
        <v>294</v>
      </c>
    </row>
    <row r="35" spans="1:18">
      <c r="A35" s="309" t="s">
        <v>293</v>
      </c>
      <c r="B35" s="308"/>
      <c r="C35" s="308"/>
      <c r="D35" s="308"/>
      <c r="E35" s="308"/>
      <c r="F35" s="308"/>
      <c r="G35" s="308"/>
      <c r="H35" s="308"/>
      <c r="I35" s="308"/>
      <c r="J35" s="308"/>
      <c r="K35" s="308"/>
      <c r="L35" s="308"/>
      <c r="M35" s="308"/>
      <c r="N35" s="308"/>
      <c r="O35" s="308"/>
      <c r="P35" s="308"/>
      <c r="Q35" s="308"/>
      <c r="R35" s="307"/>
    </row>
    <row r="36" spans="1:18">
      <c r="A36" s="1000">
        <f>'確認書（清浄機）'!$C$112</f>
        <v>0</v>
      </c>
      <c r="B36" s="1001"/>
      <c r="C36" s="1001"/>
      <c r="D36" s="1001"/>
      <c r="E36" s="1001"/>
      <c r="F36" s="1001"/>
      <c r="G36" s="1001"/>
      <c r="H36" s="1001"/>
      <c r="I36" s="1001"/>
      <c r="J36" s="1001"/>
      <c r="K36" s="1001"/>
      <c r="L36" s="1001"/>
      <c r="M36" s="1001"/>
      <c r="N36" s="1001"/>
      <c r="O36" s="1001"/>
      <c r="P36" s="1001"/>
      <c r="Q36" s="1001"/>
      <c r="R36" s="1002"/>
    </row>
    <row r="37" spans="1:18">
      <c r="A37" s="1000"/>
      <c r="B37" s="1001"/>
      <c r="C37" s="1001"/>
      <c r="D37" s="1001"/>
      <c r="E37" s="1001"/>
      <c r="F37" s="1001"/>
      <c r="G37" s="1001"/>
      <c r="H37" s="1001"/>
      <c r="I37" s="1001"/>
      <c r="J37" s="1001"/>
      <c r="K37" s="1001"/>
      <c r="L37" s="1001"/>
      <c r="M37" s="1001"/>
      <c r="N37" s="1001"/>
      <c r="O37" s="1001"/>
      <c r="P37" s="1001"/>
      <c r="Q37" s="1001"/>
      <c r="R37" s="1002"/>
    </row>
    <row r="38" spans="1:18">
      <c r="A38" s="1000"/>
      <c r="B38" s="1001"/>
      <c r="C38" s="1001"/>
      <c r="D38" s="1001"/>
      <c r="E38" s="1001"/>
      <c r="F38" s="1001"/>
      <c r="G38" s="1001"/>
      <c r="H38" s="1001"/>
      <c r="I38" s="1001"/>
      <c r="J38" s="1001"/>
      <c r="K38" s="1001"/>
      <c r="L38" s="1001"/>
      <c r="M38" s="1001"/>
      <c r="N38" s="1001"/>
      <c r="O38" s="1001"/>
      <c r="P38" s="1001"/>
      <c r="Q38" s="1001"/>
      <c r="R38" s="1002"/>
    </row>
    <row r="39" spans="1:18">
      <c r="A39" s="1000"/>
      <c r="B39" s="1001"/>
      <c r="C39" s="1001"/>
      <c r="D39" s="1001"/>
      <c r="E39" s="1001"/>
      <c r="F39" s="1001"/>
      <c r="G39" s="1001"/>
      <c r="H39" s="1001"/>
      <c r="I39" s="1001"/>
      <c r="J39" s="1001"/>
      <c r="K39" s="1001"/>
      <c r="L39" s="1001"/>
      <c r="M39" s="1001"/>
      <c r="N39" s="1001"/>
      <c r="O39" s="1001"/>
      <c r="P39" s="1001"/>
      <c r="Q39" s="1001"/>
      <c r="R39" s="1002"/>
    </row>
    <row r="40" spans="1:18">
      <c r="A40" s="1000"/>
      <c r="B40" s="1001"/>
      <c r="C40" s="1001"/>
      <c r="D40" s="1001"/>
      <c r="E40" s="1001"/>
      <c r="F40" s="1001"/>
      <c r="G40" s="1001"/>
      <c r="H40" s="1001"/>
      <c r="I40" s="1001"/>
      <c r="J40" s="1001"/>
      <c r="K40" s="1001"/>
      <c r="L40" s="1001"/>
      <c r="M40" s="1001"/>
      <c r="N40" s="1001"/>
      <c r="O40" s="1001"/>
      <c r="P40" s="1001"/>
      <c r="Q40" s="1001"/>
      <c r="R40" s="1002"/>
    </row>
    <row r="41" spans="1:18">
      <c r="A41" s="1000"/>
      <c r="B41" s="1001"/>
      <c r="C41" s="1001"/>
      <c r="D41" s="1001"/>
      <c r="E41" s="1001"/>
      <c r="F41" s="1001"/>
      <c r="G41" s="1001"/>
      <c r="H41" s="1001"/>
      <c r="I41" s="1001"/>
      <c r="J41" s="1001"/>
      <c r="K41" s="1001"/>
      <c r="L41" s="1001"/>
      <c r="M41" s="1001"/>
      <c r="N41" s="1001"/>
      <c r="O41" s="1001"/>
      <c r="P41" s="1001"/>
      <c r="Q41" s="1001"/>
      <c r="R41" s="1002"/>
    </row>
    <row r="42" spans="1:18">
      <c r="A42" s="1000"/>
      <c r="B42" s="1001"/>
      <c r="C42" s="1001"/>
      <c r="D42" s="1001"/>
      <c r="E42" s="1001"/>
      <c r="F42" s="1001"/>
      <c r="G42" s="1001"/>
      <c r="H42" s="1001"/>
      <c r="I42" s="1001"/>
      <c r="J42" s="1001"/>
      <c r="K42" s="1001"/>
      <c r="L42" s="1001"/>
      <c r="M42" s="1001"/>
      <c r="N42" s="1001"/>
      <c r="O42" s="1001"/>
      <c r="P42" s="1001"/>
      <c r="Q42" s="1001"/>
      <c r="R42" s="1002"/>
    </row>
    <row r="43" spans="1:18">
      <c r="A43" s="1000"/>
      <c r="B43" s="1001"/>
      <c r="C43" s="1001"/>
      <c r="D43" s="1001"/>
      <c r="E43" s="1001"/>
      <c r="F43" s="1001"/>
      <c r="G43" s="1001"/>
      <c r="H43" s="1001"/>
      <c r="I43" s="1001"/>
      <c r="J43" s="1001"/>
      <c r="K43" s="1001"/>
      <c r="L43" s="1001"/>
      <c r="M43" s="1001"/>
      <c r="N43" s="1001"/>
      <c r="O43" s="1001"/>
      <c r="P43" s="1001"/>
      <c r="Q43" s="1001"/>
      <c r="R43" s="1002"/>
    </row>
    <row r="44" spans="1:18">
      <c r="A44" s="1003"/>
      <c r="B44" s="1004"/>
      <c r="C44" s="1004"/>
      <c r="D44" s="1004"/>
      <c r="E44" s="1004"/>
      <c r="F44" s="1004"/>
      <c r="G44" s="1004"/>
      <c r="H44" s="1004"/>
      <c r="I44" s="1004"/>
      <c r="J44" s="1004"/>
      <c r="K44" s="1004"/>
      <c r="L44" s="1004"/>
      <c r="M44" s="1004"/>
      <c r="N44" s="1004"/>
      <c r="O44" s="1004"/>
      <c r="P44" s="1004"/>
      <c r="Q44" s="1004"/>
      <c r="R44" s="1005"/>
    </row>
    <row r="45" spans="1:18">
      <c r="A45" s="306"/>
      <c r="B45" s="306"/>
      <c r="C45" s="306"/>
      <c r="D45" s="306"/>
      <c r="E45" s="306"/>
      <c r="F45" s="306"/>
      <c r="G45" s="306"/>
      <c r="H45" s="306"/>
      <c r="I45" s="306"/>
      <c r="J45" s="306"/>
      <c r="K45" s="306"/>
      <c r="L45" s="306"/>
      <c r="M45" s="306"/>
      <c r="N45" s="306"/>
      <c r="O45" s="306"/>
      <c r="P45" s="306"/>
      <c r="Q45" s="306"/>
      <c r="R45" s="306"/>
    </row>
    <row r="46" spans="1:18" ht="10.5" customHeight="1">
      <c r="R46" s="305"/>
    </row>
    <row r="47" spans="1:18">
      <c r="R47" s="305"/>
    </row>
    <row r="48" spans="1:18">
      <c r="A48" s="304" t="s">
        <v>292</v>
      </c>
    </row>
    <row r="49" spans="1:1">
      <c r="A49" s="304" t="s">
        <v>291</v>
      </c>
    </row>
    <row r="50" spans="1:1">
      <c r="A50" s="304" t="s">
        <v>290</v>
      </c>
    </row>
    <row r="51" spans="1:1">
      <c r="A51" s="304" t="s">
        <v>289</v>
      </c>
    </row>
    <row r="52" spans="1:1">
      <c r="A52" s="304" t="s">
        <v>288</v>
      </c>
    </row>
    <row r="53" spans="1:1">
      <c r="A53" s="304" t="s">
        <v>287</v>
      </c>
    </row>
  </sheetData>
  <sheetProtection algorithmName="SHA-512" hashValue="BwrhJ4BSrGVoDvE0RNQryOMKRVdyG8k2twWY5TJQcHlrPl5+b68VBpOzl9+rjk/EMJKRLdi5ZXY7dN/+rbnnuw==" saltValue="TJY8oxtkZWa9u9m996eRPQ==" spinCount="100000" sheet="1" objects="1" scenarios="1"/>
  <mergeCells count="117">
    <mergeCell ref="O1:P1"/>
    <mergeCell ref="Q1:R1"/>
    <mergeCell ref="A2:R2"/>
    <mergeCell ref="A4:B4"/>
    <mergeCell ref="C4:K4"/>
    <mergeCell ref="O4:P4"/>
    <mergeCell ref="Q4:R4"/>
    <mergeCell ref="A5:B8"/>
    <mergeCell ref="D5:K5"/>
    <mergeCell ref="O5:P5"/>
    <mergeCell ref="Q5:R5"/>
    <mergeCell ref="D6:K6"/>
    <mergeCell ref="D7:K7"/>
    <mergeCell ref="D8:K8"/>
    <mergeCell ref="A10:D10"/>
    <mergeCell ref="E10:K10"/>
    <mergeCell ref="L10:R10"/>
    <mergeCell ref="A11:D13"/>
    <mergeCell ref="E11:K13"/>
    <mergeCell ref="L11:R13"/>
    <mergeCell ref="A20:D20"/>
    <mergeCell ref="E20:F20"/>
    <mergeCell ref="G20:H20"/>
    <mergeCell ref="I20:J20"/>
    <mergeCell ref="K20:L20"/>
    <mergeCell ref="M20:N20"/>
    <mergeCell ref="O20:P20"/>
    <mergeCell ref="Q20:R20"/>
    <mergeCell ref="A22:D22"/>
    <mergeCell ref="E22:F22"/>
    <mergeCell ref="G22:H22"/>
    <mergeCell ref="I22:J22"/>
    <mergeCell ref="K22:L22"/>
    <mergeCell ref="M22:N22"/>
    <mergeCell ref="O22:P22"/>
    <mergeCell ref="Q22:R22"/>
    <mergeCell ref="A23:D23"/>
    <mergeCell ref="E23:F23"/>
    <mergeCell ref="G23:H23"/>
    <mergeCell ref="I23:J23"/>
    <mergeCell ref="K23:L23"/>
    <mergeCell ref="M23:N23"/>
    <mergeCell ref="O23:P23"/>
    <mergeCell ref="Q23:R23"/>
    <mergeCell ref="A24:D24"/>
    <mergeCell ref="E24:F24"/>
    <mergeCell ref="G24:H24"/>
    <mergeCell ref="I24:J24"/>
    <mergeCell ref="K24:L24"/>
    <mergeCell ref="M24:N24"/>
    <mergeCell ref="O24:P24"/>
    <mergeCell ref="Q24:R24"/>
    <mergeCell ref="A25:D25"/>
    <mergeCell ref="E25:F25"/>
    <mergeCell ref="G25:H25"/>
    <mergeCell ref="I25:J25"/>
    <mergeCell ref="K25:L25"/>
    <mergeCell ref="M25:N25"/>
    <mergeCell ref="O25:P25"/>
    <mergeCell ref="Q25:R25"/>
    <mergeCell ref="A26:D26"/>
    <mergeCell ref="E26:F26"/>
    <mergeCell ref="G26:H26"/>
    <mergeCell ref="I26:J26"/>
    <mergeCell ref="K26:L26"/>
    <mergeCell ref="M26:N26"/>
    <mergeCell ref="O26:P26"/>
    <mergeCell ref="Q26:R26"/>
    <mergeCell ref="A27:D27"/>
    <mergeCell ref="E27:F27"/>
    <mergeCell ref="G27:H27"/>
    <mergeCell ref="I27:J27"/>
    <mergeCell ref="K27:L27"/>
    <mergeCell ref="M27:N27"/>
    <mergeCell ref="O27:P27"/>
    <mergeCell ref="Q27:R27"/>
    <mergeCell ref="A28:D28"/>
    <mergeCell ref="E28:F28"/>
    <mergeCell ref="G28:H28"/>
    <mergeCell ref="I28:J28"/>
    <mergeCell ref="K28:L28"/>
    <mergeCell ref="M28:N28"/>
    <mergeCell ref="O28:P28"/>
    <mergeCell ref="Q28:R28"/>
    <mergeCell ref="A29:D29"/>
    <mergeCell ref="E29:F29"/>
    <mergeCell ref="G29:H29"/>
    <mergeCell ref="I29:J29"/>
    <mergeCell ref="K29:L29"/>
    <mergeCell ref="M29:N29"/>
    <mergeCell ref="O29:P29"/>
    <mergeCell ref="Q29:R29"/>
    <mergeCell ref="A30:D30"/>
    <mergeCell ref="E30:F30"/>
    <mergeCell ref="G30:H30"/>
    <mergeCell ref="I30:J30"/>
    <mergeCell ref="K30:L30"/>
    <mergeCell ref="M30:N30"/>
    <mergeCell ref="O30:P30"/>
    <mergeCell ref="Q30:R30"/>
    <mergeCell ref="Q32:R32"/>
    <mergeCell ref="A31:D31"/>
    <mergeCell ref="E31:F31"/>
    <mergeCell ref="G31:H31"/>
    <mergeCell ref="I31:J31"/>
    <mergeCell ref="K31:L31"/>
    <mergeCell ref="M31:N31"/>
    <mergeCell ref="A36:R44"/>
    <mergeCell ref="O31:P31"/>
    <mergeCell ref="Q31:R31"/>
    <mergeCell ref="A32:D32"/>
    <mergeCell ref="E32:F32"/>
    <mergeCell ref="G32:H32"/>
    <mergeCell ref="I32:J32"/>
    <mergeCell ref="K32:L32"/>
    <mergeCell ref="M32:N32"/>
    <mergeCell ref="O32:P32"/>
  </mergeCells>
  <phoneticPr fontId="2"/>
  <dataValidations count="3">
    <dataValidation type="list" allowBlank="1" showInputMessage="1" showErrorMessage="1" sqref="Q5:R5">
      <formula1>"1.事業計画書,2.実績報告書"</formula1>
    </dataValidation>
    <dataValidation type="list" allowBlank="1" showInputMessage="1" showErrorMessage="1" sqref="J16:J17 A16:A17">
      <formula1>"○"</formula1>
    </dataValidation>
    <dataValidation type="list" allowBlank="1" showInputMessage="1" showErrorMessage="1" sqref="C5:C8">
      <formula1>"〇"</formula1>
    </dataValidation>
  </dataValidations>
  <printOptions horizontalCentered="1"/>
  <pageMargins left="0.59055118110236227" right="0.59055118110236227" top="0.59055118110236227" bottom="0.59055118110236227" header="0.39370078740157483" footer="0.39370078740157483"/>
  <pageSetup paperSize="9" scale="89" orientation="portrait" blackAndWhite="1" r:id="rId1"/>
  <headerFooter>
    <oddFooter>&amp;C&amp;"ＭＳ ゴシック,標準"&amp;10&amp;P</oddFooter>
  </headerFooter>
  <rowBreaks count="1" manualBreakCount="1">
    <brk id="47" max="17"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workbookViewId="0">
      <selection activeCell="A6" sqref="A6"/>
    </sheetView>
  </sheetViews>
  <sheetFormatPr defaultColWidth="9" defaultRowHeight="14.25" outlineLevelCol="1"/>
  <cols>
    <col min="1" max="1" width="24.125" style="402" bestFit="1" customWidth="1"/>
    <col min="2" max="3" width="9.125" style="402" bestFit="1" customWidth="1"/>
    <col min="4" max="4" width="11.25" style="402" customWidth="1"/>
    <col min="5" max="6" width="9.125" style="402" bestFit="1" customWidth="1"/>
    <col min="7" max="8" width="13.625" style="402" customWidth="1"/>
    <col min="9" max="9" width="9.125" style="402" bestFit="1" customWidth="1"/>
    <col min="10" max="12" width="13.125" style="402" customWidth="1"/>
    <col min="13" max="14" width="9" style="402"/>
    <col min="15" max="20" width="9" style="402" hidden="1" customWidth="1" outlineLevel="1"/>
    <col min="21" max="21" width="9" style="402" collapsed="1"/>
    <col min="22" max="27" width="9" style="402"/>
    <col min="28" max="28" width="21" style="402" customWidth="1"/>
    <col min="29" max="16384" width="9" style="402"/>
  </cols>
  <sheetData>
    <row r="1" spans="1:29" ht="28.5">
      <c r="A1" s="402" t="s">
        <v>393</v>
      </c>
      <c r="B1" s="402" t="s">
        <v>374</v>
      </c>
      <c r="C1" s="402" t="s">
        <v>375</v>
      </c>
      <c r="D1" s="402" t="s">
        <v>148</v>
      </c>
      <c r="E1" s="402" t="s">
        <v>376</v>
      </c>
      <c r="F1" s="402" t="s">
        <v>150</v>
      </c>
      <c r="G1" s="403" t="s">
        <v>383</v>
      </c>
      <c r="H1" s="404" t="s">
        <v>386</v>
      </c>
      <c r="I1" s="402" t="s">
        <v>384</v>
      </c>
      <c r="J1" s="403" t="s">
        <v>385</v>
      </c>
      <c r="K1" s="402" t="s">
        <v>377</v>
      </c>
      <c r="L1" s="403" t="s">
        <v>387</v>
      </c>
      <c r="M1" s="403" t="s">
        <v>388</v>
      </c>
      <c r="N1" s="403" t="s">
        <v>389</v>
      </c>
      <c r="O1" s="403" t="s">
        <v>390</v>
      </c>
      <c r="P1" s="403" t="s">
        <v>391</v>
      </c>
      <c r="Q1" s="403" t="s">
        <v>378</v>
      </c>
      <c r="R1" s="403" t="s">
        <v>379</v>
      </c>
      <c r="S1" s="403" t="s">
        <v>380</v>
      </c>
      <c r="T1" s="403"/>
      <c r="U1" s="403" t="s">
        <v>381</v>
      </c>
      <c r="V1" s="403" t="s">
        <v>382</v>
      </c>
      <c r="Y1" s="402" t="s">
        <v>392</v>
      </c>
      <c r="AA1" s="402" t="s">
        <v>434</v>
      </c>
    </row>
    <row r="2" spans="1:29">
      <c r="A2" s="402" t="s">
        <v>120</v>
      </c>
      <c r="B2" s="407">
        <f>基礎情報!$D$9</f>
        <v>0</v>
      </c>
      <c r="C2" s="407">
        <f>基礎情報!$D$6</f>
        <v>0</v>
      </c>
      <c r="D2" s="407">
        <f>'概要（陰圧）'!M32</f>
        <v>0</v>
      </c>
      <c r="E2" s="407">
        <f>'確認書（陰圧）'!B43</f>
        <v>0</v>
      </c>
      <c r="F2" s="405">
        <f>D2-E2</f>
        <v>0</v>
      </c>
      <c r="G2" s="407">
        <f>'確認書（陰圧）'!K45</f>
        <v>0</v>
      </c>
      <c r="H2" s="407">
        <v>4320000</v>
      </c>
      <c r="I2" s="407">
        <f>'確認書（陰圧）'!K38</f>
        <v>0</v>
      </c>
      <c r="J2" s="405">
        <f>H2*I2</f>
        <v>0</v>
      </c>
      <c r="K2" s="405">
        <f>MIN(G2,J2)</f>
        <v>0</v>
      </c>
      <c r="L2" s="407">
        <f>ROUNDDOWN(Y2*1,-3)</f>
        <v>0</v>
      </c>
      <c r="M2" s="405"/>
      <c r="N2" s="405"/>
      <c r="O2" s="405"/>
      <c r="P2" s="405"/>
      <c r="Q2" s="405"/>
      <c r="R2" s="405"/>
      <c r="S2" s="405"/>
      <c r="U2" s="406" t="str">
        <f>AC2</f>
        <v>エラー</v>
      </c>
      <c r="V2" s="406" t="str">
        <f>'確認書（陰圧）'!C47&amp;"、"&amp;'確認書（陰圧）'!C48&amp;"、"&amp;'確認書（陰圧）'!C49</f>
        <v>、、</v>
      </c>
      <c r="Y2" s="405">
        <f>MIN(K2,F2)</f>
        <v>0</v>
      </c>
      <c r="Z2" s="405"/>
      <c r="AA2" s="402">
        <f>IF(基礎情報!$D$11="",基礎情報!$D$5,基礎情報!$D$11)</f>
        <v>0</v>
      </c>
      <c r="AB2" s="402" t="str">
        <f>SUBSTITUTE(AA2,"神奈川県","")</f>
        <v>0</v>
      </c>
      <c r="AC2" s="402" t="str">
        <f>IF(ISERROR(FIND("市",AB2))=FALSE,LEFT(AB2,FIND("市",AB2)),IF(ISERROR(FIND("区",AB2))=FALSE,LEFT(AB2,FIND("区",AB2)),IF(ISERROR(FIND("町",AB2))=FALSE,LEFT(AB2,FIND("町",AB2)),IF(ISERROR(FIND("村",AB2))=FALSE,LEFT(AB2,FIND("村",AB2)),"エラー"))))</f>
        <v>エラー</v>
      </c>
    </row>
    <row r="3" spans="1:29">
      <c r="A3" s="402" t="s">
        <v>394</v>
      </c>
      <c r="B3" s="407">
        <f>基礎情報!$D$9</f>
        <v>0</v>
      </c>
      <c r="C3" s="407">
        <f>基礎情報!$D$6</f>
        <v>0</v>
      </c>
      <c r="D3" s="407">
        <f>'概要（検査機器）'!M32</f>
        <v>0</v>
      </c>
      <c r="E3" s="407">
        <f>'確認書（検査機器）'!C43</f>
        <v>0</v>
      </c>
      <c r="F3" s="405">
        <f>D3-E3</f>
        <v>0</v>
      </c>
      <c r="G3" s="407">
        <f>'確認書（検査機器）'!AH57</f>
        <v>0</v>
      </c>
      <c r="H3" s="407">
        <v>9350000</v>
      </c>
      <c r="I3" s="407">
        <f>'確認書（検査機器）'!AH45</f>
        <v>0</v>
      </c>
      <c r="J3" s="405">
        <f>H3*I3</f>
        <v>0</v>
      </c>
      <c r="K3" s="405">
        <f>MIN(G3,J3)</f>
        <v>0</v>
      </c>
      <c r="L3" s="407">
        <f>ROUNDDOWN(Y3*1,-3)</f>
        <v>0</v>
      </c>
      <c r="M3" s="405"/>
      <c r="N3" s="405"/>
      <c r="O3" s="405"/>
      <c r="P3" s="405"/>
      <c r="Q3" s="405"/>
      <c r="R3" s="405"/>
      <c r="S3" s="405"/>
      <c r="U3" s="406" t="str">
        <f t="shared" ref="U3:U5" si="0">AC3</f>
        <v>エラー</v>
      </c>
      <c r="V3" s="406" t="str">
        <f>'確認書（検査機器）'!K47&amp;"、"&amp;'確認書（検査機器）'!K48&amp;"、"&amp;'確認書（検査機器）'!K49</f>
        <v>、、</v>
      </c>
      <c r="Y3" s="405">
        <f>MIN(K3,F3)</f>
        <v>0</v>
      </c>
      <c r="Z3" s="405"/>
      <c r="AA3" s="402">
        <f>IF(基礎情報!$D$11="",基礎情報!$D$5,基礎情報!$D$11)</f>
        <v>0</v>
      </c>
      <c r="AB3" s="402" t="str">
        <f t="shared" ref="AB3:AB5" si="1">SUBSTITUTE(AA3,"神奈川県","")</f>
        <v>0</v>
      </c>
      <c r="AC3" s="402" t="str">
        <f t="shared" ref="AC3:AC5" si="2">IF(ISERROR(FIND("市",AB3))=FALSE,LEFT(AB3,FIND("市",AB3)),IF(ISERROR(FIND("区",AB3))=FALSE,LEFT(AB3,FIND("区",AB3)),IF(ISERROR(FIND("町",AB3))=FALSE,LEFT(AB3,FIND("町",AB3)),IF(ISERROR(FIND("村",AB3))=FALSE,LEFT(AB3,FIND("村",AB3)),"エラー"))))</f>
        <v>エラー</v>
      </c>
    </row>
    <row r="4" spans="1:29">
      <c r="A4" s="402" t="s">
        <v>121</v>
      </c>
      <c r="B4" s="407">
        <f>基礎情報!$D$9</f>
        <v>0</v>
      </c>
      <c r="C4" s="407">
        <f>基礎情報!$D$6</f>
        <v>0</v>
      </c>
      <c r="D4" s="407">
        <f>'概要（ベッド）'!M32</f>
        <v>0</v>
      </c>
      <c r="E4" s="407">
        <f>'確認書（ベッド）'!B43</f>
        <v>0</v>
      </c>
      <c r="F4" s="405">
        <f>D4-E4</f>
        <v>0</v>
      </c>
      <c r="G4" s="407">
        <f>'確認書（ベッド）'!K45</f>
        <v>0</v>
      </c>
      <c r="H4" s="407">
        <v>51400</v>
      </c>
      <c r="I4" s="407">
        <f>'確認書（ベッド）'!K42</f>
        <v>0</v>
      </c>
      <c r="J4" s="405">
        <f>H4*I4</f>
        <v>0</v>
      </c>
      <c r="K4" s="405">
        <f>MIN(G4,J4)</f>
        <v>0</v>
      </c>
      <c r="L4" s="407">
        <f>ROUNDDOWN(Y4*1,-3)</f>
        <v>0</v>
      </c>
      <c r="M4" s="405"/>
      <c r="N4" s="405"/>
      <c r="O4" s="405"/>
      <c r="P4" s="405"/>
      <c r="Q4" s="405"/>
      <c r="R4" s="405"/>
      <c r="S4" s="405"/>
      <c r="U4" s="406" t="str">
        <f t="shared" si="0"/>
        <v>エラー</v>
      </c>
      <c r="V4" s="406" t="str">
        <f>'確認書（ベッド）'!C47&amp;"、"&amp;'確認書（ベッド）'!C48&amp;"、"&amp;'確認書（ベッド）'!C49</f>
        <v>、、</v>
      </c>
      <c r="Y4" s="405">
        <f>MIN(K4,F4)</f>
        <v>0</v>
      </c>
      <c r="Z4" s="405"/>
      <c r="AA4" s="402">
        <f>IF(基礎情報!$D$11="",基礎情報!$D$5,基礎情報!$D$11)</f>
        <v>0</v>
      </c>
      <c r="AB4" s="402" t="str">
        <f t="shared" si="1"/>
        <v>0</v>
      </c>
      <c r="AC4" s="402" t="str">
        <f t="shared" si="2"/>
        <v>エラー</v>
      </c>
    </row>
    <row r="5" spans="1:29">
      <c r="A5" s="402" t="s">
        <v>395</v>
      </c>
      <c r="B5" s="407">
        <f>基礎情報!$D$9</f>
        <v>0</v>
      </c>
      <c r="C5" s="407">
        <f>基礎情報!$D$6</f>
        <v>0</v>
      </c>
      <c r="D5" s="407">
        <f>'概要（清浄機）'!M32</f>
        <v>0</v>
      </c>
      <c r="E5" s="407">
        <f>'確認書（清浄機）'!C45</f>
        <v>0</v>
      </c>
      <c r="F5" s="405">
        <f>D5-E5</f>
        <v>0</v>
      </c>
      <c r="G5" s="407">
        <f>'確認書（清浄機）'!AI52</f>
        <v>0</v>
      </c>
      <c r="H5" s="407">
        <v>905000</v>
      </c>
      <c r="I5" s="407">
        <f>'確認書（清浄機）'!AI50</f>
        <v>0</v>
      </c>
      <c r="J5" s="405">
        <f>H5*I5</f>
        <v>0</v>
      </c>
      <c r="K5" s="405">
        <f>MIN(G5,J5)</f>
        <v>0</v>
      </c>
      <c r="L5" s="407">
        <f>ROUNDDOWN(Y5*1,-3)</f>
        <v>0</v>
      </c>
      <c r="M5" s="405"/>
      <c r="N5" s="405"/>
      <c r="O5" s="405"/>
      <c r="P5" s="405"/>
      <c r="Q5" s="405"/>
      <c r="R5" s="405"/>
      <c r="S5" s="405"/>
      <c r="U5" s="406" t="str">
        <f t="shared" si="0"/>
        <v>エラー</v>
      </c>
      <c r="V5" s="406" t="str">
        <f>'確認書（清浄機）'!J51&amp;"、"&amp;'確認書（清浄機）'!J52&amp;"、"&amp;'確認書（清浄機）'!J53</f>
        <v>、、</v>
      </c>
      <c r="Y5" s="405">
        <f t="shared" ref="Y5" si="3">MIN(K5,F5)</f>
        <v>0</v>
      </c>
      <c r="Z5" s="405"/>
      <c r="AA5" s="402">
        <f>IF(基礎情報!$D$11="",基礎情報!$D$5,基礎情報!$D$11)</f>
        <v>0</v>
      </c>
      <c r="AB5" s="402" t="str">
        <f t="shared" si="1"/>
        <v>0</v>
      </c>
      <c r="AC5" s="402" t="str">
        <f t="shared" si="2"/>
        <v>エラー</v>
      </c>
    </row>
    <row r="6" spans="1:29">
      <c r="B6" s="405"/>
      <c r="C6" s="405"/>
      <c r="D6" s="405"/>
      <c r="E6" s="405"/>
      <c r="F6" s="405"/>
      <c r="G6" s="405"/>
      <c r="H6" s="405"/>
      <c r="I6" s="405"/>
      <c r="J6" s="405"/>
      <c r="K6" s="405"/>
      <c r="L6" s="405"/>
      <c r="M6" s="405"/>
      <c r="N6" s="405"/>
      <c r="O6" s="405"/>
      <c r="P6" s="405"/>
      <c r="Q6" s="405"/>
      <c r="R6" s="405"/>
      <c r="S6" s="405"/>
    </row>
    <row r="7" spans="1:29">
      <c r="B7" s="405"/>
      <c r="C7" s="405"/>
      <c r="D7" s="405"/>
      <c r="E7" s="405"/>
      <c r="F7" s="405"/>
      <c r="G7" s="405"/>
      <c r="H7" s="405"/>
      <c r="I7" s="405"/>
      <c r="J7" s="405"/>
      <c r="K7" s="405"/>
      <c r="L7" s="405"/>
      <c r="M7" s="405"/>
      <c r="N7" s="405"/>
      <c r="O7" s="405"/>
      <c r="P7" s="405"/>
      <c r="Q7" s="405"/>
      <c r="R7" s="405"/>
      <c r="S7" s="405"/>
    </row>
    <row r="8" spans="1:29">
      <c r="A8" s="402" t="s">
        <v>396</v>
      </c>
    </row>
  </sheetData>
  <sheetProtection algorithmName="SHA-512" hashValue="CYbpedUkxqy3wVHctPm0XYrt6N8r2Ui17mqf8EG3cy3KgNWs1JX7+k3h3VP3EPzxaUz3cHHBFrsxaTJQbqPukA==" saltValue="15Kj5stiMBEwhE6gJs5t7g==" spinCount="100000" sheet="1" objects="1" scenarios="1"/>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P40" sqref="P40"/>
    </sheetView>
  </sheetViews>
  <sheetFormatPr defaultRowHeight="14.25"/>
  <sheetData/>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6"/>
  <sheetViews>
    <sheetView showZeros="0" view="pageBreakPreview" zoomScale="90" zoomScaleNormal="100" zoomScaleSheetLayoutView="90" workbookViewId="0">
      <selection activeCell="N42" sqref="N42"/>
    </sheetView>
  </sheetViews>
  <sheetFormatPr defaultColWidth="8.125" defaultRowHeight="20.100000000000001" customHeight="1" outlineLevelRow="1"/>
  <cols>
    <col min="1" max="1" width="0.75" style="437" customWidth="1"/>
    <col min="2" max="2" width="23.75" style="437" customWidth="1"/>
    <col min="3" max="3" width="14.625" style="437" customWidth="1"/>
    <col min="4" max="4" width="11.25" style="437" customWidth="1"/>
    <col min="5" max="7" width="11.75" style="437" customWidth="1"/>
    <col min="8" max="8" width="11.25" style="437" customWidth="1"/>
    <col min="9" max="9" width="11.75" style="437" customWidth="1"/>
    <col min="10" max="10" width="1.25" style="437" customWidth="1"/>
    <col min="11" max="16384" width="8.125" style="437"/>
  </cols>
  <sheetData>
    <row r="1" spans="2:9" ht="13.5">
      <c r="B1" s="437" t="s">
        <v>277</v>
      </c>
    </row>
    <row r="2" spans="2:9" ht="13.5"/>
    <row r="3" spans="2:9" ht="13.5">
      <c r="C3" s="1022" t="s">
        <v>29</v>
      </c>
      <c r="D3" s="1022"/>
      <c r="E3" s="1022"/>
      <c r="F3" s="1022"/>
      <c r="G3" s="1022"/>
    </row>
    <row r="4" spans="2:9" ht="13.5"/>
    <row r="5" spans="2:9" ht="17.25" customHeight="1">
      <c r="B5" s="438" t="s">
        <v>30</v>
      </c>
      <c r="C5" s="1023">
        <f>基礎情報!$D$9</f>
        <v>0</v>
      </c>
      <c r="D5" s="1023"/>
      <c r="E5" s="1023"/>
      <c r="F5" s="1023"/>
      <c r="G5" s="1023"/>
      <c r="H5" s="1023"/>
      <c r="I5" s="1023"/>
    </row>
    <row r="6" spans="2:9" ht="17.25" customHeight="1">
      <c r="B6" s="438" t="s">
        <v>31</v>
      </c>
      <c r="C6" s="1023">
        <f>基礎情報!$D$11</f>
        <v>0</v>
      </c>
      <c r="D6" s="1023"/>
      <c r="E6" s="1023"/>
      <c r="F6" s="1023"/>
      <c r="G6" s="1023"/>
      <c r="H6" s="1023"/>
      <c r="I6" s="1023"/>
    </row>
    <row r="7" spans="2:9" ht="19.149999999999999" customHeight="1">
      <c r="B7" s="438" t="s">
        <v>112</v>
      </c>
      <c r="C7" s="438"/>
      <c r="D7" s="438"/>
      <c r="E7" s="1034" t="s">
        <v>127</v>
      </c>
      <c r="F7" s="1035"/>
      <c r="G7" s="1035"/>
      <c r="H7" s="1035"/>
      <c r="I7" s="1035"/>
    </row>
    <row r="8" spans="2:9" ht="17.25" customHeight="1">
      <c r="B8" s="439" t="s">
        <v>32</v>
      </c>
      <c r="C8" s="439"/>
      <c r="D8" s="439"/>
      <c r="E8" s="439"/>
      <c r="F8" s="439"/>
      <c r="G8" s="439"/>
      <c r="H8" s="439"/>
      <c r="I8" s="439"/>
    </row>
    <row r="9" spans="2:9" ht="7.5" customHeight="1" thickBot="1"/>
    <row r="10" spans="2:9" ht="13.5">
      <c r="B10" s="440" t="s">
        <v>33</v>
      </c>
      <c r="C10" s="441" t="s">
        <v>34</v>
      </c>
      <c r="D10" s="441" t="s">
        <v>35</v>
      </c>
      <c r="E10" s="441" t="s">
        <v>36</v>
      </c>
      <c r="F10" s="442" t="s">
        <v>37</v>
      </c>
      <c r="G10" s="442" t="s">
        <v>38</v>
      </c>
      <c r="H10" s="441" t="s">
        <v>39</v>
      </c>
      <c r="I10" s="443" t="s">
        <v>40</v>
      </c>
    </row>
    <row r="11" spans="2:9" ht="13.5">
      <c r="B11" s="444" t="s">
        <v>41</v>
      </c>
      <c r="C11" s="445"/>
      <c r="D11" s="445"/>
      <c r="E11" s="445"/>
      <c r="F11" s="446" t="s">
        <v>42</v>
      </c>
      <c r="G11" s="447" t="s">
        <v>42</v>
      </c>
      <c r="H11" s="445"/>
      <c r="I11" s="448"/>
    </row>
    <row r="12" spans="2:9" ht="24.6" customHeight="1">
      <c r="B12" s="449" t="s">
        <v>120</v>
      </c>
      <c r="C12" s="450">
        <f>'確認書（陰圧）'!B47</f>
        <v>0</v>
      </c>
      <c r="D12" s="450">
        <f>'確認書（陰圧）'!C47</f>
        <v>0</v>
      </c>
      <c r="E12" s="451">
        <f>'確認書（陰圧）'!E47</f>
        <v>0</v>
      </c>
      <c r="F12" s="451">
        <f>'確認書（陰圧）'!F47</f>
        <v>0</v>
      </c>
      <c r="G12" s="452">
        <f>E12*F12</f>
        <v>0</v>
      </c>
      <c r="H12" s="450">
        <f>'確認書（陰圧）'!H47</f>
        <v>0</v>
      </c>
      <c r="I12" s="453"/>
    </row>
    <row r="13" spans="2:9" ht="24.6" customHeight="1">
      <c r="B13" s="449"/>
      <c r="C13" s="454">
        <f>'確認書（陰圧）'!B48</f>
        <v>0</v>
      </c>
      <c r="D13" s="454">
        <f>'確認書（陰圧）'!C48</f>
        <v>0</v>
      </c>
      <c r="E13" s="455">
        <f>'確認書（陰圧）'!E48</f>
        <v>0</v>
      </c>
      <c r="F13" s="455">
        <f>'確認書（陰圧）'!F48</f>
        <v>0</v>
      </c>
      <c r="G13" s="456">
        <f t="shared" ref="G13:G22" si="0">E13*F13</f>
        <v>0</v>
      </c>
      <c r="H13" s="450">
        <f>'確認書（陰圧）'!H48</f>
        <v>0</v>
      </c>
      <c r="I13" s="453"/>
    </row>
    <row r="14" spans="2:9" ht="24.6" customHeight="1">
      <c r="B14" s="449"/>
      <c r="C14" s="454">
        <f>'確認書（陰圧）'!B49</f>
        <v>0</v>
      </c>
      <c r="D14" s="454">
        <f>'確認書（陰圧）'!C49</f>
        <v>0</v>
      </c>
      <c r="E14" s="455">
        <f>'確認書（陰圧）'!E49</f>
        <v>0</v>
      </c>
      <c r="F14" s="455">
        <f>'確認書（陰圧）'!F49</f>
        <v>0</v>
      </c>
      <c r="G14" s="456">
        <f t="shared" ref="G14:G21" si="1">E14*F14</f>
        <v>0</v>
      </c>
      <c r="H14" s="450">
        <f>'確認書（陰圧）'!H49</f>
        <v>0</v>
      </c>
      <c r="I14" s="453"/>
    </row>
    <row r="15" spans="2:9" ht="24.6" customHeight="1">
      <c r="B15" s="449"/>
      <c r="C15" s="454">
        <f>'確認書（陰圧）'!B50</f>
        <v>0</v>
      </c>
      <c r="D15" s="454">
        <f>'確認書（陰圧）'!C50</f>
        <v>0</v>
      </c>
      <c r="E15" s="455">
        <f>'確認書（陰圧）'!E50</f>
        <v>0</v>
      </c>
      <c r="F15" s="455">
        <f>'確認書（陰圧）'!F50</f>
        <v>0</v>
      </c>
      <c r="G15" s="456">
        <f t="shared" si="1"/>
        <v>0</v>
      </c>
      <c r="H15" s="450">
        <f>'確認書（陰圧）'!H50</f>
        <v>0</v>
      </c>
      <c r="I15" s="453"/>
    </row>
    <row r="16" spans="2:9" ht="24.6" customHeight="1">
      <c r="B16" s="449"/>
      <c r="C16" s="454">
        <f>'確認書（陰圧）'!B51</f>
        <v>0</v>
      </c>
      <c r="D16" s="454">
        <f>'確認書（陰圧）'!C51</f>
        <v>0</v>
      </c>
      <c r="E16" s="455">
        <f>'確認書（陰圧）'!E51</f>
        <v>0</v>
      </c>
      <c r="F16" s="455">
        <f>'確認書（陰圧）'!F51</f>
        <v>0</v>
      </c>
      <c r="G16" s="456">
        <f t="shared" si="1"/>
        <v>0</v>
      </c>
      <c r="H16" s="450">
        <f>'確認書（陰圧）'!H51</f>
        <v>0</v>
      </c>
      <c r="I16" s="453"/>
    </row>
    <row r="17" spans="2:9" ht="24.6" hidden="1" customHeight="1" outlineLevel="1">
      <c r="B17" s="449"/>
      <c r="C17" s="454">
        <f>'確認書（陰圧）'!B52</f>
        <v>0</v>
      </c>
      <c r="D17" s="454">
        <f>'確認書（陰圧）'!C52</f>
        <v>0</v>
      </c>
      <c r="E17" s="455">
        <f>'確認書（陰圧）'!E52</f>
        <v>0</v>
      </c>
      <c r="F17" s="455">
        <f>'確認書（陰圧）'!F52</f>
        <v>0</v>
      </c>
      <c r="G17" s="456">
        <f t="shared" si="1"/>
        <v>0</v>
      </c>
      <c r="H17" s="450">
        <f>'確認書（陰圧）'!H52</f>
        <v>0</v>
      </c>
      <c r="I17" s="453"/>
    </row>
    <row r="18" spans="2:9" ht="24.6" hidden="1" customHeight="1" outlineLevel="1">
      <c r="B18" s="449"/>
      <c r="C18" s="454">
        <f>'確認書（陰圧）'!B53</f>
        <v>0</v>
      </c>
      <c r="D18" s="454">
        <f>'確認書（陰圧）'!C53</f>
        <v>0</v>
      </c>
      <c r="E18" s="455">
        <f>'確認書（陰圧）'!E53</f>
        <v>0</v>
      </c>
      <c r="F18" s="455">
        <f>'確認書（陰圧）'!F53</f>
        <v>0</v>
      </c>
      <c r="G18" s="456">
        <f t="shared" si="1"/>
        <v>0</v>
      </c>
      <c r="H18" s="450">
        <f>'確認書（陰圧）'!H53</f>
        <v>0</v>
      </c>
      <c r="I18" s="453"/>
    </row>
    <row r="19" spans="2:9" ht="24.6" hidden="1" customHeight="1" outlineLevel="1">
      <c r="B19" s="449"/>
      <c r="C19" s="454">
        <f>'確認書（陰圧）'!B54</f>
        <v>0</v>
      </c>
      <c r="D19" s="454">
        <f>'確認書（陰圧）'!C54</f>
        <v>0</v>
      </c>
      <c r="E19" s="455">
        <f>'確認書（陰圧）'!E54</f>
        <v>0</v>
      </c>
      <c r="F19" s="455">
        <f>'確認書（陰圧）'!F54</f>
        <v>0</v>
      </c>
      <c r="G19" s="456">
        <f t="shared" si="1"/>
        <v>0</v>
      </c>
      <c r="H19" s="450">
        <f>'確認書（陰圧）'!H54</f>
        <v>0</v>
      </c>
      <c r="I19" s="453"/>
    </row>
    <row r="20" spans="2:9" ht="24.6" hidden="1" customHeight="1" outlineLevel="1">
      <c r="B20" s="449"/>
      <c r="C20" s="454">
        <f>'確認書（陰圧）'!B55</f>
        <v>0</v>
      </c>
      <c r="D20" s="454">
        <f>'確認書（陰圧）'!C55</f>
        <v>0</v>
      </c>
      <c r="E20" s="455">
        <f>'確認書（陰圧）'!E55</f>
        <v>0</v>
      </c>
      <c r="F20" s="455">
        <f>'確認書（陰圧）'!F55</f>
        <v>0</v>
      </c>
      <c r="G20" s="456">
        <f t="shared" si="1"/>
        <v>0</v>
      </c>
      <c r="H20" s="450">
        <f>'確認書（陰圧）'!H55</f>
        <v>0</v>
      </c>
      <c r="I20" s="453"/>
    </row>
    <row r="21" spans="2:9" ht="24.6" hidden="1" customHeight="1" outlineLevel="1">
      <c r="B21" s="449"/>
      <c r="C21" s="454">
        <f>'確認書（陰圧）'!B56</f>
        <v>0</v>
      </c>
      <c r="D21" s="454">
        <f>'確認書（陰圧）'!C56</f>
        <v>0</v>
      </c>
      <c r="E21" s="455">
        <f>'確認書（陰圧）'!E56</f>
        <v>0</v>
      </c>
      <c r="F21" s="455">
        <f>'確認書（陰圧）'!F56</f>
        <v>0</v>
      </c>
      <c r="G21" s="456">
        <f t="shared" si="1"/>
        <v>0</v>
      </c>
      <c r="H21" s="450">
        <f>'確認書（陰圧）'!H56</f>
        <v>0</v>
      </c>
      <c r="I21" s="453"/>
    </row>
    <row r="22" spans="2:9" ht="24.6" customHeight="1" collapsed="1">
      <c r="B22" s="449"/>
      <c r="C22" s="454">
        <f>'確認書（陰圧）'!B101</f>
        <v>0</v>
      </c>
      <c r="D22" s="454">
        <f>'確認書（陰圧）'!C101</f>
        <v>0</v>
      </c>
      <c r="E22" s="455">
        <f>'確認書（陰圧）'!E101</f>
        <v>0</v>
      </c>
      <c r="F22" s="455">
        <f>'確認書（陰圧）'!F101</f>
        <v>0</v>
      </c>
      <c r="G22" s="456">
        <f t="shared" si="0"/>
        <v>0</v>
      </c>
      <c r="H22" s="454">
        <f>'確認書（陰圧）'!H101</f>
        <v>0</v>
      </c>
      <c r="I22" s="453"/>
    </row>
    <row r="23" spans="2:9" ht="24.6" customHeight="1">
      <c r="B23" s="449"/>
      <c r="C23" s="454">
        <f>'確認書（陰圧）'!B102</f>
        <v>0</v>
      </c>
      <c r="D23" s="454">
        <f>'確認書（陰圧）'!C102</f>
        <v>0</v>
      </c>
      <c r="E23" s="455">
        <f>'確認書（陰圧）'!E102</f>
        <v>0</v>
      </c>
      <c r="F23" s="455">
        <f>'確認書（陰圧）'!F102</f>
        <v>0</v>
      </c>
      <c r="G23" s="456">
        <f t="shared" ref="G23:G31" si="2">E23*F23</f>
        <v>0</v>
      </c>
      <c r="H23" s="454">
        <f>'確認書（陰圧）'!H102</f>
        <v>0</v>
      </c>
      <c r="I23" s="453"/>
    </row>
    <row r="24" spans="2:9" ht="24.6" customHeight="1">
      <c r="B24" s="449"/>
      <c r="C24" s="454">
        <f>'確認書（陰圧）'!B103</f>
        <v>0</v>
      </c>
      <c r="D24" s="454">
        <f>'確認書（陰圧）'!C103</f>
        <v>0</v>
      </c>
      <c r="E24" s="455">
        <f>'確認書（陰圧）'!E103</f>
        <v>0</v>
      </c>
      <c r="F24" s="455">
        <f>'確認書（陰圧）'!F103</f>
        <v>0</v>
      </c>
      <c r="G24" s="456">
        <f t="shared" si="2"/>
        <v>0</v>
      </c>
      <c r="H24" s="454">
        <f>'確認書（陰圧）'!H103</f>
        <v>0</v>
      </c>
      <c r="I24" s="453"/>
    </row>
    <row r="25" spans="2:9" ht="24.6" customHeight="1">
      <c r="B25" s="449"/>
      <c r="C25" s="454">
        <f>'確認書（陰圧）'!B104</f>
        <v>0</v>
      </c>
      <c r="D25" s="454">
        <f>'確認書（陰圧）'!C104</f>
        <v>0</v>
      </c>
      <c r="E25" s="455">
        <f>'確認書（陰圧）'!E104</f>
        <v>0</v>
      </c>
      <c r="F25" s="455">
        <f>'確認書（陰圧）'!F104</f>
        <v>0</v>
      </c>
      <c r="G25" s="456">
        <f t="shared" si="2"/>
        <v>0</v>
      </c>
      <c r="H25" s="454">
        <f>'確認書（陰圧）'!H104</f>
        <v>0</v>
      </c>
      <c r="I25" s="453"/>
    </row>
    <row r="26" spans="2:9" ht="24.6" customHeight="1">
      <c r="B26" s="449"/>
      <c r="C26" s="454">
        <f>'確認書（陰圧）'!B105</f>
        <v>0</v>
      </c>
      <c r="D26" s="454">
        <f>'確認書（陰圧）'!C105</f>
        <v>0</v>
      </c>
      <c r="E26" s="455">
        <f>'確認書（陰圧）'!E105</f>
        <v>0</v>
      </c>
      <c r="F26" s="455">
        <f>'確認書（陰圧）'!F105</f>
        <v>0</v>
      </c>
      <c r="G26" s="456">
        <f t="shared" si="2"/>
        <v>0</v>
      </c>
      <c r="H26" s="454">
        <f>'確認書（陰圧）'!H105</f>
        <v>0</v>
      </c>
      <c r="I26" s="453"/>
    </row>
    <row r="27" spans="2:9" ht="24.6" hidden="1" customHeight="1" outlineLevel="1">
      <c r="B27" s="449"/>
      <c r="C27" s="457">
        <f>'確認書（陰圧）'!B106</f>
        <v>0</v>
      </c>
      <c r="D27" s="457">
        <f>'確認書（陰圧）'!C106</f>
        <v>0</v>
      </c>
      <c r="E27" s="455">
        <f>'確認書（陰圧）'!E106</f>
        <v>0</v>
      </c>
      <c r="F27" s="455">
        <f>'確認書（陰圧）'!F106</f>
        <v>0</v>
      </c>
      <c r="G27" s="456">
        <f t="shared" si="2"/>
        <v>0</v>
      </c>
      <c r="H27" s="454">
        <f>'確認書（陰圧）'!H106</f>
        <v>0</v>
      </c>
      <c r="I27" s="453"/>
    </row>
    <row r="28" spans="2:9" ht="24.6" hidden="1" customHeight="1" outlineLevel="1">
      <c r="B28" s="449"/>
      <c r="C28" s="457">
        <f>'確認書（陰圧）'!B107</f>
        <v>0</v>
      </c>
      <c r="D28" s="457">
        <f>'確認書（陰圧）'!C107</f>
        <v>0</v>
      </c>
      <c r="E28" s="455">
        <f>'確認書（陰圧）'!E107</f>
        <v>0</v>
      </c>
      <c r="F28" s="455">
        <f>'確認書（陰圧）'!F107</f>
        <v>0</v>
      </c>
      <c r="G28" s="456">
        <f t="shared" si="2"/>
        <v>0</v>
      </c>
      <c r="H28" s="454">
        <f>'確認書（陰圧）'!H107</f>
        <v>0</v>
      </c>
      <c r="I28" s="453"/>
    </row>
    <row r="29" spans="2:9" ht="24.6" hidden="1" customHeight="1" outlineLevel="1">
      <c r="B29" s="449"/>
      <c r="C29" s="457">
        <f>'確認書（陰圧）'!B108</f>
        <v>0</v>
      </c>
      <c r="D29" s="457">
        <f>'確認書（陰圧）'!C108</f>
        <v>0</v>
      </c>
      <c r="E29" s="455">
        <f>'確認書（陰圧）'!E108</f>
        <v>0</v>
      </c>
      <c r="F29" s="455">
        <f>'確認書（陰圧）'!F108</f>
        <v>0</v>
      </c>
      <c r="G29" s="456">
        <f t="shared" si="2"/>
        <v>0</v>
      </c>
      <c r="H29" s="454">
        <f>'確認書（陰圧）'!H108</f>
        <v>0</v>
      </c>
      <c r="I29" s="453"/>
    </row>
    <row r="30" spans="2:9" ht="24.6" hidden="1" customHeight="1" outlineLevel="1">
      <c r="B30" s="449"/>
      <c r="C30" s="457">
        <f>'確認書（陰圧）'!B109</f>
        <v>0</v>
      </c>
      <c r="D30" s="457">
        <f>'確認書（陰圧）'!C109</f>
        <v>0</v>
      </c>
      <c r="E30" s="455">
        <f>'確認書（陰圧）'!E109</f>
        <v>0</v>
      </c>
      <c r="F30" s="455">
        <f>'確認書（陰圧）'!F109</f>
        <v>0</v>
      </c>
      <c r="G30" s="456">
        <f t="shared" si="2"/>
        <v>0</v>
      </c>
      <c r="H30" s="454">
        <f>'確認書（陰圧）'!H109</f>
        <v>0</v>
      </c>
      <c r="I30" s="453"/>
    </row>
    <row r="31" spans="2:9" ht="24.6" hidden="1" customHeight="1" outlineLevel="1">
      <c r="B31" s="449"/>
      <c r="C31" s="457">
        <f>'確認書（陰圧）'!B110</f>
        <v>0</v>
      </c>
      <c r="D31" s="457">
        <f>'確認書（陰圧）'!C110</f>
        <v>0</v>
      </c>
      <c r="E31" s="455">
        <f>'確認書（陰圧）'!E110</f>
        <v>0</v>
      </c>
      <c r="F31" s="455">
        <f>'確認書（陰圧）'!F110</f>
        <v>0</v>
      </c>
      <c r="G31" s="458">
        <f t="shared" si="2"/>
        <v>0</v>
      </c>
      <c r="H31" s="454">
        <f>'確認書（陰圧）'!H110</f>
        <v>0</v>
      </c>
      <c r="I31" s="453"/>
    </row>
    <row r="32" spans="2:9" ht="13.5" collapsed="1">
      <c r="B32" s="1024" t="s">
        <v>43</v>
      </c>
      <c r="C32" s="1026" t="s">
        <v>44</v>
      </c>
      <c r="D32" s="1026" t="s">
        <v>44</v>
      </c>
      <c r="E32" s="1026" t="s">
        <v>44</v>
      </c>
      <c r="F32" s="1028" t="s">
        <v>44</v>
      </c>
      <c r="G32" s="1030">
        <f>SUM(G12:G31)</f>
        <v>0</v>
      </c>
      <c r="H32" s="1026" t="s">
        <v>44</v>
      </c>
      <c r="I32" s="1032" t="s">
        <v>44</v>
      </c>
    </row>
    <row r="33" spans="1:9" ht="13.5">
      <c r="B33" s="1025"/>
      <c r="C33" s="1027"/>
      <c r="D33" s="1027"/>
      <c r="E33" s="1027"/>
      <c r="F33" s="1029"/>
      <c r="G33" s="1031"/>
      <c r="H33" s="1027"/>
      <c r="I33" s="1033"/>
    </row>
    <row r="34" spans="1:9" ht="13.5">
      <c r="B34" s="444" t="s">
        <v>45</v>
      </c>
      <c r="C34" s="445"/>
      <c r="D34" s="445"/>
      <c r="E34" s="445"/>
      <c r="F34" s="459" t="s">
        <v>42</v>
      </c>
      <c r="G34" s="460" t="s">
        <v>11</v>
      </c>
      <c r="H34" s="445"/>
      <c r="I34" s="448"/>
    </row>
    <row r="35" spans="1:9" ht="27.6" customHeight="1">
      <c r="B35" s="449" t="s">
        <v>120</v>
      </c>
      <c r="C35" s="286"/>
      <c r="D35" s="284"/>
      <c r="E35" s="287"/>
      <c r="F35" s="287"/>
      <c r="G35" s="461">
        <f>F35*E35</f>
        <v>0</v>
      </c>
      <c r="H35" s="287"/>
      <c r="I35" s="453"/>
    </row>
    <row r="36" spans="1:9" ht="27.6" customHeight="1">
      <c r="B36" s="449"/>
      <c r="C36" s="288"/>
      <c r="D36" s="285"/>
      <c r="E36" s="289"/>
      <c r="F36" s="289"/>
      <c r="G36" s="462">
        <f>F36*E36</f>
        <v>0</v>
      </c>
      <c r="H36" s="289"/>
      <c r="I36" s="453"/>
    </row>
    <row r="37" spans="1:9" ht="27.6" customHeight="1">
      <c r="B37" s="449"/>
      <c r="C37" s="288"/>
      <c r="D37" s="285"/>
      <c r="E37" s="289"/>
      <c r="F37" s="289"/>
      <c r="G37" s="462">
        <f t="shared" ref="G37:G39" si="3">F37*E37</f>
        <v>0</v>
      </c>
      <c r="H37" s="289"/>
      <c r="I37" s="453"/>
    </row>
    <row r="38" spans="1:9" ht="27.6" customHeight="1">
      <c r="B38" s="449"/>
      <c r="C38" s="288"/>
      <c r="D38" s="285"/>
      <c r="E38" s="289"/>
      <c r="F38" s="289"/>
      <c r="G38" s="462">
        <f t="shared" si="3"/>
        <v>0</v>
      </c>
      <c r="H38" s="289"/>
      <c r="I38" s="453"/>
    </row>
    <row r="39" spans="1:9" ht="27.6" customHeight="1">
      <c r="B39" s="449"/>
      <c r="C39" s="288"/>
      <c r="D39" s="285"/>
      <c r="E39" s="289"/>
      <c r="F39" s="289"/>
      <c r="G39" s="462">
        <f t="shared" si="3"/>
        <v>0</v>
      </c>
      <c r="H39" s="289"/>
      <c r="I39" s="453"/>
    </row>
    <row r="40" spans="1:9" ht="27.6" hidden="1" customHeight="1" outlineLevel="1">
      <c r="B40" s="449"/>
      <c r="C40" s="288"/>
      <c r="D40" s="285"/>
      <c r="E40" s="289"/>
      <c r="F40" s="289"/>
      <c r="G40" s="462">
        <f t="shared" ref="G40:G44" si="4">F40*E40</f>
        <v>0</v>
      </c>
      <c r="H40" s="289"/>
      <c r="I40" s="453"/>
    </row>
    <row r="41" spans="1:9" ht="27.6" hidden="1" customHeight="1" outlineLevel="1">
      <c r="B41" s="449"/>
      <c r="C41" s="288"/>
      <c r="D41" s="285"/>
      <c r="E41" s="289"/>
      <c r="F41" s="289"/>
      <c r="G41" s="462">
        <f t="shared" si="4"/>
        <v>0</v>
      </c>
      <c r="H41" s="289"/>
      <c r="I41" s="453"/>
    </row>
    <row r="42" spans="1:9" ht="27.6" hidden="1" customHeight="1" outlineLevel="1">
      <c r="B42" s="449"/>
      <c r="C42" s="288"/>
      <c r="D42" s="285"/>
      <c r="E42" s="289"/>
      <c r="F42" s="289"/>
      <c r="G42" s="462">
        <f t="shared" si="4"/>
        <v>0</v>
      </c>
      <c r="H42" s="289"/>
      <c r="I42" s="453"/>
    </row>
    <row r="43" spans="1:9" ht="27.6" hidden="1" customHeight="1" outlineLevel="1">
      <c r="B43" s="449"/>
      <c r="C43" s="288"/>
      <c r="D43" s="285"/>
      <c r="E43" s="289"/>
      <c r="F43" s="289"/>
      <c r="G43" s="462">
        <f t="shared" si="4"/>
        <v>0</v>
      </c>
      <c r="H43" s="289"/>
      <c r="I43" s="453"/>
    </row>
    <row r="44" spans="1:9" ht="27.6" hidden="1" customHeight="1" outlineLevel="1">
      <c r="B44" s="449"/>
      <c r="C44" s="288"/>
      <c r="D44" s="285"/>
      <c r="E44" s="289"/>
      <c r="F44" s="289"/>
      <c r="G44" s="463">
        <f t="shared" si="4"/>
        <v>0</v>
      </c>
      <c r="H44" s="466"/>
      <c r="I44" s="453"/>
    </row>
    <row r="45" spans="1:9" ht="13.5" collapsed="1">
      <c r="A45" s="464"/>
      <c r="B45" s="1024" t="s">
        <v>43</v>
      </c>
      <c r="C45" s="1026" t="s">
        <v>44</v>
      </c>
      <c r="D45" s="1026" t="s">
        <v>44</v>
      </c>
      <c r="E45" s="1026" t="s">
        <v>44</v>
      </c>
      <c r="F45" s="1028" t="s">
        <v>44</v>
      </c>
      <c r="G45" s="1036">
        <f>SUM(G35:G44)</f>
        <v>0</v>
      </c>
      <c r="H45" s="1026" t="s">
        <v>44</v>
      </c>
      <c r="I45" s="1032" t="s">
        <v>44</v>
      </c>
    </row>
    <row r="46" spans="1:9" ht="13.5">
      <c r="A46" s="464"/>
      <c r="B46" s="1025"/>
      <c r="C46" s="1027"/>
      <c r="D46" s="1027"/>
      <c r="E46" s="1027"/>
      <c r="F46" s="1029"/>
      <c r="G46" s="1037"/>
      <c r="H46" s="1027"/>
      <c r="I46" s="1033"/>
    </row>
    <row r="47" spans="1:9" ht="13.5">
      <c r="B47" s="1041" t="s">
        <v>0</v>
      </c>
      <c r="C47" s="1026" t="s">
        <v>44</v>
      </c>
      <c r="D47" s="1026" t="s">
        <v>44</v>
      </c>
      <c r="E47" s="1026" t="s">
        <v>44</v>
      </c>
      <c r="F47" s="1028" t="s">
        <v>44</v>
      </c>
      <c r="G47" s="1036">
        <f>SUM(G32,G45)</f>
        <v>0</v>
      </c>
      <c r="H47" s="1026" t="s">
        <v>44</v>
      </c>
      <c r="I47" s="1032" t="s">
        <v>44</v>
      </c>
    </row>
    <row r="48" spans="1:9" ht="14.25" thickBot="1">
      <c r="B48" s="1042"/>
      <c r="C48" s="1038"/>
      <c r="D48" s="1038"/>
      <c r="E48" s="1038"/>
      <c r="F48" s="1043"/>
      <c r="G48" s="1040"/>
      <c r="H48" s="1038"/>
      <c r="I48" s="1039"/>
    </row>
    <row r="49" spans="2:2" ht="7.5" customHeight="1">
      <c r="B49" s="465"/>
    </row>
    <row r="50" spans="2:2" ht="13.5"/>
    <row r="51" spans="2:2" ht="13.5"/>
    <row r="52" spans="2:2" ht="13.5"/>
    <row r="53" spans="2:2" ht="13.5"/>
    <row r="54" spans="2:2" ht="13.5"/>
    <row r="55" spans="2:2" ht="13.5"/>
    <row r="56" spans="2:2" ht="13.5"/>
    <row r="57" spans="2:2" ht="13.5"/>
    <row r="58" spans="2:2" ht="15" customHeight="1"/>
    <row r="59" spans="2:2" ht="13.5"/>
    <row r="60" spans="2:2" ht="13.5"/>
    <row r="61" spans="2:2" ht="13.5"/>
    <row r="62" spans="2:2" ht="13.5"/>
    <row r="63" spans="2:2" ht="13.5"/>
    <row r="64" spans="2:2" ht="13.5"/>
    <row r="65" ht="13.5"/>
    <row r="66" ht="13.5"/>
    <row r="67" ht="13.5"/>
    <row r="68" ht="13.5"/>
    <row r="69" ht="13.5"/>
    <row r="70" ht="13.5"/>
    <row r="71" ht="13.5"/>
    <row r="72" ht="13.5"/>
    <row r="73" ht="13.5"/>
    <row r="74" ht="13.5"/>
    <row r="75" ht="13.5"/>
    <row r="76" ht="13.5"/>
  </sheetData>
  <sheetProtection sheet="1" objects="1" scenarios="1"/>
  <customSheetViews>
    <customSheetView guid="{75F8A93C-F5BA-4FE5-85C6-88804E4D71E6}" scale="75" showPageBreaks="1" fitToPage="1" printArea="1" view="pageBreakPreview">
      <selection activeCell="C3" sqref="C3:G3"/>
      <pageMargins left="0.59055118110236227" right="0.59055118110236227" top="0.59055118110236227" bottom="0.59055118110236227" header="0.39370078740157483" footer="0.39370078740157483"/>
      <printOptions horizontalCentered="1"/>
      <pageSetup paperSize="9" scale="87" orientation="landscape" blackAndWhite="1" r:id="rId1"/>
      <headerFooter alignWithMargins="0"/>
    </customSheetView>
  </customSheetViews>
  <mergeCells count="28">
    <mergeCell ref="B47:B48"/>
    <mergeCell ref="C47:C48"/>
    <mergeCell ref="D47:D48"/>
    <mergeCell ref="E47:E48"/>
    <mergeCell ref="F47:F48"/>
    <mergeCell ref="G45:G46"/>
    <mergeCell ref="H45:H46"/>
    <mergeCell ref="I45:I46"/>
    <mergeCell ref="H47:H48"/>
    <mergeCell ref="I47:I48"/>
    <mergeCell ref="G47:G48"/>
    <mergeCell ref="B45:B46"/>
    <mergeCell ref="C45:C46"/>
    <mergeCell ref="D45:D46"/>
    <mergeCell ref="E45:E46"/>
    <mergeCell ref="F45:F46"/>
    <mergeCell ref="C3:G3"/>
    <mergeCell ref="C5:I5"/>
    <mergeCell ref="C6:I6"/>
    <mergeCell ref="B32:B33"/>
    <mergeCell ref="C32:C33"/>
    <mergeCell ref="D32:D33"/>
    <mergeCell ref="E32:E33"/>
    <mergeCell ref="F32:F33"/>
    <mergeCell ref="G32:G33"/>
    <mergeCell ref="H32:H33"/>
    <mergeCell ref="I32:I33"/>
    <mergeCell ref="E7:I7"/>
  </mergeCells>
  <phoneticPr fontId="2"/>
  <printOptions horizontalCentered="1"/>
  <pageMargins left="0.59055118110236227" right="0.59055118110236227" top="0.59055118110236227" bottom="0.59055118110236227" header="0.39370078740157483" footer="0.39370078740157483"/>
  <pageSetup paperSize="9" scale="78" orientation="portrait" blackAndWhite="1" r:id="rId2"/>
  <headerFooter alignWithMargins="0"/>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6"/>
  <sheetViews>
    <sheetView showZeros="0" view="pageBreakPreview" zoomScale="75" zoomScaleNormal="100" zoomScaleSheetLayoutView="75" workbookViewId="0">
      <selection activeCell="N34" sqref="N34"/>
    </sheetView>
  </sheetViews>
  <sheetFormatPr defaultColWidth="8.125" defaultRowHeight="20.100000000000001" customHeight="1" outlineLevelRow="1"/>
  <cols>
    <col min="1" max="1" width="0.75" style="437" customWidth="1"/>
    <col min="2" max="2" width="23.75" style="437" customWidth="1"/>
    <col min="3" max="3" width="14.625" style="437" customWidth="1"/>
    <col min="4" max="4" width="11.25" style="437" customWidth="1"/>
    <col min="5" max="7" width="11.75" style="437" customWidth="1"/>
    <col min="8" max="8" width="15.75" style="437" customWidth="1"/>
    <col min="9" max="9" width="11.75" style="437" customWidth="1"/>
    <col min="10" max="10" width="1.25" style="437" customWidth="1"/>
    <col min="11" max="16384" width="8.125" style="437"/>
  </cols>
  <sheetData>
    <row r="1" spans="2:9" ht="13.5">
      <c r="B1" s="437" t="s">
        <v>277</v>
      </c>
    </row>
    <row r="2" spans="2:9" ht="13.5"/>
    <row r="3" spans="2:9" ht="13.5">
      <c r="C3" s="1022" t="s">
        <v>29</v>
      </c>
      <c r="D3" s="1022"/>
      <c r="E3" s="1022"/>
      <c r="F3" s="1022"/>
      <c r="G3" s="1022"/>
    </row>
    <row r="4" spans="2:9" ht="13.5"/>
    <row r="5" spans="2:9" ht="17.25" customHeight="1">
      <c r="B5" s="438" t="s">
        <v>30</v>
      </c>
      <c r="C5" s="1023">
        <f>基礎情報!$D$9</f>
        <v>0</v>
      </c>
      <c r="D5" s="1023"/>
      <c r="E5" s="1023"/>
      <c r="F5" s="1023"/>
      <c r="G5" s="1023"/>
      <c r="H5" s="1023"/>
      <c r="I5" s="1023"/>
    </row>
    <row r="6" spans="2:9" ht="17.25" customHeight="1">
      <c r="B6" s="438" t="s">
        <v>31</v>
      </c>
      <c r="C6" s="1023">
        <f>基礎情報!$D$11</f>
        <v>0</v>
      </c>
      <c r="D6" s="1023"/>
      <c r="E6" s="1023"/>
      <c r="F6" s="1023"/>
      <c r="G6" s="1023"/>
      <c r="H6" s="1023"/>
      <c r="I6" s="1023"/>
    </row>
    <row r="7" spans="2:9" ht="17.25" customHeight="1">
      <c r="B7" s="438" t="s">
        <v>112</v>
      </c>
      <c r="C7" s="438"/>
      <c r="D7" s="438"/>
      <c r="E7" s="1034" t="s">
        <v>127</v>
      </c>
      <c r="F7" s="1035"/>
      <c r="G7" s="1035"/>
      <c r="H7" s="1035"/>
      <c r="I7" s="1035"/>
    </row>
    <row r="8" spans="2:9" ht="17.25" customHeight="1">
      <c r="B8" s="439" t="s">
        <v>32</v>
      </c>
      <c r="C8" s="439"/>
      <c r="D8" s="439"/>
      <c r="E8" s="439"/>
      <c r="F8" s="439"/>
      <c r="G8" s="439"/>
      <c r="H8" s="439"/>
      <c r="I8" s="439"/>
    </row>
    <row r="9" spans="2:9" ht="7.5" customHeight="1" thickBot="1"/>
    <row r="10" spans="2:9" ht="13.5">
      <c r="B10" s="440" t="s">
        <v>33</v>
      </c>
      <c r="C10" s="441" t="s">
        <v>34</v>
      </c>
      <c r="D10" s="441" t="s">
        <v>35</v>
      </c>
      <c r="E10" s="441" t="s">
        <v>36</v>
      </c>
      <c r="F10" s="442" t="s">
        <v>37</v>
      </c>
      <c r="G10" s="442" t="s">
        <v>38</v>
      </c>
      <c r="H10" s="441" t="s">
        <v>39</v>
      </c>
      <c r="I10" s="443" t="s">
        <v>40</v>
      </c>
    </row>
    <row r="11" spans="2:9" ht="13.5">
      <c r="B11" s="444" t="s">
        <v>41</v>
      </c>
      <c r="C11" s="445"/>
      <c r="D11" s="445"/>
      <c r="E11" s="445"/>
      <c r="F11" s="446" t="s">
        <v>42</v>
      </c>
      <c r="G11" s="447" t="s">
        <v>42</v>
      </c>
      <c r="H11" s="445"/>
      <c r="I11" s="448"/>
    </row>
    <row r="12" spans="2:9" ht="36" customHeight="1">
      <c r="B12" s="467">
        <f>'確認書（検査機器）'!C47</f>
        <v>0</v>
      </c>
      <c r="C12" s="468">
        <f>'確認書（検査機器）'!C47</f>
        <v>0</v>
      </c>
      <c r="D12" s="450">
        <f>'確認書（検査機器）'!J47</f>
        <v>0</v>
      </c>
      <c r="E12" s="451">
        <f>'確認書（検査機器）'!Q47</f>
        <v>0</v>
      </c>
      <c r="F12" s="451">
        <f>'確認書（検査機器）'!X47</f>
        <v>0</v>
      </c>
      <c r="G12" s="452">
        <f>E12*F12</f>
        <v>0</v>
      </c>
      <c r="H12" s="468">
        <f>'確認書（検査機器）'!AE47</f>
        <v>0</v>
      </c>
      <c r="I12" s="453"/>
    </row>
    <row r="13" spans="2:9" ht="36" customHeight="1">
      <c r="B13" s="467">
        <f>'確認書（検査機器）'!C48</f>
        <v>0</v>
      </c>
      <c r="C13" s="469">
        <f>'確認書（検査機器）'!C48</f>
        <v>0</v>
      </c>
      <c r="D13" s="454">
        <f>'確認書（検査機器）'!J48</f>
        <v>0</v>
      </c>
      <c r="E13" s="455">
        <f>'確認書（検査機器）'!Q48</f>
        <v>0</v>
      </c>
      <c r="F13" s="455">
        <f>'確認書（検査機器）'!X48</f>
        <v>0</v>
      </c>
      <c r="G13" s="456">
        <f t="shared" ref="G13:G22" si="0">E13*F13</f>
        <v>0</v>
      </c>
      <c r="H13" s="468">
        <f>'確認書（検査機器）'!AE48</f>
        <v>0</v>
      </c>
      <c r="I13" s="453"/>
    </row>
    <row r="14" spans="2:9" ht="36" customHeight="1">
      <c r="B14" s="467">
        <f>'確認書（検査機器）'!C49</f>
        <v>0</v>
      </c>
      <c r="C14" s="469">
        <f>'確認書（検査機器）'!C49</f>
        <v>0</v>
      </c>
      <c r="D14" s="454">
        <f>'確認書（検査機器）'!J49</f>
        <v>0</v>
      </c>
      <c r="E14" s="455">
        <f>'確認書（検査機器）'!Q49</f>
        <v>0</v>
      </c>
      <c r="F14" s="455">
        <f>'確認書（検査機器）'!X49</f>
        <v>0</v>
      </c>
      <c r="G14" s="456">
        <f t="shared" ref="G14:G21" si="1">E14*F14</f>
        <v>0</v>
      </c>
      <c r="H14" s="468">
        <f>'確認書（検査機器）'!AE49</f>
        <v>0</v>
      </c>
      <c r="I14" s="453"/>
    </row>
    <row r="15" spans="2:9" ht="36" customHeight="1">
      <c r="B15" s="467">
        <f>'確認書（検査機器）'!C50</f>
        <v>0</v>
      </c>
      <c r="C15" s="469">
        <f>'確認書（検査機器）'!C50</f>
        <v>0</v>
      </c>
      <c r="D15" s="454">
        <f>'確認書（検査機器）'!J50</f>
        <v>0</v>
      </c>
      <c r="E15" s="455">
        <f>'確認書（検査機器）'!Q50</f>
        <v>0</v>
      </c>
      <c r="F15" s="455">
        <f>'確認書（検査機器）'!X50</f>
        <v>0</v>
      </c>
      <c r="G15" s="456">
        <f t="shared" si="1"/>
        <v>0</v>
      </c>
      <c r="H15" s="468">
        <f>'確認書（検査機器）'!AE50</f>
        <v>0</v>
      </c>
      <c r="I15" s="453"/>
    </row>
    <row r="16" spans="2:9" ht="36" customHeight="1">
      <c r="B16" s="467">
        <f>'確認書（検査機器）'!C51</f>
        <v>0</v>
      </c>
      <c r="C16" s="469">
        <f>'確認書（検査機器）'!C51</f>
        <v>0</v>
      </c>
      <c r="D16" s="454">
        <f>'確認書（検査機器）'!J51</f>
        <v>0</v>
      </c>
      <c r="E16" s="455">
        <f>'確認書（検査機器）'!Q51</f>
        <v>0</v>
      </c>
      <c r="F16" s="455">
        <f>'確認書（検査機器）'!X51</f>
        <v>0</v>
      </c>
      <c r="G16" s="456">
        <f t="shared" si="1"/>
        <v>0</v>
      </c>
      <c r="H16" s="468">
        <f>'確認書（検査機器）'!AE51</f>
        <v>0</v>
      </c>
      <c r="I16" s="453"/>
    </row>
    <row r="17" spans="2:9" ht="36" hidden="1" customHeight="1" outlineLevel="1">
      <c r="B17" s="467">
        <f>'確認書（検査機器）'!C52</f>
        <v>0</v>
      </c>
      <c r="C17" s="469">
        <f>'確認書（検査機器）'!C52</f>
        <v>0</v>
      </c>
      <c r="D17" s="454">
        <f>'確認書（検査機器）'!J52</f>
        <v>0</v>
      </c>
      <c r="E17" s="455">
        <f>'確認書（検査機器）'!Q52</f>
        <v>0</v>
      </c>
      <c r="F17" s="455">
        <f>'確認書（検査機器）'!X52</f>
        <v>0</v>
      </c>
      <c r="G17" s="456">
        <f>E17*F17</f>
        <v>0</v>
      </c>
      <c r="H17" s="468">
        <f>'確認書（検査機器）'!AE52</f>
        <v>0</v>
      </c>
      <c r="I17" s="453"/>
    </row>
    <row r="18" spans="2:9" ht="36" hidden="1" customHeight="1" outlineLevel="1">
      <c r="B18" s="467">
        <f>'確認書（検査機器）'!C53</f>
        <v>0</v>
      </c>
      <c r="C18" s="469">
        <f>'確認書（検査機器）'!C53</f>
        <v>0</v>
      </c>
      <c r="D18" s="454">
        <f>'確認書（検査機器）'!J53</f>
        <v>0</v>
      </c>
      <c r="E18" s="455">
        <f>'確認書（検査機器）'!Q53</f>
        <v>0</v>
      </c>
      <c r="F18" s="455">
        <f>'確認書（検査機器）'!X53</f>
        <v>0</v>
      </c>
      <c r="G18" s="456">
        <f t="shared" si="1"/>
        <v>0</v>
      </c>
      <c r="H18" s="468">
        <f>'確認書（検査機器）'!AE53</f>
        <v>0</v>
      </c>
      <c r="I18" s="453"/>
    </row>
    <row r="19" spans="2:9" ht="36" hidden="1" customHeight="1" outlineLevel="1">
      <c r="B19" s="467">
        <f>'確認書（検査機器）'!C54</f>
        <v>0</v>
      </c>
      <c r="C19" s="469">
        <f>'確認書（検査機器）'!C54</f>
        <v>0</v>
      </c>
      <c r="D19" s="454">
        <f>'確認書（検査機器）'!J54</f>
        <v>0</v>
      </c>
      <c r="E19" s="455">
        <f>'確認書（検査機器）'!Q54</f>
        <v>0</v>
      </c>
      <c r="F19" s="455">
        <f>'確認書（検査機器）'!X54</f>
        <v>0</v>
      </c>
      <c r="G19" s="456">
        <f t="shared" si="1"/>
        <v>0</v>
      </c>
      <c r="H19" s="468">
        <f>'確認書（検査機器）'!AE54</f>
        <v>0</v>
      </c>
      <c r="I19" s="453"/>
    </row>
    <row r="20" spans="2:9" ht="36" hidden="1" customHeight="1" outlineLevel="1">
      <c r="B20" s="467">
        <f>'確認書（検査機器）'!C55</f>
        <v>0</v>
      </c>
      <c r="C20" s="469">
        <f>'確認書（検査機器）'!C55</f>
        <v>0</v>
      </c>
      <c r="D20" s="454">
        <f>'確認書（検査機器）'!J55</f>
        <v>0</v>
      </c>
      <c r="E20" s="455">
        <f>'確認書（検査機器）'!Q55</f>
        <v>0</v>
      </c>
      <c r="F20" s="455">
        <f>'確認書（検査機器）'!X55</f>
        <v>0</v>
      </c>
      <c r="G20" s="456">
        <f t="shared" si="1"/>
        <v>0</v>
      </c>
      <c r="H20" s="468">
        <f>'確認書（検査機器）'!AE55</f>
        <v>0</v>
      </c>
      <c r="I20" s="453"/>
    </row>
    <row r="21" spans="2:9" ht="36" hidden="1" customHeight="1" outlineLevel="1">
      <c r="B21" s="467">
        <f>'確認書（検査機器）'!C56</f>
        <v>0</v>
      </c>
      <c r="C21" s="469">
        <f>'確認書（検査機器）'!C56</f>
        <v>0</v>
      </c>
      <c r="D21" s="454">
        <f>'確認書（検査機器）'!J56</f>
        <v>0</v>
      </c>
      <c r="E21" s="455">
        <f>'確認書（検査機器）'!Q56</f>
        <v>0</v>
      </c>
      <c r="F21" s="455">
        <f>'確認書（検査機器）'!X56</f>
        <v>0</v>
      </c>
      <c r="G21" s="456">
        <f t="shared" si="1"/>
        <v>0</v>
      </c>
      <c r="H21" s="468">
        <f>'確認書（検査機器）'!AE56</f>
        <v>0</v>
      </c>
      <c r="I21" s="453"/>
    </row>
    <row r="22" spans="2:9" ht="36" customHeight="1" collapsed="1">
      <c r="B22" s="449"/>
      <c r="C22" s="469">
        <f>'確認書（検査機器）'!H117</f>
        <v>0</v>
      </c>
      <c r="D22" s="454">
        <f>'確認書（検査機器）'!N117</f>
        <v>0</v>
      </c>
      <c r="E22" s="455">
        <f>'確認書（検査機器）'!S117</f>
        <v>0</v>
      </c>
      <c r="F22" s="455">
        <f>'確認書（検査機器）'!X117</f>
        <v>0</v>
      </c>
      <c r="G22" s="456">
        <f t="shared" si="0"/>
        <v>0</v>
      </c>
      <c r="H22" s="469">
        <f>'確認書（検査機器）'!AE117</f>
        <v>0</v>
      </c>
      <c r="I22" s="453"/>
    </row>
    <row r="23" spans="2:9" ht="36" customHeight="1">
      <c r="B23" s="449"/>
      <c r="C23" s="469">
        <f>'確認書（検査機器）'!H118</f>
        <v>0</v>
      </c>
      <c r="D23" s="454">
        <f>'確認書（検査機器）'!N118</f>
        <v>0</v>
      </c>
      <c r="E23" s="455">
        <f>'確認書（検査機器）'!S118</f>
        <v>0</v>
      </c>
      <c r="F23" s="455">
        <f>'確認書（検査機器）'!X118</f>
        <v>0</v>
      </c>
      <c r="G23" s="456">
        <f t="shared" ref="G23:G31" si="2">E23*F23</f>
        <v>0</v>
      </c>
      <c r="H23" s="469">
        <f>'確認書（検査機器）'!AE118</f>
        <v>0</v>
      </c>
      <c r="I23" s="453"/>
    </row>
    <row r="24" spans="2:9" ht="36" customHeight="1">
      <c r="B24" s="449"/>
      <c r="C24" s="469">
        <f>'確認書（検査機器）'!H119</f>
        <v>0</v>
      </c>
      <c r="D24" s="454">
        <f>'確認書（検査機器）'!N119</f>
        <v>0</v>
      </c>
      <c r="E24" s="455">
        <f>'確認書（検査機器）'!S119</f>
        <v>0</v>
      </c>
      <c r="F24" s="455">
        <f>'確認書（検査機器）'!X119</f>
        <v>0</v>
      </c>
      <c r="G24" s="456">
        <f t="shared" si="2"/>
        <v>0</v>
      </c>
      <c r="H24" s="469">
        <f>'確認書（検査機器）'!AE119</f>
        <v>0</v>
      </c>
      <c r="I24" s="453"/>
    </row>
    <row r="25" spans="2:9" ht="36" customHeight="1">
      <c r="B25" s="449"/>
      <c r="C25" s="469">
        <f>'確認書（検査機器）'!H120</f>
        <v>0</v>
      </c>
      <c r="D25" s="454">
        <f>'確認書（検査機器）'!N120</f>
        <v>0</v>
      </c>
      <c r="E25" s="455">
        <f>'確認書（検査機器）'!S120</f>
        <v>0</v>
      </c>
      <c r="F25" s="455">
        <f>'確認書（検査機器）'!X120</f>
        <v>0</v>
      </c>
      <c r="G25" s="456">
        <f t="shared" si="2"/>
        <v>0</v>
      </c>
      <c r="H25" s="469">
        <f>'確認書（検査機器）'!AE120</f>
        <v>0</v>
      </c>
      <c r="I25" s="453"/>
    </row>
    <row r="26" spans="2:9" ht="36" customHeight="1">
      <c r="B26" s="449"/>
      <c r="C26" s="469">
        <f>'確認書（検査機器）'!H121</f>
        <v>0</v>
      </c>
      <c r="D26" s="454">
        <f>'確認書（検査機器）'!N121</f>
        <v>0</v>
      </c>
      <c r="E26" s="455">
        <f>'確認書（検査機器）'!S121</f>
        <v>0</v>
      </c>
      <c r="F26" s="455">
        <f>'確認書（検査機器）'!X121</f>
        <v>0</v>
      </c>
      <c r="G26" s="456">
        <f t="shared" si="2"/>
        <v>0</v>
      </c>
      <c r="H26" s="469">
        <f>'確認書（検査機器）'!AE121</f>
        <v>0</v>
      </c>
      <c r="I26" s="453"/>
    </row>
    <row r="27" spans="2:9" ht="36" hidden="1" customHeight="1" outlineLevel="1">
      <c r="B27" s="449"/>
      <c r="C27" s="469">
        <f>'確認書（検査機器）'!H122</f>
        <v>0</v>
      </c>
      <c r="D27" s="454">
        <f>'確認書（検査機器）'!N122</f>
        <v>0</v>
      </c>
      <c r="E27" s="455">
        <f>'確認書（検査機器）'!S122</f>
        <v>0</v>
      </c>
      <c r="F27" s="455">
        <f>'確認書（検査機器）'!X122</f>
        <v>0</v>
      </c>
      <c r="G27" s="456">
        <f t="shared" si="2"/>
        <v>0</v>
      </c>
      <c r="H27" s="469">
        <f>'確認書（検査機器）'!AE122</f>
        <v>0</v>
      </c>
      <c r="I27" s="453"/>
    </row>
    <row r="28" spans="2:9" ht="36" hidden="1" customHeight="1" outlineLevel="1">
      <c r="B28" s="449"/>
      <c r="C28" s="469">
        <f>'確認書（検査機器）'!H123</f>
        <v>0</v>
      </c>
      <c r="D28" s="454">
        <f>'確認書（検査機器）'!N123</f>
        <v>0</v>
      </c>
      <c r="E28" s="455">
        <f>'確認書（検査機器）'!S123</f>
        <v>0</v>
      </c>
      <c r="F28" s="455">
        <f>'確認書（検査機器）'!X123</f>
        <v>0</v>
      </c>
      <c r="G28" s="456">
        <f t="shared" si="2"/>
        <v>0</v>
      </c>
      <c r="H28" s="469">
        <f>'確認書（検査機器）'!AE123</f>
        <v>0</v>
      </c>
      <c r="I28" s="453"/>
    </row>
    <row r="29" spans="2:9" ht="36" hidden="1" customHeight="1" outlineLevel="1">
      <c r="B29" s="449"/>
      <c r="C29" s="469">
        <f>'確認書（検査機器）'!H124</f>
        <v>0</v>
      </c>
      <c r="D29" s="454">
        <f>'確認書（検査機器）'!N124</f>
        <v>0</v>
      </c>
      <c r="E29" s="455">
        <f>'確認書（検査機器）'!S124</f>
        <v>0</v>
      </c>
      <c r="F29" s="455">
        <f>'確認書（検査機器）'!X124</f>
        <v>0</v>
      </c>
      <c r="G29" s="456">
        <f t="shared" si="2"/>
        <v>0</v>
      </c>
      <c r="H29" s="469">
        <f>'確認書（検査機器）'!AE124</f>
        <v>0</v>
      </c>
      <c r="I29" s="453"/>
    </row>
    <row r="30" spans="2:9" ht="36" hidden="1" customHeight="1" outlineLevel="1">
      <c r="B30" s="449"/>
      <c r="C30" s="469">
        <f>'確認書（検査機器）'!H125</f>
        <v>0</v>
      </c>
      <c r="D30" s="454">
        <f>'確認書（検査機器）'!N125</f>
        <v>0</v>
      </c>
      <c r="E30" s="455">
        <f>'確認書（検査機器）'!S125</f>
        <v>0</v>
      </c>
      <c r="F30" s="455">
        <f>'確認書（検査機器）'!X125</f>
        <v>0</v>
      </c>
      <c r="G30" s="456">
        <f t="shared" si="2"/>
        <v>0</v>
      </c>
      <c r="H30" s="469">
        <f>'確認書（検査機器）'!AE125</f>
        <v>0</v>
      </c>
      <c r="I30" s="453"/>
    </row>
    <row r="31" spans="2:9" ht="36" hidden="1" customHeight="1" outlineLevel="1">
      <c r="B31" s="449"/>
      <c r="C31" s="469">
        <f>'確認書（検査機器）'!H126</f>
        <v>0</v>
      </c>
      <c r="D31" s="454">
        <f>'確認書（検査機器）'!N126</f>
        <v>0</v>
      </c>
      <c r="E31" s="455">
        <f>'確認書（検査機器）'!S126</f>
        <v>0</v>
      </c>
      <c r="F31" s="455">
        <f>'確認書（検査機器）'!X126</f>
        <v>0</v>
      </c>
      <c r="G31" s="458">
        <f t="shared" si="2"/>
        <v>0</v>
      </c>
      <c r="H31" s="469">
        <f>'確認書（検査機器）'!AE126</f>
        <v>0</v>
      </c>
      <c r="I31" s="453"/>
    </row>
    <row r="32" spans="2:9" ht="13.5" collapsed="1">
      <c r="B32" s="1024" t="s">
        <v>43</v>
      </c>
      <c r="C32" s="1026" t="s">
        <v>44</v>
      </c>
      <c r="D32" s="1026" t="s">
        <v>44</v>
      </c>
      <c r="E32" s="1026" t="s">
        <v>44</v>
      </c>
      <c r="F32" s="1028" t="s">
        <v>44</v>
      </c>
      <c r="G32" s="1030">
        <f>SUM(G12:G31)</f>
        <v>0</v>
      </c>
      <c r="H32" s="1026" t="s">
        <v>44</v>
      </c>
      <c r="I32" s="1032" t="s">
        <v>44</v>
      </c>
    </row>
    <row r="33" spans="1:9" ht="13.5">
      <c r="B33" s="1025"/>
      <c r="C33" s="1027"/>
      <c r="D33" s="1027"/>
      <c r="E33" s="1027"/>
      <c r="F33" s="1029"/>
      <c r="G33" s="1031"/>
      <c r="H33" s="1027"/>
      <c r="I33" s="1033"/>
    </row>
    <row r="34" spans="1:9" ht="13.5">
      <c r="B34" s="444" t="s">
        <v>45</v>
      </c>
      <c r="C34" s="445"/>
      <c r="D34" s="445"/>
      <c r="E34" s="445"/>
      <c r="F34" s="459" t="s">
        <v>42</v>
      </c>
      <c r="G34" s="460" t="s">
        <v>11</v>
      </c>
      <c r="H34" s="445"/>
      <c r="I34" s="448"/>
    </row>
    <row r="35" spans="1:9" ht="36" customHeight="1">
      <c r="B35" s="449">
        <f>B12</f>
        <v>0</v>
      </c>
      <c r="C35" s="290"/>
      <c r="D35" s="290"/>
      <c r="E35" s="287"/>
      <c r="F35" s="287"/>
      <c r="G35" s="461">
        <f>E35*F35</f>
        <v>0</v>
      </c>
      <c r="H35" s="287"/>
      <c r="I35" s="453"/>
    </row>
    <row r="36" spans="1:9" ht="36" customHeight="1">
      <c r="B36" s="449"/>
      <c r="C36" s="291"/>
      <c r="D36" s="291"/>
      <c r="E36" s="289"/>
      <c r="F36" s="289"/>
      <c r="G36" s="462">
        <f t="shared" ref="G36:G39" si="3">E36*F36</f>
        <v>0</v>
      </c>
      <c r="H36" s="289"/>
      <c r="I36" s="453"/>
    </row>
    <row r="37" spans="1:9" ht="36" customHeight="1">
      <c r="B37" s="449"/>
      <c r="C37" s="291"/>
      <c r="D37" s="291"/>
      <c r="E37" s="289"/>
      <c r="F37" s="289"/>
      <c r="G37" s="462">
        <f t="shared" si="3"/>
        <v>0</v>
      </c>
      <c r="H37" s="289"/>
      <c r="I37" s="453"/>
    </row>
    <row r="38" spans="1:9" ht="36" customHeight="1">
      <c r="B38" s="449"/>
      <c r="C38" s="291"/>
      <c r="D38" s="291"/>
      <c r="E38" s="289"/>
      <c r="F38" s="289"/>
      <c r="G38" s="462">
        <f t="shared" si="3"/>
        <v>0</v>
      </c>
      <c r="H38" s="289"/>
      <c r="I38" s="453"/>
    </row>
    <row r="39" spans="1:9" ht="36" customHeight="1">
      <c r="B39" s="449"/>
      <c r="C39" s="291"/>
      <c r="D39" s="291"/>
      <c r="E39" s="289"/>
      <c r="F39" s="289"/>
      <c r="G39" s="462">
        <f t="shared" si="3"/>
        <v>0</v>
      </c>
      <c r="H39" s="289"/>
      <c r="I39" s="453"/>
    </row>
    <row r="40" spans="1:9" ht="36" hidden="1" customHeight="1" outlineLevel="1">
      <c r="B40" s="449"/>
      <c r="C40" s="291"/>
      <c r="D40" s="291"/>
      <c r="E40" s="289"/>
      <c r="F40" s="289"/>
      <c r="G40" s="462">
        <f t="shared" ref="G40:G44" si="4">E40*F40</f>
        <v>0</v>
      </c>
      <c r="H40" s="289"/>
      <c r="I40" s="453"/>
    </row>
    <row r="41" spans="1:9" ht="36" hidden="1" customHeight="1" outlineLevel="1">
      <c r="B41" s="449"/>
      <c r="C41" s="291"/>
      <c r="D41" s="291"/>
      <c r="E41" s="289"/>
      <c r="F41" s="289"/>
      <c r="G41" s="462">
        <f t="shared" si="4"/>
        <v>0</v>
      </c>
      <c r="H41" s="289"/>
      <c r="I41" s="453"/>
    </row>
    <row r="42" spans="1:9" ht="36" hidden="1" customHeight="1" outlineLevel="1">
      <c r="B42" s="449"/>
      <c r="C42" s="291"/>
      <c r="D42" s="291"/>
      <c r="E42" s="289"/>
      <c r="F42" s="289"/>
      <c r="G42" s="462">
        <f t="shared" si="4"/>
        <v>0</v>
      </c>
      <c r="H42" s="289"/>
      <c r="I42" s="453"/>
    </row>
    <row r="43" spans="1:9" ht="36" hidden="1" customHeight="1" outlineLevel="1">
      <c r="B43" s="449"/>
      <c r="C43" s="291"/>
      <c r="D43" s="291"/>
      <c r="E43" s="289"/>
      <c r="F43" s="289"/>
      <c r="G43" s="462">
        <f t="shared" si="4"/>
        <v>0</v>
      </c>
      <c r="H43" s="289"/>
      <c r="I43" s="453"/>
    </row>
    <row r="44" spans="1:9" ht="36" hidden="1" customHeight="1" outlineLevel="1">
      <c r="B44" s="449"/>
      <c r="C44" s="291"/>
      <c r="D44" s="291"/>
      <c r="E44" s="289"/>
      <c r="F44" s="289"/>
      <c r="G44" s="463">
        <f t="shared" si="4"/>
        <v>0</v>
      </c>
      <c r="H44" s="289"/>
      <c r="I44" s="453"/>
    </row>
    <row r="45" spans="1:9" ht="13.5" collapsed="1">
      <c r="A45" s="464"/>
      <c r="B45" s="1024" t="s">
        <v>43</v>
      </c>
      <c r="C45" s="1026" t="s">
        <v>44</v>
      </c>
      <c r="D45" s="1026" t="s">
        <v>44</v>
      </c>
      <c r="E45" s="1026" t="s">
        <v>44</v>
      </c>
      <c r="F45" s="1028" t="s">
        <v>44</v>
      </c>
      <c r="G45" s="1036">
        <f>SUM(G35:G44)</f>
        <v>0</v>
      </c>
      <c r="H45" s="1026" t="s">
        <v>44</v>
      </c>
      <c r="I45" s="1032" t="s">
        <v>44</v>
      </c>
    </row>
    <row r="46" spans="1:9" ht="13.5">
      <c r="A46" s="464"/>
      <c r="B46" s="1025"/>
      <c r="C46" s="1027"/>
      <c r="D46" s="1027"/>
      <c r="E46" s="1027"/>
      <c r="F46" s="1029"/>
      <c r="G46" s="1037"/>
      <c r="H46" s="1027"/>
      <c r="I46" s="1033"/>
    </row>
    <row r="47" spans="1:9" ht="13.5">
      <c r="B47" s="1041" t="s">
        <v>0</v>
      </c>
      <c r="C47" s="1026" t="s">
        <v>44</v>
      </c>
      <c r="D47" s="1026" t="s">
        <v>44</v>
      </c>
      <c r="E47" s="1026" t="s">
        <v>44</v>
      </c>
      <c r="F47" s="1028" t="s">
        <v>44</v>
      </c>
      <c r="G47" s="1036">
        <f>SUM(G32,G45)</f>
        <v>0</v>
      </c>
      <c r="H47" s="1026" t="s">
        <v>44</v>
      </c>
      <c r="I47" s="1032" t="s">
        <v>44</v>
      </c>
    </row>
    <row r="48" spans="1:9" ht="14.25" thickBot="1">
      <c r="B48" s="1042"/>
      <c r="C48" s="1038"/>
      <c r="D48" s="1038"/>
      <c r="E48" s="1038"/>
      <c r="F48" s="1043"/>
      <c r="G48" s="1040"/>
      <c r="H48" s="1038"/>
      <c r="I48" s="1039"/>
    </row>
    <row r="49" spans="2:2" ht="7.5" customHeight="1">
      <c r="B49" s="465"/>
    </row>
    <row r="50" spans="2:2" ht="13.5"/>
    <row r="51" spans="2:2" ht="13.5"/>
    <row r="52" spans="2:2" ht="13.5"/>
    <row r="53" spans="2:2" ht="13.5"/>
    <row r="54" spans="2:2" ht="13.5"/>
    <row r="55" spans="2:2" ht="13.5"/>
    <row r="56" spans="2:2" ht="13.5"/>
    <row r="57" spans="2:2" ht="13.5"/>
    <row r="58" spans="2:2" ht="13.5"/>
    <row r="59" spans="2:2" ht="13.5"/>
    <row r="60" spans="2:2" ht="13.5"/>
    <row r="61" spans="2:2" ht="13.5"/>
    <row r="62" spans="2:2" ht="13.5"/>
    <row r="63" spans="2:2" ht="13.5"/>
    <row r="64" spans="2:2" ht="13.5"/>
    <row r="65" ht="13.5"/>
    <row r="66" ht="13.5"/>
    <row r="67" ht="13.5"/>
    <row r="68" ht="13.5"/>
    <row r="69" ht="13.5"/>
    <row r="70" ht="13.5"/>
    <row r="71" ht="13.5"/>
    <row r="72" ht="13.5"/>
    <row r="73" ht="13.5"/>
    <row r="74" ht="13.5"/>
    <row r="75" ht="13.5"/>
    <row r="76" ht="13.5"/>
  </sheetData>
  <sheetProtection sheet="1" objects="1" scenarios="1"/>
  <customSheetViews>
    <customSheetView guid="{75F8A93C-F5BA-4FE5-85C6-88804E4D71E6}" scale="75" showPageBreaks="1" fitToPage="1" printArea="1" view="pageBreakPreview" topLeftCell="A13">
      <selection activeCell="C30" sqref="C30:C31"/>
      <pageMargins left="0.59055118110236227" right="0.59055118110236227" top="0.59055118110236227" bottom="0.59055118110236227" header="0.39370078740157483" footer="0.39370078740157483"/>
      <printOptions horizontalCentered="1"/>
      <pageSetup paperSize="9" scale="70" orientation="landscape" blackAndWhite="1" r:id="rId1"/>
      <headerFooter alignWithMargins="0"/>
    </customSheetView>
  </customSheetViews>
  <mergeCells count="28">
    <mergeCell ref="C3:G3"/>
    <mergeCell ref="C5:I5"/>
    <mergeCell ref="C6:I6"/>
    <mergeCell ref="B32:B33"/>
    <mergeCell ref="C32:C33"/>
    <mergeCell ref="D32:D33"/>
    <mergeCell ref="E32:E33"/>
    <mergeCell ref="F32:F33"/>
    <mergeCell ref="G32:G33"/>
    <mergeCell ref="H32:H33"/>
    <mergeCell ref="E7:I7"/>
    <mergeCell ref="I32:I33"/>
    <mergeCell ref="B45:B46"/>
    <mergeCell ref="C45:C46"/>
    <mergeCell ref="D45:D46"/>
    <mergeCell ref="E45:E46"/>
    <mergeCell ref="F45:F46"/>
    <mergeCell ref="G45:G46"/>
    <mergeCell ref="H45:H46"/>
    <mergeCell ref="I45:I46"/>
    <mergeCell ref="H47:H48"/>
    <mergeCell ref="I47:I48"/>
    <mergeCell ref="G47:G48"/>
    <mergeCell ref="B47:B48"/>
    <mergeCell ref="C47:C48"/>
    <mergeCell ref="D47:D48"/>
    <mergeCell ref="E47:E48"/>
    <mergeCell ref="F47:F48"/>
  </mergeCells>
  <phoneticPr fontId="2"/>
  <printOptions horizontalCentered="1"/>
  <pageMargins left="0.59055118110236227" right="0.59055118110236227" top="0.59055118110236227" bottom="0.59055118110236227" header="0.39370078740157483" footer="0.39370078740157483"/>
  <pageSetup paperSize="9" scale="75" orientation="portrait" blackAndWhite="1" r:id="rId2"/>
  <headerFooter alignWithMargins="0"/>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6"/>
  <sheetViews>
    <sheetView showZeros="0" view="pageBreakPreview" topLeftCell="A7" zoomScale="75" zoomScaleNormal="100" zoomScaleSheetLayoutView="75" workbookViewId="0">
      <selection activeCell="N36" sqref="N36"/>
    </sheetView>
  </sheetViews>
  <sheetFormatPr defaultColWidth="8.125" defaultRowHeight="20.100000000000001" customHeight="1" outlineLevelRow="1"/>
  <cols>
    <col min="1" max="1" width="0.75" style="437" customWidth="1"/>
    <col min="2" max="2" width="23.75" style="437" customWidth="1"/>
    <col min="3" max="4" width="16.75" style="437" customWidth="1"/>
    <col min="5" max="5" width="11.75" style="437" customWidth="1"/>
    <col min="6" max="6" width="16.25" style="437" customWidth="1"/>
    <col min="7" max="7" width="11.75" style="437" customWidth="1"/>
    <col min="8" max="8" width="13.75" style="437" customWidth="1"/>
    <col min="9" max="9" width="11.75" style="437" customWidth="1"/>
    <col min="10" max="10" width="1.25" style="437" customWidth="1"/>
    <col min="11" max="16384" width="8.125" style="437"/>
  </cols>
  <sheetData>
    <row r="1" spans="2:9" ht="13.5">
      <c r="B1" s="437" t="s">
        <v>277</v>
      </c>
    </row>
    <row r="2" spans="2:9" ht="13.5"/>
    <row r="3" spans="2:9" ht="13.5">
      <c r="C3" s="1022" t="s">
        <v>29</v>
      </c>
      <c r="D3" s="1022"/>
      <c r="E3" s="1022"/>
      <c r="F3" s="1022"/>
      <c r="G3" s="1022"/>
    </row>
    <row r="4" spans="2:9" ht="13.5"/>
    <row r="5" spans="2:9" ht="17.25" customHeight="1">
      <c r="B5" s="438" t="s">
        <v>30</v>
      </c>
      <c r="C5" s="1023">
        <f>基礎情報!$D$9</f>
        <v>0</v>
      </c>
      <c r="D5" s="1023"/>
      <c r="E5" s="1023"/>
      <c r="F5" s="1023"/>
      <c r="G5" s="1023"/>
      <c r="H5" s="1023"/>
      <c r="I5" s="1023"/>
    </row>
    <row r="6" spans="2:9" ht="17.25" customHeight="1">
      <c r="B6" s="438" t="s">
        <v>31</v>
      </c>
      <c r="C6" s="1023">
        <f>基礎情報!$D$11</f>
        <v>0</v>
      </c>
      <c r="D6" s="1023"/>
      <c r="E6" s="1023"/>
      <c r="F6" s="1023"/>
      <c r="G6" s="1023"/>
      <c r="H6" s="1023"/>
      <c r="I6" s="1023"/>
    </row>
    <row r="7" spans="2:9" ht="17.25" customHeight="1">
      <c r="B7" s="438" t="s">
        <v>112</v>
      </c>
      <c r="C7" s="438"/>
      <c r="D7" s="438"/>
      <c r="E7" s="1034" t="s">
        <v>127</v>
      </c>
      <c r="F7" s="1035"/>
      <c r="G7" s="1035"/>
      <c r="H7" s="1035"/>
      <c r="I7" s="1035"/>
    </row>
    <row r="8" spans="2:9" ht="17.25" customHeight="1">
      <c r="B8" s="439" t="s">
        <v>32</v>
      </c>
      <c r="C8" s="439"/>
      <c r="D8" s="439"/>
      <c r="E8" s="439"/>
      <c r="F8" s="439"/>
      <c r="G8" s="439"/>
      <c r="H8" s="439"/>
      <c r="I8" s="439"/>
    </row>
    <row r="9" spans="2:9" ht="7.5" customHeight="1" thickBot="1"/>
    <row r="10" spans="2:9" ht="13.5">
      <c r="B10" s="440" t="s">
        <v>33</v>
      </c>
      <c r="C10" s="441" t="s">
        <v>34</v>
      </c>
      <c r="D10" s="441" t="s">
        <v>35</v>
      </c>
      <c r="E10" s="441" t="s">
        <v>36</v>
      </c>
      <c r="F10" s="442" t="s">
        <v>37</v>
      </c>
      <c r="G10" s="442" t="s">
        <v>38</v>
      </c>
      <c r="H10" s="441" t="s">
        <v>39</v>
      </c>
      <c r="I10" s="443" t="s">
        <v>40</v>
      </c>
    </row>
    <row r="11" spans="2:9" ht="13.5">
      <c r="B11" s="444" t="s">
        <v>41</v>
      </c>
      <c r="C11" s="445"/>
      <c r="D11" s="445"/>
      <c r="E11" s="445"/>
      <c r="F11" s="446" t="s">
        <v>42</v>
      </c>
      <c r="G11" s="447" t="s">
        <v>42</v>
      </c>
      <c r="H11" s="445"/>
      <c r="I11" s="448"/>
    </row>
    <row r="12" spans="2:9" ht="36" customHeight="1">
      <c r="B12" s="449" t="s">
        <v>121</v>
      </c>
      <c r="C12" s="468">
        <f>'確認書（ベッド）'!B47</f>
        <v>0</v>
      </c>
      <c r="D12" s="468">
        <f>'確認書（ベッド）'!C47</f>
        <v>0</v>
      </c>
      <c r="E12" s="470">
        <f>'確認書（ベッド）'!E47</f>
        <v>0</v>
      </c>
      <c r="F12" s="471">
        <f>'確認書（ベッド）'!F47</f>
        <v>0</v>
      </c>
      <c r="G12" s="452">
        <f>F12*E12</f>
        <v>0</v>
      </c>
      <c r="H12" s="472">
        <f>'確認書（ベッド）'!H47</f>
        <v>0</v>
      </c>
      <c r="I12" s="453"/>
    </row>
    <row r="13" spans="2:9" ht="36" customHeight="1">
      <c r="B13" s="449"/>
      <c r="C13" s="468">
        <f>'確認書（ベッド）'!B48</f>
        <v>0</v>
      </c>
      <c r="D13" s="468">
        <f>'確認書（ベッド）'!C48</f>
        <v>0</v>
      </c>
      <c r="E13" s="470">
        <f>'確認書（ベッド）'!E48</f>
        <v>0</v>
      </c>
      <c r="F13" s="471">
        <f>'確認書（ベッド）'!F48</f>
        <v>0</v>
      </c>
      <c r="G13" s="456">
        <f t="shared" ref="G13:G21" si="0">F13*E13</f>
        <v>0</v>
      </c>
      <c r="H13" s="472">
        <f>'確認書（ベッド）'!H48</f>
        <v>0</v>
      </c>
      <c r="I13" s="453"/>
    </row>
    <row r="14" spans="2:9" ht="36" customHeight="1">
      <c r="B14" s="449"/>
      <c r="C14" s="468">
        <f>'確認書（ベッド）'!B49</f>
        <v>0</v>
      </c>
      <c r="D14" s="468">
        <f>'確認書（ベッド）'!C49</f>
        <v>0</v>
      </c>
      <c r="E14" s="470">
        <f>'確認書（ベッド）'!E49</f>
        <v>0</v>
      </c>
      <c r="F14" s="471">
        <f>'確認書（ベッド）'!F49</f>
        <v>0</v>
      </c>
      <c r="G14" s="456">
        <f t="shared" si="0"/>
        <v>0</v>
      </c>
      <c r="H14" s="472">
        <f>'確認書（ベッド）'!H49</f>
        <v>0</v>
      </c>
      <c r="I14" s="453"/>
    </row>
    <row r="15" spans="2:9" ht="36" customHeight="1">
      <c r="B15" s="449"/>
      <c r="C15" s="468">
        <f>'確認書（ベッド）'!B50</f>
        <v>0</v>
      </c>
      <c r="D15" s="468">
        <f>'確認書（ベッド）'!C50</f>
        <v>0</v>
      </c>
      <c r="E15" s="470">
        <f>'確認書（ベッド）'!E50</f>
        <v>0</v>
      </c>
      <c r="F15" s="471">
        <f>'確認書（ベッド）'!F50</f>
        <v>0</v>
      </c>
      <c r="G15" s="456">
        <f t="shared" si="0"/>
        <v>0</v>
      </c>
      <c r="H15" s="472">
        <f>'確認書（ベッド）'!H50</f>
        <v>0</v>
      </c>
      <c r="I15" s="453"/>
    </row>
    <row r="16" spans="2:9" ht="36" customHeight="1">
      <c r="B16" s="449"/>
      <c r="C16" s="468">
        <f>'確認書（ベッド）'!B51</f>
        <v>0</v>
      </c>
      <c r="D16" s="468">
        <f>'確認書（ベッド）'!C51</f>
        <v>0</v>
      </c>
      <c r="E16" s="470">
        <f>'確認書（ベッド）'!E51</f>
        <v>0</v>
      </c>
      <c r="F16" s="471">
        <f>'確認書（ベッド）'!F51</f>
        <v>0</v>
      </c>
      <c r="G16" s="456">
        <f t="shared" si="0"/>
        <v>0</v>
      </c>
      <c r="H16" s="472">
        <f>'確認書（ベッド）'!H51</f>
        <v>0</v>
      </c>
      <c r="I16" s="453"/>
    </row>
    <row r="17" spans="2:9" ht="36" hidden="1" customHeight="1" outlineLevel="1">
      <c r="B17" s="449"/>
      <c r="C17" s="468">
        <f>'確認書（ベッド）'!B52</f>
        <v>0</v>
      </c>
      <c r="D17" s="468">
        <f>'確認書（ベッド）'!C52</f>
        <v>0</v>
      </c>
      <c r="E17" s="470">
        <f>'確認書（ベッド）'!E52</f>
        <v>0</v>
      </c>
      <c r="F17" s="471">
        <f>'確認書（ベッド）'!F52</f>
        <v>0</v>
      </c>
      <c r="G17" s="456">
        <f t="shared" si="0"/>
        <v>0</v>
      </c>
      <c r="H17" s="472">
        <f>'確認書（ベッド）'!H52</f>
        <v>0</v>
      </c>
      <c r="I17" s="453"/>
    </row>
    <row r="18" spans="2:9" ht="36" hidden="1" customHeight="1" outlineLevel="1">
      <c r="B18" s="449"/>
      <c r="C18" s="468">
        <f>'確認書（ベッド）'!B53</f>
        <v>0</v>
      </c>
      <c r="D18" s="468">
        <f>'確認書（ベッド）'!C53</f>
        <v>0</v>
      </c>
      <c r="E18" s="470">
        <f>'確認書（ベッド）'!E53</f>
        <v>0</v>
      </c>
      <c r="F18" s="471">
        <f>'確認書（ベッド）'!F53</f>
        <v>0</v>
      </c>
      <c r="G18" s="456">
        <f t="shared" si="0"/>
        <v>0</v>
      </c>
      <c r="H18" s="472">
        <f>'確認書（ベッド）'!H53</f>
        <v>0</v>
      </c>
      <c r="I18" s="453"/>
    </row>
    <row r="19" spans="2:9" ht="36" hidden="1" customHeight="1" outlineLevel="1">
      <c r="B19" s="449"/>
      <c r="C19" s="468">
        <f>'確認書（ベッド）'!B54</f>
        <v>0</v>
      </c>
      <c r="D19" s="468">
        <f>'確認書（ベッド）'!C54</f>
        <v>0</v>
      </c>
      <c r="E19" s="470">
        <f>'確認書（ベッド）'!E54</f>
        <v>0</v>
      </c>
      <c r="F19" s="471">
        <f>'確認書（ベッド）'!F54</f>
        <v>0</v>
      </c>
      <c r="G19" s="456">
        <f t="shared" si="0"/>
        <v>0</v>
      </c>
      <c r="H19" s="472">
        <f>'確認書（ベッド）'!H54</f>
        <v>0</v>
      </c>
      <c r="I19" s="453"/>
    </row>
    <row r="20" spans="2:9" ht="36" hidden="1" customHeight="1" outlineLevel="1">
      <c r="B20" s="449"/>
      <c r="C20" s="468">
        <f>'確認書（ベッド）'!B55</f>
        <v>0</v>
      </c>
      <c r="D20" s="468">
        <f>'確認書（ベッド）'!C55</f>
        <v>0</v>
      </c>
      <c r="E20" s="470">
        <f>'確認書（ベッド）'!E55</f>
        <v>0</v>
      </c>
      <c r="F20" s="471">
        <f>'確認書（ベッド）'!F55</f>
        <v>0</v>
      </c>
      <c r="G20" s="456">
        <f t="shared" si="0"/>
        <v>0</v>
      </c>
      <c r="H20" s="472">
        <f>'確認書（ベッド）'!H55</f>
        <v>0</v>
      </c>
      <c r="I20" s="453"/>
    </row>
    <row r="21" spans="2:9" ht="36" hidden="1" customHeight="1" outlineLevel="1">
      <c r="B21" s="449"/>
      <c r="C21" s="468">
        <f>'確認書（ベッド）'!B56</f>
        <v>0</v>
      </c>
      <c r="D21" s="468">
        <f>'確認書（ベッド）'!C56</f>
        <v>0</v>
      </c>
      <c r="E21" s="470">
        <f>'確認書（ベッド）'!E56</f>
        <v>0</v>
      </c>
      <c r="F21" s="471">
        <f>'確認書（ベッド）'!F56</f>
        <v>0</v>
      </c>
      <c r="G21" s="456">
        <f t="shared" si="0"/>
        <v>0</v>
      </c>
      <c r="H21" s="472">
        <f>'確認書（ベッド）'!H56</f>
        <v>0</v>
      </c>
      <c r="I21" s="453"/>
    </row>
    <row r="22" spans="2:9" ht="36" customHeight="1" collapsed="1">
      <c r="B22" s="449"/>
      <c r="C22" s="469">
        <f>'確認書（ベッド）'!B98</f>
        <v>0</v>
      </c>
      <c r="D22" s="469">
        <f>'確認書（ベッド）'!C98</f>
        <v>0</v>
      </c>
      <c r="E22" s="457">
        <f>'確認書（ベッド）'!E98</f>
        <v>0</v>
      </c>
      <c r="F22" s="473">
        <f>'確認書（ベッド）'!F98</f>
        <v>0</v>
      </c>
      <c r="G22" s="456">
        <f t="shared" ref="G22" si="1">F22*E22</f>
        <v>0</v>
      </c>
      <c r="H22" s="474">
        <f>'確認書（ベッド）'!H98</f>
        <v>0</v>
      </c>
      <c r="I22" s="453"/>
    </row>
    <row r="23" spans="2:9" ht="36" customHeight="1">
      <c r="B23" s="449"/>
      <c r="C23" s="469">
        <f>'確認書（ベッド）'!B99</f>
        <v>0</v>
      </c>
      <c r="D23" s="469">
        <f>'確認書（ベッド）'!C99</f>
        <v>0</v>
      </c>
      <c r="E23" s="457">
        <f>'確認書（ベッド）'!E99</f>
        <v>0</v>
      </c>
      <c r="F23" s="473">
        <f>'確認書（ベッド）'!F99</f>
        <v>0</v>
      </c>
      <c r="G23" s="456">
        <f t="shared" ref="G23:G31" si="2">F23*E23</f>
        <v>0</v>
      </c>
      <c r="H23" s="474">
        <f>'確認書（ベッド）'!H99</f>
        <v>0</v>
      </c>
      <c r="I23" s="453"/>
    </row>
    <row r="24" spans="2:9" ht="36" customHeight="1">
      <c r="B24" s="449"/>
      <c r="C24" s="469">
        <f>'確認書（ベッド）'!B100</f>
        <v>0</v>
      </c>
      <c r="D24" s="469">
        <f>'確認書（ベッド）'!C100</f>
        <v>0</v>
      </c>
      <c r="E24" s="457">
        <f>'確認書（ベッド）'!E100</f>
        <v>0</v>
      </c>
      <c r="F24" s="473">
        <f>'確認書（ベッド）'!F100</f>
        <v>0</v>
      </c>
      <c r="G24" s="456">
        <f t="shared" si="2"/>
        <v>0</v>
      </c>
      <c r="H24" s="474">
        <f>'確認書（ベッド）'!H100</f>
        <v>0</v>
      </c>
      <c r="I24" s="453"/>
    </row>
    <row r="25" spans="2:9" ht="36" customHeight="1">
      <c r="B25" s="449"/>
      <c r="C25" s="469">
        <f>'確認書（ベッド）'!B101</f>
        <v>0</v>
      </c>
      <c r="D25" s="469">
        <f>'確認書（ベッド）'!C101</f>
        <v>0</v>
      </c>
      <c r="E25" s="457">
        <f>'確認書（ベッド）'!E101</f>
        <v>0</v>
      </c>
      <c r="F25" s="473">
        <f>'確認書（ベッド）'!F101</f>
        <v>0</v>
      </c>
      <c r="G25" s="456">
        <f t="shared" si="2"/>
        <v>0</v>
      </c>
      <c r="H25" s="474">
        <f>'確認書（ベッド）'!H101</f>
        <v>0</v>
      </c>
      <c r="I25" s="453"/>
    </row>
    <row r="26" spans="2:9" ht="36" customHeight="1">
      <c r="B26" s="449"/>
      <c r="C26" s="469">
        <f>'確認書（ベッド）'!B102</f>
        <v>0</v>
      </c>
      <c r="D26" s="469">
        <f>'確認書（ベッド）'!C102</f>
        <v>0</v>
      </c>
      <c r="E26" s="457">
        <f>'確認書（ベッド）'!E102</f>
        <v>0</v>
      </c>
      <c r="F26" s="473">
        <f>'確認書（ベッド）'!F102</f>
        <v>0</v>
      </c>
      <c r="G26" s="456">
        <f t="shared" si="2"/>
        <v>0</v>
      </c>
      <c r="H26" s="474">
        <f>'確認書（ベッド）'!H102</f>
        <v>0</v>
      </c>
      <c r="I26" s="453"/>
    </row>
    <row r="27" spans="2:9" ht="36" hidden="1" customHeight="1" outlineLevel="1">
      <c r="B27" s="449"/>
      <c r="C27" s="469">
        <f>'確認書（ベッド）'!B103</f>
        <v>0</v>
      </c>
      <c r="D27" s="469">
        <f>'確認書（ベッド）'!C103</f>
        <v>0</v>
      </c>
      <c r="E27" s="457">
        <f>'確認書（ベッド）'!E103</f>
        <v>0</v>
      </c>
      <c r="F27" s="473">
        <f>'確認書（ベッド）'!F103</f>
        <v>0</v>
      </c>
      <c r="G27" s="456">
        <f t="shared" si="2"/>
        <v>0</v>
      </c>
      <c r="H27" s="475">
        <f>'確認書（ベッド）'!H103</f>
        <v>0</v>
      </c>
      <c r="I27" s="453"/>
    </row>
    <row r="28" spans="2:9" ht="36" hidden="1" customHeight="1" outlineLevel="1">
      <c r="B28" s="449"/>
      <c r="C28" s="469">
        <f>'確認書（ベッド）'!B104</f>
        <v>0</v>
      </c>
      <c r="D28" s="469">
        <f>'確認書（ベッド）'!C104</f>
        <v>0</v>
      </c>
      <c r="E28" s="457">
        <f>'確認書（ベッド）'!E104</f>
        <v>0</v>
      </c>
      <c r="F28" s="473">
        <f>'確認書（ベッド）'!F104</f>
        <v>0</v>
      </c>
      <c r="G28" s="456">
        <f t="shared" si="2"/>
        <v>0</v>
      </c>
      <c r="H28" s="475">
        <f>'確認書（ベッド）'!H104</f>
        <v>0</v>
      </c>
      <c r="I28" s="453"/>
    </row>
    <row r="29" spans="2:9" ht="36" hidden="1" customHeight="1" outlineLevel="1">
      <c r="B29" s="449"/>
      <c r="C29" s="469">
        <f>'確認書（ベッド）'!B105</f>
        <v>0</v>
      </c>
      <c r="D29" s="469">
        <f>'確認書（ベッド）'!C105</f>
        <v>0</v>
      </c>
      <c r="E29" s="457">
        <f>'確認書（ベッド）'!E105</f>
        <v>0</v>
      </c>
      <c r="F29" s="473">
        <f>'確認書（ベッド）'!F105</f>
        <v>0</v>
      </c>
      <c r="G29" s="456">
        <f t="shared" si="2"/>
        <v>0</v>
      </c>
      <c r="H29" s="475">
        <f>'確認書（ベッド）'!H105</f>
        <v>0</v>
      </c>
      <c r="I29" s="453"/>
    </row>
    <row r="30" spans="2:9" ht="36" hidden="1" customHeight="1" outlineLevel="1">
      <c r="B30" s="449"/>
      <c r="C30" s="469">
        <f>'確認書（ベッド）'!B106</f>
        <v>0</v>
      </c>
      <c r="D30" s="469">
        <f>'確認書（ベッド）'!C106</f>
        <v>0</v>
      </c>
      <c r="E30" s="457">
        <f>'確認書（ベッド）'!E106</f>
        <v>0</v>
      </c>
      <c r="F30" s="473">
        <f>'確認書（ベッド）'!F106</f>
        <v>0</v>
      </c>
      <c r="G30" s="456">
        <f t="shared" si="2"/>
        <v>0</v>
      </c>
      <c r="H30" s="475">
        <f>'確認書（ベッド）'!H106</f>
        <v>0</v>
      </c>
      <c r="I30" s="453"/>
    </row>
    <row r="31" spans="2:9" ht="36" hidden="1" customHeight="1" outlineLevel="1">
      <c r="B31" s="449"/>
      <c r="C31" s="469">
        <f>'確認書（ベッド）'!B107</f>
        <v>0</v>
      </c>
      <c r="D31" s="469">
        <f>'確認書（ベッド）'!C107</f>
        <v>0</v>
      </c>
      <c r="E31" s="457">
        <f>'確認書（ベッド）'!E107</f>
        <v>0</v>
      </c>
      <c r="F31" s="473">
        <f>'確認書（ベッド）'!F107</f>
        <v>0</v>
      </c>
      <c r="G31" s="458">
        <f t="shared" si="2"/>
        <v>0</v>
      </c>
      <c r="H31" s="475">
        <f>'確認書（ベッド）'!H107</f>
        <v>0</v>
      </c>
      <c r="I31" s="453"/>
    </row>
    <row r="32" spans="2:9" ht="13.5" collapsed="1">
      <c r="B32" s="1024" t="s">
        <v>43</v>
      </c>
      <c r="C32" s="1026" t="s">
        <v>44</v>
      </c>
      <c r="D32" s="1026" t="s">
        <v>44</v>
      </c>
      <c r="E32" s="1026" t="s">
        <v>44</v>
      </c>
      <c r="F32" s="1028" t="s">
        <v>44</v>
      </c>
      <c r="G32" s="1030">
        <f>SUM(G12:G31)</f>
        <v>0</v>
      </c>
      <c r="H32" s="1026" t="s">
        <v>44</v>
      </c>
      <c r="I32" s="1032" t="s">
        <v>44</v>
      </c>
    </row>
    <row r="33" spans="1:9" ht="13.5">
      <c r="B33" s="1025"/>
      <c r="C33" s="1027"/>
      <c r="D33" s="1027"/>
      <c r="E33" s="1027"/>
      <c r="F33" s="1029"/>
      <c r="G33" s="1031"/>
      <c r="H33" s="1027"/>
      <c r="I33" s="1033"/>
    </row>
    <row r="34" spans="1:9" ht="13.5">
      <c r="B34" s="444" t="s">
        <v>45</v>
      </c>
      <c r="C34" s="445"/>
      <c r="D34" s="445"/>
      <c r="E34" s="445"/>
      <c r="F34" s="459" t="s">
        <v>42</v>
      </c>
      <c r="G34" s="460" t="s">
        <v>11</v>
      </c>
      <c r="H34" s="445"/>
      <c r="I34" s="448"/>
    </row>
    <row r="35" spans="1:9" ht="36.6" customHeight="1">
      <c r="B35" s="449" t="s">
        <v>121</v>
      </c>
      <c r="C35" s="290"/>
      <c r="D35" s="290"/>
      <c r="E35" s="292"/>
      <c r="F35" s="292"/>
      <c r="G35" s="461">
        <f>F35*E35</f>
        <v>0</v>
      </c>
      <c r="H35" s="476"/>
      <c r="I35" s="453"/>
    </row>
    <row r="36" spans="1:9" ht="36.6" customHeight="1">
      <c r="B36" s="449"/>
      <c r="C36" s="291"/>
      <c r="D36" s="291"/>
      <c r="E36" s="293"/>
      <c r="F36" s="293"/>
      <c r="G36" s="462">
        <f>F36*E36</f>
        <v>0</v>
      </c>
      <c r="H36" s="477"/>
      <c r="I36" s="453"/>
    </row>
    <row r="37" spans="1:9" ht="36.6" customHeight="1">
      <c r="B37" s="449"/>
      <c r="C37" s="291"/>
      <c r="D37" s="291"/>
      <c r="E37" s="293"/>
      <c r="F37" s="293"/>
      <c r="G37" s="462">
        <f t="shared" ref="G37:G39" si="3">F37*E37</f>
        <v>0</v>
      </c>
      <c r="H37" s="477"/>
      <c r="I37" s="453"/>
    </row>
    <row r="38" spans="1:9" ht="36.6" customHeight="1">
      <c r="B38" s="449"/>
      <c r="C38" s="291"/>
      <c r="D38" s="291"/>
      <c r="E38" s="293"/>
      <c r="F38" s="293"/>
      <c r="G38" s="462">
        <f t="shared" si="3"/>
        <v>0</v>
      </c>
      <c r="H38" s="477"/>
      <c r="I38" s="453"/>
    </row>
    <row r="39" spans="1:9" ht="36.6" customHeight="1">
      <c r="B39" s="449"/>
      <c r="C39" s="291"/>
      <c r="D39" s="291"/>
      <c r="E39" s="293"/>
      <c r="F39" s="293"/>
      <c r="G39" s="462">
        <f t="shared" si="3"/>
        <v>0</v>
      </c>
      <c r="H39" s="477"/>
      <c r="I39" s="453"/>
    </row>
    <row r="40" spans="1:9" ht="36.6" hidden="1" customHeight="1" outlineLevel="1">
      <c r="B40" s="449"/>
      <c r="C40" s="291"/>
      <c r="D40" s="291"/>
      <c r="E40" s="293"/>
      <c r="F40" s="293"/>
      <c r="G40" s="462">
        <f t="shared" ref="G40:G44" si="4">F40*E40</f>
        <v>0</v>
      </c>
      <c r="H40" s="477"/>
      <c r="I40" s="453"/>
    </row>
    <row r="41" spans="1:9" ht="36.6" hidden="1" customHeight="1" outlineLevel="1">
      <c r="B41" s="449"/>
      <c r="C41" s="291"/>
      <c r="D41" s="291"/>
      <c r="E41" s="293"/>
      <c r="F41" s="293"/>
      <c r="G41" s="462">
        <f t="shared" si="4"/>
        <v>0</v>
      </c>
      <c r="H41" s="477"/>
      <c r="I41" s="453"/>
    </row>
    <row r="42" spans="1:9" ht="36.6" hidden="1" customHeight="1" outlineLevel="1">
      <c r="B42" s="449"/>
      <c r="C42" s="291"/>
      <c r="D42" s="291"/>
      <c r="E42" s="293"/>
      <c r="F42" s="293"/>
      <c r="G42" s="462">
        <f t="shared" si="4"/>
        <v>0</v>
      </c>
      <c r="H42" s="477"/>
      <c r="I42" s="453"/>
    </row>
    <row r="43" spans="1:9" ht="36.6" hidden="1" customHeight="1" outlineLevel="1">
      <c r="B43" s="449"/>
      <c r="C43" s="291"/>
      <c r="D43" s="291"/>
      <c r="E43" s="293"/>
      <c r="F43" s="293"/>
      <c r="G43" s="462">
        <f t="shared" si="4"/>
        <v>0</v>
      </c>
      <c r="H43" s="477"/>
      <c r="I43" s="453"/>
    </row>
    <row r="44" spans="1:9" ht="36.6" hidden="1" customHeight="1" outlineLevel="1">
      <c r="B44" s="449"/>
      <c r="C44" s="291"/>
      <c r="D44" s="291"/>
      <c r="E44" s="293"/>
      <c r="F44" s="293"/>
      <c r="G44" s="463">
        <f t="shared" si="4"/>
        <v>0</v>
      </c>
      <c r="H44" s="477"/>
      <c r="I44" s="453"/>
    </row>
    <row r="45" spans="1:9" ht="13.5" collapsed="1">
      <c r="A45" s="464"/>
      <c r="B45" s="1024" t="s">
        <v>43</v>
      </c>
      <c r="C45" s="1026" t="s">
        <v>44</v>
      </c>
      <c r="D45" s="1026" t="s">
        <v>44</v>
      </c>
      <c r="E45" s="1026" t="s">
        <v>44</v>
      </c>
      <c r="F45" s="1028" t="s">
        <v>44</v>
      </c>
      <c r="G45" s="1036">
        <f>SUM(G35:G44)</f>
        <v>0</v>
      </c>
      <c r="H45" s="1044" t="s">
        <v>44</v>
      </c>
      <c r="I45" s="1032" t="s">
        <v>44</v>
      </c>
    </row>
    <row r="46" spans="1:9" ht="13.5">
      <c r="A46" s="464"/>
      <c r="B46" s="1025"/>
      <c r="C46" s="1027"/>
      <c r="D46" s="1027"/>
      <c r="E46" s="1027"/>
      <c r="F46" s="1029"/>
      <c r="G46" s="1037"/>
      <c r="H46" s="1045"/>
      <c r="I46" s="1033"/>
    </row>
    <row r="47" spans="1:9" ht="13.5">
      <c r="B47" s="1041" t="s">
        <v>0</v>
      </c>
      <c r="C47" s="1026" t="s">
        <v>44</v>
      </c>
      <c r="D47" s="1026" t="s">
        <v>44</v>
      </c>
      <c r="E47" s="1026" t="s">
        <v>44</v>
      </c>
      <c r="F47" s="1028" t="s">
        <v>44</v>
      </c>
      <c r="G47" s="1036">
        <f>SUM(G32,G45)</f>
        <v>0</v>
      </c>
      <c r="H47" s="1026" t="s">
        <v>44</v>
      </c>
      <c r="I47" s="1032" t="s">
        <v>44</v>
      </c>
    </row>
    <row r="48" spans="1:9" ht="14.25" thickBot="1">
      <c r="B48" s="1042"/>
      <c r="C48" s="1038"/>
      <c r="D48" s="1038"/>
      <c r="E48" s="1038"/>
      <c r="F48" s="1043"/>
      <c r="G48" s="1040"/>
      <c r="H48" s="1038"/>
      <c r="I48" s="1039"/>
    </row>
    <row r="49" spans="2:2" ht="7.5" customHeight="1">
      <c r="B49" s="465"/>
    </row>
    <row r="50" spans="2:2" ht="13.5"/>
    <row r="51" spans="2:2" ht="13.5"/>
    <row r="52" spans="2:2" ht="13.5"/>
    <row r="53" spans="2:2" ht="13.5"/>
    <row r="54" spans="2:2" ht="13.5"/>
    <row r="55" spans="2:2" ht="13.5"/>
    <row r="56" spans="2:2" ht="13.5"/>
    <row r="57" spans="2:2" ht="13.5"/>
    <row r="58" spans="2:2" ht="13.5"/>
    <row r="59" spans="2:2" ht="13.5"/>
    <row r="60" spans="2:2" ht="13.5"/>
    <row r="61" spans="2:2" ht="13.5"/>
    <row r="62" spans="2:2" ht="13.5"/>
    <row r="63" spans="2:2" ht="13.5"/>
    <row r="64" spans="2:2" ht="13.5"/>
    <row r="65" ht="13.5"/>
    <row r="66" ht="13.5"/>
    <row r="67" ht="13.5"/>
    <row r="68" ht="13.5"/>
    <row r="69" ht="13.5"/>
    <row r="70" ht="13.5"/>
    <row r="71" ht="13.5"/>
    <row r="72" ht="13.5"/>
    <row r="73" ht="13.5"/>
    <row r="74" ht="13.5"/>
    <row r="75" ht="13.5"/>
    <row r="76" ht="13.5"/>
  </sheetData>
  <customSheetViews>
    <customSheetView guid="{75F8A93C-F5BA-4FE5-85C6-88804E4D71E6}" scale="75" showPageBreaks="1" fitToPage="1" printArea="1" view="pageBreakPreview" topLeftCell="A7">
      <selection activeCell="P24" sqref="P24:P25"/>
      <pageMargins left="0.59055118110236227" right="0.59055118110236227" top="0.59055118110236227" bottom="0.59055118110236227" header="0.39370078740157483" footer="0.39370078740157483"/>
      <printOptions horizontalCentered="1"/>
      <pageSetup paperSize="9" scale="70" orientation="landscape" blackAndWhite="1" r:id="rId1"/>
      <headerFooter alignWithMargins="0"/>
    </customSheetView>
  </customSheetViews>
  <mergeCells count="28">
    <mergeCell ref="C3:G3"/>
    <mergeCell ref="C5:I5"/>
    <mergeCell ref="C6:I6"/>
    <mergeCell ref="B32:B33"/>
    <mergeCell ref="C32:C33"/>
    <mergeCell ref="D32:D33"/>
    <mergeCell ref="E32:E33"/>
    <mergeCell ref="F32:F33"/>
    <mergeCell ref="G32:G33"/>
    <mergeCell ref="H32:H33"/>
    <mergeCell ref="E7:I7"/>
    <mergeCell ref="I32:I33"/>
    <mergeCell ref="B45:B46"/>
    <mergeCell ref="C45:C46"/>
    <mergeCell ref="D45:D46"/>
    <mergeCell ref="E45:E46"/>
    <mergeCell ref="F45:F46"/>
    <mergeCell ref="G45:G46"/>
    <mergeCell ref="H45:H46"/>
    <mergeCell ref="I45:I46"/>
    <mergeCell ref="H47:H48"/>
    <mergeCell ref="I47:I48"/>
    <mergeCell ref="G47:G48"/>
    <mergeCell ref="B47:B48"/>
    <mergeCell ref="C47:C48"/>
    <mergeCell ref="D47:D48"/>
    <mergeCell ref="E47:E48"/>
    <mergeCell ref="F47:F48"/>
  </mergeCells>
  <phoneticPr fontId="2"/>
  <printOptions horizontalCentered="1"/>
  <pageMargins left="0.59055118110236227" right="0.59055118110236227" top="0.59055118110236227" bottom="0.59055118110236227" header="0.39370078740157483" footer="0.39370078740157483"/>
  <pageSetup paperSize="9" scale="69" orientation="portrait" blackAndWhite="1" r:id="rId2"/>
  <headerFooter alignWithMargins="0"/>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6"/>
  <sheetViews>
    <sheetView showZeros="0" view="pageBreakPreview" zoomScale="75" zoomScaleNormal="100" zoomScaleSheetLayoutView="75" workbookViewId="0">
      <selection activeCell="N37" sqref="N37"/>
    </sheetView>
  </sheetViews>
  <sheetFormatPr defaultColWidth="8.125" defaultRowHeight="20.100000000000001" customHeight="1" outlineLevelRow="1"/>
  <cols>
    <col min="1" max="1" width="0.75" style="437" customWidth="1"/>
    <col min="2" max="2" width="23.75" style="437" customWidth="1"/>
    <col min="3" max="3" width="17.75" style="437" customWidth="1"/>
    <col min="4" max="4" width="16.625" style="437" customWidth="1"/>
    <col min="5" max="5" width="10.125" style="437" customWidth="1"/>
    <col min="6" max="6" width="13.25" style="437" customWidth="1"/>
    <col min="7" max="7" width="11.75" style="437" customWidth="1"/>
    <col min="8" max="8" width="13.25" style="437" customWidth="1"/>
    <col min="9" max="9" width="11.75" style="437" customWidth="1"/>
    <col min="10" max="10" width="1.25" style="437" customWidth="1"/>
    <col min="11" max="16384" width="8.125" style="437"/>
  </cols>
  <sheetData>
    <row r="1" spans="2:9" ht="13.5">
      <c r="B1" s="437" t="s">
        <v>277</v>
      </c>
    </row>
    <row r="2" spans="2:9" ht="13.5"/>
    <row r="3" spans="2:9" ht="13.5">
      <c r="C3" s="1022" t="s">
        <v>29</v>
      </c>
      <c r="D3" s="1022"/>
      <c r="E3" s="1022"/>
      <c r="F3" s="1022"/>
      <c r="G3" s="1022"/>
    </row>
    <row r="4" spans="2:9" ht="13.5"/>
    <row r="5" spans="2:9" ht="17.25" customHeight="1">
      <c r="B5" s="438" t="s">
        <v>30</v>
      </c>
      <c r="C5" s="1023">
        <f>基礎情報!$D$9</f>
        <v>0</v>
      </c>
      <c r="D5" s="1023"/>
      <c r="E5" s="1023"/>
      <c r="F5" s="1023"/>
      <c r="G5" s="1023"/>
      <c r="H5" s="1023"/>
      <c r="I5" s="1023"/>
    </row>
    <row r="6" spans="2:9" ht="17.25" customHeight="1">
      <c r="B6" s="438" t="s">
        <v>31</v>
      </c>
      <c r="C6" s="1023">
        <f>基礎情報!$D$11</f>
        <v>0</v>
      </c>
      <c r="D6" s="1023"/>
      <c r="E6" s="1023"/>
      <c r="F6" s="1023"/>
      <c r="G6" s="1023"/>
      <c r="H6" s="1023"/>
      <c r="I6" s="1023"/>
    </row>
    <row r="7" spans="2:9" ht="17.25" customHeight="1">
      <c r="B7" s="438" t="s">
        <v>112</v>
      </c>
      <c r="C7" s="438"/>
      <c r="D7" s="438"/>
      <c r="E7" s="1034" t="s">
        <v>127</v>
      </c>
      <c r="F7" s="1035"/>
      <c r="G7" s="1035"/>
      <c r="H7" s="1035"/>
      <c r="I7" s="1035"/>
    </row>
    <row r="8" spans="2:9" ht="17.25" customHeight="1">
      <c r="B8" s="439" t="s">
        <v>32</v>
      </c>
      <c r="C8" s="439"/>
      <c r="D8" s="439"/>
      <c r="E8" s="439"/>
      <c r="F8" s="439"/>
      <c r="G8" s="439"/>
      <c r="H8" s="439"/>
      <c r="I8" s="439"/>
    </row>
    <row r="9" spans="2:9" ht="7.5" customHeight="1" thickBot="1"/>
    <row r="10" spans="2:9" ht="13.5">
      <c r="B10" s="440" t="s">
        <v>33</v>
      </c>
      <c r="C10" s="441" t="s">
        <v>34</v>
      </c>
      <c r="D10" s="441" t="s">
        <v>35</v>
      </c>
      <c r="E10" s="441" t="s">
        <v>36</v>
      </c>
      <c r="F10" s="442" t="s">
        <v>37</v>
      </c>
      <c r="G10" s="442" t="s">
        <v>38</v>
      </c>
      <c r="H10" s="441" t="s">
        <v>39</v>
      </c>
      <c r="I10" s="443" t="s">
        <v>40</v>
      </c>
    </row>
    <row r="11" spans="2:9" ht="13.5">
      <c r="B11" s="444" t="s">
        <v>41</v>
      </c>
      <c r="C11" s="445"/>
      <c r="D11" s="445"/>
      <c r="E11" s="445"/>
      <c r="F11" s="446" t="s">
        <v>42</v>
      </c>
      <c r="G11" s="447" t="s">
        <v>42</v>
      </c>
      <c r="H11" s="445"/>
      <c r="I11" s="448"/>
    </row>
    <row r="12" spans="2:9" ht="32.65" customHeight="1">
      <c r="B12" s="478" t="s">
        <v>352</v>
      </c>
      <c r="C12" s="468">
        <f>'確認書（検査機器）'!G47</f>
        <v>0</v>
      </c>
      <c r="D12" s="468">
        <f>'確認書（検査機器）'!K47</f>
        <v>0</v>
      </c>
      <c r="E12" s="471">
        <f>'確認書（清浄機）'!R51</f>
        <v>0</v>
      </c>
      <c r="F12" s="471">
        <f>'確認書（清浄機）'!V51</f>
        <v>0</v>
      </c>
      <c r="G12" s="452">
        <f>E12*F12</f>
        <v>0</v>
      </c>
      <c r="H12" s="470">
        <f>'確認書（清浄機）'!AE51</f>
        <v>0</v>
      </c>
      <c r="I12" s="453"/>
    </row>
    <row r="13" spans="2:9" ht="32.65" customHeight="1">
      <c r="B13" s="479"/>
      <c r="C13" s="468">
        <f>'確認書（検査機器）'!G48</f>
        <v>0</v>
      </c>
      <c r="D13" s="468">
        <f>'確認書（検査機器）'!K48</f>
        <v>0</v>
      </c>
      <c r="E13" s="471">
        <f>'確認書（清浄機）'!R52</f>
        <v>0</v>
      </c>
      <c r="F13" s="471">
        <f>'確認書（清浄機）'!V52</f>
        <v>0</v>
      </c>
      <c r="G13" s="456">
        <f t="shared" ref="G13:G21" si="0">E13*F13</f>
        <v>0</v>
      </c>
      <c r="H13" s="470">
        <f>'確認書（清浄機）'!AE52</f>
        <v>0</v>
      </c>
      <c r="I13" s="453"/>
    </row>
    <row r="14" spans="2:9" ht="32.65" customHeight="1">
      <c r="B14" s="479"/>
      <c r="C14" s="468">
        <f>'確認書（検査機器）'!G49</f>
        <v>0</v>
      </c>
      <c r="D14" s="468">
        <f>'確認書（検査機器）'!K49</f>
        <v>0</v>
      </c>
      <c r="E14" s="471">
        <f>'確認書（清浄機）'!R53</f>
        <v>0</v>
      </c>
      <c r="F14" s="471">
        <f>'確認書（清浄機）'!V53</f>
        <v>0</v>
      </c>
      <c r="G14" s="456">
        <f t="shared" si="0"/>
        <v>0</v>
      </c>
      <c r="H14" s="470">
        <f>'確認書（清浄機）'!AE53</f>
        <v>0</v>
      </c>
      <c r="I14" s="453"/>
    </row>
    <row r="15" spans="2:9" ht="32.65" customHeight="1">
      <c r="B15" s="479"/>
      <c r="C15" s="468">
        <f>'確認書（検査機器）'!G50</f>
        <v>0</v>
      </c>
      <c r="D15" s="468">
        <f>'確認書（検査機器）'!K50</f>
        <v>0</v>
      </c>
      <c r="E15" s="471">
        <f>'確認書（清浄機）'!R54</f>
        <v>0</v>
      </c>
      <c r="F15" s="471">
        <f>'確認書（清浄機）'!V54</f>
        <v>0</v>
      </c>
      <c r="G15" s="456">
        <f t="shared" si="0"/>
        <v>0</v>
      </c>
      <c r="H15" s="470">
        <f>'確認書（清浄機）'!AE54</f>
        <v>0</v>
      </c>
      <c r="I15" s="453"/>
    </row>
    <row r="16" spans="2:9" ht="32.65" customHeight="1">
      <c r="B16" s="479"/>
      <c r="C16" s="468">
        <f>'確認書（検査機器）'!G51</f>
        <v>0</v>
      </c>
      <c r="D16" s="468">
        <f>'確認書（検査機器）'!K51</f>
        <v>0</v>
      </c>
      <c r="E16" s="471">
        <f>'確認書（清浄機）'!R55</f>
        <v>0</v>
      </c>
      <c r="F16" s="471">
        <f>'確認書（清浄機）'!V55</f>
        <v>0</v>
      </c>
      <c r="G16" s="456">
        <f t="shared" si="0"/>
        <v>0</v>
      </c>
      <c r="H16" s="470">
        <f>'確認書（清浄機）'!AE55</f>
        <v>0</v>
      </c>
      <c r="I16" s="453"/>
    </row>
    <row r="17" spans="2:9" ht="32.65" hidden="1" customHeight="1" outlineLevel="1">
      <c r="B17" s="479"/>
      <c r="C17" s="468">
        <f>'確認書（検査機器）'!G52</f>
        <v>0</v>
      </c>
      <c r="D17" s="468">
        <f>'確認書（検査機器）'!K52</f>
        <v>0</v>
      </c>
      <c r="E17" s="471">
        <f>'確認書（清浄機）'!R56</f>
        <v>0</v>
      </c>
      <c r="F17" s="471">
        <f>'確認書（清浄機）'!V56</f>
        <v>0</v>
      </c>
      <c r="G17" s="456">
        <f t="shared" si="0"/>
        <v>0</v>
      </c>
      <c r="H17" s="470">
        <f>'確認書（清浄機）'!AE56</f>
        <v>0</v>
      </c>
      <c r="I17" s="453"/>
    </row>
    <row r="18" spans="2:9" ht="32.65" hidden="1" customHeight="1" outlineLevel="1">
      <c r="B18" s="479"/>
      <c r="C18" s="468">
        <f>'確認書（検査機器）'!G53</f>
        <v>0</v>
      </c>
      <c r="D18" s="468">
        <f>'確認書（検査機器）'!K53</f>
        <v>0</v>
      </c>
      <c r="E18" s="471">
        <f>'確認書（清浄機）'!R57</f>
        <v>0</v>
      </c>
      <c r="F18" s="471">
        <f>'確認書（清浄機）'!V57</f>
        <v>0</v>
      </c>
      <c r="G18" s="456">
        <f t="shared" si="0"/>
        <v>0</v>
      </c>
      <c r="H18" s="470">
        <f>'確認書（清浄機）'!AE57</f>
        <v>0</v>
      </c>
      <c r="I18" s="453"/>
    </row>
    <row r="19" spans="2:9" ht="32.65" hidden="1" customHeight="1" outlineLevel="1">
      <c r="B19" s="479"/>
      <c r="C19" s="468">
        <f>'確認書（検査機器）'!G54</f>
        <v>0</v>
      </c>
      <c r="D19" s="468">
        <f>'確認書（検査機器）'!K54</f>
        <v>0</v>
      </c>
      <c r="E19" s="471">
        <f>'確認書（清浄機）'!R58</f>
        <v>0</v>
      </c>
      <c r="F19" s="471">
        <f>'確認書（清浄機）'!V58</f>
        <v>0</v>
      </c>
      <c r="G19" s="456">
        <f t="shared" si="0"/>
        <v>0</v>
      </c>
      <c r="H19" s="470">
        <f>'確認書（清浄機）'!AE58</f>
        <v>0</v>
      </c>
      <c r="I19" s="453"/>
    </row>
    <row r="20" spans="2:9" ht="32.65" hidden="1" customHeight="1" outlineLevel="1">
      <c r="B20" s="479"/>
      <c r="C20" s="468">
        <f>'確認書（検査機器）'!G55</f>
        <v>0</v>
      </c>
      <c r="D20" s="468">
        <f>'確認書（検査機器）'!K55</f>
        <v>0</v>
      </c>
      <c r="E20" s="471">
        <f>'確認書（清浄機）'!R59</f>
        <v>0</v>
      </c>
      <c r="F20" s="471">
        <f>'確認書（清浄機）'!V59</f>
        <v>0</v>
      </c>
      <c r="G20" s="456">
        <f t="shared" si="0"/>
        <v>0</v>
      </c>
      <c r="H20" s="470">
        <f>'確認書（清浄機）'!AE59</f>
        <v>0</v>
      </c>
      <c r="I20" s="453"/>
    </row>
    <row r="21" spans="2:9" ht="32.65" hidden="1" customHeight="1" outlineLevel="1">
      <c r="B21" s="479"/>
      <c r="C21" s="468">
        <f>'確認書（検査機器）'!G56</f>
        <v>0</v>
      </c>
      <c r="D21" s="468">
        <f>'確認書（検査機器）'!K56</f>
        <v>0</v>
      </c>
      <c r="E21" s="471">
        <f>'確認書（清浄機）'!R60</f>
        <v>0</v>
      </c>
      <c r="F21" s="471">
        <f>'確認書（清浄機）'!V60</f>
        <v>0</v>
      </c>
      <c r="G21" s="456">
        <f t="shared" si="0"/>
        <v>0</v>
      </c>
      <c r="H21" s="470">
        <f>'確認書（清浄機）'!AE60</f>
        <v>0</v>
      </c>
      <c r="I21" s="453"/>
    </row>
    <row r="22" spans="2:9" ht="32.65" customHeight="1" collapsed="1">
      <c r="B22" s="479"/>
      <c r="C22" s="469">
        <f>'確認書（清浄機）'!C124</f>
        <v>0</v>
      </c>
      <c r="D22" s="469">
        <f>'確認書（清浄機）'!H124</f>
        <v>0</v>
      </c>
      <c r="E22" s="473">
        <f>'確認書（清浄機）'!S124</f>
        <v>0</v>
      </c>
      <c r="F22" s="473">
        <f>'確認書（清浄機）'!W124</f>
        <v>0</v>
      </c>
      <c r="G22" s="456">
        <f t="shared" ref="G22" si="1">E22*F22</f>
        <v>0</v>
      </c>
      <c r="H22" s="470">
        <f>'確認書（清浄機）'!AE124</f>
        <v>0</v>
      </c>
      <c r="I22" s="453"/>
    </row>
    <row r="23" spans="2:9" ht="32.65" customHeight="1">
      <c r="B23" s="479"/>
      <c r="C23" s="469">
        <f>'確認書（清浄機）'!C125</f>
        <v>0</v>
      </c>
      <c r="D23" s="469">
        <f>'確認書（清浄機）'!H125</f>
        <v>0</v>
      </c>
      <c r="E23" s="473">
        <f>'確認書（清浄機）'!S125</f>
        <v>0</v>
      </c>
      <c r="F23" s="473">
        <f>'確認書（清浄機）'!W125</f>
        <v>0</v>
      </c>
      <c r="G23" s="456">
        <f t="shared" ref="G23:G30" si="2">E23*F23</f>
        <v>0</v>
      </c>
      <c r="H23" s="470">
        <f>'確認書（清浄機）'!AE125</f>
        <v>0</v>
      </c>
      <c r="I23" s="453"/>
    </row>
    <row r="24" spans="2:9" ht="32.65" customHeight="1">
      <c r="B24" s="479"/>
      <c r="C24" s="469">
        <f>'確認書（清浄機）'!C126</f>
        <v>0</v>
      </c>
      <c r="D24" s="469">
        <f>'確認書（清浄機）'!H126</f>
        <v>0</v>
      </c>
      <c r="E24" s="473">
        <f>'確認書（清浄機）'!S126</f>
        <v>0</v>
      </c>
      <c r="F24" s="473">
        <f>'確認書（清浄機）'!W126</f>
        <v>0</v>
      </c>
      <c r="G24" s="456">
        <f t="shared" si="2"/>
        <v>0</v>
      </c>
      <c r="H24" s="470">
        <f>'確認書（清浄機）'!AE126</f>
        <v>0</v>
      </c>
      <c r="I24" s="453"/>
    </row>
    <row r="25" spans="2:9" ht="32.65" customHeight="1">
      <c r="B25" s="479"/>
      <c r="C25" s="469">
        <f>'確認書（清浄機）'!C127</f>
        <v>0</v>
      </c>
      <c r="D25" s="469">
        <f>'確認書（清浄機）'!H127</f>
        <v>0</v>
      </c>
      <c r="E25" s="473">
        <f>'確認書（清浄機）'!S127</f>
        <v>0</v>
      </c>
      <c r="F25" s="473">
        <f>'確認書（清浄機）'!W127</f>
        <v>0</v>
      </c>
      <c r="G25" s="456">
        <f t="shared" si="2"/>
        <v>0</v>
      </c>
      <c r="H25" s="470">
        <f>'確認書（清浄機）'!AE127</f>
        <v>0</v>
      </c>
      <c r="I25" s="453"/>
    </row>
    <row r="26" spans="2:9" ht="32.65" customHeight="1">
      <c r="B26" s="479"/>
      <c r="C26" s="469">
        <f>'確認書（清浄機）'!C128</f>
        <v>0</v>
      </c>
      <c r="D26" s="469">
        <f>'確認書（清浄機）'!H128</f>
        <v>0</v>
      </c>
      <c r="E26" s="473">
        <f>'確認書（清浄機）'!S128</f>
        <v>0</v>
      </c>
      <c r="F26" s="473">
        <f>'確認書（清浄機）'!W128</f>
        <v>0</v>
      </c>
      <c r="G26" s="456">
        <f t="shared" si="2"/>
        <v>0</v>
      </c>
      <c r="H26" s="470">
        <f>'確認書（清浄機）'!AE128</f>
        <v>0</v>
      </c>
      <c r="I26" s="453"/>
    </row>
    <row r="27" spans="2:9" ht="32.65" hidden="1" customHeight="1" outlineLevel="1">
      <c r="B27" s="480"/>
      <c r="C27" s="469">
        <f>'確認書（清浄機）'!C129</f>
        <v>0</v>
      </c>
      <c r="D27" s="469">
        <f>'確認書（清浄機）'!H129</f>
        <v>0</v>
      </c>
      <c r="E27" s="473">
        <f>'確認書（清浄機）'!S129</f>
        <v>0</v>
      </c>
      <c r="F27" s="473">
        <f>'確認書（清浄機）'!W129</f>
        <v>0</v>
      </c>
      <c r="G27" s="456">
        <f t="shared" si="2"/>
        <v>0</v>
      </c>
      <c r="H27" s="451">
        <f>'確認書（清浄機）'!AE129</f>
        <v>0</v>
      </c>
      <c r="I27" s="453"/>
    </row>
    <row r="28" spans="2:9" ht="32.65" hidden="1" customHeight="1" outlineLevel="1">
      <c r="B28" s="480"/>
      <c r="C28" s="469">
        <f>'確認書（清浄機）'!C130</f>
        <v>0</v>
      </c>
      <c r="D28" s="469">
        <f>'確認書（清浄機）'!H130</f>
        <v>0</v>
      </c>
      <c r="E28" s="473">
        <f>'確認書（清浄機）'!S130</f>
        <v>0</v>
      </c>
      <c r="F28" s="473">
        <f>'確認書（清浄機）'!W130</f>
        <v>0</v>
      </c>
      <c r="G28" s="456">
        <f t="shared" si="2"/>
        <v>0</v>
      </c>
      <c r="H28" s="451">
        <f>'確認書（清浄機）'!AE130</f>
        <v>0</v>
      </c>
      <c r="I28" s="453"/>
    </row>
    <row r="29" spans="2:9" ht="32.65" hidden="1" customHeight="1" outlineLevel="1">
      <c r="B29" s="480"/>
      <c r="C29" s="469">
        <f>'確認書（清浄機）'!C131</f>
        <v>0</v>
      </c>
      <c r="D29" s="469">
        <f>'確認書（清浄機）'!H131</f>
        <v>0</v>
      </c>
      <c r="E29" s="473">
        <f>'確認書（清浄機）'!S131</f>
        <v>0</v>
      </c>
      <c r="F29" s="473">
        <f>'確認書（清浄機）'!W131</f>
        <v>0</v>
      </c>
      <c r="G29" s="456">
        <f t="shared" si="2"/>
        <v>0</v>
      </c>
      <c r="H29" s="451">
        <f>'確認書（清浄機）'!AE131</f>
        <v>0</v>
      </c>
      <c r="I29" s="453"/>
    </row>
    <row r="30" spans="2:9" ht="32.65" hidden="1" customHeight="1" outlineLevel="1">
      <c r="B30" s="480"/>
      <c r="C30" s="469">
        <f>'確認書（清浄機）'!C132</f>
        <v>0</v>
      </c>
      <c r="D30" s="469">
        <f>'確認書（清浄機）'!H132</f>
        <v>0</v>
      </c>
      <c r="E30" s="473">
        <f>'確認書（清浄機）'!S132</f>
        <v>0</v>
      </c>
      <c r="F30" s="473">
        <f>'確認書（清浄機）'!W132</f>
        <v>0</v>
      </c>
      <c r="G30" s="456">
        <f t="shared" si="2"/>
        <v>0</v>
      </c>
      <c r="H30" s="451">
        <f>'確認書（清浄機）'!AE132</f>
        <v>0</v>
      </c>
      <c r="I30" s="453"/>
    </row>
    <row r="31" spans="2:9" ht="32.65" hidden="1" customHeight="1" outlineLevel="1">
      <c r="B31" s="480"/>
      <c r="C31" s="469">
        <f>'確認書（清浄機）'!C133</f>
        <v>0</v>
      </c>
      <c r="D31" s="469">
        <f>'確認書（清浄機）'!H133</f>
        <v>0</v>
      </c>
      <c r="E31" s="473">
        <f>'確認書（清浄機）'!S133</f>
        <v>0</v>
      </c>
      <c r="F31" s="473">
        <f>'確認書（清浄機）'!W133</f>
        <v>0</v>
      </c>
      <c r="G31" s="458">
        <f>E31*F31</f>
        <v>0</v>
      </c>
      <c r="H31" s="451">
        <f>'確認書（清浄機）'!AE133</f>
        <v>0</v>
      </c>
      <c r="I31" s="453"/>
    </row>
    <row r="32" spans="2:9" ht="13.5" collapsed="1">
      <c r="B32" s="1024" t="s">
        <v>43</v>
      </c>
      <c r="C32" s="1026" t="s">
        <v>44</v>
      </c>
      <c r="D32" s="1026" t="s">
        <v>44</v>
      </c>
      <c r="E32" s="1026" t="s">
        <v>44</v>
      </c>
      <c r="F32" s="1028" t="s">
        <v>44</v>
      </c>
      <c r="G32" s="1030">
        <f>SUM(G12:G31)</f>
        <v>0</v>
      </c>
      <c r="H32" s="1026" t="s">
        <v>44</v>
      </c>
      <c r="I32" s="1032" t="s">
        <v>44</v>
      </c>
    </row>
    <row r="33" spans="1:9" ht="13.5">
      <c r="B33" s="1025"/>
      <c r="C33" s="1027"/>
      <c r="D33" s="1027"/>
      <c r="E33" s="1027"/>
      <c r="F33" s="1029"/>
      <c r="G33" s="1031"/>
      <c r="H33" s="1027"/>
      <c r="I33" s="1033"/>
    </row>
    <row r="34" spans="1:9" ht="13.5">
      <c r="B34" s="444" t="s">
        <v>45</v>
      </c>
      <c r="C34" s="445"/>
      <c r="D34" s="445"/>
      <c r="E34" s="445"/>
      <c r="F34" s="459" t="s">
        <v>42</v>
      </c>
      <c r="G34" s="460" t="s">
        <v>11</v>
      </c>
      <c r="H34" s="445"/>
      <c r="I34" s="448"/>
    </row>
    <row r="35" spans="1:9" ht="27">
      <c r="B35" s="478" t="s">
        <v>352</v>
      </c>
      <c r="C35" s="290"/>
      <c r="D35" s="290"/>
      <c r="E35" s="292"/>
      <c r="F35" s="292"/>
      <c r="G35" s="461">
        <f>F35*E35</f>
        <v>0</v>
      </c>
      <c r="H35" s="287"/>
      <c r="I35" s="453"/>
    </row>
    <row r="36" spans="1:9" ht="30.6" customHeight="1">
      <c r="B36" s="481"/>
      <c r="C36" s="291"/>
      <c r="D36" s="291"/>
      <c r="E36" s="293"/>
      <c r="F36" s="293"/>
      <c r="G36" s="462">
        <f>F36*E36</f>
        <v>0</v>
      </c>
      <c r="H36" s="289"/>
      <c r="I36" s="453"/>
    </row>
    <row r="37" spans="1:9" ht="30.6" customHeight="1">
      <c r="B37" s="481"/>
      <c r="C37" s="291"/>
      <c r="D37" s="291"/>
      <c r="E37" s="293"/>
      <c r="F37" s="293"/>
      <c r="G37" s="462">
        <f t="shared" ref="G37:G39" si="3">F37*E37</f>
        <v>0</v>
      </c>
      <c r="H37" s="289"/>
      <c r="I37" s="453"/>
    </row>
    <row r="38" spans="1:9" ht="30.6" customHeight="1">
      <c r="B38" s="481"/>
      <c r="C38" s="291"/>
      <c r="D38" s="291"/>
      <c r="E38" s="293"/>
      <c r="F38" s="293"/>
      <c r="G38" s="462">
        <f t="shared" si="3"/>
        <v>0</v>
      </c>
      <c r="H38" s="289"/>
      <c r="I38" s="453"/>
    </row>
    <row r="39" spans="1:9" ht="30.6" customHeight="1">
      <c r="B39" s="481"/>
      <c r="C39" s="291"/>
      <c r="D39" s="291"/>
      <c r="E39" s="293"/>
      <c r="F39" s="293"/>
      <c r="G39" s="462">
        <f t="shared" si="3"/>
        <v>0</v>
      </c>
      <c r="H39" s="289"/>
      <c r="I39" s="453"/>
    </row>
    <row r="40" spans="1:9" ht="30.6" hidden="1" customHeight="1" outlineLevel="1">
      <c r="B40" s="481"/>
      <c r="C40" s="291"/>
      <c r="D40" s="291"/>
      <c r="E40" s="293"/>
      <c r="F40" s="293"/>
      <c r="G40" s="462">
        <f t="shared" ref="G40:G43" si="4">F40*E40</f>
        <v>0</v>
      </c>
      <c r="H40" s="289"/>
      <c r="I40" s="453"/>
    </row>
    <row r="41" spans="1:9" ht="30.6" hidden="1" customHeight="1" outlineLevel="1">
      <c r="B41" s="481"/>
      <c r="C41" s="291"/>
      <c r="D41" s="291"/>
      <c r="E41" s="293"/>
      <c r="F41" s="293"/>
      <c r="G41" s="462">
        <f t="shared" si="4"/>
        <v>0</v>
      </c>
      <c r="H41" s="289"/>
      <c r="I41" s="453"/>
    </row>
    <row r="42" spans="1:9" ht="30.6" hidden="1" customHeight="1" outlineLevel="1">
      <c r="B42" s="481"/>
      <c r="C42" s="291"/>
      <c r="D42" s="291"/>
      <c r="E42" s="293"/>
      <c r="F42" s="293"/>
      <c r="G42" s="462">
        <f t="shared" si="4"/>
        <v>0</v>
      </c>
      <c r="H42" s="289"/>
      <c r="I42" s="453"/>
    </row>
    <row r="43" spans="1:9" ht="30.6" hidden="1" customHeight="1" outlineLevel="1">
      <c r="B43" s="481"/>
      <c r="C43" s="291"/>
      <c r="D43" s="291"/>
      <c r="E43" s="293"/>
      <c r="F43" s="293"/>
      <c r="G43" s="462">
        <f t="shared" si="4"/>
        <v>0</v>
      </c>
      <c r="H43" s="289"/>
      <c r="I43" s="453"/>
    </row>
    <row r="44" spans="1:9" ht="30.6" hidden="1" customHeight="1" outlineLevel="1">
      <c r="B44" s="481"/>
      <c r="C44" s="291"/>
      <c r="D44" s="291"/>
      <c r="E44" s="293"/>
      <c r="F44" s="293"/>
      <c r="G44" s="463">
        <f>F44*E44</f>
        <v>0</v>
      </c>
      <c r="H44" s="466"/>
      <c r="I44" s="453"/>
    </row>
    <row r="45" spans="1:9" ht="13.5" collapsed="1">
      <c r="A45" s="464"/>
      <c r="B45" s="1024" t="s">
        <v>43</v>
      </c>
      <c r="C45" s="1026" t="s">
        <v>44</v>
      </c>
      <c r="D45" s="1026" t="s">
        <v>44</v>
      </c>
      <c r="E45" s="1026" t="s">
        <v>44</v>
      </c>
      <c r="F45" s="1028" t="s">
        <v>44</v>
      </c>
      <c r="G45" s="1036">
        <f>SUM(G35:G44)</f>
        <v>0</v>
      </c>
      <c r="H45" s="1046" t="s">
        <v>44</v>
      </c>
      <c r="I45" s="1032" t="s">
        <v>44</v>
      </c>
    </row>
    <row r="46" spans="1:9" ht="13.5">
      <c r="A46" s="464"/>
      <c r="B46" s="1025"/>
      <c r="C46" s="1027"/>
      <c r="D46" s="1027"/>
      <c r="E46" s="1027"/>
      <c r="F46" s="1029"/>
      <c r="G46" s="1037"/>
      <c r="H46" s="1047"/>
      <c r="I46" s="1033"/>
    </row>
    <row r="47" spans="1:9" ht="13.5">
      <c r="B47" s="1041" t="s">
        <v>0</v>
      </c>
      <c r="C47" s="1026" t="s">
        <v>44</v>
      </c>
      <c r="D47" s="1026" t="s">
        <v>44</v>
      </c>
      <c r="E47" s="1026" t="s">
        <v>44</v>
      </c>
      <c r="F47" s="1028" t="s">
        <v>44</v>
      </c>
      <c r="G47" s="1036">
        <f>SUM(G32,G45)</f>
        <v>0</v>
      </c>
      <c r="H47" s="1026" t="s">
        <v>44</v>
      </c>
      <c r="I47" s="1032" t="s">
        <v>44</v>
      </c>
    </row>
    <row r="48" spans="1:9" ht="14.25" thickBot="1">
      <c r="B48" s="1042"/>
      <c r="C48" s="1038"/>
      <c r="D48" s="1038"/>
      <c r="E48" s="1038"/>
      <c r="F48" s="1043"/>
      <c r="G48" s="1040"/>
      <c r="H48" s="1038"/>
      <c r="I48" s="1039"/>
    </row>
    <row r="49" spans="2:2" ht="7.5" customHeight="1">
      <c r="B49" s="465"/>
    </row>
    <row r="50" spans="2:2" ht="13.5"/>
    <row r="51" spans="2:2" ht="13.5"/>
    <row r="52" spans="2:2" ht="13.5"/>
    <row r="53" spans="2:2" ht="13.5"/>
    <row r="54" spans="2:2" ht="13.5"/>
    <row r="55" spans="2:2" ht="13.5"/>
    <row r="56" spans="2:2" ht="13.5"/>
    <row r="57" spans="2:2" ht="13.5"/>
    <row r="58" spans="2:2" ht="13.5"/>
    <row r="59" spans="2:2" ht="13.5"/>
    <row r="60" spans="2:2" ht="13.5"/>
    <row r="61" spans="2:2" ht="13.5"/>
    <row r="62" spans="2:2" ht="13.5"/>
    <row r="63" spans="2:2" ht="13.5"/>
    <row r="64" spans="2:2" ht="13.5"/>
    <row r="65" ht="13.5"/>
    <row r="66" ht="13.5"/>
    <row r="67" ht="13.5"/>
    <row r="68" ht="13.5"/>
    <row r="69" ht="13.5"/>
    <row r="70" ht="13.5"/>
    <row r="71" ht="13.5"/>
    <row r="72" ht="13.5"/>
    <row r="73" ht="13.5"/>
    <row r="74" ht="13.5"/>
    <row r="75" ht="13.5"/>
    <row r="76" ht="13.5"/>
  </sheetData>
  <sheetProtection sheet="1" objects="1" scenarios="1"/>
  <customSheetViews>
    <customSheetView guid="{75F8A93C-F5BA-4FE5-85C6-88804E4D71E6}" scale="75" showPageBreaks="1" fitToPage="1" printArea="1" view="pageBreakPreview" topLeftCell="A61">
      <selection activeCell="D25" sqref="D25"/>
      <pageMargins left="0.59055118110236227" right="0.59055118110236227" top="0.59055118110236227" bottom="0.59055118110236227" header="0.39370078740157483" footer="0.39370078740157483"/>
      <printOptions horizontalCentered="1"/>
      <pageSetup paperSize="9" scale="75" orientation="landscape" blackAndWhite="1" r:id="rId1"/>
      <headerFooter alignWithMargins="0"/>
    </customSheetView>
  </customSheetViews>
  <mergeCells count="28">
    <mergeCell ref="C3:G3"/>
    <mergeCell ref="C5:I5"/>
    <mergeCell ref="C6:I6"/>
    <mergeCell ref="B32:B33"/>
    <mergeCell ref="C32:C33"/>
    <mergeCell ref="D32:D33"/>
    <mergeCell ref="E32:E33"/>
    <mergeCell ref="F32:F33"/>
    <mergeCell ref="G32:G33"/>
    <mergeCell ref="H32:H33"/>
    <mergeCell ref="E7:I7"/>
    <mergeCell ref="I32:I33"/>
    <mergeCell ref="B45:B46"/>
    <mergeCell ref="C45:C46"/>
    <mergeCell ref="D45:D46"/>
    <mergeCell ref="E45:E46"/>
    <mergeCell ref="F45:F46"/>
    <mergeCell ref="G45:G46"/>
    <mergeCell ref="H45:H46"/>
    <mergeCell ref="I45:I46"/>
    <mergeCell ref="H47:H48"/>
    <mergeCell ref="I47:I48"/>
    <mergeCell ref="G47:G48"/>
    <mergeCell ref="B47:B48"/>
    <mergeCell ref="C47:C48"/>
    <mergeCell ref="D47:D48"/>
    <mergeCell ref="E47:E48"/>
    <mergeCell ref="F47:F48"/>
  </mergeCells>
  <phoneticPr fontId="2"/>
  <printOptions horizontalCentered="1"/>
  <pageMargins left="0.59055118110236227" right="0.59055118110236227" top="0.59055118110236227" bottom="0.59055118110236227" header="0.39370078740157483" footer="0.39370078740157483"/>
  <pageSetup paperSize="9" scale="71" orientation="portrait" blackAndWhite="1" r:id="rId2"/>
  <headerFooter alignWithMargins="0"/>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5"/>
  <sheetViews>
    <sheetView showZeros="0" view="pageBreakPreview" zoomScaleNormal="100" zoomScaleSheetLayoutView="100" workbookViewId="0">
      <selection activeCell="N23" sqref="N23:X23"/>
    </sheetView>
  </sheetViews>
  <sheetFormatPr defaultColWidth="9" defaultRowHeight="14.25"/>
  <cols>
    <col min="1" max="48" width="2.625" style="220" customWidth="1"/>
    <col min="49" max="16384" width="9" style="220"/>
  </cols>
  <sheetData>
    <row r="1" spans="1:31" ht="20.100000000000001" customHeight="1">
      <c r="A1" s="1052" t="s">
        <v>22</v>
      </c>
      <c r="B1" s="1053"/>
      <c r="C1" s="1053"/>
      <c r="D1" s="1053"/>
      <c r="E1" s="1053"/>
      <c r="F1" s="1053"/>
      <c r="G1" s="1053"/>
      <c r="H1" s="1053"/>
      <c r="I1" s="1053"/>
      <c r="J1" s="1053"/>
      <c r="K1" s="1053"/>
      <c r="L1" s="1053"/>
      <c r="M1" s="1053"/>
      <c r="N1" s="1053"/>
      <c r="O1" s="1053"/>
      <c r="P1" s="1053"/>
      <c r="Q1" s="1053"/>
      <c r="R1" s="1053"/>
      <c r="S1" s="294"/>
      <c r="T1" s="294"/>
      <c r="U1" s="294"/>
      <c r="V1" s="294"/>
      <c r="W1" s="294"/>
      <c r="X1" s="294"/>
      <c r="Y1" s="294"/>
      <c r="Z1" s="294"/>
      <c r="AA1" s="294"/>
      <c r="AB1" s="294"/>
      <c r="AC1" s="294"/>
      <c r="AD1" s="294"/>
      <c r="AE1" s="294"/>
    </row>
    <row r="2" spans="1:31" ht="20.100000000000001" customHeight="1">
      <c r="A2" s="294"/>
      <c r="B2" s="294"/>
      <c r="C2" s="294"/>
      <c r="D2" s="294"/>
      <c r="E2" s="294"/>
      <c r="F2" s="294"/>
      <c r="G2" s="294"/>
      <c r="H2" s="294"/>
      <c r="I2" s="294"/>
      <c r="J2" s="294"/>
      <c r="K2" s="294"/>
      <c r="L2" s="294"/>
      <c r="M2" s="294"/>
      <c r="N2" s="294"/>
      <c r="O2" s="294"/>
      <c r="P2" s="294"/>
      <c r="Q2" s="294"/>
      <c r="R2" s="294"/>
      <c r="S2" s="294"/>
      <c r="T2" s="294"/>
      <c r="U2" s="294"/>
      <c r="V2" s="294"/>
      <c r="W2" s="1054" t="str">
        <f>IF(基礎情報!D3="","",基礎情報!D3)</f>
        <v/>
      </c>
      <c r="X2" s="1054"/>
      <c r="Y2" s="1054"/>
      <c r="Z2" s="1054"/>
      <c r="AA2" s="1054"/>
      <c r="AB2" s="1054"/>
      <c r="AC2" s="1054"/>
      <c r="AD2" s="1054"/>
      <c r="AE2" s="1054"/>
    </row>
    <row r="3" spans="1:31" ht="20.100000000000001" customHeight="1">
      <c r="A3" s="294"/>
      <c r="B3" s="294"/>
      <c r="C3" s="294"/>
      <c r="D3" s="294"/>
      <c r="E3" s="294"/>
      <c r="F3" s="294"/>
      <c r="G3" s="294"/>
      <c r="H3" s="294"/>
      <c r="I3" s="294"/>
      <c r="J3" s="294"/>
      <c r="K3" s="294"/>
      <c r="L3" s="294"/>
      <c r="M3" s="294"/>
      <c r="N3" s="294"/>
      <c r="O3" s="294"/>
      <c r="P3" s="294"/>
      <c r="Q3" s="294"/>
      <c r="R3" s="294"/>
      <c r="S3" s="294"/>
      <c r="T3" s="294"/>
      <c r="U3" s="294"/>
      <c r="V3" s="294"/>
      <c r="W3" s="1054"/>
      <c r="X3" s="1054"/>
      <c r="Y3" s="1054"/>
      <c r="Z3" s="1054"/>
      <c r="AA3" s="1054"/>
      <c r="AB3" s="1054"/>
      <c r="AC3" s="1054"/>
      <c r="AD3" s="1054"/>
      <c r="AE3" s="1054"/>
    </row>
    <row r="4" spans="1:31" ht="20.100000000000001" customHeight="1">
      <c r="A4" s="1055" t="s">
        <v>4</v>
      </c>
      <c r="B4" s="1055"/>
      <c r="C4" s="1055"/>
      <c r="D4" s="1055"/>
      <c r="E4" s="1055"/>
      <c r="F4" s="1055"/>
      <c r="G4" s="1055"/>
      <c r="H4" s="1055"/>
      <c r="I4" s="294"/>
      <c r="J4" s="294"/>
      <c r="K4" s="294"/>
      <c r="L4" s="294"/>
      <c r="M4" s="294"/>
      <c r="N4" s="294"/>
      <c r="O4" s="294"/>
      <c r="P4" s="294"/>
      <c r="Q4" s="294"/>
      <c r="R4" s="294"/>
      <c r="S4" s="294"/>
      <c r="T4" s="294"/>
      <c r="U4" s="294"/>
      <c r="V4" s="294"/>
      <c r="W4" s="294"/>
      <c r="X4" s="294"/>
      <c r="Y4" s="294"/>
      <c r="Z4" s="294"/>
      <c r="AA4" s="294"/>
      <c r="AB4" s="294"/>
      <c r="AC4" s="294"/>
      <c r="AD4" s="294"/>
      <c r="AE4" s="294"/>
    </row>
    <row r="5" spans="1:31" ht="20.100000000000001" customHeight="1">
      <c r="A5" s="1055"/>
      <c r="B5" s="1055"/>
      <c r="C5" s="1055"/>
      <c r="D5" s="1055"/>
      <c r="E5" s="1055"/>
      <c r="F5" s="1055"/>
      <c r="G5" s="1055"/>
      <c r="H5" s="1055"/>
      <c r="I5" s="294"/>
      <c r="J5" s="294"/>
      <c r="K5" s="294"/>
      <c r="L5" s="294"/>
      <c r="M5" s="294"/>
      <c r="N5" s="294"/>
      <c r="O5" s="294"/>
      <c r="P5" s="294"/>
      <c r="Q5" s="294"/>
      <c r="R5" s="294"/>
      <c r="S5" s="294"/>
      <c r="T5" s="294"/>
      <c r="U5" s="294"/>
      <c r="V5" s="294"/>
      <c r="W5" s="294"/>
      <c r="X5" s="294"/>
      <c r="Y5" s="294"/>
      <c r="Z5" s="294"/>
      <c r="AA5" s="294"/>
      <c r="AB5" s="294"/>
      <c r="AC5" s="294"/>
      <c r="AD5" s="294"/>
      <c r="AE5" s="294"/>
    </row>
    <row r="6" spans="1:31" ht="20.100000000000001" customHeight="1">
      <c r="A6" s="294"/>
      <c r="B6" s="294"/>
      <c r="C6" s="294"/>
      <c r="D6" s="294"/>
      <c r="E6" s="294"/>
      <c r="F6" s="294"/>
      <c r="G6" s="294"/>
      <c r="H6" s="294"/>
      <c r="I6" s="294"/>
      <c r="J6" s="294"/>
      <c r="K6" s="294"/>
      <c r="L6" s="294"/>
      <c r="M6" s="294"/>
      <c r="N6" s="1055" t="s">
        <v>5</v>
      </c>
      <c r="O6" s="1055"/>
      <c r="P6" s="1055"/>
      <c r="Q6" s="1055"/>
      <c r="R6" s="1055"/>
      <c r="S6" s="1056">
        <f>基礎情報!$D$4</f>
        <v>0</v>
      </c>
      <c r="T6" s="1056"/>
      <c r="U6" s="1056"/>
      <c r="V6" s="1056"/>
      <c r="W6" s="1056"/>
      <c r="X6" s="1056"/>
      <c r="Y6" s="1056"/>
      <c r="Z6" s="1056"/>
      <c r="AA6" s="1056"/>
      <c r="AB6" s="1056"/>
      <c r="AC6" s="1056"/>
      <c r="AD6" s="1056"/>
      <c r="AE6" s="1056"/>
    </row>
    <row r="7" spans="1:31" ht="20.100000000000001" customHeight="1">
      <c r="A7" s="294"/>
      <c r="B7" s="294"/>
      <c r="C7" s="294"/>
      <c r="D7" s="294"/>
      <c r="E7" s="294"/>
      <c r="F7" s="294"/>
      <c r="G7" s="294"/>
      <c r="H7" s="294"/>
      <c r="I7" s="294"/>
      <c r="J7" s="294"/>
      <c r="K7" s="294"/>
      <c r="L7" s="294"/>
      <c r="M7" s="294"/>
      <c r="N7" s="1055"/>
      <c r="O7" s="1055"/>
      <c r="P7" s="1055"/>
      <c r="Q7" s="1055"/>
      <c r="R7" s="1055"/>
      <c r="S7" s="1056"/>
      <c r="T7" s="1056"/>
      <c r="U7" s="1056"/>
      <c r="V7" s="1056"/>
      <c r="W7" s="1056"/>
      <c r="X7" s="1056"/>
      <c r="Y7" s="1056"/>
      <c r="Z7" s="1056"/>
      <c r="AA7" s="1056"/>
      <c r="AB7" s="1056"/>
      <c r="AC7" s="1056"/>
      <c r="AD7" s="1056"/>
      <c r="AE7" s="1056"/>
    </row>
    <row r="8" spans="1:31" ht="20.65" customHeight="1">
      <c r="A8" s="294"/>
      <c r="B8" s="294"/>
      <c r="C8" s="294"/>
      <c r="D8" s="294"/>
      <c r="E8" s="294"/>
      <c r="F8" s="294"/>
      <c r="G8" s="294"/>
      <c r="H8" s="294"/>
      <c r="I8" s="294"/>
      <c r="J8" s="294"/>
      <c r="K8" s="294"/>
      <c r="L8" s="294"/>
      <c r="M8" s="294"/>
      <c r="N8" s="1057" t="s">
        <v>3</v>
      </c>
      <c r="O8" s="1055"/>
      <c r="P8" s="1055"/>
      <c r="Q8" s="1055"/>
      <c r="R8" s="1055"/>
      <c r="S8" s="1058">
        <f>基礎情報!$D$5</f>
        <v>0</v>
      </c>
      <c r="T8" s="1058"/>
      <c r="U8" s="1058"/>
      <c r="V8" s="1058"/>
      <c r="W8" s="1058"/>
      <c r="X8" s="1058"/>
      <c r="Y8" s="1058"/>
      <c r="Z8" s="1058"/>
      <c r="AA8" s="1058"/>
      <c r="AB8" s="1058"/>
      <c r="AC8" s="1058"/>
      <c r="AD8" s="1058"/>
      <c r="AE8" s="1058"/>
    </row>
    <row r="9" spans="1:31" ht="25.15" customHeight="1">
      <c r="A9" s="294"/>
      <c r="B9" s="294"/>
      <c r="C9" s="294"/>
      <c r="D9" s="294"/>
      <c r="E9" s="294"/>
      <c r="F9" s="294"/>
      <c r="G9" s="294"/>
      <c r="H9" s="294"/>
      <c r="I9" s="294"/>
      <c r="J9" s="294"/>
      <c r="K9" s="294"/>
      <c r="L9" s="294"/>
      <c r="M9" s="294"/>
      <c r="N9" s="1055"/>
      <c r="O9" s="1055"/>
      <c r="P9" s="1055"/>
      <c r="Q9" s="1055"/>
      <c r="R9" s="1055"/>
      <c r="S9" s="1058"/>
      <c r="T9" s="1058"/>
      <c r="U9" s="1058"/>
      <c r="V9" s="1058"/>
      <c r="W9" s="1058"/>
      <c r="X9" s="1058"/>
      <c r="Y9" s="1058"/>
      <c r="Z9" s="1058"/>
      <c r="AA9" s="1058"/>
      <c r="AB9" s="1058"/>
      <c r="AC9" s="1058"/>
      <c r="AD9" s="1058"/>
      <c r="AE9" s="1058"/>
    </row>
    <row r="10" spans="1:31" ht="20.100000000000001" customHeight="1">
      <c r="A10" s="294"/>
      <c r="B10" s="294"/>
      <c r="C10" s="294"/>
      <c r="D10" s="294"/>
      <c r="E10" s="294"/>
      <c r="F10" s="294"/>
      <c r="G10" s="294"/>
      <c r="H10" s="294"/>
      <c r="I10" s="294"/>
      <c r="J10" s="294"/>
      <c r="K10" s="294"/>
      <c r="L10" s="294"/>
      <c r="M10" s="294"/>
      <c r="N10" s="1059" t="s">
        <v>6</v>
      </c>
      <c r="O10" s="1055"/>
      <c r="P10" s="1055"/>
      <c r="Q10" s="1055"/>
      <c r="R10" s="1055"/>
      <c r="S10" s="1058">
        <f>基礎情報!$D$6</f>
        <v>0</v>
      </c>
      <c r="T10" s="1058"/>
      <c r="U10" s="1058"/>
      <c r="V10" s="1058"/>
      <c r="W10" s="1058"/>
      <c r="X10" s="1058"/>
      <c r="Y10" s="1058"/>
      <c r="Z10" s="1058"/>
      <c r="AA10" s="1058"/>
      <c r="AB10" s="1058"/>
      <c r="AC10" s="1058"/>
      <c r="AD10" s="1058"/>
      <c r="AE10" s="1058"/>
    </row>
    <row r="11" spans="1:31" ht="30" customHeight="1">
      <c r="A11" s="294"/>
      <c r="B11" s="294"/>
      <c r="C11" s="294"/>
      <c r="D11" s="294"/>
      <c r="E11" s="294"/>
      <c r="F11" s="294"/>
      <c r="G11" s="294"/>
      <c r="H11" s="294"/>
      <c r="I11" s="294"/>
      <c r="J11" s="294"/>
      <c r="K11" s="294"/>
      <c r="L11" s="294"/>
      <c r="M11" s="294"/>
      <c r="N11" s="1055"/>
      <c r="O11" s="1055"/>
      <c r="P11" s="1055"/>
      <c r="Q11" s="1055"/>
      <c r="R11" s="1055"/>
      <c r="S11" s="1058"/>
      <c r="T11" s="1058"/>
      <c r="U11" s="1058"/>
      <c r="V11" s="1058"/>
      <c r="W11" s="1058"/>
      <c r="X11" s="1058"/>
      <c r="Y11" s="1058"/>
      <c r="Z11" s="1058"/>
      <c r="AA11" s="1058"/>
      <c r="AB11" s="1058"/>
      <c r="AC11" s="1058"/>
      <c r="AD11" s="1058"/>
      <c r="AE11" s="1058"/>
    </row>
    <row r="12" spans="1:31" ht="32.65" customHeight="1">
      <c r="A12" s="294"/>
      <c r="B12" s="294"/>
      <c r="C12" s="294"/>
      <c r="D12" s="294"/>
      <c r="E12" s="294"/>
      <c r="F12" s="294"/>
      <c r="G12" s="294"/>
      <c r="H12" s="294"/>
      <c r="I12" s="294"/>
      <c r="J12" s="294"/>
      <c r="K12" s="294"/>
      <c r="L12" s="294"/>
      <c r="M12" s="294"/>
      <c r="N12" s="295"/>
      <c r="O12" s="295"/>
      <c r="P12" s="295"/>
      <c r="Q12" s="295"/>
      <c r="R12" s="295"/>
      <c r="S12" s="1058">
        <f>基礎情報!$D$7</f>
        <v>0</v>
      </c>
      <c r="T12" s="1058"/>
      <c r="U12" s="1058"/>
      <c r="V12" s="1058"/>
      <c r="W12" s="1058"/>
      <c r="X12" s="1058"/>
      <c r="Y12" s="1058"/>
      <c r="Z12" s="1058"/>
      <c r="AA12" s="1058"/>
      <c r="AB12" s="1058"/>
      <c r="AC12" s="1058"/>
      <c r="AD12" s="1058"/>
      <c r="AE12" s="1058"/>
    </row>
    <row r="13" spans="1:31" ht="20.100000000000001" customHeight="1">
      <c r="A13" s="294"/>
      <c r="B13" s="294"/>
      <c r="C13" s="294"/>
      <c r="D13" s="294"/>
      <c r="E13" s="294"/>
      <c r="F13" s="294"/>
      <c r="G13" s="294"/>
      <c r="H13" s="294"/>
      <c r="I13" s="294"/>
      <c r="J13" s="294"/>
      <c r="K13" s="294"/>
      <c r="L13" s="294"/>
      <c r="M13" s="294"/>
      <c r="N13" s="295"/>
      <c r="O13" s="295"/>
      <c r="P13" s="295"/>
      <c r="Q13" s="295"/>
      <c r="R13" s="295"/>
      <c r="S13" s="1062"/>
      <c r="T13" s="1062"/>
      <c r="U13" s="1062"/>
      <c r="V13" s="1062"/>
      <c r="W13" s="1062"/>
      <c r="X13" s="1062"/>
      <c r="Y13" s="1062"/>
      <c r="Z13" s="1062"/>
      <c r="AA13" s="1062"/>
      <c r="AB13" s="1062"/>
      <c r="AC13" s="1062"/>
      <c r="AD13" s="1062"/>
      <c r="AE13" s="1062"/>
    </row>
    <row r="14" spans="1:31" ht="20.100000000000001" customHeight="1">
      <c r="A14" s="1060" t="s">
        <v>169</v>
      </c>
      <c r="B14" s="1061"/>
      <c r="C14" s="1061"/>
      <c r="D14" s="1061"/>
      <c r="E14" s="1061"/>
      <c r="F14" s="1061"/>
      <c r="G14" s="1061"/>
      <c r="H14" s="1061"/>
      <c r="I14" s="1061"/>
      <c r="J14" s="1061"/>
      <c r="K14" s="1061"/>
      <c r="L14" s="1061"/>
      <c r="M14" s="1061"/>
      <c r="N14" s="1061"/>
      <c r="O14" s="1061"/>
      <c r="P14" s="1061"/>
      <c r="Q14" s="1061"/>
      <c r="R14" s="1061"/>
      <c r="S14" s="1061"/>
      <c r="T14" s="1061"/>
      <c r="U14" s="1061"/>
      <c r="V14" s="1061"/>
      <c r="W14" s="1061"/>
      <c r="X14" s="1061"/>
      <c r="Y14" s="1061"/>
      <c r="Z14" s="1061"/>
      <c r="AA14" s="1061"/>
      <c r="AB14" s="1061"/>
      <c r="AC14" s="1061"/>
      <c r="AD14" s="1061"/>
      <c r="AE14" s="1061"/>
    </row>
    <row r="15" spans="1:31" ht="20.100000000000001" customHeight="1">
      <c r="A15" s="1061"/>
      <c r="B15" s="1061"/>
      <c r="C15" s="1061"/>
      <c r="D15" s="1061"/>
      <c r="E15" s="1061"/>
      <c r="F15" s="1061"/>
      <c r="G15" s="1061"/>
      <c r="H15" s="1061"/>
      <c r="I15" s="1061"/>
      <c r="J15" s="1061"/>
      <c r="K15" s="1061"/>
      <c r="L15" s="1061"/>
      <c r="M15" s="1061"/>
      <c r="N15" s="1061"/>
      <c r="O15" s="1061"/>
      <c r="P15" s="1061"/>
      <c r="Q15" s="1061"/>
      <c r="R15" s="1061"/>
      <c r="S15" s="1061"/>
      <c r="T15" s="1061"/>
      <c r="U15" s="1061"/>
      <c r="V15" s="1061"/>
      <c r="W15" s="1061"/>
      <c r="X15" s="1061"/>
      <c r="Y15" s="1061"/>
      <c r="Z15" s="1061"/>
      <c r="AA15" s="1061"/>
      <c r="AB15" s="1061"/>
      <c r="AC15" s="1061"/>
      <c r="AD15" s="1061"/>
      <c r="AE15" s="1061"/>
    </row>
    <row r="16" spans="1:31" ht="20.100000000000001" customHeight="1">
      <c r="A16" s="1061"/>
      <c r="B16" s="1061"/>
      <c r="C16" s="1061"/>
      <c r="D16" s="1061"/>
      <c r="E16" s="1061"/>
      <c r="F16" s="1061"/>
      <c r="G16" s="1061"/>
      <c r="H16" s="1061"/>
      <c r="I16" s="1061"/>
      <c r="J16" s="1061"/>
      <c r="K16" s="1061"/>
      <c r="L16" s="1061"/>
      <c r="M16" s="1061"/>
      <c r="N16" s="1061"/>
      <c r="O16" s="1061"/>
      <c r="P16" s="1061"/>
      <c r="Q16" s="1061"/>
      <c r="R16" s="1061"/>
      <c r="S16" s="1061"/>
      <c r="T16" s="1061"/>
      <c r="U16" s="1061"/>
      <c r="V16" s="1061"/>
      <c r="W16" s="1061"/>
      <c r="X16" s="1061"/>
      <c r="Y16" s="1061"/>
      <c r="Z16" s="1061"/>
      <c r="AA16" s="1061"/>
      <c r="AB16" s="1061"/>
      <c r="AC16" s="1061"/>
      <c r="AD16" s="1061"/>
      <c r="AE16" s="1061"/>
    </row>
    <row r="17" spans="1:31" ht="20.100000000000001" customHeight="1">
      <c r="A17" s="1061"/>
      <c r="B17" s="1061"/>
      <c r="C17" s="1061"/>
      <c r="D17" s="1061"/>
      <c r="E17" s="1061"/>
      <c r="F17" s="1061"/>
      <c r="G17" s="1061"/>
      <c r="H17" s="1061"/>
      <c r="I17" s="1061"/>
      <c r="J17" s="1061"/>
      <c r="K17" s="1061"/>
      <c r="L17" s="1061"/>
      <c r="M17" s="1061"/>
      <c r="N17" s="1061"/>
      <c r="O17" s="1061"/>
      <c r="P17" s="1061"/>
      <c r="Q17" s="1061"/>
      <c r="R17" s="1061"/>
      <c r="S17" s="1061"/>
      <c r="T17" s="1061"/>
      <c r="U17" s="1061"/>
      <c r="V17" s="1061"/>
      <c r="W17" s="1061"/>
      <c r="X17" s="1061"/>
      <c r="Y17" s="1061"/>
      <c r="Z17" s="1061"/>
      <c r="AA17" s="1061"/>
      <c r="AB17" s="1061"/>
      <c r="AC17" s="1061"/>
      <c r="AD17" s="1061"/>
      <c r="AE17" s="1061"/>
    </row>
    <row r="18" spans="1:31" ht="20.100000000000001" customHeight="1">
      <c r="A18" s="296"/>
      <c r="B18" s="296"/>
      <c r="C18" s="296"/>
      <c r="D18" s="296"/>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row>
    <row r="19" spans="1:31" ht="20.100000000000001" customHeight="1">
      <c r="A19" s="297"/>
      <c r="B19" s="297" t="s">
        <v>206</v>
      </c>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row>
    <row r="20" spans="1:31" ht="20.100000000000001" customHeight="1">
      <c r="A20" s="294" t="s">
        <v>7</v>
      </c>
      <c r="B20" s="294" t="s">
        <v>23</v>
      </c>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row>
    <row r="21" spans="1:31" ht="20.100000000000001" customHeight="1">
      <c r="A21" s="294"/>
      <c r="B21" s="294"/>
      <c r="C21" s="294"/>
      <c r="D21" s="294"/>
      <c r="E21" s="294"/>
      <c r="F21" s="294"/>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row>
    <row r="22" spans="1:31" ht="20.100000000000001" customHeight="1">
      <c r="A22" s="294"/>
      <c r="B22" s="294"/>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row>
    <row r="23" spans="1:31" ht="40.15" customHeight="1">
      <c r="A23" s="294"/>
      <c r="B23" s="294" t="s">
        <v>28</v>
      </c>
      <c r="C23" s="294"/>
      <c r="D23" s="294"/>
      <c r="E23" s="294"/>
      <c r="F23" s="294"/>
      <c r="G23" s="294"/>
      <c r="H23" s="294"/>
      <c r="I23" s="294"/>
      <c r="J23" s="294"/>
      <c r="K23" s="294"/>
      <c r="L23" s="294"/>
      <c r="M23" s="294" t="s">
        <v>8</v>
      </c>
      <c r="N23" s="1050">
        <f>経費所要額調!$N$18</f>
        <v>0</v>
      </c>
      <c r="O23" s="1051"/>
      <c r="P23" s="1051"/>
      <c r="Q23" s="1051"/>
      <c r="R23" s="1051"/>
      <c r="S23" s="1051"/>
      <c r="T23" s="1051"/>
      <c r="U23" s="1051"/>
      <c r="V23" s="1051"/>
      <c r="W23" s="1051"/>
      <c r="X23" s="1051"/>
      <c r="Y23" s="294" t="s">
        <v>1</v>
      </c>
      <c r="Z23" s="294"/>
      <c r="AA23" s="294"/>
      <c r="AB23" s="294"/>
      <c r="AC23" s="294"/>
      <c r="AD23" s="294"/>
      <c r="AE23" s="294"/>
    </row>
    <row r="24" spans="1:31" ht="20.100000000000001" customHeight="1">
      <c r="A24" s="294"/>
      <c r="B24" s="294"/>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row>
    <row r="25" spans="1:31" ht="27" customHeight="1">
      <c r="A25" s="294"/>
      <c r="B25" s="294" t="s">
        <v>24</v>
      </c>
      <c r="C25" s="294"/>
      <c r="D25" s="294"/>
      <c r="E25" s="294"/>
      <c r="F25" s="294"/>
      <c r="G25" s="294"/>
      <c r="H25" s="294"/>
      <c r="I25" s="294"/>
      <c r="J25" s="294"/>
      <c r="K25" s="294"/>
      <c r="L25" s="294"/>
      <c r="M25" s="1063">
        <f>基礎情報!$D$9</f>
        <v>0</v>
      </c>
      <c r="N25" s="1063"/>
      <c r="O25" s="1063"/>
      <c r="P25" s="1063"/>
      <c r="Q25" s="1063"/>
      <c r="R25" s="1063"/>
      <c r="S25" s="1063"/>
      <c r="T25" s="1063"/>
      <c r="U25" s="1063"/>
      <c r="V25" s="1063"/>
      <c r="W25" s="1063"/>
      <c r="X25" s="1063"/>
      <c r="Y25" s="1063"/>
      <c r="Z25" s="1063"/>
      <c r="AA25" s="1063"/>
      <c r="AB25" s="1063"/>
      <c r="AC25" s="1063"/>
      <c r="AD25" s="294"/>
      <c r="AE25" s="294"/>
    </row>
    <row r="26" spans="1:31" ht="20.100000000000001" customHeight="1">
      <c r="A26" s="294"/>
      <c r="B26" s="294"/>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row>
    <row r="27" spans="1:31" ht="31.9" customHeight="1">
      <c r="A27" s="294"/>
      <c r="B27" s="294" t="s">
        <v>25</v>
      </c>
      <c r="C27" s="294"/>
      <c r="D27" s="294"/>
      <c r="E27" s="294"/>
      <c r="F27" s="294"/>
      <c r="G27" s="294"/>
      <c r="H27" s="294"/>
      <c r="I27" s="294"/>
      <c r="J27" s="294"/>
      <c r="K27" s="294"/>
      <c r="L27" s="294"/>
      <c r="M27" s="1048" t="s">
        <v>131</v>
      </c>
      <c r="N27" s="1049"/>
      <c r="O27" s="1049"/>
      <c r="P27" s="1049"/>
      <c r="Q27" s="1049"/>
      <c r="R27" s="1049"/>
      <c r="S27" s="1049"/>
      <c r="T27" s="1049"/>
      <c r="U27" s="1049"/>
      <c r="V27" s="1049"/>
      <c r="W27" s="1049"/>
      <c r="X27" s="1049"/>
      <c r="Y27" s="1049"/>
      <c r="Z27" s="294"/>
      <c r="AA27" s="294"/>
      <c r="AB27" s="294"/>
      <c r="AC27" s="294"/>
      <c r="AD27" s="294"/>
      <c r="AE27" s="294"/>
    </row>
    <row r="28" spans="1:31" ht="20.100000000000001" customHeight="1">
      <c r="A28" s="294"/>
      <c r="B28" s="294"/>
      <c r="C28" s="294"/>
      <c r="D28" s="294"/>
      <c r="E28" s="294"/>
      <c r="F28" s="294"/>
      <c r="G28" s="294"/>
      <c r="H28" s="294"/>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row>
    <row r="29" spans="1:31" ht="20.100000000000001" customHeight="1">
      <c r="A29" s="294"/>
      <c r="B29" s="294" t="s">
        <v>26</v>
      </c>
      <c r="C29" s="294"/>
      <c r="D29" s="294"/>
      <c r="E29" s="294"/>
      <c r="F29" s="294"/>
      <c r="G29" s="294"/>
      <c r="H29" s="294"/>
      <c r="I29" s="294"/>
      <c r="J29" s="294"/>
      <c r="K29" s="294"/>
      <c r="L29" s="294"/>
      <c r="M29" s="294"/>
      <c r="N29" s="294"/>
      <c r="O29" s="294"/>
      <c r="P29" s="294"/>
      <c r="Q29" s="294" t="s">
        <v>274</v>
      </c>
      <c r="R29" s="294"/>
      <c r="S29" s="294"/>
      <c r="T29" s="294"/>
      <c r="U29" s="294"/>
      <c r="V29" s="294"/>
      <c r="W29" s="294"/>
      <c r="X29" s="294"/>
      <c r="Y29" s="294"/>
      <c r="Z29" s="294"/>
      <c r="AA29" s="294"/>
      <c r="AB29" s="294"/>
      <c r="AC29" s="294"/>
      <c r="AD29" s="294"/>
      <c r="AE29" s="294"/>
    </row>
    <row r="30" spans="1:31" ht="20.100000000000001" customHeight="1">
      <c r="A30" s="294"/>
      <c r="B30" s="294"/>
      <c r="C30" s="294"/>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row>
    <row r="31" spans="1:31" ht="20.100000000000001" customHeight="1">
      <c r="A31" s="294"/>
      <c r="B31" s="294" t="s">
        <v>27</v>
      </c>
      <c r="C31" s="294"/>
      <c r="D31" s="294"/>
      <c r="E31" s="294"/>
      <c r="F31" s="294"/>
      <c r="G31" s="294"/>
      <c r="H31" s="294"/>
      <c r="I31" s="294"/>
      <c r="J31" s="294"/>
      <c r="K31" s="294"/>
      <c r="L31" s="294"/>
      <c r="M31" s="294"/>
      <c r="N31" s="294"/>
      <c r="O31" s="294"/>
      <c r="P31" s="294"/>
      <c r="Q31" s="294" t="s">
        <v>275</v>
      </c>
      <c r="R31" s="294"/>
      <c r="S31" s="294"/>
      <c r="T31" s="294"/>
      <c r="U31" s="294"/>
      <c r="V31" s="294"/>
      <c r="W31" s="294"/>
      <c r="X31" s="294"/>
      <c r="Y31" s="294"/>
      <c r="Z31" s="294"/>
      <c r="AA31" s="294"/>
      <c r="AB31" s="294"/>
      <c r="AC31" s="294"/>
      <c r="AD31" s="294"/>
      <c r="AE31" s="294"/>
    </row>
    <row r="32" spans="1:31" ht="20.100000000000001" customHeight="1">
      <c r="A32" s="294"/>
      <c r="B32" s="294"/>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row>
    <row r="33" spans="1:31" ht="20.100000000000001" customHeight="1">
      <c r="A33" s="294"/>
      <c r="B33" s="298" t="s">
        <v>273</v>
      </c>
      <c r="C33" s="294"/>
      <c r="D33" s="294"/>
      <c r="E33" s="294"/>
      <c r="F33" s="294"/>
      <c r="G33" s="294"/>
      <c r="H33" s="294"/>
      <c r="I33" s="294"/>
      <c r="J33" s="294"/>
      <c r="K33" s="294"/>
      <c r="L33" s="294"/>
      <c r="M33" s="294"/>
      <c r="N33" s="294"/>
      <c r="O33" s="294"/>
      <c r="P33" s="294"/>
      <c r="Q33" s="298" t="s">
        <v>47</v>
      </c>
      <c r="R33" s="294"/>
      <c r="S33" s="294"/>
      <c r="T33" s="294"/>
      <c r="U33" s="294"/>
      <c r="V33" s="294"/>
      <c r="W33" s="294"/>
      <c r="X33" s="294"/>
      <c r="Y33" s="294"/>
      <c r="Z33" s="294"/>
      <c r="AA33" s="294"/>
      <c r="AB33" s="294"/>
      <c r="AC33" s="294"/>
      <c r="AD33" s="294"/>
      <c r="AE33" s="294"/>
    </row>
    <row r="34" spans="1:31" ht="20.100000000000001" customHeight="1">
      <c r="A34" s="294"/>
      <c r="B34" s="294"/>
      <c r="C34" s="294"/>
      <c r="D34" s="294"/>
      <c r="E34" s="294"/>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row>
    <row r="35" spans="1:31" ht="20.100000000000001" customHeight="1">
      <c r="A35" s="294"/>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row>
    <row r="36" spans="1:31" ht="20.100000000000001" customHeight="1">
      <c r="A36" s="294"/>
      <c r="B36" s="298" t="s">
        <v>132</v>
      </c>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row>
    <row r="37" spans="1:31" ht="20.100000000000001" customHeight="1">
      <c r="A37" s="294"/>
      <c r="B37" s="294"/>
      <c r="C37" s="299" t="s">
        <v>280</v>
      </c>
      <c r="D37" s="299"/>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row>
    <row r="38" spans="1:31" ht="20.65" customHeight="1">
      <c r="A38" s="294"/>
      <c r="B38" s="294"/>
      <c r="C38" s="299" t="s">
        <v>281</v>
      </c>
      <c r="D38" s="299"/>
      <c r="E38" s="300"/>
      <c r="F38" s="301"/>
      <c r="G38" s="301"/>
      <c r="H38" s="301"/>
      <c r="I38" s="301"/>
      <c r="J38" s="301"/>
      <c r="K38" s="301"/>
      <c r="L38" s="301"/>
      <c r="M38" s="301"/>
      <c r="N38" s="301"/>
      <c r="O38" s="301"/>
      <c r="P38" s="301"/>
      <c r="Q38" s="301"/>
      <c r="R38" s="301"/>
      <c r="S38" s="301"/>
      <c r="T38" s="301"/>
      <c r="U38" s="301"/>
      <c r="V38" s="301"/>
      <c r="W38" s="301"/>
      <c r="X38" s="301"/>
      <c r="Y38" s="301"/>
      <c r="Z38" s="302"/>
      <c r="AA38" s="302"/>
      <c r="AB38" s="302"/>
      <c r="AC38" s="302"/>
      <c r="AD38" s="302"/>
      <c r="AE38" s="300"/>
    </row>
    <row r="39" spans="1:31" ht="20.65" customHeight="1">
      <c r="A39" s="294"/>
      <c r="B39" s="294"/>
      <c r="C39" s="299" t="s">
        <v>282</v>
      </c>
      <c r="D39" s="299"/>
      <c r="E39" s="300"/>
      <c r="F39" s="301"/>
      <c r="G39" s="301"/>
      <c r="H39" s="301"/>
      <c r="I39" s="301"/>
      <c r="J39" s="301"/>
      <c r="K39" s="301"/>
      <c r="L39" s="301"/>
      <c r="M39" s="301"/>
      <c r="N39" s="301"/>
      <c r="O39" s="301"/>
      <c r="P39" s="301"/>
      <c r="Q39" s="301"/>
      <c r="R39" s="301"/>
      <c r="S39" s="301"/>
      <c r="T39" s="301"/>
      <c r="U39" s="301"/>
      <c r="V39" s="301"/>
      <c r="W39" s="301"/>
      <c r="X39" s="301"/>
      <c r="Y39" s="301"/>
      <c r="Z39" s="302"/>
      <c r="AA39" s="302"/>
      <c r="AB39" s="302"/>
      <c r="AC39" s="302"/>
      <c r="AD39" s="302"/>
      <c r="AE39" s="300"/>
    </row>
    <row r="40" spans="1:31" s="303" customFormat="1" ht="20.65" customHeight="1">
      <c r="A40" s="298"/>
      <c r="B40" s="298"/>
      <c r="C40" s="298"/>
      <c r="D40" s="298"/>
      <c r="E40" s="298"/>
      <c r="F40" s="298"/>
      <c r="G40" s="298"/>
      <c r="H40" s="298"/>
      <c r="I40" s="298"/>
      <c r="J40" s="298"/>
      <c r="K40" s="298"/>
      <c r="L40" s="298"/>
      <c r="M40" s="298"/>
      <c r="N40" s="298"/>
      <c r="O40" s="298"/>
      <c r="P40" s="298"/>
      <c r="Q40" s="298"/>
      <c r="R40" s="298"/>
      <c r="S40" s="298"/>
      <c r="T40" s="298"/>
      <c r="U40" s="298"/>
      <c r="V40" s="298"/>
      <c r="W40" s="298"/>
      <c r="X40" s="298"/>
      <c r="Y40" s="298"/>
    </row>
    <row r="41" spans="1:31" ht="20.65" customHeight="1"/>
    <row r="42" spans="1:31" ht="20.65" customHeight="1"/>
    <row r="43" spans="1:31" ht="20.65" customHeight="1"/>
    <row r="44" spans="1:31" ht="20.65" customHeight="1"/>
    <row r="45" spans="1:31" ht="20.65" customHeight="1"/>
  </sheetData>
  <sheetProtection algorithmName="SHA-512" hashValue="JFauaHubwykZqQTZxKioF7nEC7bUNxskT+OCfP2odkV34pN8YGUuqvTVsCpiB0/CIPg5kA165itLy5nAXDH8Bw==" saltValue="VVMf2p7UVk+hEaMb8Dt1Dw==" spinCount="100000" sheet="1" objects="1" scenarios="1"/>
  <customSheetViews>
    <customSheetView guid="{75F8A93C-F5BA-4FE5-85C6-88804E4D71E6}" showPageBreaks="1" fitToPage="1" printArea="1" view="pageBreakPreview">
      <selection activeCell="L11" sqref="L11:M11"/>
      <pageMargins left="0.7" right="0.7" top="0.75" bottom="0.75" header="0.3" footer="0.3"/>
      <pageSetup paperSize="9" scale="83" orientation="portrait" r:id="rId1"/>
    </customSheetView>
  </customSheetViews>
  <mergeCells count="15">
    <mergeCell ref="M27:Y27"/>
    <mergeCell ref="N23:X23"/>
    <mergeCell ref="A1:R1"/>
    <mergeCell ref="W2:AE3"/>
    <mergeCell ref="A4:H5"/>
    <mergeCell ref="N6:R7"/>
    <mergeCell ref="S6:AE7"/>
    <mergeCell ref="N8:R9"/>
    <mergeCell ref="S8:AE9"/>
    <mergeCell ref="N10:R11"/>
    <mergeCell ref="S10:AE11"/>
    <mergeCell ref="A14:AE17"/>
    <mergeCell ref="S12:AE12"/>
    <mergeCell ref="S13:AE13"/>
    <mergeCell ref="M25:AC25"/>
  </mergeCells>
  <phoneticPr fontId="2"/>
  <printOptions horizontalCentered="1"/>
  <pageMargins left="0.70866141732283472" right="0.70866141732283472" top="0.74803149606299213" bottom="0.74803149606299213" header="0.31496062992125984" footer="0.31496062992125984"/>
  <pageSetup paperSize="9" scale="80"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
  <sheetViews>
    <sheetView showZeros="0" view="pageBreakPreview" zoomScale="70" zoomScaleNormal="70" zoomScaleSheetLayoutView="70" workbookViewId="0">
      <selection activeCell="P18" sqref="P18"/>
    </sheetView>
  </sheetViews>
  <sheetFormatPr defaultColWidth="8.75" defaultRowHeight="13.5"/>
  <cols>
    <col min="1" max="3" width="23.25" style="37" customWidth="1"/>
    <col min="4" max="4" width="13.75" style="37" customWidth="1"/>
    <col min="5" max="5" width="14.25" style="37" customWidth="1"/>
    <col min="6" max="6" width="16.625" style="37" customWidth="1"/>
    <col min="7" max="7" width="14.5" style="37" customWidth="1"/>
    <col min="8" max="8" width="15.125" style="37" customWidth="1"/>
    <col min="9" max="9" width="13.25" style="37" bestFit="1" customWidth="1"/>
    <col min="10" max="10" width="13.75" style="37" customWidth="1"/>
    <col min="11" max="11" width="14.125" style="37" customWidth="1"/>
    <col min="12" max="12" width="16.75" style="37" customWidth="1"/>
    <col min="13" max="13" width="17.25" style="37" customWidth="1"/>
    <col min="14" max="14" width="15.75" style="37" customWidth="1"/>
    <col min="15" max="15" width="8.75" style="37"/>
    <col min="16" max="17" width="13.75" style="37" customWidth="1"/>
    <col min="18" max="16384" width="8.75" style="37"/>
  </cols>
  <sheetData>
    <row r="1" spans="1:17" ht="21" customHeight="1">
      <c r="A1" s="36" t="s">
        <v>276</v>
      </c>
      <c r="B1" s="36"/>
      <c r="C1" s="36"/>
    </row>
    <row r="2" spans="1:17" ht="20.25" customHeight="1"/>
    <row r="3" spans="1:17" ht="21">
      <c r="A3" s="1075" t="s">
        <v>133</v>
      </c>
      <c r="B3" s="1075"/>
      <c r="C3" s="1075"/>
      <c r="D3" s="1075"/>
      <c r="E3" s="1075"/>
      <c r="F3" s="1075"/>
      <c r="G3" s="1075"/>
      <c r="H3" s="1075"/>
      <c r="I3" s="1075"/>
      <c r="J3" s="1075"/>
      <c r="K3" s="1075"/>
      <c r="L3" s="1075"/>
      <c r="M3" s="1075"/>
      <c r="N3" s="38"/>
    </row>
    <row r="4" spans="1:17" ht="21">
      <c r="A4" s="39"/>
      <c r="B4" s="39"/>
      <c r="C4" s="39"/>
      <c r="D4" s="39"/>
      <c r="E4" s="39"/>
      <c r="F4" s="39"/>
      <c r="G4" s="39"/>
      <c r="H4" s="39"/>
      <c r="I4" s="39"/>
      <c r="J4" s="39"/>
      <c r="K4" s="39"/>
      <c r="L4" s="39"/>
      <c r="M4" s="39"/>
      <c r="N4" s="38"/>
    </row>
    <row r="5" spans="1:17" ht="27" customHeight="1">
      <c r="A5" s="39"/>
      <c r="B5" s="39"/>
      <c r="C5" s="39"/>
      <c r="D5" s="39"/>
      <c r="E5" s="39"/>
      <c r="F5" s="39"/>
      <c r="G5" s="39"/>
      <c r="I5" s="66" t="s">
        <v>134</v>
      </c>
      <c r="J5" s="66"/>
      <c r="K5" s="1072">
        <f>基礎情報!$D$6</f>
        <v>0</v>
      </c>
      <c r="L5" s="1072"/>
      <c r="M5" s="1072"/>
      <c r="N5" s="1072"/>
    </row>
    <row r="6" spans="1:17" ht="33" customHeight="1" thickBot="1">
      <c r="A6" s="40"/>
      <c r="B6" s="40"/>
      <c r="C6" s="40"/>
      <c r="D6" s="41"/>
      <c r="E6" s="41"/>
      <c r="F6" s="41"/>
      <c r="G6" s="41"/>
      <c r="H6" s="41"/>
      <c r="I6" s="41"/>
      <c r="J6" s="41"/>
      <c r="K6" s="41"/>
      <c r="L6" s="41"/>
      <c r="N6" s="42" t="s">
        <v>135</v>
      </c>
    </row>
    <row r="7" spans="1:17" ht="17.649999999999999" customHeight="1">
      <c r="A7" s="1076" t="s">
        <v>136</v>
      </c>
      <c r="B7" s="1079" t="s">
        <v>164</v>
      </c>
      <c r="C7" s="1079" t="s">
        <v>137</v>
      </c>
      <c r="D7" s="43" t="s">
        <v>138</v>
      </c>
      <c r="E7" s="43" t="s">
        <v>139</v>
      </c>
      <c r="F7" s="44" t="s">
        <v>140</v>
      </c>
      <c r="G7" s="45" t="s">
        <v>141</v>
      </c>
      <c r="H7" s="46" t="s">
        <v>142</v>
      </c>
      <c r="I7" s="43" t="s">
        <v>143</v>
      </c>
      <c r="J7" s="43" t="s">
        <v>144</v>
      </c>
      <c r="K7" s="43" t="s">
        <v>145</v>
      </c>
      <c r="L7" s="47" t="s">
        <v>146</v>
      </c>
      <c r="M7" s="47" t="s">
        <v>147</v>
      </c>
      <c r="N7" s="48" t="s">
        <v>283</v>
      </c>
      <c r="O7" s="49"/>
    </row>
    <row r="8" spans="1:17" ht="27" customHeight="1">
      <c r="A8" s="1077"/>
      <c r="B8" s="1080"/>
      <c r="C8" s="1080"/>
      <c r="D8" s="1080" t="s">
        <v>148</v>
      </c>
      <c r="E8" s="1082" t="s">
        <v>149</v>
      </c>
      <c r="F8" s="1080" t="s">
        <v>150</v>
      </c>
      <c r="G8" s="1084" t="s">
        <v>151</v>
      </c>
      <c r="H8" s="1084" t="s">
        <v>152</v>
      </c>
      <c r="I8" s="1080" t="s">
        <v>153</v>
      </c>
      <c r="J8" s="1082" t="s">
        <v>154</v>
      </c>
      <c r="K8" s="1082" t="s">
        <v>155</v>
      </c>
      <c r="L8" s="1082" t="s">
        <v>156</v>
      </c>
      <c r="M8" s="1082" t="s">
        <v>157</v>
      </c>
      <c r="N8" s="1073" t="s">
        <v>158</v>
      </c>
      <c r="O8" s="49"/>
    </row>
    <row r="9" spans="1:17" ht="34.15" customHeight="1">
      <c r="A9" s="1078"/>
      <c r="B9" s="1081"/>
      <c r="C9" s="1081"/>
      <c r="D9" s="1081"/>
      <c r="E9" s="1083"/>
      <c r="F9" s="1081"/>
      <c r="G9" s="1085"/>
      <c r="H9" s="1085"/>
      <c r="I9" s="1081"/>
      <c r="J9" s="1083"/>
      <c r="K9" s="1083"/>
      <c r="L9" s="1083"/>
      <c r="M9" s="1083"/>
      <c r="N9" s="1074"/>
      <c r="O9" s="50"/>
      <c r="P9" s="414" t="s">
        <v>416</v>
      </c>
      <c r="Q9" s="414" t="s">
        <v>417</v>
      </c>
    </row>
    <row r="10" spans="1:17" s="56" customFormat="1" ht="14.65" customHeight="1">
      <c r="A10" s="1064">
        <f>基礎情報!$D$9</f>
        <v>0</v>
      </c>
      <c r="B10" s="1066">
        <f>基礎情報!$D$6</f>
        <v>0</v>
      </c>
      <c r="C10" s="1066" t="s">
        <v>159</v>
      </c>
      <c r="D10" s="51" t="s">
        <v>11</v>
      </c>
      <c r="E10" s="51" t="s">
        <v>11</v>
      </c>
      <c r="F10" s="52" t="s">
        <v>11</v>
      </c>
      <c r="G10" s="51" t="s">
        <v>11</v>
      </c>
      <c r="H10" s="51" t="s">
        <v>11</v>
      </c>
      <c r="I10" s="52" t="s">
        <v>11</v>
      </c>
      <c r="J10" s="52" t="s">
        <v>11</v>
      </c>
      <c r="K10" s="52"/>
      <c r="L10" s="53" t="s">
        <v>11</v>
      </c>
      <c r="M10" s="53" t="s">
        <v>11</v>
      </c>
      <c r="N10" s="54" t="s">
        <v>11</v>
      </c>
      <c r="O10" s="55"/>
    </row>
    <row r="11" spans="1:17" ht="61.15" customHeight="1">
      <c r="A11" s="1065"/>
      <c r="B11" s="1067"/>
      <c r="C11" s="1067"/>
      <c r="D11" s="193">
        <f>'計画書（陰圧）'!$G$32</f>
        <v>0</v>
      </c>
      <c r="E11" s="193">
        <f>'確認書（陰圧）'!$B$43</f>
        <v>0</v>
      </c>
      <c r="F11" s="194">
        <f>D11-E11</f>
        <v>0</v>
      </c>
      <c r="G11" s="193">
        <f>'確認書（陰圧）'!$K$45</f>
        <v>0</v>
      </c>
      <c r="H11" s="193">
        <f>'確認書（陰圧）'!$K$40</f>
        <v>0</v>
      </c>
      <c r="I11" s="195">
        <f>MIN(G11,H11)</f>
        <v>0</v>
      </c>
      <c r="J11" s="195">
        <f>MIN(F11,I11)</f>
        <v>0</v>
      </c>
      <c r="K11" s="196">
        <v>1</v>
      </c>
      <c r="L11" s="195">
        <f>ROUNDDOWN(J11*K11,-3)</f>
        <v>0</v>
      </c>
      <c r="M11" s="195">
        <f>'確認書（陰圧）'!$B$39</f>
        <v>0</v>
      </c>
      <c r="N11" s="197">
        <f>MIN(L11,M11)</f>
        <v>0</v>
      </c>
      <c r="O11" s="57"/>
      <c r="P11" s="415">
        <f>ROUNDDOWN(N11/2,-3)</f>
        <v>0</v>
      </c>
      <c r="Q11" s="415">
        <f>ROUNDUP(N11/2,-3)</f>
        <v>0</v>
      </c>
    </row>
    <row r="12" spans="1:17" s="56" customFormat="1" ht="14.65" customHeight="1">
      <c r="A12" s="1064">
        <f>基礎情報!$D$9</f>
        <v>0</v>
      </c>
      <c r="B12" s="1066">
        <f>基礎情報!$D$6</f>
        <v>0</v>
      </c>
      <c r="C12" s="1066" t="s">
        <v>403</v>
      </c>
      <c r="D12" s="51" t="s">
        <v>11</v>
      </c>
      <c r="E12" s="51" t="s">
        <v>11</v>
      </c>
      <c r="F12" s="52" t="s">
        <v>11</v>
      </c>
      <c r="G12" s="51" t="s">
        <v>11</v>
      </c>
      <c r="H12" s="51" t="s">
        <v>11</v>
      </c>
      <c r="I12" s="52" t="s">
        <v>11</v>
      </c>
      <c r="J12" s="52" t="s">
        <v>11</v>
      </c>
      <c r="K12" s="52"/>
      <c r="L12" s="53" t="s">
        <v>11</v>
      </c>
      <c r="M12" s="53" t="s">
        <v>11</v>
      </c>
      <c r="N12" s="54" t="s">
        <v>11</v>
      </c>
      <c r="O12" s="55"/>
    </row>
    <row r="13" spans="1:17" ht="61.15" customHeight="1">
      <c r="A13" s="1065"/>
      <c r="B13" s="1067"/>
      <c r="C13" s="1067"/>
      <c r="D13" s="193">
        <f>'計画書（検査装置)'!$G$32</f>
        <v>0</v>
      </c>
      <c r="E13" s="193">
        <f>'確認書（検査機器）'!$C$43</f>
        <v>0</v>
      </c>
      <c r="F13" s="194">
        <f>D13-E13</f>
        <v>0</v>
      </c>
      <c r="G13" s="193">
        <f>'確認書（検査機器）'!$AH$57</f>
        <v>0</v>
      </c>
      <c r="H13" s="193">
        <f>'確認書（検査機器）'!$AH$47</f>
        <v>0</v>
      </c>
      <c r="I13" s="195">
        <f>MIN(G13,H13)</f>
        <v>0</v>
      </c>
      <c r="J13" s="195">
        <f>MIN(F13,I13)</f>
        <v>0</v>
      </c>
      <c r="K13" s="196">
        <v>1</v>
      </c>
      <c r="L13" s="195">
        <f>ROUNDDOWN(J13*K13,-3)</f>
        <v>0</v>
      </c>
      <c r="M13" s="195">
        <f>'確認書（検査機器）'!$C$39</f>
        <v>0</v>
      </c>
      <c r="N13" s="197">
        <f>MIN(L13,M13)</f>
        <v>0</v>
      </c>
      <c r="O13" s="57"/>
      <c r="P13" s="415">
        <f t="shared" ref="P13" si="0">ROUNDDOWN(N13/2,-3)</f>
        <v>0</v>
      </c>
      <c r="Q13" s="415">
        <f t="shared" ref="Q13" si="1">ROUNDUP(N13/2,-3)</f>
        <v>0</v>
      </c>
    </row>
    <row r="14" spans="1:17" s="56" customFormat="1" ht="14.65" customHeight="1">
      <c r="A14" s="1064">
        <f>基礎情報!$D$9</f>
        <v>0</v>
      </c>
      <c r="B14" s="1066">
        <f>基礎情報!$D$6</f>
        <v>0</v>
      </c>
      <c r="C14" s="1066" t="s">
        <v>160</v>
      </c>
      <c r="D14" s="51" t="s">
        <v>11</v>
      </c>
      <c r="E14" s="51" t="s">
        <v>11</v>
      </c>
      <c r="F14" s="52" t="s">
        <v>11</v>
      </c>
      <c r="G14" s="51" t="s">
        <v>11</v>
      </c>
      <c r="H14" s="51" t="s">
        <v>11</v>
      </c>
      <c r="I14" s="52" t="s">
        <v>11</v>
      </c>
      <c r="J14" s="52" t="s">
        <v>11</v>
      </c>
      <c r="K14" s="52"/>
      <c r="L14" s="53" t="s">
        <v>11</v>
      </c>
      <c r="M14" s="53" t="s">
        <v>11</v>
      </c>
      <c r="N14" s="54" t="s">
        <v>11</v>
      </c>
      <c r="O14" s="55"/>
    </row>
    <row r="15" spans="1:17" ht="61.15" customHeight="1">
      <c r="A15" s="1065"/>
      <c r="B15" s="1067"/>
      <c r="C15" s="1067"/>
      <c r="D15" s="193">
        <f>'計画書（ベッド)'!$G$32</f>
        <v>0</v>
      </c>
      <c r="E15" s="193">
        <f>'確認書（ベッド）'!$B$43</f>
        <v>0</v>
      </c>
      <c r="F15" s="194">
        <f>D15-E15</f>
        <v>0</v>
      </c>
      <c r="G15" s="193">
        <f>'確認書（ベッド）'!$K$45</f>
        <v>0</v>
      </c>
      <c r="H15" s="193">
        <f>'確認書（ベッド）'!$K$44</f>
        <v>0</v>
      </c>
      <c r="I15" s="195">
        <f>MIN(G15,H15)</f>
        <v>0</v>
      </c>
      <c r="J15" s="195">
        <f>MIN(F15,I15)</f>
        <v>0</v>
      </c>
      <c r="K15" s="196">
        <v>1</v>
      </c>
      <c r="L15" s="195">
        <f>ROUNDDOWN(J15*K15,-3)</f>
        <v>0</v>
      </c>
      <c r="M15" s="195">
        <f>'確認書（ベッド）'!$B$39</f>
        <v>0</v>
      </c>
      <c r="N15" s="197">
        <f>MIN(L15,M15)</f>
        <v>0</v>
      </c>
      <c r="O15" s="57"/>
      <c r="P15" s="415">
        <f t="shared" ref="P15" si="2">ROUNDDOWN(N15/2,-3)</f>
        <v>0</v>
      </c>
      <c r="Q15" s="415">
        <f t="shared" ref="Q15" si="3">ROUNDUP(N15/2,-3)</f>
        <v>0</v>
      </c>
    </row>
    <row r="16" spans="1:17" s="56" customFormat="1" ht="14.65" customHeight="1">
      <c r="A16" s="1068">
        <f>基礎情報!$D$9</f>
        <v>0</v>
      </c>
      <c r="B16" s="1070">
        <f>基礎情報!$D$6</f>
        <v>0</v>
      </c>
      <c r="C16" s="1066" t="s">
        <v>161</v>
      </c>
      <c r="D16" s="58" t="s">
        <v>11</v>
      </c>
      <c r="E16" s="58" t="s">
        <v>11</v>
      </c>
      <c r="F16" s="59" t="s">
        <v>11</v>
      </c>
      <c r="G16" s="58" t="s">
        <v>11</v>
      </c>
      <c r="H16" s="58" t="s">
        <v>11</v>
      </c>
      <c r="I16" s="59" t="s">
        <v>11</v>
      </c>
      <c r="J16" s="59" t="s">
        <v>11</v>
      </c>
      <c r="K16" s="59"/>
      <c r="L16" s="60" t="s">
        <v>11</v>
      </c>
      <c r="M16" s="60" t="s">
        <v>11</v>
      </c>
      <c r="N16" s="61" t="s">
        <v>11</v>
      </c>
      <c r="O16" s="55"/>
    </row>
    <row r="17" spans="1:17" ht="61.15" customHeight="1" thickBot="1">
      <c r="A17" s="1069"/>
      <c r="B17" s="1071"/>
      <c r="C17" s="1071"/>
      <c r="D17" s="198">
        <f>'計画書（清浄機)'!$G$32</f>
        <v>0</v>
      </c>
      <c r="E17" s="198">
        <f>'確認書（清浄機）'!$C$45</f>
        <v>0</v>
      </c>
      <c r="F17" s="199">
        <f>D17-E17</f>
        <v>0</v>
      </c>
      <c r="G17" s="198">
        <f>'確認書（清浄機）'!$AI$52</f>
        <v>0</v>
      </c>
      <c r="H17" s="198">
        <f>'確認書（清浄機）'!$AI$51</f>
        <v>905000</v>
      </c>
      <c r="I17" s="200">
        <f>MIN(G17,H17)</f>
        <v>0</v>
      </c>
      <c r="J17" s="200">
        <f>MIN(F17,I17)</f>
        <v>0</v>
      </c>
      <c r="K17" s="201">
        <v>1</v>
      </c>
      <c r="L17" s="200">
        <f>ROUNDDOWN(J17*K17,-3)</f>
        <v>0</v>
      </c>
      <c r="M17" s="200">
        <f>'確認書（清浄機）'!$C$39</f>
        <v>0</v>
      </c>
      <c r="N17" s="202">
        <f>MIN(L17,M17)</f>
        <v>0</v>
      </c>
      <c r="O17" s="57"/>
      <c r="P17" s="415">
        <f t="shared" ref="P17" si="4">ROUNDDOWN(N17/2,-3)</f>
        <v>0</v>
      </c>
      <c r="Q17" s="415">
        <f t="shared" ref="Q17" si="5">ROUNDUP(N17/2,-3)</f>
        <v>0</v>
      </c>
    </row>
    <row r="18" spans="1:17" s="63" customFormat="1" ht="37.15" customHeight="1" thickBot="1">
      <c r="A18" s="62" t="s">
        <v>162</v>
      </c>
      <c r="B18" s="62"/>
      <c r="C18" s="62"/>
      <c r="D18" s="62"/>
      <c r="E18" s="62"/>
      <c r="F18" s="62"/>
      <c r="G18" s="62"/>
      <c r="H18" s="62"/>
      <c r="I18" s="62"/>
      <c r="J18" s="62"/>
      <c r="K18" s="62"/>
      <c r="L18" s="62"/>
      <c r="M18" s="62" t="s">
        <v>167</v>
      </c>
      <c r="N18" s="65">
        <f>SUM(N11:N17)</f>
        <v>0</v>
      </c>
      <c r="P18" s="415">
        <f>P11+P13+P15+P17</f>
        <v>0</v>
      </c>
      <c r="Q18" s="415">
        <f>Q11+Q13+Q15+Q17</f>
        <v>0</v>
      </c>
    </row>
    <row r="19" spans="1:17" s="63" customFormat="1" ht="21" customHeight="1">
      <c r="A19" s="62" t="s">
        <v>163</v>
      </c>
      <c r="B19" s="62"/>
      <c r="C19" s="62"/>
      <c r="D19" s="62"/>
      <c r="E19" s="62"/>
      <c r="F19" s="62"/>
      <c r="G19" s="62"/>
      <c r="H19" s="62"/>
      <c r="I19" s="62"/>
      <c r="J19" s="62"/>
      <c r="K19" s="62"/>
      <c r="L19" s="62"/>
      <c r="M19" s="62"/>
      <c r="N19" s="62"/>
    </row>
    <row r="20" spans="1:17" s="63" customFormat="1" ht="20.65" customHeight="1">
      <c r="A20" s="62" t="s">
        <v>284</v>
      </c>
      <c r="B20" s="62"/>
      <c r="C20" s="62"/>
      <c r="D20" s="62"/>
      <c r="E20" s="62"/>
      <c r="F20" s="62"/>
      <c r="G20" s="62"/>
      <c r="H20" s="62"/>
      <c r="I20" s="62"/>
      <c r="J20" s="62"/>
      <c r="K20" s="62"/>
      <c r="L20" s="62"/>
      <c r="M20" s="62"/>
      <c r="N20" s="62"/>
    </row>
    <row r="21" spans="1:17" s="63" customFormat="1" ht="19.149999999999999" customHeight="1">
      <c r="A21" s="62" t="s">
        <v>285</v>
      </c>
      <c r="B21" s="62"/>
      <c r="C21" s="62"/>
      <c r="D21" s="62"/>
      <c r="E21" s="62"/>
      <c r="F21" s="62"/>
      <c r="G21" s="62"/>
      <c r="H21" s="62"/>
      <c r="I21" s="62"/>
      <c r="J21" s="62"/>
      <c r="K21" s="62"/>
      <c r="L21" s="62"/>
      <c r="M21" s="62"/>
      <c r="N21" s="62"/>
    </row>
    <row r="22" spans="1:17" s="64" customFormat="1" ht="17.649999999999999" customHeight="1">
      <c r="A22" s="62" t="s">
        <v>286</v>
      </c>
      <c r="B22" s="62"/>
      <c r="C22" s="62"/>
    </row>
    <row r="24" spans="1:17">
      <c r="D24" s="413">
        <f>D11+D13+D15+D17</f>
        <v>0</v>
      </c>
      <c r="E24" s="413">
        <f t="shared" ref="E24:N24" si="6">E11+E13+E15+E17</f>
        <v>0</v>
      </c>
      <c r="F24" s="413">
        <f t="shared" si="6"/>
        <v>0</v>
      </c>
      <c r="G24" s="413">
        <f t="shared" si="6"/>
        <v>0</v>
      </c>
      <c r="H24" s="413"/>
      <c r="I24" s="413">
        <f t="shared" si="6"/>
        <v>0</v>
      </c>
      <c r="J24" s="413">
        <f t="shared" si="6"/>
        <v>0</v>
      </c>
      <c r="K24" s="413"/>
      <c r="L24" s="413">
        <f t="shared" si="6"/>
        <v>0</v>
      </c>
      <c r="M24" s="413">
        <f t="shared" si="6"/>
        <v>0</v>
      </c>
      <c r="N24" s="413">
        <f t="shared" si="6"/>
        <v>0</v>
      </c>
    </row>
  </sheetData>
  <sheetProtection algorithmName="SHA-512" hashValue="fZmJs2Q3zvMURFyVOZJ9FEbgRzjCh2nkbvgJMvHxyxDMtzspE45SGYIlprrfUUAWorOh0A9TqpfRYN6mcI13+w==" saltValue="YzbfBHKvqxNSOfW3MqvCPw==" spinCount="100000" sheet="1" objects="1" scenarios="1"/>
  <mergeCells count="28">
    <mergeCell ref="K5:N5"/>
    <mergeCell ref="N8:N9"/>
    <mergeCell ref="A3:M3"/>
    <mergeCell ref="A7:A9"/>
    <mergeCell ref="B7:B9"/>
    <mergeCell ref="C7:C9"/>
    <mergeCell ref="D8:D9"/>
    <mergeCell ref="E8:E9"/>
    <mergeCell ref="F8:F9"/>
    <mergeCell ref="G8:G9"/>
    <mergeCell ref="H8:H9"/>
    <mergeCell ref="I8:I9"/>
    <mergeCell ref="J8:J9"/>
    <mergeCell ref="K8:K9"/>
    <mergeCell ref="L8:L9"/>
    <mergeCell ref="M8:M9"/>
    <mergeCell ref="A10:A11"/>
    <mergeCell ref="B10:B11"/>
    <mergeCell ref="C10:C11"/>
    <mergeCell ref="A12:A13"/>
    <mergeCell ref="B12:B13"/>
    <mergeCell ref="C12:C13"/>
    <mergeCell ref="A14:A15"/>
    <mergeCell ref="B14:B15"/>
    <mergeCell ref="C14:C15"/>
    <mergeCell ref="A16:A17"/>
    <mergeCell ref="B16:B17"/>
    <mergeCell ref="C16:C17"/>
  </mergeCells>
  <phoneticPr fontId="2"/>
  <pageMargins left="0.70866141732283472" right="0.70866141732283472" top="1.5354330708661419" bottom="0.74803149606299213" header="0.9055118110236221" footer="0.31496062992125984"/>
  <pageSetup paperSize="9" scale="52" orientation="landscape" r:id="rId1"/>
  <headerFooter>
    <oddHeader xml:space="preserve">&amp;L&amp;"+,標準"&amp;12（別紙１）
</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I29"/>
  <sheetViews>
    <sheetView showZeros="0" view="pageBreakPreview" zoomScaleNormal="70" zoomScaleSheetLayoutView="100" workbookViewId="0">
      <selection activeCell="B8" sqref="B8"/>
    </sheetView>
  </sheetViews>
  <sheetFormatPr defaultColWidth="8.125" defaultRowHeight="14.25"/>
  <cols>
    <col min="1" max="2" width="21.125" style="1" customWidth="1"/>
    <col min="3" max="3" width="3.125" style="1" customWidth="1"/>
    <col min="4" max="5" width="21.125" style="1" customWidth="1"/>
    <col min="6" max="6" width="3.125" style="1" customWidth="1"/>
    <col min="7" max="8" width="8.125" style="1"/>
    <col min="9" max="9" width="11.5" style="1" bestFit="1" customWidth="1"/>
    <col min="10" max="16384" width="8.125" style="1"/>
  </cols>
  <sheetData>
    <row r="1" spans="1:9" ht="20.100000000000001" customHeight="1">
      <c r="A1" s="1" t="s">
        <v>48</v>
      </c>
    </row>
    <row r="2" spans="1:9" ht="32.25" customHeight="1">
      <c r="A2" s="1087" t="s">
        <v>20</v>
      </c>
      <c r="B2" s="1087"/>
      <c r="C2" s="1087"/>
      <c r="D2" s="1087"/>
      <c r="E2" s="1087"/>
      <c r="F2" s="1087"/>
    </row>
    <row r="4" spans="1:9" ht="20.100000000000001" customHeight="1">
      <c r="A4" s="29"/>
      <c r="I4" s="203"/>
    </row>
    <row r="5" spans="1:9" ht="20.100000000000001" customHeight="1">
      <c r="A5" s="1" t="s">
        <v>19</v>
      </c>
      <c r="I5" s="203"/>
    </row>
    <row r="6" spans="1:9" ht="20.100000000000001" customHeight="1">
      <c r="A6" s="1088" t="s">
        <v>18</v>
      </c>
      <c r="B6" s="1089"/>
      <c r="C6" s="32"/>
      <c r="D6" s="1089" t="s">
        <v>17</v>
      </c>
      <c r="E6" s="1090"/>
      <c r="F6" s="15"/>
      <c r="I6" s="203">
        <f>'確認書（陰圧）'!$B$43</f>
        <v>0</v>
      </c>
    </row>
    <row r="7" spans="1:9" ht="20.100000000000001" customHeight="1">
      <c r="A7" s="28" t="s">
        <v>16</v>
      </c>
      <c r="B7" s="1089" t="s">
        <v>15</v>
      </c>
      <c r="C7" s="1091"/>
      <c r="D7" s="30" t="s">
        <v>16</v>
      </c>
      <c r="E7" s="31" t="s">
        <v>15</v>
      </c>
      <c r="F7" s="15"/>
      <c r="I7" s="203">
        <f>'確認書（検査機器）'!$C$43</f>
        <v>0</v>
      </c>
    </row>
    <row r="8" spans="1:9" ht="45.6" customHeight="1">
      <c r="A8" s="187" t="s">
        <v>14</v>
      </c>
      <c r="B8" s="188">
        <f>経費所要額調!P18</f>
        <v>0</v>
      </c>
      <c r="C8" s="27"/>
      <c r="D8" s="183" t="s">
        <v>237</v>
      </c>
      <c r="E8" s="184">
        <f>'計画書（陰圧）'!$G$47</f>
        <v>0</v>
      </c>
      <c r="F8" s="20"/>
      <c r="I8" s="203">
        <f>'確認書（ベッド）'!$B$43</f>
        <v>0</v>
      </c>
    </row>
    <row r="9" spans="1:9" ht="45.6" customHeight="1">
      <c r="A9" s="189" t="s">
        <v>46</v>
      </c>
      <c r="B9" s="35">
        <f>経費所要額調!Q18</f>
        <v>0</v>
      </c>
      <c r="C9" s="20"/>
      <c r="D9" s="185" t="s">
        <v>418</v>
      </c>
      <c r="E9" s="204">
        <f>'計画書（検査装置)'!$G$47</f>
        <v>0</v>
      </c>
      <c r="F9" s="20"/>
      <c r="I9" s="203">
        <f>'確認書（清浄機）'!$C$45</f>
        <v>0</v>
      </c>
    </row>
    <row r="10" spans="1:9" ht="45" customHeight="1">
      <c r="A10" s="190" t="s">
        <v>13</v>
      </c>
      <c r="B10" s="33">
        <f>E21-(B8+B9+B11)</f>
        <v>0</v>
      </c>
      <c r="C10" s="20"/>
      <c r="D10" s="185" t="s">
        <v>238</v>
      </c>
      <c r="E10" s="204">
        <f>'計画書（ベッド)'!$G$47</f>
        <v>0</v>
      </c>
      <c r="F10" s="20"/>
      <c r="I10" s="203">
        <v>2</v>
      </c>
    </row>
    <row r="11" spans="1:9" ht="52.5">
      <c r="A11" s="190" t="s">
        <v>128</v>
      </c>
      <c r="B11" s="33">
        <f>SUM(I6:I9)</f>
        <v>0</v>
      </c>
      <c r="C11" s="20"/>
      <c r="D11" s="185" t="s">
        <v>239</v>
      </c>
      <c r="E11" s="204">
        <f>'計画書（清浄機)'!$G$47</f>
        <v>0</v>
      </c>
      <c r="F11" s="20"/>
      <c r="I11" s="203">
        <f>経費所要額調!N18</f>
        <v>0</v>
      </c>
    </row>
    <row r="12" spans="1:9" ht="45.6" customHeight="1">
      <c r="A12" s="26"/>
      <c r="B12" s="186"/>
      <c r="C12" s="20"/>
      <c r="D12" s="182"/>
      <c r="E12" s="21"/>
      <c r="F12" s="20"/>
      <c r="I12" s="203">
        <f>I11/I10</f>
        <v>0</v>
      </c>
    </row>
    <row r="13" spans="1:9" ht="20.100000000000001" customHeight="1">
      <c r="A13" s="25"/>
      <c r="B13" s="21"/>
      <c r="C13" s="20"/>
      <c r="D13" s="182"/>
      <c r="E13" s="21"/>
      <c r="F13" s="20"/>
      <c r="I13" s="203"/>
    </row>
    <row r="14" spans="1:9" ht="20.100000000000001" customHeight="1">
      <c r="A14" s="22"/>
      <c r="B14" s="21"/>
      <c r="C14" s="20"/>
      <c r="D14" s="34"/>
      <c r="E14" s="21"/>
      <c r="F14" s="20"/>
    </row>
    <row r="15" spans="1:9" ht="20.100000000000001" customHeight="1">
      <c r="A15" s="22"/>
      <c r="B15" s="24"/>
      <c r="C15" s="20"/>
      <c r="D15" s="22"/>
      <c r="E15" s="21"/>
      <c r="F15" s="20"/>
    </row>
    <row r="16" spans="1:9" ht="20.100000000000001" customHeight="1">
      <c r="A16" s="22"/>
      <c r="B16" s="21"/>
      <c r="C16" s="20"/>
      <c r="D16" s="18"/>
      <c r="E16" s="21"/>
      <c r="F16" s="20"/>
    </row>
    <row r="17" spans="1:6" ht="20.100000000000001" customHeight="1">
      <c r="A17" s="22"/>
      <c r="B17" s="23"/>
      <c r="C17" s="20"/>
      <c r="D17" s="22"/>
      <c r="E17" s="21"/>
      <c r="F17" s="20"/>
    </row>
    <row r="18" spans="1:6" ht="20.100000000000001" customHeight="1">
      <c r="A18" s="22"/>
      <c r="B18" s="21"/>
      <c r="C18" s="20"/>
      <c r="D18" s="22"/>
      <c r="E18" s="21"/>
      <c r="F18" s="20"/>
    </row>
    <row r="19" spans="1:6" ht="20.100000000000001" customHeight="1">
      <c r="A19" s="22"/>
      <c r="B19" s="21"/>
      <c r="C19" s="20"/>
      <c r="D19" s="22"/>
      <c r="E19" s="21"/>
      <c r="F19" s="20"/>
    </row>
    <row r="20" spans="1:6" ht="20.100000000000001" customHeight="1">
      <c r="A20" s="19"/>
      <c r="B20" s="17"/>
      <c r="C20" s="16"/>
      <c r="D20" s="18"/>
      <c r="E20" s="17"/>
      <c r="F20" s="16"/>
    </row>
    <row r="21" spans="1:6" ht="20.100000000000001" customHeight="1">
      <c r="A21" s="205" t="s">
        <v>12</v>
      </c>
      <c r="B21" s="14">
        <f>SUM(B8:B11)</f>
        <v>0</v>
      </c>
      <c r="C21" s="15" t="s">
        <v>11</v>
      </c>
      <c r="D21" s="205" t="s">
        <v>12</v>
      </c>
      <c r="E21" s="14">
        <f>SUM(E8:E11)</f>
        <v>0</v>
      </c>
      <c r="F21" s="13" t="s">
        <v>11</v>
      </c>
    </row>
    <row r="22" spans="1:6" ht="20.100000000000001" customHeight="1">
      <c r="A22" s="11"/>
      <c r="B22" s="12"/>
      <c r="C22" s="10"/>
      <c r="D22" s="11"/>
      <c r="E22" s="10"/>
      <c r="F22" s="10"/>
    </row>
    <row r="23" spans="1:6" ht="20.100000000000001" customHeight="1">
      <c r="B23" s="206" t="s">
        <v>10</v>
      </c>
    </row>
    <row r="24" spans="1:6" ht="20.100000000000001" customHeight="1">
      <c r="A24" s="9"/>
    </row>
    <row r="25" spans="1:6" ht="20.100000000000001" customHeight="1">
      <c r="A25" s="8"/>
      <c r="D25" s="6"/>
    </row>
    <row r="26" spans="1:6" ht="20.100000000000001" customHeight="1">
      <c r="A26" s="8"/>
      <c r="B26" s="7" t="str">
        <f>IF(基礎情報!D3="","",基礎情報!D3)</f>
        <v/>
      </c>
      <c r="D26" s="1086">
        <f>基礎情報!$D$6</f>
        <v>0</v>
      </c>
      <c r="E26" s="1086"/>
    </row>
    <row r="27" spans="1:6" ht="20.100000000000001" customHeight="1">
      <c r="B27" s="5"/>
      <c r="C27" s="5"/>
      <c r="D27" s="1092">
        <f>基礎情報!$D$9</f>
        <v>0</v>
      </c>
      <c r="E27" s="1092"/>
    </row>
    <row r="28" spans="1:6" ht="20.100000000000001" customHeight="1">
      <c r="B28" s="4"/>
      <c r="C28" s="3"/>
      <c r="D28" s="1086">
        <f>基礎情報!$D$7</f>
        <v>0</v>
      </c>
      <c r="E28" s="1086"/>
    </row>
    <row r="29" spans="1:6" ht="20.100000000000001" customHeight="1">
      <c r="D29" s="2" t="s">
        <v>9</v>
      </c>
    </row>
  </sheetData>
  <sheetProtection algorithmName="SHA-512" hashValue="OCtiyOHAHNaYm/hVLT6gQfypPIWEbniFt0ga3fYvdRg6ofg2D6UP3RGo5vl1x2BRsVTPFObqwfcohWdYSlPgVw==" saltValue="Q0sJqGjEnTXtBjKVebwMjA==" spinCount="100000" sheet="1" objects="1" scenarios="1"/>
  <protectedRanges>
    <protectedRange sqref="B11:B12" name="範囲1"/>
  </protectedRanges>
  <customSheetViews>
    <customSheetView guid="{75F8A93C-F5BA-4FE5-85C6-88804E4D71E6}" showPageBreaks="1" fitToPage="1" printArea="1" view="pageBreakPreview" topLeftCell="B1">
      <selection activeCell="B11" sqref="B11"/>
      <pageMargins left="0.7" right="0.7" top="0.75" bottom="0.75" header="0.3" footer="0.3"/>
      <pageSetup paperSize="9" scale="82" orientation="portrait" r:id="rId1"/>
    </customSheetView>
    <customSheetView guid="{00E5FA86-1172-4EED-8DB5-202766590116}" showPageBreaks="1" fitToPage="1" view="pageBreakPreview">
      <selection activeCell="B9" sqref="B9"/>
      <pageMargins left="0.7" right="0.7" top="0.75" bottom="0.75" header="0.3" footer="0.3"/>
      <pageSetup paperSize="9" scale="90" orientation="portrait" r:id="rId2"/>
    </customSheetView>
  </customSheetViews>
  <mergeCells count="7">
    <mergeCell ref="D28:E28"/>
    <mergeCell ref="A2:F2"/>
    <mergeCell ref="A6:B6"/>
    <mergeCell ref="D6:E6"/>
    <mergeCell ref="B7:C7"/>
    <mergeCell ref="D26:E26"/>
    <mergeCell ref="D27:E27"/>
  </mergeCells>
  <phoneticPr fontId="2"/>
  <dataValidations count="1">
    <dataValidation type="whole" operator="greaterThanOrEqual" allowBlank="1" showInputMessage="1" showErrorMessage="1" error="空床数がマイナスになっています" sqref="B8:B12 E8">
      <formula1>C8</formula1>
    </dataValidation>
  </dataValidations>
  <pageMargins left="0.7" right="0.7" top="0.75" bottom="0.75" header="0.3" footer="0.3"/>
  <pageSetup paperSize="9" scale="9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9"/>
  <sheetViews>
    <sheetView view="pageBreakPreview" zoomScaleNormal="100" zoomScaleSheetLayoutView="100" workbookViewId="0">
      <selection activeCell="D1" sqref="D1"/>
    </sheetView>
  </sheetViews>
  <sheetFormatPr defaultColWidth="9" defaultRowHeight="38.65" customHeight="1"/>
  <cols>
    <col min="1" max="1" width="6" style="237" customWidth="1"/>
    <col min="2" max="2" width="10.625" style="238" customWidth="1"/>
    <col min="3" max="3" width="21.5" style="238" customWidth="1"/>
    <col min="4" max="4" width="8.75" style="238" customWidth="1"/>
    <col min="5" max="5" width="47.5" style="239" customWidth="1"/>
    <col min="6" max="6" width="9" style="240"/>
    <col min="7" max="7" width="26.75" style="240" customWidth="1"/>
    <col min="8" max="16384" width="9" style="240"/>
  </cols>
  <sheetData>
    <row r="1" spans="2:11" ht="116.25" customHeight="1"/>
    <row r="2" spans="2:11" ht="32.25" customHeight="1">
      <c r="B2" s="510" t="s">
        <v>83</v>
      </c>
      <c r="C2" s="511"/>
      <c r="D2" s="511"/>
      <c r="E2" s="511"/>
    </row>
    <row r="3" spans="2:11" ht="40.15" customHeight="1">
      <c r="B3" s="512" t="s">
        <v>84</v>
      </c>
      <c r="C3" s="513"/>
      <c r="D3" s="525"/>
      <c r="E3" s="526"/>
      <c r="F3" s="241" t="s">
        <v>370</v>
      </c>
    </row>
    <row r="4" spans="2:11" ht="40.15" customHeight="1">
      <c r="B4" s="514" t="s">
        <v>423</v>
      </c>
      <c r="C4" s="242" t="s">
        <v>85</v>
      </c>
      <c r="D4" s="527"/>
      <c r="E4" s="528"/>
      <c r="F4" s="241" t="s">
        <v>357</v>
      </c>
    </row>
    <row r="5" spans="2:11" ht="40.15" customHeight="1">
      <c r="B5" s="515"/>
      <c r="C5" s="242" t="s">
        <v>3</v>
      </c>
      <c r="D5" s="517"/>
      <c r="E5" s="518"/>
      <c r="F5" s="540" t="s">
        <v>421</v>
      </c>
      <c r="G5" s="541"/>
      <c r="H5" s="541"/>
      <c r="I5" s="541"/>
      <c r="J5" s="541"/>
      <c r="K5" s="541"/>
    </row>
    <row r="6" spans="2:11" ht="60" customHeight="1">
      <c r="B6" s="515"/>
      <c r="C6" s="243" t="s">
        <v>372</v>
      </c>
      <c r="D6" s="517"/>
      <c r="E6" s="518"/>
      <c r="F6" s="540" t="s">
        <v>422</v>
      </c>
      <c r="G6" s="542"/>
      <c r="H6" s="542"/>
      <c r="I6" s="542"/>
      <c r="J6" s="542"/>
      <c r="K6" s="542"/>
    </row>
    <row r="7" spans="2:11" ht="45" customHeight="1">
      <c r="B7" s="516"/>
      <c r="C7" s="243" t="s">
        <v>371</v>
      </c>
      <c r="D7" s="517"/>
      <c r="E7" s="518"/>
      <c r="F7" s="540" t="s">
        <v>207</v>
      </c>
      <c r="G7" s="541"/>
      <c r="H7" s="541"/>
      <c r="I7" s="541"/>
      <c r="J7" s="541"/>
      <c r="K7" s="541"/>
    </row>
    <row r="8" spans="2:11" ht="40.15" customHeight="1">
      <c r="B8" s="529" t="s">
        <v>213</v>
      </c>
      <c r="C8" s="530"/>
      <c r="D8" s="517"/>
      <c r="E8" s="518"/>
      <c r="F8" s="241" t="s">
        <v>86</v>
      </c>
      <c r="G8" s="241"/>
    </row>
    <row r="9" spans="2:11" ht="40.15" customHeight="1">
      <c r="B9" s="529" t="s">
        <v>87</v>
      </c>
      <c r="C9" s="530"/>
      <c r="D9" s="517"/>
      <c r="E9" s="518"/>
      <c r="F9" s="241" t="s">
        <v>88</v>
      </c>
      <c r="G9" s="241"/>
    </row>
    <row r="10" spans="2:11" ht="40.15" customHeight="1">
      <c r="B10" s="514" t="s">
        <v>327</v>
      </c>
      <c r="C10" s="427" t="s">
        <v>328</v>
      </c>
      <c r="D10" s="527"/>
      <c r="E10" s="528"/>
      <c r="F10" s="241" t="s">
        <v>356</v>
      </c>
    </row>
    <row r="11" spans="2:11" ht="40.15" customHeight="1">
      <c r="B11" s="531"/>
      <c r="C11" s="427" t="s">
        <v>329</v>
      </c>
      <c r="D11" s="517"/>
      <c r="E11" s="518"/>
      <c r="F11" s="241"/>
    </row>
    <row r="12" spans="2:11" ht="28.5" customHeight="1">
      <c r="B12" s="519" t="s">
        <v>171</v>
      </c>
      <c r="C12" s="520"/>
      <c r="D12" s="535" t="s">
        <v>106</v>
      </c>
      <c r="E12" s="530"/>
      <c r="F12" s="241"/>
      <c r="G12" s="241"/>
    </row>
    <row r="13" spans="2:11" ht="40.15" customHeight="1">
      <c r="B13" s="521"/>
      <c r="C13" s="522"/>
      <c r="D13" s="251"/>
      <c r="E13" s="244" t="s">
        <v>107</v>
      </c>
      <c r="F13" s="241"/>
      <c r="G13" s="241"/>
    </row>
    <row r="14" spans="2:11" ht="40.15" customHeight="1">
      <c r="B14" s="523"/>
      <c r="C14" s="524"/>
      <c r="D14" s="251"/>
      <c r="E14" s="244" t="s">
        <v>108</v>
      </c>
      <c r="F14" s="241"/>
      <c r="G14" s="241"/>
    </row>
    <row r="15" spans="2:11" ht="28.5" customHeight="1">
      <c r="B15" s="519" t="s">
        <v>109</v>
      </c>
      <c r="C15" s="520"/>
      <c r="D15" s="535" t="s">
        <v>106</v>
      </c>
      <c r="E15" s="530"/>
      <c r="F15" s="241"/>
      <c r="G15" s="241"/>
    </row>
    <row r="16" spans="2:11" ht="40.15" customHeight="1">
      <c r="B16" s="521"/>
      <c r="C16" s="522"/>
      <c r="D16" s="251"/>
      <c r="E16" s="244" t="s">
        <v>373</v>
      </c>
      <c r="F16" s="241"/>
      <c r="G16" s="241"/>
    </row>
    <row r="17" spans="1:13" ht="40.15" customHeight="1">
      <c r="B17" s="523"/>
      <c r="C17" s="524"/>
      <c r="D17" s="251"/>
      <c r="E17" s="244" t="s">
        <v>82</v>
      </c>
      <c r="F17" s="241"/>
      <c r="G17" s="241"/>
    </row>
    <row r="18" spans="1:13" ht="42" customHeight="1">
      <c r="B18" s="514" t="s">
        <v>113</v>
      </c>
      <c r="C18" s="245" t="s">
        <v>102</v>
      </c>
      <c r="D18" s="517"/>
      <c r="E18" s="518"/>
      <c r="F18" s="246"/>
      <c r="G18" s="247"/>
      <c r="H18" s="247"/>
      <c r="I18" s="247"/>
      <c r="J18" s="247"/>
      <c r="K18" s="247"/>
      <c r="L18" s="247"/>
    </row>
    <row r="19" spans="1:13" ht="42" customHeight="1">
      <c r="B19" s="539"/>
      <c r="C19" s="245" t="s">
        <v>2</v>
      </c>
      <c r="D19" s="517"/>
      <c r="E19" s="518"/>
      <c r="F19" s="240" t="s">
        <v>7</v>
      </c>
      <c r="H19" s="248"/>
      <c r="I19" s="248"/>
    </row>
    <row r="20" spans="1:13" ht="42" customHeight="1">
      <c r="B20" s="539"/>
      <c r="C20" s="245" t="s">
        <v>103</v>
      </c>
      <c r="D20" s="536"/>
      <c r="E20" s="537"/>
      <c r="H20" s="248"/>
      <c r="I20" s="248"/>
    </row>
    <row r="21" spans="1:13" ht="42" customHeight="1">
      <c r="B21" s="539"/>
      <c r="C21" s="245" t="s">
        <v>104</v>
      </c>
      <c r="D21" s="536"/>
      <c r="E21" s="537"/>
    </row>
    <row r="22" spans="1:13" ht="50.65" customHeight="1">
      <c r="B22" s="539"/>
      <c r="C22" s="244" t="s">
        <v>211</v>
      </c>
      <c r="D22" s="538"/>
      <c r="E22" s="518"/>
      <c r="F22" s="546" t="s">
        <v>105</v>
      </c>
      <c r="G22" s="547"/>
      <c r="H22" s="249"/>
      <c r="I22" s="249"/>
    </row>
    <row r="23" spans="1:13" ht="40.15" customHeight="1">
      <c r="B23" s="531"/>
      <c r="C23" s="543" t="s">
        <v>212</v>
      </c>
      <c r="D23" s="544"/>
      <c r="E23" s="545"/>
    </row>
    <row r="24" spans="1:13" ht="40.15" customHeight="1">
      <c r="B24" s="532"/>
      <c r="C24" s="533"/>
      <c r="D24" s="533"/>
      <c r="E24" s="534"/>
    </row>
    <row r="25" spans="1:13" s="239" customFormat="1" ht="52.5" customHeight="1">
      <c r="A25" s="237"/>
      <c r="B25" s="238"/>
      <c r="C25" s="238"/>
      <c r="D25" s="238"/>
      <c r="F25" s="240"/>
      <c r="G25" s="240"/>
      <c r="H25" s="240"/>
      <c r="I25" s="240"/>
      <c r="J25" s="240"/>
      <c r="K25" s="240"/>
      <c r="L25" s="240"/>
      <c r="M25" s="240"/>
    </row>
    <row r="26" spans="1:13" s="239" customFormat="1" ht="55.9" customHeight="1">
      <c r="A26" s="237"/>
      <c r="B26" s="238"/>
      <c r="C26" s="250"/>
      <c r="D26" s="250"/>
      <c r="F26" s="240"/>
      <c r="G26" s="240"/>
      <c r="H26" s="240"/>
      <c r="I26" s="240"/>
      <c r="J26" s="240"/>
      <c r="K26" s="240"/>
      <c r="L26" s="240"/>
      <c r="M26" s="240"/>
    </row>
    <row r="27" spans="1:13" s="239" customFormat="1" ht="38.65" customHeight="1">
      <c r="A27" s="237" t="s">
        <v>129</v>
      </c>
      <c r="B27" s="238"/>
      <c r="C27" s="250"/>
      <c r="D27" s="250"/>
      <c r="F27" s="240"/>
      <c r="G27" s="240"/>
      <c r="H27" s="240"/>
      <c r="I27" s="240"/>
      <c r="J27" s="240"/>
      <c r="K27" s="240"/>
      <c r="L27" s="240"/>
      <c r="M27" s="240"/>
    </row>
    <row r="28" spans="1:13" s="239" customFormat="1" ht="38.65" customHeight="1">
      <c r="A28" s="237"/>
      <c r="B28" s="238"/>
      <c r="C28" s="250"/>
      <c r="D28" s="250"/>
      <c r="F28" s="240"/>
      <c r="G28" s="240"/>
      <c r="H28" s="240"/>
      <c r="I28" s="240"/>
      <c r="J28" s="240"/>
      <c r="K28" s="240"/>
      <c r="L28" s="240"/>
      <c r="M28" s="240"/>
    </row>
    <row r="29" spans="1:13" s="239" customFormat="1" ht="38.65" customHeight="1">
      <c r="A29" s="237"/>
      <c r="B29" s="238"/>
      <c r="C29" s="248"/>
      <c r="D29" s="248"/>
      <c r="F29" s="240"/>
      <c r="G29" s="240"/>
      <c r="H29" s="240"/>
      <c r="I29" s="240"/>
      <c r="J29" s="240"/>
      <c r="K29" s="240"/>
      <c r="L29" s="240"/>
      <c r="M29" s="240"/>
    </row>
  </sheetData>
  <sheetProtection sheet="1" objects="1" scenarios="1"/>
  <protectedRanges>
    <protectedRange sqref="E3:E22" name="範囲1"/>
  </protectedRanges>
  <customSheetViews>
    <customSheetView guid="{75F8A93C-F5BA-4FE5-85C6-88804E4D71E6}" showPageBreaks="1" fitToPage="1" printArea="1" view="pageBreakPreview">
      <selection activeCell="D3" sqref="D3:E3"/>
      <pageMargins left="0.78740157480314965" right="0.39370078740157483" top="0.39370078740157483" bottom="0.19685039370078741" header="0.31496062992125984" footer="0.31496062992125984"/>
      <printOptions horizontalCentered="1"/>
      <pageSetup paperSize="9" scale="96" orientation="portrait" r:id="rId1"/>
      <headerFooter scaleWithDoc="0" alignWithMargins="0">
        <firstHeader>&amp;L&amp;10&amp;F</firstHeader>
      </headerFooter>
    </customSheetView>
  </customSheetViews>
  <mergeCells count="31">
    <mergeCell ref="F5:K5"/>
    <mergeCell ref="F6:K6"/>
    <mergeCell ref="F7:K7"/>
    <mergeCell ref="B8:C8"/>
    <mergeCell ref="C23:E23"/>
    <mergeCell ref="F22:G22"/>
    <mergeCell ref="D11:E11"/>
    <mergeCell ref="B24:E24"/>
    <mergeCell ref="D12:E12"/>
    <mergeCell ref="B15:C17"/>
    <mergeCell ref="D15:E15"/>
    <mergeCell ref="D18:E18"/>
    <mergeCell ref="D19:E19"/>
    <mergeCell ref="D20:E20"/>
    <mergeCell ref="D21:E21"/>
    <mergeCell ref="D22:E22"/>
    <mergeCell ref="B18:B23"/>
    <mergeCell ref="B2:E2"/>
    <mergeCell ref="B3:C3"/>
    <mergeCell ref="B4:B7"/>
    <mergeCell ref="D9:E9"/>
    <mergeCell ref="B12:C14"/>
    <mergeCell ref="D3:E3"/>
    <mergeCell ref="D4:E4"/>
    <mergeCell ref="D5:E5"/>
    <mergeCell ref="D6:E6"/>
    <mergeCell ref="D7:E7"/>
    <mergeCell ref="D8:E8"/>
    <mergeCell ref="B9:C9"/>
    <mergeCell ref="B10:B11"/>
    <mergeCell ref="D10:E10"/>
  </mergeCells>
  <phoneticPr fontId="2"/>
  <dataValidations count="3">
    <dataValidation allowBlank="1" showInputMessage="1" sqref="B18 B8 H3:I3 F27:M1048576 H19:I20 F1:I2 F10:K11 G21:I21 J1:M3 J19:L25 G23:I26 B2:B4 C29:D1048576 B25:B1048576 E25:E1048576 C25:D25 E13:E14 E16:E17 F3:F9 N1:XFD9 L4:M9 G8:K9 L10:L17 M10:XFD11 G12:K17 A1:A1048576 F12:F26 N12:XFD1048576 M12:M25 G4:K4"/>
    <dataValidation type="list" allowBlank="1" showInputMessage="1" showErrorMessage="1" sqref="D13:D14 D16:D17">
      <formula1>$A$27</formula1>
    </dataValidation>
    <dataValidation type="whole" operator="greaterThan" allowBlank="1" showInputMessage="1" showErrorMessage="1" errorTitle="ハイフン抜き" error="ハイフン抜きで入力してください。" sqref="D4:E4">
      <formula1>0</formula1>
    </dataValidation>
  </dataValidations>
  <printOptions horizontalCentered="1" verticalCentered="1"/>
  <pageMargins left="0.78740157480314965" right="0.39370078740157483" top="0.39370078740157483" bottom="0.19685039370078741" header="0.31496062992125984" footer="0.31496062992125984"/>
  <pageSetup paperSize="9" scale="85" orientation="portrait" r:id="rId2"/>
  <headerFooter scaleWithDoc="0" alignWithMargins="0">
    <firstHeader>&amp;L&amp;10&amp;F</firstHead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E115"/>
  <sheetViews>
    <sheetView showZeros="0" view="pageBreakPreview" zoomScaleNormal="100" zoomScaleSheetLayoutView="100" workbookViewId="0">
      <selection activeCell="B35" sqref="B35"/>
    </sheetView>
  </sheetViews>
  <sheetFormatPr defaultColWidth="9" defaultRowHeight="14.25" outlineLevelRow="1"/>
  <cols>
    <col min="1" max="1" width="3.75" style="67" customWidth="1"/>
    <col min="2" max="2" width="16" style="67" customWidth="1"/>
    <col min="3" max="3" width="12.625" style="67" customWidth="1"/>
    <col min="4" max="4" width="13.25" style="67" customWidth="1"/>
    <col min="5" max="5" width="9.75" style="67" bestFit="1" customWidth="1"/>
    <col min="6" max="6" width="17.125" style="67" customWidth="1"/>
    <col min="7" max="7" width="16.75" style="67" customWidth="1"/>
    <col min="8" max="8" width="15.25" style="67" customWidth="1"/>
    <col min="9" max="9" width="3.5" style="67" customWidth="1"/>
    <col min="10" max="10" width="45.125" style="69" customWidth="1"/>
    <col min="11" max="11" width="18.125" style="67" customWidth="1"/>
    <col min="12" max="16384" width="9" style="67"/>
  </cols>
  <sheetData>
    <row r="1" spans="1:31" ht="32.65" customHeight="1">
      <c r="A1" s="68"/>
      <c r="B1" s="595" t="s">
        <v>203</v>
      </c>
      <c r="C1" s="595"/>
      <c r="D1" s="595"/>
      <c r="E1" s="595"/>
      <c r="F1" s="595"/>
      <c r="G1" s="595"/>
      <c r="H1" s="331"/>
      <c r="I1" s="68"/>
    </row>
    <row r="2" spans="1:31" ht="15" thickBot="1">
      <c r="A2" s="68"/>
      <c r="B2" s="68"/>
      <c r="C2" s="68"/>
      <c r="D2" s="68"/>
      <c r="E2" s="68"/>
      <c r="F2" s="70"/>
      <c r="G2" s="68"/>
      <c r="H2" s="68"/>
      <c r="I2" s="68"/>
    </row>
    <row r="3" spans="1:31" ht="28.15" customHeight="1" thickBot="1">
      <c r="A3" s="68"/>
      <c r="B3" s="68"/>
      <c r="C3" s="68"/>
      <c r="D3" s="68"/>
      <c r="F3" s="171" t="s">
        <v>49</v>
      </c>
      <c r="G3" s="596">
        <f>基礎情報!$D$9</f>
        <v>0</v>
      </c>
      <c r="H3" s="597"/>
      <c r="I3" s="68"/>
    </row>
    <row r="4" spans="1:31" ht="28.15" customHeight="1" thickBot="1">
      <c r="A4" s="68"/>
      <c r="B4" s="68"/>
      <c r="C4" s="68"/>
      <c r="D4" s="68"/>
      <c r="F4" s="171" t="s">
        <v>168</v>
      </c>
      <c r="G4" s="598">
        <f>基礎情報!$D$6</f>
        <v>0</v>
      </c>
      <c r="H4" s="598"/>
      <c r="I4" s="68"/>
    </row>
    <row r="5" spans="1:31" ht="28.15" customHeight="1" thickBot="1">
      <c r="A5" s="68"/>
      <c r="B5" s="68"/>
      <c r="C5" s="68"/>
      <c r="D5" s="68"/>
      <c r="F5" s="171" t="s">
        <v>197</v>
      </c>
      <c r="G5" s="598">
        <f>基礎情報!$D$19</f>
        <v>0</v>
      </c>
      <c r="H5" s="598"/>
      <c r="I5" s="68"/>
    </row>
    <row r="6" spans="1:31" ht="28.15" customHeight="1" thickBot="1">
      <c r="A6" s="68"/>
      <c r="B6" s="68"/>
      <c r="C6" s="68"/>
      <c r="D6" s="68"/>
      <c r="F6" s="172" t="s">
        <v>50</v>
      </c>
      <c r="G6" s="599">
        <f>基礎情報!$D$20</f>
        <v>0</v>
      </c>
      <c r="H6" s="600"/>
      <c r="I6" s="68"/>
    </row>
    <row r="7" spans="1:31" ht="15" customHeight="1">
      <c r="A7" s="68"/>
      <c r="B7" s="68"/>
      <c r="C7" s="68"/>
      <c r="D7" s="68"/>
      <c r="E7" s="71"/>
      <c r="F7" s="72"/>
      <c r="G7" s="72"/>
      <c r="H7" s="72"/>
      <c r="I7" s="68"/>
    </row>
    <row r="8" spans="1:31" ht="48" customHeight="1">
      <c r="A8" s="68"/>
      <c r="B8" s="590" t="s">
        <v>220</v>
      </c>
      <c r="C8" s="590"/>
      <c r="D8" s="590"/>
      <c r="E8" s="590"/>
      <c r="F8" s="590"/>
      <c r="G8" s="590"/>
      <c r="H8" s="325"/>
      <c r="I8" s="68"/>
    </row>
    <row r="9" spans="1:31" ht="15" customHeight="1">
      <c r="A9" s="68"/>
      <c r="B9" s="208"/>
      <c r="C9" s="208"/>
      <c r="D9" s="208"/>
      <c r="E9" s="208"/>
      <c r="F9" s="208"/>
      <c r="G9" s="208"/>
      <c r="H9" s="325"/>
      <c r="I9" s="68"/>
    </row>
    <row r="10" spans="1:31" ht="24" customHeight="1">
      <c r="A10" s="113" t="s">
        <v>91</v>
      </c>
      <c r="B10" s="110"/>
      <c r="C10" s="114"/>
      <c r="D10" s="115"/>
      <c r="E10" s="115"/>
      <c r="F10" s="115"/>
      <c r="G10" s="115"/>
      <c r="H10" s="115"/>
      <c r="I10" s="115"/>
      <c r="J10" s="73"/>
      <c r="K10" s="74"/>
      <c r="L10" s="74"/>
      <c r="M10" s="74"/>
      <c r="N10" s="74"/>
      <c r="O10" s="74"/>
      <c r="P10" s="74"/>
      <c r="Q10" s="74"/>
      <c r="R10" s="74"/>
      <c r="S10" s="74"/>
      <c r="T10" s="74"/>
      <c r="U10" s="74"/>
      <c r="V10" s="74"/>
      <c r="W10" s="74"/>
      <c r="X10" s="74"/>
      <c r="Y10" s="74"/>
      <c r="Z10" s="74"/>
      <c r="AA10" s="74"/>
      <c r="AB10" s="74"/>
      <c r="AC10" s="74"/>
      <c r="AD10" s="74"/>
      <c r="AE10" s="74"/>
    </row>
    <row r="11" spans="1:31" s="79" customFormat="1" ht="24" customHeight="1" thickBot="1">
      <c r="A11" s="75"/>
      <c r="B11" s="583" t="s">
        <v>92</v>
      </c>
      <c r="C11" s="583"/>
      <c r="D11" s="583"/>
      <c r="E11" s="583"/>
      <c r="F11" s="583"/>
      <c r="G11" s="583"/>
      <c r="H11" s="327"/>
      <c r="I11" s="76"/>
      <c r="J11" s="77"/>
      <c r="K11" s="78"/>
      <c r="L11" s="78"/>
      <c r="M11" s="78"/>
      <c r="N11" s="78"/>
      <c r="O11" s="78"/>
      <c r="P11" s="78"/>
      <c r="Q11" s="78"/>
      <c r="R11" s="78"/>
      <c r="S11" s="78"/>
      <c r="T11" s="78"/>
      <c r="U11" s="78"/>
      <c r="V11" s="78"/>
      <c r="W11" s="78"/>
      <c r="X11" s="78"/>
      <c r="Y11" s="78"/>
      <c r="Z11" s="78"/>
      <c r="AA11" s="78"/>
      <c r="AB11" s="78"/>
      <c r="AC11" s="78"/>
      <c r="AD11" s="78"/>
    </row>
    <row r="12" spans="1:31" s="79" customFormat="1" ht="32.65" customHeight="1">
      <c r="A12" s="75"/>
      <c r="B12" s="338" t="s">
        <v>21</v>
      </c>
      <c r="C12" s="601" t="s">
        <v>255</v>
      </c>
      <c r="D12" s="601"/>
      <c r="E12" s="601"/>
      <c r="F12" s="601"/>
      <c r="G12" s="601"/>
      <c r="H12" s="602"/>
      <c r="I12" s="80"/>
      <c r="J12" s="81"/>
      <c r="K12" s="82"/>
      <c r="L12" s="82"/>
      <c r="M12" s="82"/>
      <c r="N12" s="82"/>
      <c r="O12" s="82"/>
      <c r="P12" s="82"/>
      <c r="Q12" s="82"/>
      <c r="R12" s="82"/>
      <c r="S12" s="82"/>
      <c r="T12" s="82"/>
      <c r="U12" s="82"/>
      <c r="V12" s="82"/>
      <c r="W12" s="82"/>
      <c r="X12" s="82"/>
      <c r="Y12" s="82"/>
      <c r="Z12" s="82"/>
      <c r="AA12" s="82"/>
      <c r="AB12" s="82"/>
      <c r="AC12" s="82"/>
      <c r="AD12" s="82"/>
    </row>
    <row r="13" spans="1:31" s="79" customFormat="1" ht="32.65" customHeight="1">
      <c r="A13" s="75"/>
      <c r="B13" s="340"/>
      <c r="C13" s="83">
        <v>1</v>
      </c>
      <c r="D13" s="573" t="s">
        <v>100</v>
      </c>
      <c r="E13" s="573"/>
      <c r="F13" s="573"/>
      <c r="G13" s="573"/>
      <c r="H13" s="574"/>
      <c r="I13" s="84"/>
      <c r="J13" s="81"/>
      <c r="K13" s="82"/>
      <c r="L13" s="82"/>
      <c r="M13" s="82"/>
      <c r="N13" s="82"/>
      <c r="O13" s="82"/>
      <c r="P13" s="82"/>
      <c r="Q13" s="82"/>
      <c r="R13" s="82"/>
      <c r="S13" s="82"/>
      <c r="T13" s="82"/>
      <c r="U13" s="82"/>
      <c r="V13" s="82"/>
      <c r="W13" s="82"/>
      <c r="X13" s="82"/>
      <c r="Y13" s="82"/>
      <c r="Z13" s="82"/>
      <c r="AA13" s="82"/>
      <c r="AB13" s="82"/>
      <c r="AC13" s="82"/>
      <c r="AD13" s="82"/>
    </row>
    <row r="14" spans="1:31" s="79" customFormat="1" ht="32.65" customHeight="1">
      <c r="A14" s="75"/>
      <c r="B14" s="340"/>
      <c r="C14" s="83">
        <v>2</v>
      </c>
      <c r="D14" s="573" t="s">
        <v>93</v>
      </c>
      <c r="E14" s="573"/>
      <c r="F14" s="573"/>
      <c r="G14" s="573"/>
      <c r="H14" s="574"/>
      <c r="I14" s="84"/>
      <c r="J14" s="81"/>
      <c r="K14" s="82"/>
      <c r="L14" s="82"/>
      <c r="M14" s="82"/>
      <c r="N14" s="82"/>
      <c r="O14" s="82"/>
      <c r="P14" s="82"/>
      <c r="Q14" s="82"/>
      <c r="R14" s="82"/>
      <c r="S14" s="82"/>
      <c r="T14" s="82"/>
      <c r="U14" s="82"/>
      <c r="V14" s="82"/>
      <c r="W14" s="82"/>
      <c r="X14" s="82"/>
      <c r="Y14" s="82"/>
      <c r="Z14" s="82"/>
      <c r="AA14" s="82"/>
      <c r="AB14" s="82"/>
      <c r="AC14" s="82"/>
      <c r="AD14" s="82"/>
    </row>
    <row r="15" spans="1:31" s="79" customFormat="1" ht="32.65" customHeight="1">
      <c r="A15" s="75"/>
      <c r="B15" s="340"/>
      <c r="C15" s="83">
        <v>3</v>
      </c>
      <c r="D15" s="573" t="s">
        <v>172</v>
      </c>
      <c r="E15" s="573"/>
      <c r="F15" s="573"/>
      <c r="G15" s="573"/>
      <c r="H15" s="574"/>
      <c r="I15" s="84"/>
      <c r="J15" s="81"/>
      <c r="K15" s="82"/>
      <c r="L15" s="82"/>
      <c r="M15" s="82"/>
      <c r="N15" s="82"/>
      <c r="O15" s="82"/>
      <c r="P15" s="82"/>
      <c r="Q15" s="82"/>
      <c r="R15" s="82"/>
      <c r="S15" s="82"/>
      <c r="T15" s="82"/>
      <c r="U15" s="82"/>
      <c r="V15" s="82"/>
      <c r="W15" s="82"/>
      <c r="X15" s="82"/>
      <c r="Y15" s="82"/>
      <c r="Z15" s="82"/>
      <c r="AA15" s="82"/>
      <c r="AB15" s="82"/>
      <c r="AC15" s="82"/>
      <c r="AD15" s="82"/>
    </row>
    <row r="16" spans="1:31" s="79" customFormat="1" ht="32.65" customHeight="1" thickBot="1">
      <c r="A16" s="75"/>
      <c r="B16" s="341"/>
      <c r="C16" s="85">
        <v>4</v>
      </c>
      <c r="D16" s="575" t="s">
        <v>256</v>
      </c>
      <c r="E16" s="575"/>
      <c r="F16" s="575"/>
      <c r="G16" s="575"/>
      <c r="H16" s="576"/>
      <c r="I16" s="84"/>
      <c r="J16" s="81"/>
      <c r="K16" s="82"/>
      <c r="L16" s="82"/>
      <c r="M16" s="82"/>
      <c r="N16" s="82"/>
      <c r="O16" s="82"/>
      <c r="P16" s="82"/>
      <c r="Q16" s="82"/>
      <c r="R16" s="82"/>
      <c r="S16" s="82"/>
      <c r="T16" s="82"/>
      <c r="U16" s="82"/>
      <c r="V16" s="82"/>
      <c r="W16" s="82"/>
      <c r="X16" s="82"/>
      <c r="Y16" s="82"/>
      <c r="Z16" s="82"/>
      <c r="AA16" s="82"/>
      <c r="AB16" s="82"/>
      <c r="AC16" s="82"/>
      <c r="AD16" s="82"/>
    </row>
    <row r="17" spans="1:30" s="79" customFormat="1" ht="33.75" customHeight="1">
      <c r="A17" s="75"/>
      <c r="B17" s="553" t="s">
        <v>215</v>
      </c>
      <c r="C17" s="553"/>
      <c r="D17" s="553"/>
      <c r="E17" s="553"/>
      <c r="F17" s="553"/>
      <c r="G17" s="553"/>
      <c r="H17" s="553"/>
      <c r="I17" s="76"/>
      <c r="J17" s="77"/>
      <c r="K17" s="78"/>
      <c r="L17" s="78"/>
      <c r="M17" s="78"/>
      <c r="N17" s="78"/>
      <c r="O17" s="78"/>
      <c r="P17" s="78"/>
      <c r="Q17" s="78"/>
      <c r="R17" s="78"/>
      <c r="S17" s="78"/>
      <c r="T17" s="78"/>
      <c r="U17" s="78"/>
      <c r="V17" s="78"/>
      <c r="W17" s="78"/>
      <c r="X17" s="78"/>
      <c r="Y17" s="78"/>
      <c r="Z17" s="78"/>
      <c r="AA17" s="78"/>
      <c r="AB17" s="78"/>
      <c r="AC17" s="78"/>
      <c r="AD17" s="78"/>
    </row>
    <row r="18" spans="1:30" s="79" customFormat="1" ht="15" customHeight="1">
      <c r="A18" s="75"/>
      <c r="B18" s="211"/>
      <c r="C18" s="211"/>
      <c r="D18" s="211"/>
      <c r="E18" s="211"/>
      <c r="F18" s="211"/>
      <c r="G18" s="211"/>
      <c r="H18" s="329"/>
      <c r="I18" s="76"/>
      <c r="J18" s="77"/>
      <c r="K18" s="78"/>
      <c r="L18" s="78"/>
      <c r="M18" s="78"/>
      <c r="N18" s="78"/>
      <c r="O18" s="78"/>
      <c r="P18" s="78"/>
      <c r="Q18" s="78"/>
      <c r="R18" s="78"/>
      <c r="S18" s="78"/>
      <c r="T18" s="78"/>
      <c r="U18" s="78"/>
      <c r="V18" s="78"/>
      <c r="W18" s="78"/>
      <c r="X18" s="78"/>
      <c r="Y18" s="78"/>
      <c r="Z18" s="78"/>
      <c r="AA18" s="78"/>
      <c r="AB18" s="78"/>
      <c r="AC18" s="78"/>
      <c r="AD18" s="78"/>
    </row>
    <row r="19" spans="1:30" s="79" customFormat="1" ht="24" customHeight="1" thickBot="1">
      <c r="A19" s="75"/>
      <c r="B19" s="583" t="s">
        <v>94</v>
      </c>
      <c r="C19" s="583"/>
      <c r="D19" s="583"/>
      <c r="E19" s="583"/>
      <c r="F19" s="583"/>
      <c r="G19" s="583"/>
      <c r="H19" s="327"/>
      <c r="I19" s="76"/>
      <c r="J19" s="77"/>
      <c r="K19" s="78"/>
      <c r="L19" s="78"/>
      <c r="M19" s="78"/>
      <c r="N19" s="78"/>
      <c r="O19" s="78"/>
      <c r="P19" s="78"/>
      <c r="Q19" s="78"/>
      <c r="R19" s="78"/>
      <c r="S19" s="78"/>
      <c r="T19" s="78"/>
      <c r="U19" s="78"/>
      <c r="V19" s="78"/>
      <c r="W19" s="78"/>
      <c r="X19" s="78"/>
      <c r="Y19" s="78"/>
      <c r="Z19" s="78"/>
      <c r="AA19" s="78"/>
      <c r="AB19" s="78"/>
      <c r="AC19" s="78"/>
      <c r="AD19" s="78"/>
    </row>
    <row r="20" spans="1:30" s="79" customFormat="1" ht="32.65" customHeight="1">
      <c r="A20" s="75"/>
      <c r="B20" s="338" t="s">
        <v>21</v>
      </c>
      <c r="C20" s="577" t="s">
        <v>95</v>
      </c>
      <c r="D20" s="577"/>
      <c r="E20" s="577"/>
      <c r="F20" s="577"/>
      <c r="G20" s="577"/>
      <c r="H20" s="578"/>
      <c r="I20" s="80"/>
      <c r="J20" s="109"/>
      <c r="K20" s="82"/>
      <c r="L20" s="82"/>
      <c r="M20" s="82"/>
      <c r="N20" s="82"/>
      <c r="O20" s="82"/>
      <c r="P20" s="82"/>
      <c r="Q20" s="82"/>
      <c r="R20" s="82"/>
      <c r="S20" s="82"/>
      <c r="T20" s="82"/>
      <c r="U20" s="82"/>
      <c r="V20" s="82"/>
      <c r="W20" s="82"/>
      <c r="X20" s="82"/>
      <c r="Y20" s="82"/>
      <c r="Z20" s="82"/>
      <c r="AA20" s="82"/>
      <c r="AB20" s="82"/>
      <c r="AC20" s="82"/>
      <c r="AD20" s="82"/>
    </row>
    <row r="21" spans="1:30" s="79" customFormat="1" ht="32.65" customHeight="1">
      <c r="A21" s="75"/>
      <c r="B21" s="340"/>
      <c r="C21" s="83">
        <v>1</v>
      </c>
      <c r="D21" s="579" t="s">
        <v>268</v>
      </c>
      <c r="E21" s="579"/>
      <c r="F21" s="579"/>
      <c r="G21" s="579"/>
      <c r="H21" s="580"/>
      <c r="I21" s="84"/>
      <c r="J21" s="81"/>
      <c r="K21" s="82"/>
      <c r="L21" s="82"/>
      <c r="M21" s="82"/>
      <c r="N21" s="82"/>
      <c r="O21" s="82"/>
      <c r="P21" s="82"/>
      <c r="Q21" s="82"/>
      <c r="R21" s="82"/>
      <c r="S21" s="82"/>
      <c r="T21" s="82"/>
      <c r="U21" s="82"/>
      <c r="V21" s="82"/>
      <c r="W21" s="82"/>
      <c r="X21" s="82"/>
      <c r="Y21" s="82"/>
      <c r="Z21" s="82"/>
      <c r="AA21" s="82"/>
      <c r="AB21" s="82"/>
      <c r="AC21" s="82"/>
      <c r="AD21" s="82"/>
    </row>
    <row r="22" spans="1:30" s="79" customFormat="1" ht="32.65" customHeight="1" thickBot="1">
      <c r="A22" s="75"/>
      <c r="B22" s="341"/>
      <c r="C22" s="85">
        <v>2</v>
      </c>
      <c r="D22" s="581" t="s">
        <v>269</v>
      </c>
      <c r="E22" s="581"/>
      <c r="F22" s="581"/>
      <c r="G22" s="581"/>
      <c r="H22" s="582"/>
      <c r="I22" s="84"/>
      <c r="J22" s="81"/>
      <c r="K22" s="82"/>
      <c r="L22" s="82"/>
      <c r="M22" s="82"/>
      <c r="N22" s="82"/>
      <c r="O22" s="82"/>
      <c r="P22" s="82"/>
      <c r="Q22" s="82"/>
      <c r="R22" s="82"/>
      <c r="S22" s="82"/>
      <c r="T22" s="82"/>
      <c r="U22" s="82"/>
      <c r="V22" s="82"/>
      <c r="W22" s="82"/>
      <c r="X22" s="82"/>
      <c r="Y22" s="82"/>
      <c r="Z22" s="82"/>
      <c r="AA22" s="82"/>
      <c r="AB22" s="82"/>
      <c r="AC22" s="82"/>
      <c r="AD22" s="82"/>
    </row>
    <row r="23" spans="1:30" s="79" customFormat="1" ht="15" customHeight="1">
      <c r="A23" s="75"/>
      <c r="B23" s="585" t="s">
        <v>173</v>
      </c>
      <c r="C23" s="585"/>
      <c r="D23" s="585"/>
      <c r="E23" s="585"/>
      <c r="F23" s="585"/>
      <c r="G23" s="585"/>
      <c r="H23" s="330"/>
      <c r="I23" s="80"/>
      <c r="J23" s="81"/>
      <c r="K23" s="82"/>
      <c r="L23" s="82"/>
      <c r="M23" s="82"/>
      <c r="N23" s="82"/>
      <c r="O23" s="82"/>
      <c r="P23" s="82"/>
      <c r="Q23" s="82"/>
      <c r="R23" s="82"/>
      <c r="S23" s="82"/>
      <c r="T23" s="82"/>
      <c r="U23" s="82"/>
      <c r="V23" s="82"/>
      <c r="W23" s="82"/>
      <c r="X23" s="82"/>
      <c r="Y23" s="82"/>
      <c r="Z23" s="82"/>
      <c r="AA23" s="82"/>
      <c r="AB23" s="82"/>
      <c r="AC23" s="82"/>
      <c r="AD23" s="82"/>
    </row>
    <row r="24" spans="1:30" s="79" customFormat="1" ht="15" customHeight="1">
      <c r="A24" s="75"/>
      <c r="B24" s="209"/>
      <c r="C24" s="209"/>
      <c r="D24" s="209"/>
      <c r="E24" s="209"/>
      <c r="F24" s="209"/>
      <c r="G24" s="209"/>
      <c r="H24" s="330"/>
      <c r="I24" s="80"/>
      <c r="J24" s="81"/>
      <c r="K24" s="82"/>
      <c r="L24" s="82"/>
      <c r="M24" s="82"/>
      <c r="N24" s="82"/>
      <c r="O24" s="82"/>
      <c r="P24" s="82"/>
      <c r="Q24" s="82"/>
      <c r="R24" s="82"/>
      <c r="S24" s="82"/>
      <c r="T24" s="82"/>
      <c r="U24" s="82"/>
      <c r="V24" s="82"/>
      <c r="W24" s="82"/>
      <c r="X24" s="82"/>
      <c r="Y24" s="82"/>
      <c r="Z24" s="82"/>
      <c r="AA24" s="82"/>
      <c r="AB24" s="82"/>
      <c r="AC24" s="82"/>
      <c r="AD24" s="82"/>
    </row>
    <row r="25" spans="1:30" s="79" customFormat="1" ht="24" customHeight="1" thickBot="1">
      <c r="A25" s="75"/>
      <c r="B25" s="583" t="s">
        <v>111</v>
      </c>
      <c r="C25" s="583"/>
      <c r="D25" s="583"/>
      <c r="E25" s="583"/>
      <c r="F25" s="583"/>
      <c r="G25" s="583"/>
      <c r="H25" s="327"/>
      <c r="I25" s="76"/>
      <c r="J25" s="77"/>
      <c r="K25" s="78"/>
      <c r="L25" s="78"/>
      <c r="M25" s="78"/>
      <c r="N25" s="78"/>
      <c r="O25" s="78"/>
      <c r="P25" s="78"/>
      <c r="Q25" s="78"/>
      <c r="R25" s="78"/>
      <c r="S25" s="78"/>
      <c r="T25" s="78"/>
      <c r="U25" s="78"/>
      <c r="V25" s="78"/>
      <c r="W25" s="78"/>
      <c r="X25" s="78"/>
      <c r="Y25" s="78"/>
      <c r="Z25" s="78"/>
      <c r="AA25" s="78"/>
      <c r="AB25" s="78"/>
      <c r="AC25" s="78"/>
      <c r="AD25" s="78"/>
    </row>
    <row r="26" spans="1:30" s="79" customFormat="1" ht="32.65" customHeight="1">
      <c r="A26" s="75"/>
      <c r="B26" s="338" t="s">
        <v>21</v>
      </c>
      <c r="C26" s="577" t="s">
        <v>97</v>
      </c>
      <c r="D26" s="577"/>
      <c r="E26" s="577"/>
      <c r="F26" s="577"/>
      <c r="G26" s="577"/>
      <c r="H26" s="578"/>
      <c r="I26" s="80"/>
      <c r="J26" s="81"/>
      <c r="K26" s="82"/>
      <c r="L26" s="82"/>
      <c r="M26" s="82"/>
      <c r="N26" s="82"/>
      <c r="O26" s="82"/>
      <c r="P26" s="82"/>
      <c r="Q26" s="82"/>
      <c r="R26" s="82"/>
      <c r="S26" s="82"/>
      <c r="T26" s="82"/>
      <c r="U26" s="82"/>
      <c r="V26" s="82"/>
      <c r="W26" s="82"/>
      <c r="X26" s="82"/>
      <c r="Y26" s="82"/>
      <c r="Z26" s="82"/>
      <c r="AA26" s="82"/>
      <c r="AB26" s="82"/>
      <c r="AC26" s="82"/>
      <c r="AD26" s="82"/>
    </row>
    <row r="27" spans="1:30" s="79" customFormat="1" ht="32.65" customHeight="1">
      <c r="A27" s="75"/>
      <c r="B27" s="340"/>
      <c r="C27" s="83">
        <v>1</v>
      </c>
      <c r="D27" s="579" t="s">
        <v>98</v>
      </c>
      <c r="E27" s="579"/>
      <c r="F27" s="579"/>
      <c r="G27" s="579"/>
      <c r="H27" s="580"/>
      <c r="I27" s="84"/>
      <c r="J27" s="81"/>
      <c r="K27" s="82"/>
      <c r="L27" s="82"/>
      <c r="M27" s="82"/>
      <c r="N27" s="82"/>
      <c r="O27" s="82"/>
      <c r="P27" s="82"/>
      <c r="Q27" s="82"/>
      <c r="R27" s="82"/>
      <c r="S27" s="82"/>
      <c r="T27" s="82"/>
      <c r="U27" s="82"/>
      <c r="V27" s="82"/>
      <c r="W27" s="82"/>
      <c r="X27" s="82"/>
      <c r="Y27" s="82"/>
      <c r="Z27" s="82"/>
      <c r="AA27" s="82"/>
      <c r="AB27" s="82"/>
      <c r="AC27" s="82"/>
      <c r="AD27" s="82"/>
    </row>
    <row r="28" spans="1:30" s="79" customFormat="1" ht="32.65" customHeight="1" thickBot="1">
      <c r="A28" s="75"/>
      <c r="B28" s="341"/>
      <c r="C28" s="85">
        <v>2</v>
      </c>
      <c r="D28" s="581" t="s">
        <v>99</v>
      </c>
      <c r="E28" s="581"/>
      <c r="F28" s="581"/>
      <c r="G28" s="581"/>
      <c r="H28" s="582"/>
      <c r="I28" s="84"/>
      <c r="J28" s="81"/>
      <c r="K28" s="82"/>
      <c r="L28" s="82"/>
      <c r="M28" s="82"/>
      <c r="N28" s="82"/>
      <c r="O28" s="82"/>
      <c r="P28" s="82"/>
      <c r="Q28" s="82"/>
      <c r="R28" s="82"/>
      <c r="S28" s="82"/>
      <c r="T28" s="82"/>
      <c r="U28" s="82"/>
      <c r="V28" s="82"/>
      <c r="W28" s="82"/>
      <c r="X28" s="82"/>
      <c r="Y28" s="82"/>
      <c r="Z28" s="82"/>
      <c r="AA28" s="82"/>
      <c r="AB28" s="82"/>
      <c r="AC28" s="82"/>
      <c r="AD28" s="82"/>
    </row>
    <row r="29" spans="1:30" s="79" customFormat="1" ht="32.65" customHeight="1">
      <c r="A29" s="75"/>
      <c r="B29" s="586" t="s">
        <v>174</v>
      </c>
      <c r="C29" s="586"/>
      <c r="D29" s="586"/>
      <c r="E29" s="586"/>
      <c r="F29" s="586"/>
      <c r="G29" s="586"/>
      <c r="H29" s="586"/>
      <c r="I29" s="80"/>
      <c r="J29" s="81"/>
      <c r="K29" s="82"/>
      <c r="L29" s="82"/>
      <c r="M29" s="82"/>
      <c r="N29" s="82"/>
      <c r="O29" s="82"/>
      <c r="P29" s="82"/>
      <c r="Q29" s="82"/>
      <c r="R29" s="82"/>
      <c r="S29" s="82"/>
      <c r="T29" s="82"/>
      <c r="U29" s="82"/>
      <c r="V29" s="82"/>
      <c r="W29" s="82"/>
      <c r="X29" s="82"/>
      <c r="Y29" s="82"/>
      <c r="Z29" s="82"/>
      <c r="AA29" s="82"/>
      <c r="AB29" s="82"/>
      <c r="AC29" s="82"/>
      <c r="AD29" s="82"/>
    </row>
    <row r="30" spans="1:30" ht="75.75" customHeight="1">
      <c r="A30" s="68"/>
      <c r="B30" s="587" t="s">
        <v>257</v>
      </c>
      <c r="C30" s="587"/>
      <c r="D30" s="587"/>
      <c r="E30" s="587"/>
      <c r="F30" s="587"/>
      <c r="G30" s="587"/>
      <c r="H30" s="587"/>
      <c r="I30" s="86"/>
      <c r="J30" s="87"/>
      <c r="K30" s="88"/>
      <c r="L30" s="88"/>
      <c r="M30" s="88"/>
      <c r="N30" s="88"/>
      <c r="O30" s="88"/>
      <c r="P30" s="88"/>
      <c r="Q30" s="88"/>
      <c r="R30" s="88"/>
      <c r="S30" s="88"/>
      <c r="T30" s="88"/>
      <c r="U30" s="88"/>
      <c r="V30" s="88"/>
      <c r="W30" s="88"/>
      <c r="X30" s="88"/>
      <c r="Y30" s="88"/>
      <c r="Z30" s="88"/>
      <c r="AA30" s="88"/>
      <c r="AB30" s="88"/>
      <c r="AC30" s="88"/>
      <c r="AD30" s="88"/>
    </row>
    <row r="31" spans="1:30" ht="15" customHeight="1">
      <c r="A31" s="68"/>
      <c r="B31" s="211"/>
      <c r="C31" s="211"/>
      <c r="D31" s="211"/>
      <c r="E31" s="211"/>
      <c r="F31" s="211"/>
      <c r="G31" s="211"/>
      <c r="H31" s="329"/>
      <c r="I31" s="86"/>
      <c r="J31" s="87"/>
      <c r="K31" s="88"/>
      <c r="L31" s="88"/>
      <c r="M31" s="88"/>
      <c r="N31" s="88"/>
      <c r="O31" s="88"/>
      <c r="P31" s="88"/>
      <c r="Q31" s="88"/>
      <c r="R31" s="88"/>
      <c r="S31" s="88"/>
      <c r="T31" s="88"/>
      <c r="U31" s="88"/>
      <c r="V31" s="88"/>
      <c r="W31" s="88"/>
      <c r="X31" s="88"/>
      <c r="Y31" s="88"/>
      <c r="Z31" s="88"/>
      <c r="AA31" s="88"/>
      <c r="AB31" s="88"/>
      <c r="AC31" s="88"/>
      <c r="AD31" s="88"/>
    </row>
    <row r="32" spans="1:30" ht="24" customHeight="1">
      <c r="A32" s="116" t="s">
        <v>52</v>
      </c>
      <c r="B32" s="110"/>
      <c r="C32" s="117"/>
      <c r="D32" s="118"/>
      <c r="E32" s="118"/>
      <c r="F32" s="118"/>
      <c r="G32" s="118"/>
      <c r="H32" s="118"/>
      <c r="I32" s="119"/>
    </row>
    <row r="33" spans="1:11" ht="21" customHeight="1">
      <c r="A33" s="68"/>
      <c r="B33" s="89" t="s">
        <v>175</v>
      </c>
      <c r="C33" s="90"/>
      <c r="D33" s="208"/>
      <c r="E33" s="208"/>
      <c r="F33" s="208"/>
      <c r="G33" s="208"/>
      <c r="H33" s="325"/>
      <c r="I33" s="68"/>
      <c r="J33" s="69" t="s">
        <v>333</v>
      </c>
    </row>
    <row r="34" spans="1:11" ht="24" customHeight="1" thickBot="1">
      <c r="A34" s="68"/>
      <c r="B34" s="91" t="s">
        <v>126</v>
      </c>
      <c r="C34" s="90"/>
      <c r="D34" s="208"/>
      <c r="E34" s="208"/>
      <c r="F34" s="208"/>
      <c r="G34" s="208"/>
      <c r="H34" s="325"/>
      <c r="I34" s="68"/>
      <c r="J34" s="69" t="s">
        <v>335</v>
      </c>
    </row>
    <row r="35" spans="1:11" ht="32.65" customHeight="1" thickBot="1">
      <c r="A35" s="68"/>
      <c r="B35" s="252"/>
      <c r="C35" s="1093" t="s">
        <v>435</v>
      </c>
      <c r="D35" s="1094"/>
      <c r="E35" s="1094"/>
      <c r="F35" s="1094"/>
      <c r="G35" s="1094"/>
      <c r="H35" s="1094"/>
      <c r="I35" s="68"/>
      <c r="J35" s="69" t="s">
        <v>334</v>
      </c>
    </row>
    <row r="36" spans="1:11" ht="15" customHeight="1">
      <c r="A36" s="68"/>
      <c r="B36" s="92"/>
      <c r="C36" s="90"/>
      <c r="D36" s="208"/>
      <c r="E36" s="208"/>
      <c r="F36" s="208"/>
      <c r="G36" s="208"/>
      <c r="H36" s="325"/>
      <c r="I36" s="68"/>
    </row>
    <row r="37" spans="1:11" ht="21" hidden="1" customHeight="1" outlineLevel="1">
      <c r="A37" s="68"/>
      <c r="B37" s="89" t="s">
        <v>176</v>
      </c>
      <c r="C37" s="90"/>
      <c r="D37" s="208"/>
      <c r="E37" s="208"/>
      <c r="F37" s="208"/>
      <c r="G37" s="208"/>
      <c r="H37" s="325"/>
      <c r="I37" s="68"/>
    </row>
    <row r="38" spans="1:11" ht="24" hidden="1" customHeight="1" outlineLevel="1" thickBot="1">
      <c r="A38" s="68"/>
      <c r="B38" s="217" t="s">
        <v>114</v>
      </c>
      <c r="C38" s="111"/>
      <c r="D38" s="208"/>
      <c r="E38" s="208"/>
      <c r="F38" s="208"/>
      <c r="G38" s="208"/>
      <c r="H38" s="325"/>
      <c r="I38" s="68"/>
      <c r="J38" s="69" t="s">
        <v>118</v>
      </c>
      <c r="K38" s="68">
        <f>SUM(E47:E56)</f>
        <v>0</v>
      </c>
    </row>
    <row r="39" spans="1:11" ht="32.65" hidden="1" customHeight="1" outlineLevel="1" thickBot="1">
      <c r="A39" s="68"/>
      <c r="B39" s="253"/>
      <c r="C39" s="112" t="s">
        <v>115</v>
      </c>
      <c r="D39" s="208"/>
      <c r="E39" s="208"/>
      <c r="F39" s="208"/>
      <c r="G39" s="208"/>
      <c r="H39" s="325"/>
      <c r="I39" s="68"/>
      <c r="J39" s="69" t="s">
        <v>117</v>
      </c>
      <c r="K39" s="93">
        <v>4320000</v>
      </c>
    </row>
    <row r="40" spans="1:11" ht="15" customHeight="1" collapsed="1">
      <c r="A40" s="68"/>
      <c r="B40" s="90"/>
      <c r="C40" s="90"/>
      <c r="D40" s="208"/>
      <c r="E40" s="208"/>
      <c r="F40" s="208"/>
      <c r="G40" s="208"/>
      <c r="H40" s="325"/>
      <c r="I40" s="68"/>
      <c r="J40" s="69" t="s">
        <v>116</v>
      </c>
      <c r="K40" s="67">
        <f>K38*K39</f>
        <v>0</v>
      </c>
    </row>
    <row r="41" spans="1:11" ht="32.65" customHeight="1">
      <c r="A41" s="68"/>
      <c r="B41" s="584" t="s">
        <v>177</v>
      </c>
      <c r="C41" s="584"/>
      <c r="D41" s="584"/>
      <c r="E41" s="584"/>
      <c r="F41" s="584"/>
      <c r="G41" s="584"/>
      <c r="H41" s="584"/>
      <c r="I41" s="68"/>
    </row>
    <row r="42" spans="1:11" ht="23.25" customHeight="1" thickBot="1">
      <c r="A42" s="68"/>
      <c r="B42" s="91" t="s">
        <v>178</v>
      </c>
      <c r="C42" s="208"/>
      <c r="D42" s="208"/>
      <c r="E42" s="208"/>
      <c r="F42" s="208"/>
      <c r="G42" s="208"/>
      <c r="H42" s="325"/>
      <c r="I42" s="68"/>
    </row>
    <row r="43" spans="1:11" ht="32.65" customHeight="1" thickBot="1">
      <c r="A43" s="68"/>
      <c r="B43" s="254">
        <v>0</v>
      </c>
      <c r="C43" s="208" t="s">
        <v>115</v>
      </c>
      <c r="D43" s="208"/>
      <c r="E43" s="208"/>
      <c r="F43" s="208"/>
      <c r="G43" s="208"/>
      <c r="H43" s="325"/>
      <c r="I43" s="68"/>
    </row>
    <row r="44" spans="1:11" ht="15" customHeight="1">
      <c r="A44" s="68"/>
      <c r="B44" s="90"/>
      <c r="C44" s="90"/>
      <c r="D44" s="208"/>
      <c r="E44" s="208"/>
      <c r="F44" s="208"/>
      <c r="G44" s="208"/>
      <c r="H44" s="325"/>
      <c r="I44" s="68"/>
    </row>
    <row r="45" spans="1:11" ht="31.9" customHeight="1" thickBot="1">
      <c r="A45" s="68"/>
      <c r="B45" s="552" t="s">
        <v>426</v>
      </c>
      <c r="C45" s="552"/>
      <c r="D45" s="552"/>
      <c r="E45" s="552"/>
      <c r="F45" s="552"/>
      <c r="G45" s="552"/>
      <c r="H45" s="552"/>
      <c r="I45" s="68"/>
      <c r="J45" s="69" t="s">
        <v>119</v>
      </c>
      <c r="K45" s="68">
        <f>G57+G111-B62</f>
        <v>0</v>
      </c>
    </row>
    <row r="46" spans="1:11" ht="32.65" customHeight="1">
      <c r="A46" s="68"/>
      <c r="B46" s="167" t="s">
        <v>258</v>
      </c>
      <c r="C46" s="554" t="s">
        <v>344</v>
      </c>
      <c r="D46" s="555"/>
      <c r="E46" s="168" t="s">
        <v>170</v>
      </c>
      <c r="F46" s="168" t="s">
        <v>242</v>
      </c>
      <c r="G46" s="344" t="s">
        <v>179</v>
      </c>
      <c r="H46" s="169" t="s">
        <v>332</v>
      </c>
      <c r="I46" s="68"/>
      <c r="J46" s="94"/>
      <c r="K46" s="68">
        <f>SUM(E47:E56)</f>
        <v>0</v>
      </c>
    </row>
    <row r="47" spans="1:11" ht="32.65" customHeight="1">
      <c r="A47" s="68"/>
      <c r="B47" s="255"/>
      <c r="C47" s="556"/>
      <c r="D47" s="557"/>
      <c r="E47" s="345"/>
      <c r="F47" s="346"/>
      <c r="G47" s="399">
        <f>E47*F47</f>
        <v>0</v>
      </c>
      <c r="H47" s="352"/>
      <c r="I47" s="68"/>
    </row>
    <row r="48" spans="1:11" ht="32.65" customHeight="1">
      <c r="A48" s="68"/>
      <c r="B48" s="256"/>
      <c r="C48" s="556"/>
      <c r="D48" s="557"/>
      <c r="E48" s="348"/>
      <c r="F48" s="349"/>
      <c r="G48" s="399">
        <f t="shared" ref="G48:G56" si="0">E48*F48</f>
        <v>0</v>
      </c>
      <c r="H48" s="353"/>
      <c r="I48" s="68"/>
    </row>
    <row r="49" spans="1:10" ht="32.65" customHeight="1">
      <c r="A49" s="68"/>
      <c r="B49" s="256"/>
      <c r="C49" s="556"/>
      <c r="D49" s="557"/>
      <c r="E49" s="348"/>
      <c r="F49" s="349"/>
      <c r="G49" s="399">
        <f t="shared" si="0"/>
        <v>0</v>
      </c>
      <c r="H49" s="353"/>
      <c r="I49" s="68"/>
    </row>
    <row r="50" spans="1:10" ht="32.65" customHeight="1">
      <c r="A50" s="68"/>
      <c r="B50" s="256"/>
      <c r="C50" s="556"/>
      <c r="D50" s="557"/>
      <c r="E50" s="348"/>
      <c r="F50" s="349"/>
      <c r="G50" s="399">
        <f t="shared" si="0"/>
        <v>0</v>
      </c>
      <c r="H50" s="353"/>
      <c r="I50" s="68"/>
    </row>
    <row r="51" spans="1:10" ht="32.65" customHeight="1" thickBot="1">
      <c r="A51" s="68"/>
      <c r="B51" s="257"/>
      <c r="C51" s="591"/>
      <c r="D51" s="592"/>
      <c r="E51" s="350"/>
      <c r="F51" s="351"/>
      <c r="G51" s="400">
        <f t="shared" si="0"/>
        <v>0</v>
      </c>
      <c r="H51" s="354"/>
      <c r="I51" s="68"/>
    </row>
    <row r="52" spans="1:10" ht="32.65" hidden="1" customHeight="1" outlineLevel="1">
      <c r="A52" s="68"/>
      <c r="B52" s="258"/>
      <c r="C52" s="556"/>
      <c r="D52" s="557"/>
      <c r="E52" s="259"/>
      <c r="F52" s="416"/>
      <c r="G52" s="398">
        <f t="shared" si="0"/>
        <v>0</v>
      </c>
      <c r="H52" s="419"/>
      <c r="I52" s="68"/>
    </row>
    <row r="53" spans="1:10" ht="32.65" hidden="1" customHeight="1" outlineLevel="1">
      <c r="A53" s="68"/>
      <c r="B53" s="256"/>
      <c r="C53" s="556"/>
      <c r="D53" s="557"/>
      <c r="E53" s="261"/>
      <c r="F53" s="417"/>
      <c r="G53" s="347">
        <f t="shared" si="0"/>
        <v>0</v>
      </c>
      <c r="H53" s="420"/>
      <c r="I53" s="68"/>
    </row>
    <row r="54" spans="1:10" ht="32.65" hidden="1" customHeight="1" outlineLevel="1">
      <c r="A54" s="68"/>
      <c r="B54" s="256"/>
      <c r="C54" s="556"/>
      <c r="D54" s="557"/>
      <c r="E54" s="261"/>
      <c r="F54" s="417"/>
      <c r="G54" s="347">
        <f t="shared" si="0"/>
        <v>0</v>
      </c>
      <c r="H54" s="420"/>
      <c r="I54" s="68"/>
    </row>
    <row r="55" spans="1:10" ht="32.65" hidden="1" customHeight="1" outlineLevel="1">
      <c r="A55" s="68"/>
      <c r="B55" s="256"/>
      <c r="C55" s="556"/>
      <c r="D55" s="557"/>
      <c r="E55" s="261"/>
      <c r="F55" s="417"/>
      <c r="G55" s="347">
        <f t="shared" si="0"/>
        <v>0</v>
      </c>
      <c r="H55" s="420"/>
      <c r="I55" s="68"/>
    </row>
    <row r="56" spans="1:10" ht="32.65" hidden="1" customHeight="1" outlineLevel="1" thickBot="1">
      <c r="A56" s="68"/>
      <c r="B56" s="257"/>
      <c r="C56" s="591"/>
      <c r="D56" s="592"/>
      <c r="E56" s="263"/>
      <c r="F56" s="418"/>
      <c r="G56" s="400">
        <f t="shared" si="0"/>
        <v>0</v>
      </c>
      <c r="H56" s="421"/>
      <c r="I56" s="68"/>
    </row>
    <row r="57" spans="1:10" ht="32.65" customHeight="1" collapsed="1" thickBot="1">
      <c r="A57" s="68"/>
      <c r="B57" s="90"/>
      <c r="C57" s="90"/>
      <c r="D57" s="68"/>
      <c r="E57" s="95"/>
      <c r="F57" s="95" t="s">
        <v>54</v>
      </c>
      <c r="G57" s="191">
        <f>SUM(G47:G56)</f>
        <v>0</v>
      </c>
      <c r="H57" s="342"/>
      <c r="I57" s="68"/>
    </row>
    <row r="58" spans="1:10" ht="23.25" customHeight="1">
      <c r="A58" s="68"/>
      <c r="B58" s="90" t="s">
        <v>266</v>
      </c>
      <c r="C58" s="90"/>
      <c r="D58" s="68"/>
      <c r="E58" s="90"/>
      <c r="F58" s="95"/>
      <c r="G58" s="97"/>
      <c r="H58" s="97"/>
      <c r="I58" s="68"/>
    </row>
    <row r="59" spans="1:10" ht="15" customHeight="1">
      <c r="A59" s="68"/>
      <c r="B59" s="90"/>
      <c r="C59" s="90"/>
      <c r="D59" s="68"/>
      <c r="E59" s="90"/>
      <c r="F59" s="95"/>
      <c r="G59" s="97"/>
      <c r="H59" s="97"/>
      <c r="I59" s="68"/>
    </row>
    <row r="60" spans="1:10" ht="21" customHeight="1">
      <c r="A60" s="68"/>
      <c r="B60" s="89" t="s">
        <v>180</v>
      </c>
      <c r="C60" s="90"/>
      <c r="D60" s="68"/>
      <c r="E60" s="90"/>
      <c r="F60" s="95"/>
      <c r="G60" s="97"/>
      <c r="H60" s="97"/>
      <c r="I60" s="68"/>
    </row>
    <row r="61" spans="1:10" ht="24" customHeight="1" thickBot="1">
      <c r="A61" s="68"/>
      <c r="B61" s="91" t="s">
        <v>165</v>
      </c>
      <c r="C61" s="90"/>
      <c r="D61" s="68"/>
      <c r="E61" s="90"/>
      <c r="F61" s="95"/>
      <c r="G61" s="97"/>
      <c r="H61" s="97"/>
      <c r="I61" s="68"/>
    </row>
    <row r="62" spans="1:10" ht="32.65" customHeight="1" thickBot="1">
      <c r="A62" s="68"/>
      <c r="B62" s="265"/>
      <c r="C62" s="90" t="s">
        <v>166</v>
      </c>
      <c r="D62" s="68"/>
      <c r="E62" s="90"/>
      <c r="F62" s="95"/>
      <c r="G62" s="97"/>
      <c r="H62" s="97"/>
      <c r="I62" s="68"/>
      <c r="J62" s="435" t="s">
        <v>430</v>
      </c>
    </row>
    <row r="63" spans="1:10" ht="15" customHeight="1">
      <c r="A63" s="68"/>
      <c r="B63" s="590"/>
      <c r="C63" s="590"/>
      <c r="D63" s="590"/>
      <c r="E63" s="590"/>
      <c r="F63" s="590"/>
      <c r="G63" s="590"/>
      <c r="H63" s="325"/>
      <c r="I63" s="68"/>
    </row>
    <row r="64" spans="1:10" ht="21" customHeight="1">
      <c r="A64" s="68"/>
      <c r="B64" s="593" t="s">
        <v>181</v>
      </c>
      <c r="C64" s="593"/>
      <c r="D64" s="593"/>
      <c r="E64" s="593"/>
      <c r="F64" s="593"/>
      <c r="G64" s="593"/>
      <c r="H64" s="326"/>
      <c r="I64" s="98"/>
    </row>
    <row r="65" spans="1:9" ht="32.65" customHeight="1" thickBot="1">
      <c r="A65" s="68"/>
      <c r="B65" s="551" t="s">
        <v>216</v>
      </c>
      <c r="C65" s="551"/>
      <c r="D65" s="551"/>
      <c r="E65" s="551"/>
      <c r="F65" s="551"/>
      <c r="G65" s="551"/>
      <c r="H65" s="551"/>
      <c r="I65" s="99"/>
    </row>
    <row r="66" spans="1:9" ht="32.65" customHeight="1">
      <c r="A66" s="68"/>
      <c r="B66" s="561" t="s">
        <v>258</v>
      </c>
      <c r="C66" s="562"/>
      <c r="D66" s="563" t="s">
        <v>405</v>
      </c>
      <c r="E66" s="562"/>
      <c r="F66" s="218" t="s">
        <v>182</v>
      </c>
      <c r="G66" s="336" t="s">
        <v>183</v>
      </c>
      <c r="H66" s="169" t="s">
        <v>332</v>
      </c>
      <c r="I66" s="100"/>
    </row>
    <row r="67" spans="1:9" ht="32.65" customHeight="1">
      <c r="A67" s="68"/>
      <c r="B67" s="568"/>
      <c r="C67" s="569"/>
      <c r="D67" s="603"/>
      <c r="E67" s="569"/>
      <c r="F67" s="266"/>
      <c r="G67" s="355"/>
      <c r="H67" s="352"/>
      <c r="I67" s="100"/>
    </row>
    <row r="68" spans="1:9" ht="32.65" customHeight="1">
      <c r="A68" s="68"/>
      <c r="B68" s="568"/>
      <c r="C68" s="569"/>
      <c r="D68" s="603"/>
      <c r="E68" s="569"/>
      <c r="F68" s="266"/>
      <c r="G68" s="355"/>
      <c r="H68" s="353"/>
      <c r="I68" s="100"/>
    </row>
    <row r="69" spans="1:9" ht="32.65" customHeight="1">
      <c r="A69" s="68"/>
      <c r="B69" s="568"/>
      <c r="C69" s="569"/>
      <c r="D69" s="603"/>
      <c r="E69" s="569"/>
      <c r="F69" s="267"/>
      <c r="G69" s="356"/>
      <c r="H69" s="353"/>
      <c r="I69" s="100"/>
    </row>
    <row r="70" spans="1:9" ht="32.65" customHeight="1">
      <c r="A70" s="68"/>
      <c r="B70" s="568"/>
      <c r="C70" s="569"/>
      <c r="D70" s="603"/>
      <c r="E70" s="569"/>
      <c r="F70" s="266"/>
      <c r="G70" s="355"/>
      <c r="H70" s="353"/>
      <c r="I70" s="100"/>
    </row>
    <row r="71" spans="1:9" ht="32.65" customHeight="1" thickBot="1">
      <c r="A71" s="68"/>
      <c r="B71" s="564"/>
      <c r="C71" s="565"/>
      <c r="D71" s="604"/>
      <c r="E71" s="565"/>
      <c r="F71" s="268"/>
      <c r="G71" s="357"/>
      <c r="H71" s="354"/>
      <c r="I71" s="100"/>
    </row>
    <row r="72" spans="1:9" ht="32.65" hidden="1" customHeight="1" outlineLevel="1">
      <c r="A72" s="68"/>
      <c r="B72" s="566"/>
      <c r="C72" s="567"/>
      <c r="D72" s="605"/>
      <c r="E72" s="606"/>
      <c r="F72" s="267"/>
      <c r="G72" s="363"/>
      <c r="H72" s="361"/>
      <c r="I72" s="100"/>
    </row>
    <row r="73" spans="1:9" ht="32.65" hidden="1" customHeight="1" outlineLevel="1">
      <c r="A73" s="68"/>
      <c r="B73" s="568"/>
      <c r="C73" s="569"/>
      <c r="D73" s="603"/>
      <c r="E73" s="569"/>
      <c r="F73" s="267"/>
      <c r="G73" s="364"/>
      <c r="H73" s="361"/>
      <c r="I73" s="100"/>
    </row>
    <row r="74" spans="1:9" ht="32.65" hidden="1" customHeight="1" outlineLevel="1">
      <c r="A74" s="68"/>
      <c r="B74" s="568"/>
      <c r="C74" s="569"/>
      <c r="D74" s="603"/>
      <c r="E74" s="569"/>
      <c r="F74" s="267"/>
      <c r="G74" s="364"/>
      <c r="H74" s="361"/>
      <c r="I74" s="100"/>
    </row>
    <row r="75" spans="1:9" ht="32.65" hidden="1" customHeight="1" outlineLevel="1">
      <c r="A75" s="68"/>
      <c r="B75" s="568"/>
      <c r="C75" s="569"/>
      <c r="D75" s="603"/>
      <c r="E75" s="569"/>
      <c r="F75" s="267"/>
      <c r="G75" s="364"/>
      <c r="H75" s="361"/>
      <c r="I75" s="100"/>
    </row>
    <row r="76" spans="1:9" ht="32.65" hidden="1" customHeight="1" outlineLevel="1" thickBot="1">
      <c r="A76" s="68"/>
      <c r="B76" s="564"/>
      <c r="C76" s="565"/>
      <c r="D76" s="604"/>
      <c r="E76" s="565"/>
      <c r="F76" s="268"/>
      <c r="G76" s="365"/>
      <c r="H76" s="362"/>
      <c r="I76" s="100"/>
    </row>
    <row r="77" spans="1:9" ht="15" customHeight="1" collapsed="1">
      <c r="A77" s="68"/>
      <c r="B77" s="101"/>
      <c r="C77" s="101"/>
      <c r="D77" s="101"/>
      <c r="E77" s="101"/>
      <c r="F77" s="102"/>
      <c r="G77" s="102"/>
      <c r="H77" s="102"/>
      <c r="I77" s="100"/>
    </row>
    <row r="78" spans="1:9" ht="24" customHeight="1">
      <c r="A78" s="120" t="s">
        <v>67</v>
      </c>
      <c r="B78" s="110"/>
      <c r="C78" s="119"/>
      <c r="D78" s="119"/>
      <c r="E78" s="119"/>
      <c r="F78" s="119"/>
      <c r="G78" s="119"/>
      <c r="H78" s="119"/>
      <c r="I78" s="119"/>
    </row>
    <row r="79" spans="1:9" ht="52.5" customHeight="1" thickBot="1">
      <c r="A79" s="68"/>
      <c r="B79" s="551" t="s">
        <v>247</v>
      </c>
      <c r="C79" s="551"/>
      <c r="D79" s="551"/>
      <c r="E79" s="551"/>
      <c r="F79" s="551"/>
      <c r="G79" s="551"/>
      <c r="H79" s="551"/>
      <c r="I79" s="68"/>
    </row>
    <row r="80" spans="1:9" ht="90" customHeight="1" thickBot="1">
      <c r="A80" s="68"/>
      <c r="B80" s="558"/>
      <c r="C80" s="559"/>
      <c r="D80" s="559"/>
      <c r="E80" s="559"/>
      <c r="F80" s="559"/>
      <c r="G80" s="559"/>
      <c r="H80" s="560"/>
      <c r="I80" s="68"/>
    </row>
    <row r="81" spans="1:11" ht="62.25" customHeight="1">
      <c r="A81" s="68"/>
      <c r="B81" s="553" t="s">
        <v>248</v>
      </c>
      <c r="C81" s="553"/>
      <c r="D81" s="553"/>
      <c r="E81" s="553"/>
      <c r="F81" s="553"/>
      <c r="G81" s="553"/>
      <c r="H81" s="553"/>
      <c r="I81" s="68"/>
    </row>
    <row r="82" spans="1:11" ht="24" customHeight="1">
      <c r="A82" s="68"/>
      <c r="B82" s="358" t="s">
        <v>191</v>
      </c>
      <c r="C82" s="358"/>
      <c r="D82" s="358"/>
      <c r="E82" s="358"/>
      <c r="F82" s="358"/>
      <c r="G82" s="358"/>
      <c r="H82" s="358"/>
      <c r="I82" s="68"/>
    </row>
    <row r="83" spans="1:11" ht="15" customHeight="1">
      <c r="A83" s="68"/>
      <c r="B83" s="68"/>
      <c r="C83" s="68"/>
      <c r="D83" s="68"/>
      <c r="E83" s="68"/>
      <c r="F83" s="68"/>
      <c r="G83" s="68"/>
      <c r="H83" s="68"/>
      <c r="I83" s="68"/>
    </row>
    <row r="84" spans="1:11" ht="24" customHeight="1">
      <c r="A84" s="121" t="s">
        <v>75</v>
      </c>
      <c r="B84" s="122"/>
      <c r="C84" s="122"/>
      <c r="D84" s="122"/>
      <c r="E84" s="122"/>
      <c r="F84" s="122"/>
      <c r="G84" s="110"/>
      <c r="H84" s="110"/>
      <c r="I84" s="123"/>
    </row>
    <row r="85" spans="1:11" ht="21" customHeight="1">
      <c r="A85" s="68"/>
      <c r="B85" s="594" t="s">
        <v>76</v>
      </c>
      <c r="C85" s="594"/>
      <c r="D85" s="594"/>
      <c r="E85" s="594"/>
      <c r="F85" s="594"/>
      <c r="G85" s="594"/>
      <c r="H85" s="328"/>
      <c r="I85" s="103"/>
    </row>
    <row r="86" spans="1:11" ht="15" customHeight="1">
      <c r="A86" s="68"/>
      <c r="B86" s="210"/>
      <c r="C86" s="210"/>
      <c r="D86" s="210"/>
      <c r="E86" s="210"/>
      <c r="F86" s="210"/>
      <c r="G86" s="210"/>
      <c r="H86" s="328"/>
      <c r="I86" s="103"/>
    </row>
    <row r="87" spans="1:11" ht="21.75" customHeight="1" thickBot="1">
      <c r="A87" s="68"/>
      <c r="B87" s="593" t="s">
        <v>249</v>
      </c>
      <c r="C87" s="593"/>
      <c r="D87" s="593"/>
      <c r="E87" s="593"/>
      <c r="F87" s="593"/>
      <c r="G87" s="593"/>
      <c r="H87" s="326"/>
      <c r="I87" s="86"/>
    </row>
    <row r="88" spans="1:11" ht="32.65" customHeight="1" thickBot="1">
      <c r="A88" s="68"/>
      <c r="B88" s="548" t="s">
        <v>77</v>
      </c>
      <c r="C88" s="549"/>
      <c r="D88" s="550"/>
      <c r="E88" s="104"/>
      <c r="F88" s="548" t="s">
        <v>78</v>
      </c>
      <c r="G88" s="550"/>
      <c r="H88" s="359"/>
      <c r="I88" s="68"/>
    </row>
    <row r="89" spans="1:11" ht="32.65" customHeight="1" thickBot="1">
      <c r="A89" s="68"/>
      <c r="B89" s="588"/>
      <c r="C89" s="589"/>
      <c r="D89" s="105" t="s">
        <v>79</v>
      </c>
      <c r="E89" s="106"/>
      <c r="F89" s="269"/>
      <c r="G89" s="107" t="s">
        <v>79</v>
      </c>
      <c r="H89" s="360"/>
      <c r="I89" s="68"/>
      <c r="K89" s="68"/>
    </row>
    <row r="90" spans="1:11" ht="6.75" customHeight="1">
      <c r="A90" s="68"/>
      <c r="B90" s="68"/>
      <c r="C90" s="68"/>
      <c r="D90" s="68"/>
      <c r="E90" s="68"/>
      <c r="F90" s="68"/>
      <c r="G90" s="68"/>
      <c r="H90" s="68"/>
      <c r="I90" s="68"/>
    </row>
    <row r="91" spans="1:11" ht="63.75" customHeight="1">
      <c r="A91" s="68"/>
      <c r="B91" s="571" t="s">
        <v>250</v>
      </c>
      <c r="C91" s="571"/>
      <c r="D91" s="571"/>
      <c r="E91" s="571"/>
      <c r="F91" s="571"/>
      <c r="G91" s="571"/>
      <c r="H91" s="571"/>
      <c r="I91" s="68"/>
    </row>
    <row r="92" spans="1:11" ht="32.65" customHeight="1">
      <c r="A92" s="68"/>
      <c r="B92" s="571" t="s">
        <v>214</v>
      </c>
      <c r="C92" s="571"/>
      <c r="D92" s="571"/>
      <c r="E92" s="571"/>
      <c r="F92" s="571"/>
      <c r="G92" s="571"/>
      <c r="H92" s="571"/>
      <c r="I92" s="68"/>
    </row>
    <row r="93" spans="1:11" ht="15" customHeight="1">
      <c r="A93" s="68"/>
      <c r="B93" s="209"/>
      <c r="C93" s="209"/>
      <c r="D93" s="209"/>
      <c r="E93" s="209"/>
      <c r="F93" s="209"/>
      <c r="G93" s="209"/>
      <c r="H93" s="330"/>
      <c r="I93" s="68"/>
    </row>
    <row r="94" spans="1:11" ht="24" customHeight="1">
      <c r="A94" s="120" t="s">
        <v>80</v>
      </c>
      <c r="B94" s="110"/>
      <c r="C94" s="119"/>
      <c r="D94" s="119"/>
      <c r="E94" s="119"/>
      <c r="F94" s="119"/>
      <c r="G94" s="119"/>
      <c r="H94" s="119"/>
      <c r="I94" s="119"/>
    </row>
    <row r="95" spans="1:11" ht="36.75" customHeight="1" thickBot="1">
      <c r="A95" s="68"/>
      <c r="B95" s="551" t="s">
        <v>217</v>
      </c>
      <c r="C95" s="551"/>
      <c r="D95" s="551"/>
      <c r="E95" s="551"/>
      <c r="F95" s="551"/>
      <c r="G95" s="551"/>
      <c r="H95" s="551"/>
      <c r="I95" s="68"/>
    </row>
    <row r="96" spans="1:11" ht="90" customHeight="1" thickBot="1">
      <c r="A96" s="68"/>
      <c r="B96" s="558"/>
      <c r="C96" s="559"/>
      <c r="D96" s="559"/>
      <c r="E96" s="559"/>
      <c r="F96" s="559"/>
      <c r="G96" s="559"/>
      <c r="H96" s="560"/>
      <c r="I96" s="68"/>
    </row>
    <row r="97" spans="1:11" ht="15" customHeight="1">
      <c r="A97" s="68"/>
      <c r="B97" s="209"/>
      <c r="C97" s="209"/>
      <c r="D97" s="209"/>
      <c r="E97" s="209"/>
      <c r="F97" s="209"/>
      <c r="G97" s="209"/>
      <c r="H97" s="330"/>
      <c r="I97" s="68"/>
    </row>
    <row r="98" spans="1:11" ht="24" customHeight="1">
      <c r="A98" s="120" t="s">
        <v>90</v>
      </c>
      <c r="B98" s="110"/>
      <c r="C98" s="119"/>
      <c r="D98" s="119"/>
      <c r="E98" s="119"/>
      <c r="F98" s="119"/>
      <c r="G98" s="119"/>
      <c r="H98" s="119"/>
      <c r="I98" s="119"/>
    </row>
    <row r="99" spans="1:11" ht="34.15" customHeight="1" thickBot="1">
      <c r="A99" s="68"/>
      <c r="B99" s="572" t="s">
        <v>427</v>
      </c>
      <c r="C99" s="572"/>
      <c r="D99" s="572"/>
      <c r="E99" s="572"/>
      <c r="F99" s="572"/>
      <c r="G99" s="572"/>
      <c r="H99" s="572"/>
      <c r="I99" s="68"/>
    </row>
    <row r="100" spans="1:11" ht="32.65" customHeight="1">
      <c r="A100" s="68"/>
      <c r="B100" s="170" t="s">
        <v>336</v>
      </c>
      <c r="C100" s="373" t="s">
        <v>258</v>
      </c>
      <c r="D100" s="168" t="s">
        <v>404</v>
      </c>
      <c r="E100" s="168" t="s">
        <v>182</v>
      </c>
      <c r="F100" s="168" t="s">
        <v>244</v>
      </c>
      <c r="G100" s="344" t="s">
        <v>179</v>
      </c>
      <c r="H100" s="169" t="s">
        <v>332</v>
      </c>
      <c r="I100" s="68"/>
    </row>
    <row r="101" spans="1:11" ht="32.65" customHeight="1">
      <c r="A101" s="68"/>
      <c r="B101" s="255"/>
      <c r="C101" s="371"/>
      <c r="D101" s="371"/>
      <c r="E101" s="270"/>
      <c r="F101" s="271"/>
      <c r="G101" s="367">
        <f>E101*F101</f>
        <v>0</v>
      </c>
      <c r="H101" s="352"/>
      <c r="I101" s="68"/>
    </row>
    <row r="102" spans="1:11" ht="32.65" customHeight="1">
      <c r="A102" s="68"/>
      <c r="B102" s="256"/>
      <c r="C102" s="371"/>
      <c r="D102" s="371"/>
      <c r="E102" s="261"/>
      <c r="F102" s="262"/>
      <c r="G102" s="367">
        <f t="shared" ref="G102:G110" si="1">E102*F102</f>
        <v>0</v>
      </c>
      <c r="H102" s="353"/>
      <c r="I102" s="68"/>
    </row>
    <row r="103" spans="1:11" ht="32.65" customHeight="1">
      <c r="A103" s="68"/>
      <c r="B103" s="256"/>
      <c r="C103" s="371"/>
      <c r="D103" s="371"/>
      <c r="E103" s="261"/>
      <c r="F103" s="262"/>
      <c r="G103" s="367">
        <f t="shared" si="1"/>
        <v>0</v>
      </c>
      <c r="H103" s="353"/>
      <c r="I103" s="68"/>
    </row>
    <row r="104" spans="1:11" ht="32.65" customHeight="1">
      <c r="A104" s="68"/>
      <c r="B104" s="256"/>
      <c r="C104" s="371"/>
      <c r="D104" s="371"/>
      <c r="E104" s="261"/>
      <c r="F104" s="262"/>
      <c r="G104" s="367">
        <f t="shared" si="1"/>
        <v>0</v>
      </c>
      <c r="H104" s="353"/>
      <c r="I104" s="68"/>
    </row>
    <row r="105" spans="1:11" ht="32.65" customHeight="1" thickBot="1">
      <c r="A105" s="68"/>
      <c r="B105" s="257"/>
      <c r="C105" s="372"/>
      <c r="D105" s="372"/>
      <c r="E105" s="263"/>
      <c r="F105" s="264"/>
      <c r="G105" s="401">
        <f t="shared" si="1"/>
        <v>0</v>
      </c>
      <c r="H105" s="354"/>
      <c r="I105" s="68"/>
    </row>
    <row r="106" spans="1:11" ht="32.65" hidden="1" customHeight="1" outlineLevel="1">
      <c r="A106" s="68"/>
      <c r="B106" s="258"/>
      <c r="C106" s="374"/>
      <c r="D106" s="374"/>
      <c r="E106" s="259"/>
      <c r="F106" s="260"/>
      <c r="G106" s="366">
        <f t="shared" si="1"/>
        <v>0</v>
      </c>
      <c r="H106" s="352"/>
      <c r="I106" s="68"/>
    </row>
    <row r="107" spans="1:11" ht="32.65" hidden="1" customHeight="1" outlineLevel="1">
      <c r="A107" s="68"/>
      <c r="B107" s="256"/>
      <c r="C107" s="371"/>
      <c r="D107" s="371"/>
      <c r="E107" s="261"/>
      <c r="F107" s="262"/>
      <c r="G107" s="367">
        <f>E107*F107</f>
        <v>0</v>
      </c>
      <c r="H107" s="353"/>
      <c r="I107" s="68"/>
    </row>
    <row r="108" spans="1:11" ht="32.65" hidden="1" customHeight="1" outlineLevel="1">
      <c r="A108" s="68"/>
      <c r="B108" s="256"/>
      <c r="C108" s="371"/>
      <c r="D108" s="371"/>
      <c r="E108" s="261"/>
      <c r="F108" s="262"/>
      <c r="G108" s="367">
        <f t="shared" si="1"/>
        <v>0</v>
      </c>
      <c r="H108" s="353"/>
      <c r="I108" s="68"/>
    </row>
    <row r="109" spans="1:11" ht="32.65" hidden="1" customHeight="1" outlineLevel="1">
      <c r="A109" s="68"/>
      <c r="B109" s="256"/>
      <c r="C109" s="371"/>
      <c r="D109" s="371"/>
      <c r="E109" s="261"/>
      <c r="F109" s="262"/>
      <c r="G109" s="367">
        <f t="shared" si="1"/>
        <v>0</v>
      </c>
      <c r="H109" s="353"/>
      <c r="I109" s="68"/>
    </row>
    <row r="110" spans="1:11" ht="32.65" hidden="1" customHeight="1" outlineLevel="1" thickBot="1">
      <c r="A110" s="68"/>
      <c r="B110" s="257"/>
      <c r="C110" s="372"/>
      <c r="D110" s="372"/>
      <c r="E110" s="263"/>
      <c r="F110" s="264"/>
      <c r="G110" s="401">
        <f t="shared" si="1"/>
        <v>0</v>
      </c>
      <c r="H110" s="354"/>
      <c r="I110" s="68"/>
    </row>
    <row r="111" spans="1:11" ht="32.65" customHeight="1" collapsed="1" thickBot="1">
      <c r="A111" s="68"/>
      <c r="B111" s="90"/>
      <c r="C111" s="90"/>
      <c r="D111" s="90"/>
      <c r="E111" s="95"/>
      <c r="F111" s="95" t="s">
        <v>54</v>
      </c>
      <c r="G111" s="96">
        <f>SUM(G101:G110)</f>
        <v>0</v>
      </c>
      <c r="H111" s="343"/>
      <c r="I111" s="68"/>
      <c r="K111" s="68">
        <f>G57+G111</f>
        <v>0</v>
      </c>
    </row>
    <row r="112" spans="1:11" ht="15" customHeight="1">
      <c r="A112" s="68"/>
      <c r="B112" s="90"/>
      <c r="C112" s="90"/>
      <c r="D112" s="90"/>
      <c r="E112" s="95"/>
      <c r="F112" s="95"/>
      <c r="G112" s="108"/>
      <c r="H112" s="343"/>
      <c r="I112" s="68"/>
      <c r="K112" s="68"/>
    </row>
    <row r="113" spans="1:9" ht="46.9" customHeight="1" thickBot="1">
      <c r="A113" s="68"/>
      <c r="B113" s="570" t="s">
        <v>218</v>
      </c>
      <c r="C113" s="570"/>
      <c r="D113" s="570"/>
      <c r="E113" s="570"/>
      <c r="F113" s="570"/>
      <c r="G113" s="570"/>
      <c r="H113" s="570"/>
      <c r="I113" s="68"/>
    </row>
    <row r="114" spans="1:9" ht="90" customHeight="1" thickBot="1">
      <c r="A114" s="68"/>
      <c r="B114" s="558"/>
      <c r="C114" s="559"/>
      <c r="D114" s="559"/>
      <c r="E114" s="559"/>
      <c r="F114" s="559"/>
      <c r="G114" s="559"/>
      <c r="H114" s="560"/>
      <c r="I114" s="68"/>
    </row>
    <row r="115" spans="1:9" ht="15" customHeight="1"/>
  </sheetData>
  <sheetProtection sheet="1" objects="1" scenarios="1"/>
  <customSheetViews>
    <customSheetView guid="{75F8A93C-F5BA-4FE5-85C6-88804E4D71E6}" showPageBreaks="1" fitToPage="1" printArea="1" view="pageBreakPreview" topLeftCell="A38">
      <selection activeCell="B40" sqref="B40"/>
      <rowBreaks count="3" manualBreakCount="3">
        <brk id="28" max="7" man="1"/>
        <brk id="49" max="7" man="1"/>
        <brk id="66" max="7" man="1"/>
      </rowBreaks>
      <pageMargins left="0.7" right="0.7" top="0.75" bottom="0.75" header="0.3" footer="0.3"/>
      <pageSetup paperSize="9" scale="96" fitToHeight="0" orientation="portrait" r:id="rId1"/>
    </customSheetView>
  </customSheetViews>
  <mergeCells count="78">
    <mergeCell ref="B76:C76"/>
    <mergeCell ref="D67:E67"/>
    <mergeCell ref="D68:E68"/>
    <mergeCell ref="D69:E69"/>
    <mergeCell ref="D70:E70"/>
    <mergeCell ref="D71:E71"/>
    <mergeCell ref="D72:E72"/>
    <mergeCell ref="D73:E73"/>
    <mergeCell ref="D74:E74"/>
    <mergeCell ref="D75:E75"/>
    <mergeCell ref="D76:E76"/>
    <mergeCell ref="B11:G11"/>
    <mergeCell ref="G6:H6"/>
    <mergeCell ref="C12:H12"/>
    <mergeCell ref="D13:H13"/>
    <mergeCell ref="D14:H14"/>
    <mergeCell ref="B1:G1"/>
    <mergeCell ref="G3:H3"/>
    <mergeCell ref="G4:H4"/>
    <mergeCell ref="G5:H5"/>
    <mergeCell ref="B8:G8"/>
    <mergeCell ref="B89:C89"/>
    <mergeCell ref="B63:G63"/>
    <mergeCell ref="C48:D48"/>
    <mergeCell ref="C49:D49"/>
    <mergeCell ref="C55:D55"/>
    <mergeCell ref="C56:D56"/>
    <mergeCell ref="B64:G64"/>
    <mergeCell ref="C50:D50"/>
    <mergeCell ref="C51:D51"/>
    <mergeCell ref="C52:D52"/>
    <mergeCell ref="C53:D53"/>
    <mergeCell ref="C54:D54"/>
    <mergeCell ref="B85:G85"/>
    <mergeCell ref="B69:C69"/>
    <mergeCell ref="B70:C70"/>
    <mergeCell ref="B87:G87"/>
    <mergeCell ref="B25:G25"/>
    <mergeCell ref="B23:G23"/>
    <mergeCell ref="D28:H28"/>
    <mergeCell ref="B29:H29"/>
    <mergeCell ref="B30:H30"/>
    <mergeCell ref="B41:H41"/>
    <mergeCell ref="C26:H26"/>
    <mergeCell ref="D27:H27"/>
    <mergeCell ref="B67:C67"/>
    <mergeCell ref="B68:C68"/>
    <mergeCell ref="C35:H35"/>
    <mergeCell ref="D15:H15"/>
    <mergeCell ref="D16:H16"/>
    <mergeCell ref="C20:H20"/>
    <mergeCell ref="D21:H21"/>
    <mergeCell ref="D22:H22"/>
    <mergeCell ref="B17:H17"/>
    <mergeCell ref="B19:G19"/>
    <mergeCell ref="B114:H114"/>
    <mergeCell ref="B113:H113"/>
    <mergeCell ref="B91:H91"/>
    <mergeCell ref="B92:H92"/>
    <mergeCell ref="B96:H96"/>
    <mergeCell ref="B95:H95"/>
    <mergeCell ref="B99:H99"/>
    <mergeCell ref="B88:D88"/>
    <mergeCell ref="F88:G88"/>
    <mergeCell ref="B65:H65"/>
    <mergeCell ref="B45:H45"/>
    <mergeCell ref="B79:H79"/>
    <mergeCell ref="B81:H81"/>
    <mergeCell ref="C46:D46"/>
    <mergeCell ref="C47:D47"/>
    <mergeCell ref="B80:H80"/>
    <mergeCell ref="B66:C66"/>
    <mergeCell ref="D66:E66"/>
    <mergeCell ref="B71:C71"/>
    <mergeCell ref="B72:C72"/>
    <mergeCell ref="B73:C73"/>
    <mergeCell ref="B74:C74"/>
    <mergeCell ref="B75:C75"/>
  </mergeCells>
  <phoneticPr fontId="2"/>
  <conditionalFormatting sqref="B17">
    <cfRule type="expression" dxfId="69" priority="9">
      <formula>$B$16="〇"</formula>
    </cfRule>
    <cfRule type="expression" dxfId="68" priority="10">
      <formula>$B$15="〇"</formula>
    </cfRule>
    <cfRule type="expression" dxfId="67" priority="11">
      <formula>$B$14="〇"</formula>
    </cfRule>
  </conditionalFormatting>
  <conditionalFormatting sqref="B23:H23">
    <cfRule type="expression" dxfId="66" priority="8">
      <formula>$B$22="〇"</formula>
    </cfRule>
  </conditionalFormatting>
  <conditionalFormatting sqref="B29">
    <cfRule type="expression" dxfId="65" priority="7">
      <formula>$B$28="〇"</formula>
    </cfRule>
  </conditionalFormatting>
  <conditionalFormatting sqref="B27:B28 B35 B39 B43 G57:H57 B62 B80 B89:C89 F89 B96 G111:H111 B114 B13:B16 H52:H56 B101:G110 B47:G56 F72:H76 B67:B76 F67:G71 D67:D76">
    <cfRule type="expression" dxfId="64" priority="6">
      <formula>$B$22="〇"</formula>
    </cfRule>
  </conditionalFormatting>
  <conditionalFormatting sqref="H47:H51">
    <cfRule type="expression" dxfId="63" priority="5">
      <formula>$B$22="〇"</formula>
    </cfRule>
  </conditionalFormatting>
  <conditionalFormatting sqref="H67:H71">
    <cfRule type="expression" dxfId="62" priority="4">
      <formula>$B$22="〇"</formula>
    </cfRule>
  </conditionalFormatting>
  <conditionalFormatting sqref="H101:H105">
    <cfRule type="expression" dxfId="61" priority="3">
      <formula>$B$22="〇"</formula>
    </cfRule>
  </conditionalFormatting>
  <conditionalFormatting sqref="H106:H110">
    <cfRule type="expression" dxfId="60" priority="2">
      <formula>$B$22="〇"</formula>
    </cfRule>
  </conditionalFormatting>
  <conditionalFormatting sqref="C35:H35">
    <cfRule type="expression" dxfId="25" priority="1">
      <formula>$B$35=$J$35</formula>
    </cfRule>
  </conditionalFormatting>
  <dataValidations count="4">
    <dataValidation type="list" allowBlank="1" showInputMessage="1" showErrorMessage="1" sqref="B13:B16 B21 B27">
      <formula1>"〇"</formula1>
    </dataValidation>
    <dataValidation type="list" allowBlank="1" showInputMessage="1" showErrorMessage="1" sqref="B35">
      <formula1>$J$33:$J$35</formula1>
    </dataValidation>
    <dataValidation type="list" allowBlank="1" showInputMessage="1" showErrorMessage="1" promptTitle="注意" prompt="競争的手続き（相見積りや入札など）を行わない場合、補助対象外となります。" sqref="B22">
      <formula1>"〇"</formula1>
    </dataValidation>
    <dataValidation type="list" allowBlank="1" showInputMessage="1" showErrorMessage="1" promptTitle="注意" prompt="申請機器によっては、財産処分制限期間の残年数に応じた補助額の返還が必要となります。" sqref="B28">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3" orientation="portrait" r:id="rId2"/>
  <rowBreaks count="2" manualBreakCount="2">
    <brk id="31" max="7" man="1"/>
    <brk id="77" max="8"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I131"/>
  <sheetViews>
    <sheetView showZeros="0" view="pageBreakPreview" zoomScaleNormal="100" zoomScaleSheetLayoutView="100" workbookViewId="0">
      <selection activeCell="AG51" sqref="AG51"/>
    </sheetView>
  </sheetViews>
  <sheetFormatPr defaultColWidth="2.75" defaultRowHeight="14.65" customHeight="1" outlineLevelRow="1"/>
  <cols>
    <col min="1" max="2" width="2.75" style="67"/>
    <col min="3" max="3" width="4.125" style="67" bestFit="1" customWidth="1"/>
    <col min="4" max="4" width="5" style="67" customWidth="1"/>
    <col min="5" max="6" width="2.75" style="67"/>
    <col min="7" max="7" width="4.25" style="67" customWidth="1"/>
    <col min="8" max="8" width="4.25" style="67" bestFit="1" customWidth="1"/>
    <col min="9" max="23" width="2.75" style="67"/>
    <col min="24" max="24" width="6" style="67" customWidth="1"/>
    <col min="25" max="26" width="2.75" style="67"/>
    <col min="27" max="27" width="3.75" style="67" customWidth="1"/>
    <col min="28" max="28" width="4.75" style="67" customWidth="1"/>
    <col min="29" max="29" width="3.125" style="67" customWidth="1"/>
    <col min="30" max="30" width="8.75" style="67" customWidth="1"/>
    <col min="31" max="31" width="15.75" style="67" customWidth="1"/>
    <col min="32" max="32" width="2.75" style="67"/>
    <col min="33" max="33" width="16.25" style="67" customWidth="1"/>
    <col min="34" max="34" width="19.5" style="67" customWidth="1"/>
    <col min="35" max="35" width="3.75" style="67" bestFit="1" customWidth="1"/>
    <col min="36" max="16384" width="2.75" style="67"/>
  </cols>
  <sheetData>
    <row r="1" spans="1:35" ht="32.65" customHeight="1">
      <c r="A1" s="377" t="s">
        <v>343</v>
      </c>
      <c r="B1" s="378"/>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9"/>
      <c r="AF1" s="379"/>
    </row>
    <row r="2" spans="1:35" ht="15" customHeight="1" thickBot="1">
      <c r="A2" s="125"/>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43"/>
      <c r="AH2" s="125"/>
    </row>
    <row r="3" spans="1:35" ht="28.15" customHeight="1" thickBot="1">
      <c r="A3" s="125"/>
      <c r="B3" s="125"/>
      <c r="C3" s="125"/>
      <c r="D3" s="125"/>
      <c r="E3" s="125"/>
      <c r="F3" s="125"/>
      <c r="G3" s="125"/>
      <c r="H3" s="125"/>
      <c r="I3" s="125"/>
      <c r="J3" s="125"/>
      <c r="K3" s="125"/>
      <c r="L3" s="125"/>
      <c r="M3" s="125"/>
      <c r="N3" s="125"/>
      <c r="Q3" s="722" t="s">
        <v>49</v>
      </c>
      <c r="R3" s="722"/>
      <c r="S3" s="722"/>
      <c r="T3" s="722"/>
      <c r="U3" s="722"/>
      <c r="V3" s="722"/>
      <c r="W3" s="720">
        <f>基礎情報!$D$9</f>
        <v>0</v>
      </c>
      <c r="X3" s="720"/>
      <c r="Y3" s="720"/>
      <c r="Z3" s="720"/>
      <c r="AA3" s="720"/>
      <c r="AB3" s="720"/>
      <c r="AC3" s="720"/>
      <c r="AD3" s="720"/>
      <c r="AE3" s="720"/>
      <c r="AF3" s="125"/>
    </row>
    <row r="4" spans="1:35" ht="28.15" customHeight="1" thickBot="1">
      <c r="A4" s="125"/>
      <c r="B4" s="125"/>
      <c r="C4" s="125"/>
      <c r="E4" s="125"/>
      <c r="F4" s="125"/>
      <c r="G4" s="125"/>
      <c r="H4" s="125"/>
      <c r="I4" s="125"/>
      <c r="J4" s="125"/>
      <c r="K4" s="125"/>
      <c r="L4" s="125"/>
      <c r="M4" s="125"/>
      <c r="N4" s="125"/>
      <c r="Q4" s="722" t="s">
        <v>196</v>
      </c>
      <c r="R4" s="722"/>
      <c r="S4" s="722"/>
      <c r="T4" s="722"/>
      <c r="U4" s="722"/>
      <c r="V4" s="722"/>
      <c r="W4" s="720">
        <f>基礎情報!$D$6</f>
        <v>0</v>
      </c>
      <c r="X4" s="720"/>
      <c r="Y4" s="720"/>
      <c r="Z4" s="720"/>
      <c r="AA4" s="720"/>
      <c r="AB4" s="720"/>
      <c r="AC4" s="720"/>
      <c r="AD4" s="720"/>
      <c r="AE4" s="720"/>
      <c r="AF4" s="125"/>
    </row>
    <row r="5" spans="1:35" ht="28.15" customHeight="1" thickBot="1">
      <c r="A5" s="125"/>
      <c r="B5" s="125"/>
      <c r="C5" s="125"/>
      <c r="D5" s="125"/>
      <c r="E5" s="125"/>
      <c r="F5" s="125"/>
      <c r="G5" s="125"/>
      <c r="H5" s="125"/>
      <c r="I5" s="125"/>
      <c r="J5" s="125"/>
      <c r="K5" s="125"/>
      <c r="L5" s="125"/>
      <c r="M5" s="125"/>
      <c r="N5" s="125"/>
      <c r="Q5" s="722" t="s">
        <v>197</v>
      </c>
      <c r="R5" s="722"/>
      <c r="S5" s="722"/>
      <c r="T5" s="722"/>
      <c r="U5" s="722"/>
      <c r="V5" s="722"/>
      <c r="W5" s="720">
        <f>基礎情報!$D$19</f>
        <v>0</v>
      </c>
      <c r="X5" s="720"/>
      <c r="Y5" s="720"/>
      <c r="Z5" s="720"/>
      <c r="AA5" s="720"/>
      <c r="AB5" s="720"/>
      <c r="AC5" s="720"/>
      <c r="AD5" s="720"/>
      <c r="AE5" s="720"/>
      <c r="AF5" s="125"/>
    </row>
    <row r="6" spans="1:35" ht="28.15" customHeight="1" thickBot="1">
      <c r="A6" s="125"/>
      <c r="B6" s="125"/>
      <c r="C6" s="125"/>
      <c r="D6" s="125"/>
      <c r="E6" s="125"/>
      <c r="F6" s="125"/>
      <c r="G6" s="125"/>
      <c r="H6" s="125"/>
      <c r="I6" s="125"/>
      <c r="J6" s="125"/>
      <c r="K6" s="125"/>
      <c r="L6" s="125"/>
      <c r="M6" s="125"/>
      <c r="N6" s="125"/>
      <c r="O6" s="125"/>
      <c r="Q6" s="723" t="s">
        <v>205</v>
      </c>
      <c r="R6" s="723"/>
      <c r="S6" s="723"/>
      <c r="T6" s="723"/>
      <c r="U6" s="723"/>
      <c r="V6" s="723"/>
      <c r="W6" s="721">
        <f>基礎情報!$D$20</f>
        <v>0</v>
      </c>
      <c r="X6" s="721"/>
      <c r="Y6" s="721"/>
      <c r="Z6" s="721"/>
      <c r="AA6" s="721"/>
      <c r="AB6" s="721"/>
      <c r="AC6" s="721"/>
      <c r="AD6" s="721"/>
      <c r="AE6" s="721"/>
      <c r="AF6" s="125"/>
      <c r="AI6" s="67" t="s">
        <v>51</v>
      </c>
    </row>
    <row r="7" spans="1:35" ht="15" customHeight="1">
      <c r="A7" s="125"/>
      <c r="B7" s="125"/>
      <c r="C7" s="125"/>
      <c r="D7" s="125"/>
      <c r="E7" s="125"/>
      <c r="F7" s="125"/>
      <c r="G7" s="125"/>
      <c r="H7" s="125"/>
      <c r="I7" s="125"/>
      <c r="J7" s="125"/>
      <c r="K7" s="125"/>
      <c r="L7" s="125"/>
      <c r="M7" s="125"/>
      <c r="N7" s="125"/>
      <c r="O7" s="125"/>
      <c r="P7" s="126"/>
      <c r="Q7" s="126"/>
      <c r="R7" s="126"/>
      <c r="S7" s="126"/>
      <c r="T7" s="215"/>
      <c r="U7" s="215"/>
      <c r="V7" s="215"/>
      <c r="W7" s="215"/>
      <c r="X7" s="215"/>
      <c r="Y7" s="215"/>
      <c r="Z7" s="215"/>
      <c r="AA7" s="215"/>
      <c r="AB7" s="215"/>
      <c r="AC7" s="215"/>
      <c r="AD7" s="215"/>
      <c r="AE7" s="125"/>
      <c r="AF7" s="125"/>
    </row>
    <row r="8" spans="1:35" ht="51.75" customHeight="1">
      <c r="A8" s="125"/>
      <c r="B8" s="125"/>
      <c r="C8" s="724" t="s">
        <v>414</v>
      </c>
      <c r="D8" s="724"/>
      <c r="E8" s="724"/>
      <c r="F8" s="724"/>
      <c r="G8" s="724"/>
      <c r="H8" s="724"/>
      <c r="I8" s="724"/>
      <c r="J8" s="724"/>
      <c r="K8" s="724"/>
      <c r="L8" s="724"/>
      <c r="M8" s="724"/>
      <c r="N8" s="724"/>
      <c r="O8" s="724"/>
      <c r="P8" s="724"/>
      <c r="Q8" s="724"/>
      <c r="R8" s="724"/>
      <c r="S8" s="724"/>
      <c r="T8" s="724"/>
      <c r="U8" s="724"/>
      <c r="V8" s="724"/>
      <c r="W8" s="724"/>
      <c r="X8" s="724"/>
      <c r="Y8" s="724"/>
      <c r="Z8" s="724"/>
      <c r="AA8" s="724"/>
      <c r="AB8" s="724"/>
      <c r="AC8" s="724"/>
      <c r="AD8" s="724"/>
      <c r="AE8" s="724"/>
      <c r="AF8" s="125"/>
    </row>
    <row r="9" spans="1:35" ht="15" customHeight="1">
      <c r="A9" s="125"/>
      <c r="B9" s="125"/>
      <c r="C9" s="214"/>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125"/>
      <c r="AF9" s="125"/>
    </row>
    <row r="10" spans="1:35" ht="24" customHeight="1">
      <c r="A10" s="146"/>
      <c r="B10" s="147" t="s">
        <v>91</v>
      </c>
      <c r="C10" s="110"/>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8"/>
      <c r="AF10" s="148"/>
    </row>
    <row r="11" spans="1:35" ht="28.5" customHeight="1" thickBot="1">
      <c r="A11" s="125"/>
      <c r="B11" s="125"/>
      <c r="C11" s="618" t="s">
        <v>92</v>
      </c>
      <c r="D11" s="618"/>
      <c r="E11" s="618"/>
      <c r="F11" s="618"/>
      <c r="G11" s="618"/>
      <c r="H11" s="618"/>
      <c r="I11" s="618"/>
      <c r="J11" s="618"/>
      <c r="K11" s="618"/>
      <c r="L11" s="618"/>
      <c r="M11" s="618"/>
      <c r="N11" s="618"/>
      <c r="O11" s="618"/>
      <c r="P11" s="618"/>
      <c r="Q11" s="618"/>
      <c r="R11" s="618"/>
      <c r="S11" s="618"/>
      <c r="T11" s="618"/>
      <c r="U11" s="618"/>
      <c r="V11" s="618"/>
      <c r="W11" s="618"/>
      <c r="X11" s="618"/>
      <c r="Y11" s="618"/>
      <c r="Z11" s="618"/>
      <c r="AA11" s="618"/>
      <c r="AB11" s="618"/>
      <c r="AC11" s="618"/>
      <c r="AD11" s="125"/>
      <c r="AE11" s="125"/>
      <c r="AF11" s="125"/>
    </row>
    <row r="12" spans="1:35" ht="32.65" customHeight="1">
      <c r="A12" s="125"/>
      <c r="B12" s="125"/>
      <c r="C12" s="702" t="s">
        <v>21</v>
      </c>
      <c r="D12" s="703"/>
      <c r="E12" s="703"/>
      <c r="F12" s="703"/>
      <c r="G12" s="703"/>
      <c r="H12" s="710" t="s">
        <v>260</v>
      </c>
      <c r="I12" s="710"/>
      <c r="J12" s="710"/>
      <c r="K12" s="710"/>
      <c r="L12" s="710"/>
      <c r="M12" s="710"/>
      <c r="N12" s="710"/>
      <c r="O12" s="710"/>
      <c r="P12" s="710"/>
      <c r="Q12" s="710"/>
      <c r="R12" s="710"/>
      <c r="S12" s="710"/>
      <c r="T12" s="710"/>
      <c r="U12" s="710"/>
      <c r="V12" s="710"/>
      <c r="W12" s="710"/>
      <c r="X12" s="710"/>
      <c r="Y12" s="710"/>
      <c r="Z12" s="710"/>
      <c r="AA12" s="710"/>
      <c r="AB12" s="710"/>
      <c r="AC12" s="710"/>
      <c r="AD12" s="710"/>
      <c r="AE12" s="711"/>
      <c r="AF12" s="125"/>
    </row>
    <row r="13" spans="1:35" ht="32.65" customHeight="1">
      <c r="A13" s="125"/>
      <c r="B13" s="125"/>
      <c r="C13" s="704"/>
      <c r="D13" s="705"/>
      <c r="E13" s="705"/>
      <c r="F13" s="705"/>
      <c r="G13" s="705"/>
      <c r="H13" s="128">
        <v>1</v>
      </c>
      <c r="I13" s="712" t="s">
        <v>100</v>
      </c>
      <c r="J13" s="712"/>
      <c r="K13" s="712"/>
      <c r="L13" s="712"/>
      <c r="M13" s="712"/>
      <c r="N13" s="712"/>
      <c r="O13" s="712"/>
      <c r="P13" s="712"/>
      <c r="Q13" s="712"/>
      <c r="R13" s="712"/>
      <c r="S13" s="712"/>
      <c r="T13" s="712"/>
      <c r="U13" s="712"/>
      <c r="V13" s="712"/>
      <c r="W13" s="712"/>
      <c r="X13" s="712"/>
      <c r="Y13" s="712"/>
      <c r="Z13" s="712"/>
      <c r="AA13" s="712"/>
      <c r="AB13" s="712"/>
      <c r="AC13" s="712"/>
      <c r="AD13" s="712"/>
      <c r="AE13" s="713"/>
      <c r="AF13" s="125"/>
    </row>
    <row r="14" spans="1:35" ht="32.65" customHeight="1">
      <c r="A14" s="125"/>
      <c r="B14" s="125"/>
      <c r="C14" s="704"/>
      <c r="D14" s="705"/>
      <c r="E14" s="705"/>
      <c r="F14" s="705"/>
      <c r="G14" s="705"/>
      <c r="H14" s="128">
        <v>2</v>
      </c>
      <c r="I14" s="714" t="s">
        <v>93</v>
      </c>
      <c r="J14" s="714"/>
      <c r="K14" s="714"/>
      <c r="L14" s="714"/>
      <c r="M14" s="714"/>
      <c r="N14" s="714"/>
      <c r="O14" s="714"/>
      <c r="P14" s="714"/>
      <c r="Q14" s="714"/>
      <c r="R14" s="714"/>
      <c r="S14" s="714"/>
      <c r="T14" s="714"/>
      <c r="U14" s="714"/>
      <c r="V14" s="714"/>
      <c r="W14" s="714"/>
      <c r="X14" s="714"/>
      <c r="Y14" s="714"/>
      <c r="Z14" s="714"/>
      <c r="AA14" s="714"/>
      <c r="AB14" s="714"/>
      <c r="AC14" s="714"/>
      <c r="AD14" s="714"/>
      <c r="AE14" s="715"/>
      <c r="AF14" s="125"/>
    </row>
    <row r="15" spans="1:35" ht="32.65" customHeight="1">
      <c r="A15" s="125"/>
      <c r="B15" s="125"/>
      <c r="C15" s="704"/>
      <c r="D15" s="705"/>
      <c r="E15" s="705"/>
      <c r="F15" s="705"/>
      <c r="G15" s="705"/>
      <c r="H15" s="128">
        <v>3</v>
      </c>
      <c r="I15" s="714" t="s">
        <v>172</v>
      </c>
      <c r="J15" s="714"/>
      <c r="K15" s="714"/>
      <c r="L15" s="714"/>
      <c r="M15" s="714"/>
      <c r="N15" s="714"/>
      <c r="O15" s="714"/>
      <c r="P15" s="714"/>
      <c r="Q15" s="714"/>
      <c r="R15" s="714"/>
      <c r="S15" s="714"/>
      <c r="T15" s="714"/>
      <c r="U15" s="714"/>
      <c r="V15" s="714"/>
      <c r="W15" s="714"/>
      <c r="X15" s="714"/>
      <c r="Y15" s="714"/>
      <c r="Z15" s="714"/>
      <c r="AA15" s="714"/>
      <c r="AB15" s="714"/>
      <c r="AC15" s="714"/>
      <c r="AD15" s="714"/>
      <c r="AE15" s="715"/>
      <c r="AF15" s="125"/>
    </row>
    <row r="16" spans="1:35" ht="32.65" customHeight="1" thickBot="1">
      <c r="A16" s="125"/>
      <c r="B16" s="125"/>
      <c r="C16" s="609"/>
      <c r="D16" s="610"/>
      <c r="E16" s="610"/>
      <c r="F16" s="610"/>
      <c r="G16" s="610"/>
      <c r="H16" s="129">
        <v>4</v>
      </c>
      <c r="I16" s="716" t="s">
        <v>259</v>
      </c>
      <c r="J16" s="716"/>
      <c r="K16" s="716"/>
      <c r="L16" s="716"/>
      <c r="M16" s="716"/>
      <c r="N16" s="716"/>
      <c r="O16" s="716"/>
      <c r="P16" s="716"/>
      <c r="Q16" s="716"/>
      <c r="R16" s="716"/>
      <c r="S16" s="716"/>
      <c r="T16" s="716"/>
      <c r="U16" s="716"/>
      <c r="V16" s="716"/>
      <c r="W16" s="716"/>
      <c r="X16" s="716"/>
      <c r="Y16" s="716"/>
      <c r="Z16" s="716"/>
      <c r="AA16" s="716"/>
      <c r="AB16" s="716"/>
      <c r="AC16" s="716"/>
      <c r="AD16" s="716"/>
      <c r="AE16" s="717"/>
      <c r="AF16" s="125"/>
    </row>
    <row r="17" spans="1:32" ht="32.65" customHeight="1">
      <c r="A17" s="125"/>
      <c r="B17" s="125"/>
      <c r="C17" s="718" t="s">
        <v>219</v>
      </c>
      <c r="D17" s="718"/>
      <c r="E17" s="718"/>
      <c r="F17" s="718"/>
      <c r="G17" s="718"/>
      <c r="H17" s="718"/>
      <c r="I17" s="718"/>
      <c r="J17" s="718"/>
      <c r="K17" s="718"/>
      <c r="L17" s="718"/>
      <c r="M17" s="718"/>
      <c r="N17" s="718"/>
      <c r="O17" s="718"/>
      <c r="P17" s="718"/>
      <c r="Q17" s="718"/>
      <c r="R17" s="718"/>
      <c r="S17" s="718"/>
      <c r="T17" s="718"/>
      <c r="U17" s="718"/>
      <c r="V17" s="718"/>
      <c r="W17" s="718"/>
      <c r="X17" s="718"/>
      <c r="Y17" s="718"/>
      <c r="Z17" s="718"/>
      <c r="AA17" s="718"/>
      <c r="AB17" s="718"/>
      <c r="AC17" s="718"/>
      <c r="AD17" s="718"/>
      <c r="AE17" s="718"/>
      <c r="AF17" s="125"/>
    </row>
    <row r="18" spans="1:32" ht="15" customHeight="1">
      <c r="A18" s="125"/>
      <c r="B18" s="125"/>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125"/>
      <c r="AE18" s="125"/>
      <c r="AF18" s="125"/>
    </row>
    <row r="19" spans="1:32" ht="29.25" customHeight="1" thickBot="1">
      <c r="A19" s="125"/>
      <c r="B19" s="125"/>
      <c r="C19" s="618" t="s">
        <v>94</v>
      </c>
      <c r="D19" s="618"/>
      <c r="E19" s="618"/>
      <c r="F19" s="618"/>
      <c r="G19" s="618"/>
      <c r="H19" s="618"/>
      <c r="I19" s="618"/>
      <c r="J19" s="618"/>
      <c r="K19" s="618"/>
      <c r="L19" s="618"/>
      <c r="M19" s="618"/>
      <c r="N19" s="618"/>
      <c r="O19" s="618"/>
      <c r="P19" s="618"/>
      <c r="Q19" s="618"/>
      <c r="R19" s="618"/>
      <c r="S19" s="618"/>
      <c r="T19" s="618"/>
      <c r="U19" s="618"/>
      <c r="V19" s="618"/>
      <c r="W19" s="618"/>
      <c r="X19" s="618"/>
      <c r="Y19" s="618"/>
      <c r="Z19" s="618"/>
      <c r="AA19" s="618"/>
      <c r="AB19" s="618"/>
      <c r="AC19" s="618"/>
      <c r="AD19" s="125"/>
      <c r="AE19" s="125"/>
      <c r="AF19" s="125"/>
    </row>
    <row r="20" spans="1:32" ht="32.65" customHeight="1">
      <c r="A20" s="125"/>
      <c r="B20" s="125"/>
      <c r="C20" s="702" t="s">
        <v>21</v>
      </c>
      <c r="D20" s="703"/>
      <c r="E20" s="703"/>
      <c r="F20" s="703"/>
      <c r="G20" s="703"/>
      <c r="H20" s="710" t="s">
        <v>95</v>
      </c>
      <c r="I20" s="710"/>
      <c r="J20" s="710"/>
      <c r="K20" s="710"/>
      <c r="L20" s="710"/>
      <c r="M20" s="710"/>
      <c r="N20" s="710"/>
      <c r="O20" s="710"/>
      <c r="P20" s="710"/>
      <c r="Q20" s="710"/>
      <c r="R20" s="710"/>
      <c r="S20" s="710"/>
      <c r="T20" s="710"/>
      <c r="U20" s="710"/>
      <c r="V20" s="710"/>
      <c r="W20" s="710"/>
      <c r="X20" s="710"/>
      <c r="Y20" s="710"/>
      <c r="Z20" s="710"/>
      <c r="AA20" s="710"/>
      <c r="AB20" s="710"/>
      <c r="AC20" s="710"/>
      <c r="AD20" s="710"/>
      <c r="AE20" s="711"/>
      <c r="AF20" s="125"/>
    </row>
    <row r="21" spans="1:32" ht="32.65" customHeight="1">
      <c r="A21" s="125"/>
      <c r="B21" s="125"/>
      <c r="C21" s="704"/>
      <c r="D21" s="705"/>
      <c r="E21" s="705"/>
      <c r="F21" s="705"/>
      <c r="G21" s="705"/>
      <c r="H21" s="127">
        <v>1</v>
      </c>
      <c r="I21" s="714" t="s">
        <v>270</v>
      </c>
      <c r="J21" s="714"/>
      <c r="K21" s="714"/>
      <c r="L21" s="714"/>
      <c r="M21" s="714"/>
      <c r="N21" s="714"/>
      <c r="O21" s="714"/>
      <c r="P21" s="714"/>
      <c r="Q21" s="714"/>
      <c r="R21" s="714"/>
      <c r="S21" s="714"/>
      <c r="T21" s="714"/>
      <c r="U21" s="714"/>
      <c r="V21" s="714"/>
      <c r="W21" s="714"/>
      <c r="X21" s="714"/>
      <c r="Y21" s="714"/>
      <c r="Z21" s="714"/>
      <c r="AA21" s="714"/>
      <c r="AB21" s="714"/>
      <c r="AC21" s="714"/>
      <c r="AD21" s="714"/>
      <c r="AE21" s="715"/>
      <c r="AF21" s="125"/>
    </row>
    <row r="22" spans="1:32" ht="32.65" customHeight="1" thickBot="1">
      <c r="A22" s="125"/>
      <c r="B22" s="125"/>
      <c r="C22" s="609"/>
      <c r="D22" s="610"/>
      <c r="E22" s="610"/>
      <c r="F22" s="610"/>
      <c r="G22" s="610"/>
      <c r="H22" s="376">
        <v>2</v>
      </c>
      <c r="I22" s="716" t="s">
        <v>269</v>
      </c>
      <c r="J22" s="716"/>
      <c r="K22" s="716"/>
      <c r="L22" s="716"/>
      <c r="M22" s="716"/>
      <c r="N22" s="716"/>
      <c r="O22" s="716"/>
      <c r="P22" s="716"/>
      <c r="Q22" s="716"/>
      <c r="R22" s="716"/>
      <c r="S22" s="716"/>
      <c r="T22" s="716"/>
      <c r="U22" s="716"/>
      <c r="V22" s="716"/>
      <c r="W22" s="716"/>
      <c r="X22" s="716"/>
      <c r="Y22" s="716"/>
      <c r="Z22" s="716"/>
      <c r="AA22" s="716"/>
      <c r="AB22" s="716"/>
      <c r="AC22" s="716"/>
      <c r="AD22" s="716"/>
      <c r="AE22" s="717"/>
      <c r="AF22" s="125"/>
    </row>
    <row r="23" spans="1:32" ht="21" customHeight="1">
      <c r="A23" s="125"/>
      <c r="B23" s="125"/>
      <c r="C23" s="718" t="s">
        <v>173</v>
      </c>
      <c r="D23" s="718"/>
      <c r="E23" s="718"/>
      <c r="F23" s="718"/>
      <c r="G23" s="718"/>
      <c r="H23" s="718"/>
      <c r="I23" s="718"/>
      <c r="J23" s="718"/>
      <c r="K23" s="718"/>
      <c r="L23" s="718"/>
      <c r="M23" s="718"/>
      <c r="N23" s="718"/>
      <c r="O23" s="718"/>
      <c r="P23" s="718"/>
      <c r="Q23" s="718"/>
      <c r="R23" s="718"/>
      <c r="S23" s="718"/>
      <c r="T23" s="718"/>
      <c r="U23" s="718"/>
      <c r="V23" s="718"/>
      <c r="W23" s="718"/>
      <c r="X23" s="718"/>
      <c r="Y23" s="718"/>
      <c r="Z23" s="718"/>
      <c r="AA23" s="718"/>
      <c r="AB23" s="718"/>
      <c r="AC23" s="718"/>
      <c r="AD23" s="718"/>
      <c r="AE23" s="718"/>
      <c r="AF23" s="125"/>
    </row>
    <row r="24" spans="1:32" ht="15" customHeight="1">
      <c r="A24" s="125"/>
      <c r="B24" s="125"/>
      <c r="C24" s="212"/>
      <c r="D24" s="212"/>
      <c r="E24" s="212"/>
      <c r="F24" s="212"/>
      <c r="G24" s="212"/>
      <c r="H24" s="212"/>
      <c r="I24" s="212"/>
      <c r="J24" s="212"/>
      <c r="K24" s="212"/>
      <c r="L24" s="212"/>
      <c r="M24" s="212"/>
      <c r="N24" s="212"/>
      <c r="O24" s="212"/>
      <c r="P24" s="212"/>
      <c r="Q24" s="212"/>
      <c r="R24" s="212"/>
      <c r="S24" s="212"/>
      <c r="T24" s="212"/>
      <c r="U24" s="212"/>
      <c r="V24" s="212"/>
      <c r="W24" s="212"/>
      <c r="X24" s="212"/>
      <c r="Y24" s="212"/>
      <c r="Z24" s="212"/>
      <c r="AA24" s="212"/>
      <c r="AB24" s="212"/>
      <c r="AC24" s="212"/>
      <c r="AD24" s="125"/>
      <c r="AE24" s="125"/>
      <c r="AF24" s="125"/>
    </row>
    <row r="25" spans="1:32" ht="24" customHeight="1" thickBot="1">
      <c r="A25" s="125"/>
      <c r="B25" s="125"/>
      <c r="C25" s="618" t="s">
        <v>111</v>
      </c>
      <c r="D25" s="618"/>
      <c r="E25" s="618"/>
      <c r="F25" s="618"/>
      <c r="G25" s="618"/>
      <c r="H25" s="618"/>
      <c r="I25" s="618"/>
      <c r="J25" s="618"/>
      <c r="K25" s="618"/>
      <c r="L25" s="618"/>
      <c r="M25" s="618"/>
      <c r="N25" s="618"/>
      <c r="O25" s="618"/>
      <c r="P25" s="618"/>
      <c r="Q25" s="618"/>
      <c r="R25" s="618"/>
      <c r="S25" s="618"/>
      <c r="T25" s="618"/>
      <c r="U25" s="618"/>
      <c r="V25" s="618"/>
      <c r="W25" s="618"/>
      <c r="X25" s="618"/>
      <c r="Y25" s="618"/>
      <c r="Z25" s="618"/>
      <c r="AA25" s="618"/>
      <c r="AB25" s="618"/>
      <c r="AC25" s="618"/>
      <c r="AD25" s="125"/>
      <c r="AE25" s="125"/>
      <c r="AF25" s="125"/>
    </row>
    <row r="26" spans="1:32" ht="32.65" customHeight="1">
      <c r="A26" s="125"/>
      <c r="B26" s="125"/>
      <c r="C26" s="702" t="s">
        <v>21</v>
      </c>
      <c r="D26" s="703"/>
      <c r="E26" s="703"/>
      <c r="F26" s="703"/>
      <c r="G26" s="703"/>
      <c r="H26" s="710" t="s">
        <v>97</v>
      </c>
      <c r="I26" s="710"/>
      <c r="J26" s="710"/>
      <c r="K26" s="710"/>
      <c r="L26" s="710"/>
      <c r="M26" s="710"/>
      <c r="N26" s="710"/>
      <c r="O26" s="710"/>
      <c r="P26" s="710"/>
      <c r="Q26" s="710"/>
      <c r="R26" s="710"/>
      <c r="S26" s="710"/>
      <c r="T26" s="710"/>
      <c r="U26" s="710"/>
      <c r="V26" s="710"/>
      <c r="W26" s="710"/>
      <c r="X26" s="710"/>
      <c r="Y26" s="710"/>
      <c r="Z26" s="710"/>
      <c r="AA26" s="710"/>
      <c r="AB26" s="710"/>
      <c r="AC26" s="710"/>
      <c r="AD26" s="710"/>
      <c r="AE26" s="711"/>
      <c r="AF26" s="125"/>
    </row>
    <row r="27" spans="1:32" ht="32.65" customHeight="1">
      <c r="A27" s="125"/>
      <c r="B27" s="125"/>
      <c r="C27" s="704"/>
      <c r="D27" s="705"/>
      <c r="E27" s="705"/>
      <c r="F27" s="705"/>
      <c r="G27" s="705"/>
      <c r="H27" s="127">
        <v>1</v>
      </c>
      <c r="I27" s="714" t="s">
        <v>98</v>
      </c>
      <c r="J27" s="714"/>
      <c r="K27" s="714"/>
      <c r="L27" s="714"/>
      <c r="M27" s="714"/>
      <c r="N27" s="714"/>
      <c r="O27" s="714"/>
      <c r="P27" s="714"/>
      <c r="Q27" s="714"/>
      <c r="R27" s="714"/>
      <c r="S27" s="714"/>
      <c r="T27" s="714"/>
      <c r="U27" s="714"/>
      <c r="V27" s="714"/>
      <c r="W27" s="714"/>
      <c r="X27" s="714"/>
      <c r="Y27" s="714"/>
      <c r="Z27" s="714"/>
      <c r="AA27" s="714"/>
      <c r="AB27" s="714"/>
      <c r="AC27" s="714"/>
      <c r="AD27" s="714"/>
      <c r="AE27" s="715"/>
      <c r="AF27" s="125"/>
    </row>
    <row r="28" spans="1:32" ht="32.65" customHeight="1" thickBot="1">
      <c r="A28" s="125"/>
      <c r="B28" s="125"/>
      <c r="C28" s="609"/>
      <c r="D28" s="610"/>
      <c r="E28" s="610"/>
      <c r="F28" s="610"/>
      <c r="G28" s="610"/>
      <c r="H28" s="376">
        <v>2</v>
      </c>
      <c r="I28" s="716" t="s">
        <v>99</v>
      </c>
      <c r="J28" s="716"/>
      <c r="K28" s="716"/>
      <c r="L28" s="716"/>
      <c r="M28" s="716"/>
      <c r="N28" s="716"/>
      <c r="O28" s="716"/>
      <c r="P28" s="716"/>
      <c r="Q28" s="716"/>
      <c r="R28" s="716"/>
      <c r="S28" s="716"/>
      <c r="T28" s="716"/>
      <c r="U28" s="716"/>
      <c r="V28" s="716"/>
      <c r="W28" s="716"/>
      <c r="X28" s="716"/>
      <c r="Y28" s="716"/>
      <c r="Z28" s="716"/>
      <c r="AA28" s="716"/>
      <c r="AB28" s="716"/>
      <c r="AC28" s="716"/>
      <c r="AD28" s="716"/>
      <c r="AE28" s="717"/>
      <c r="AF28" s="125"/>
    </row>
    <row r="29" spans="1:32" ht="32.65" customHeight="1">
      <c r="A29" s="125"/>
      <c r="B29" s="125"/>
      <c r="C29" s="718" t="s">
        <v>174</v>
      </c>
      <c r="D29" s="718"/>
      <c r="E29" s="718"/>
      <c r="F29" s="718"/>
      <c r="G29" s="718"/>
      <c r="H29" s="718"/>
      <c r="I29" s="718"/>
      <c r="J29" s="718"/>
      <c r="K29" s="718"/>
      <c r="L29" s="718"/>
      <c r="M29" s="718"/>
      <c r="N29" s="718"/>
      <c r="O29" s="718"/>
      <c r="P29" s="718"/>
      <c r="Q29" s="718"/>
      <c r="R29" s="718"/>
      <c r="S29" s="718"/>
      <c r="T29" s="718"/>
      <c r="U29" s="718"/>
      <c r="V29" s="718"/>
      <c r="W29" s="718"/>
      <c r="X29" s="718"/>
      <c r="Y29" s="718"/>
      <c r="Z29" s="718"/>
      <c r="AA29" s="718"/>
      <c r="AB29" s="718"/>
      <c r="AC29" s="718"/>
      <c r="AD29" s="718"/>
      <c r="AE29" s="718"/>
      <c r="AF29" s="125"/>
    </row>
    <row r="30" spans="1:32" ht="66.75" customHeight="1">
      <c r="A30" s="125"/>
      <c r="B30" s="125"/>
      <c r="C30" s="719" t="s">
        <v>261</v>
      </c>
      <c r="D30" s="719"/>
      <c r="E30" s="719"/>
      <c r="F30" s="719"/>
      <c r="G30" s="719"/>
      <c r="H30" s="719"/>
      <c r="I30" s="719"/>
      <c r="J30" s="719"/>
      <c r="K30" s="719"/>
      <c r="L30" s="719"/>
      <c r="M30" s="719"/>
      <c r="N30" s="719"/>
      <c r="O30" s="719"/>
      <c r="P30" s="719"/>
      <c r="Q30" s="719"/>
      <c r="R30" s="719"/>
      <c r="S30" s="719"/>
      <c r="T30" s="719"/>
      <c r="U30" s="719"/>
      <c r="V30" s="719"/>
      <c r="W30" s="719"/>
      <c r="X30" s="719"/>
      <c r="Y30" s="719"/>
      <c r="Z30" s="719"/>
      <c r="AA30" s="719"/>
      <c r="AB30" s="719"/>
      <c r="AC30" s="719"/>
      <c r="AD30" s="719"/>
      <c r="AE30" s="719"/>
      <c r="AF30" s="125"/>
    </row>
    <row r="31" spans="1:32" ht="15" customHeight="1">
      <c r="A31" s="125"/>
      <c r="B31" s="125"/>
      <c r="C31" s="130"/>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row>
    <row r="32" spans="1:32" ht="24" customHeight="1">
      <c r="A32" s="148"/>
      <c r="B32" s="149" t="s">
        <v>52</v>
      </c>
      <c r="C32" s="110"/>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row>
    <row r="33" spans="1:34" ht="17.25" customHeight="1">
      <c r="A33" s="125"/>
      <c r="B33" s="125"/>
      <c r="C33" s="131" t="s">
        <v>175</v>
      </c>
      <c r="D33" s="132"/>
      <c r="E33" s="133"/>
      <c r="F33" s="133"/>
      <c r="G33" s="133"/>
      <c r="H33" s="133"/>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69" t="s">
        <v>333</v>
      </c>
    </row>
    <row r="34" spans="1:34" ht="24" customHeight="1" thickBot="1">
      <c r="A34" s="125"/>
      <c r="B34" s="125"/>
      <c r="C34" s="709" t="s">
        <v>126</v>
      </c>
      <c r="D34" s="709"/>
      <c r="E34" s="709"/>
      <c r="F34" s="709"/>
      <c r="G34" s="709"/>
      <c r="H34" s="13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69" t="s">
        <v>335</v>
      </c>
    </row>
    <row r="35" spans="1:34" ht="32.65" customHeight="1" thickBot="1">
      <c r="A35" s="125"/>
      <c r="B35" s="125"/>
      <c r="C35" s="706"/>
      <c r="D35" s="707"/>
      <c r="E35" s="707"/>
      <c r="F35" s="707"/>
      <c r="G35" s="708"/>
      <c r="H35" s="133"/>
      <c r="I35" s="1096" t="s">
        <v>436</v>
      </c>
      <c r="J35" s="1096"/>
      <c r="K35" s="1096"/>
      <c r="L35" s="1096"/>
      <c r="M35" s="1096"/>
      <c r="N35" s="1096"/>
      <c r="O35" s="1096"/>
      <c r="P35" s="1096"/>
      <c r="Q35" s="1096"/>
      <c r="R35" s="1096"/>
      <c r="S35" s="1096"/>
      <c r="T35" s="1096"/>
      <c r="U35" s="1096"/>
      <c r="V35" s="1096"/>
      <c r="W35" s="1096"/>
      <c r="X35" s="1096"/>
      <c r="Y35" s="1096"/>
      <c r="Z35" s="1096"/>
      <c r="AA35" s="1096"/>
      <c r="AB35" s="1096"/>
      <c r="AC35" s="1096"/>
      <c r="AD35" s="1096"/>
      <c r="AE35" s="1096"/>
      <c r="AF35" s="125"/>
      <c r="AG35" s="69" t="s">
        <v>334</v>
      </c>
    </row>
    <row r="36" spans="1:34" ht="15" customHeight="1">
      <c r="A36" s="125"/>
      <c r="B36" s="125"/>
      <c r="C36" s="134"/>
      <c r="D36" s="134"/>
      <c r="E36" s="134"/>
      <c r="F36" s="134"/>
      <c r="G36" s="134"/>
      <c r="H36" s="133"/>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row>
    <row r="37" spans="1:34" ht="17.25" hidden="1" customHeight="1" outlineLevel="1">
      <c r="A37" s="125"/>
      <c r="B37" s="125"/>
      <c r="C37" s="135" t="s">
        <v>184</v>
      </c>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row>
    <row r="38" spans="1:34" ht="18" hidden="1" customHeight="1" outlineLevel="1" thickBot="1">
      <c r="A38" s="125"/>
      <c r="B38" s="125"/>
      <c r="C38" s="701" t="s">
        <v>89</v>
      </c>
      <c r="D38" s="701"/>
      <c r="E38" s="701"/>
      <c r="F38" s="701"/>
      <c r="G38" s="701"/>
      <c r="H38" s="150"/>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row>
    <row r="39" spans="1:34" ht="32.65" hidden="1" customHeight="1" outlineLevel="1" thickBot="1">
      <c r="A39" s="125"/>
      <c r="B39" s="125"/>
      <c r="C39" s="611"/>
      <c r="D39" s="612"/>
      <c r="E39" s="612"/>
      <c r="F39" s="612"/>
      <c r="G39" s="613"/>
      <c r="H39" s="151" t="s">
        <v>122</v>
      </c>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row>
    <row r="40" spans="1:34" ht="15" customHeight="1" collapsed="1">
      <c r="A40" s="125"/>
      <c r="B40" s="125"/>
      <c r="C40" s="136"/>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row>
    <row r="41" spans="1:34" ht="34.5" customHeight="1">
      <c r="A41" s="125"/>
      <c r="B41" s="125"/>
      <c r="C41" s="618" t="s">
        <v>221</v>
      </c>
      <c r="D41" s="618"/>
      <c r="E41" s="618"/>
      <c r="F41" s="618"/>
      <c r="G41" s="618"/>
      <c r="H41" s="618"/>
      <c r="I41" s="618"/>
      <c r="J41" s="618"/>
      <c r="K41" s="618"/>
      <c r="L41" s="618"/>
      <c r="M41" s="618"/>
      <c r="N41" s="618"/>
      <c r="O41" s="618"/>
      <c r="P41" s="618"/>
      <c r="Q41" s="618"/>
      <c r="R41" s="618"/>
      <c r="S41" s="618"/>
      <c r="T41" s="618"/>
      <c r="U41" s="618"/>
      <c r="V41" s="618"/>
      <c r="W41" s="618"/>
      <c r="X41" s="618"/>
      <c r="Y41" s="618"/>
      <c r="Z41" s="618"/>
      <c r="AA41" s="618"/>
      <c r="AB41" s="618"/>
      <c r="AC41" s="618"/>
      <c r="AD41" s="618"/>
      <c r="AE41" s="618"/>
      <c r="AF41" s="125"/>
    </row>
    <row r="42" spans="1:34" ht="24" customHeight="1" thickBot="1">
      <c r="A42" s="125"/>
      <c r="B42" s="125"/>
      <c r="C42" s="152" t="s">
        <v>222</v>
      </c>
      <c r="D42" s="152"/>
      <c r="E42" s="152"/>
      <c r="F42" s="152"/>
      <c r="G42" s="152"/>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row>
    <row r="43" spans="1:34" ht="32.65" customHeight="1" thickBot="1">
      <c r="A43" s="125"/>
      <c r="B43" s="125"/>
      <c r="C43" s="725"/>
      <c r="D43" s="726"/>
      <c r="E43" s="726"/>
      <c r="F43" s="726"/>
      <c r="G43" s="727"/>
      <c r="H43" s="137" t="s">
        <v>122</v>
      </c>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row>
    <row r="44" spans="1:34" ht="13.9" customHeight="1">
      <c r="A44" s="125"/>
      <c r="B44" s="125"/>
      <c r="C44" s="138"/>
      <c r="D44" s="138"/>
      <c r="E44" s="138"/>
      <c r="F44" s="138"/>
      <c r="G44" s="138"/>
      <c r="H44" s="21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row>
    <row r="45" spans="1:34" ht="20.45" customHeight="1" thickBot="1">
      <c r="A45" s="125"/>
      <c r="B45" s="125"/>
      <c r="C45" s="617" t="s">
        <v>431</v>
      </c>
      <c r="D45" s="617"/>
      <c r="E45" s="617"/>
      <c r="F45" s="617"/>
      <c r="G45" s="617"/>
      <c r="H45" s="617"/>
      <c r="I45" s="617"/>
      <c r="J45" s="617"/>
      <c r="K45" s="617"/>
      <c r="L45" s="617"/>
      <c r="M45" s="617"/>
      <c r="N45" s="617"/>
      <c r="O45" s="617"/>
      <c r="P45" s="617"/>
      <c r="Q45" s="617"/>
      <c r="R45" s="617"/>
      <c r="S45" s="617"/>
      <c r="T45" s="617"/>
      <c r="U45" s="617"/>
      <c r="V45" s="617"/>
      <c r="W45" s="617"/>
      <c r="X45" s="617"/>
      <c r="Y45" s="617"/>
      <c r="Z45" s="617"/>
      <c r="AA45" s="617"/>
      <c r="AB45" s="617"/>
      <c r="AC45" s="617"/>
      <c r="AD45" s="617"/>
      <c r="AE45" s="617"/>
      <c r="AF45" s="125"/>
      <c r="AG45" s="67" t="s">
        <v>118</v>
      </c>
      <c r="AH45" s="125">
        <f>SUM(Q47:T56)</f>
        <v>0</v>
      </c>
    </row>
    <row r="46" spans="1:34" ht="32.65" customHeight="1">
      <c r="A46" s="125"/>
      <c r="B46" s="125"/>
      <c r="C46" s="741" t="s">
        <v>369</v>
      </c>
      <c r="D46" s="620"/>
      <c r="E46" s="620"/>
      <c r="F46" s="621"/>
      <c r="G46" s="622" t="s">
        <v>345</v>
      </c>
      <c r="H46" s="620"/>
      <c r="I46" s="620"/>
      <c r="J46" s="621"/>
      <c r="K46" s="622" t="s">
        <v>346</v>
      </c>
      <c r="L46" s="620"/>
      <c r="M46" s="620"/>
      <c r="N46" s="620"/>
      <c r="O46" s="620"/>
      <c r="P46" s="621"/>
      <c r="Q46" s="749" t="s">
        <v>182</v>
      </c>
      <c r="R46" s="750"/>
      <c r="S46" s="750"/>
      <c r="T46" s="751"/>
      <c r="U46" s="752" t="s">
        <v>53</v>
      </c>
      <c r="V46" s="753"/>
      <c r="W46" s="754"/>
      <c r="X46" s="630" t="s">
        <v>241</v>
      </c>
      <c r="Y46" s="620"/>
      <c r="Z46" s="620"/>
      <c r="AA46" s="621"/>
      <c r="AB46" s="631" t="s">
        <v>179</v>
      </c>
      <c r="AC46" s="620"/>
      <c r="AD46" s="620"/>
      <c r="AE46" s="169" t="s">
        <v>332</v>
      </c>
      <c r="AF46" s="125"/>
      <c r="AG46" s="67" t="s">
        <v>117</v>
      </c>
      <c r="AH46" s="93">
        <v>9350000</v>
      </c>
    </row>
    <row r="47" spans="1:34" ht="32.65" customHeight="1">
      <c r="A47" s="125"/>
      <c r="B47" s="125"/>
      <c r="C47" s="614"/>
      <c r="D47" s="615"/>
      <c r="E47" s="615"/>
      <c r="F47" s="616"/>
      <c r="G47" s="774"/>
      <c r="H47" s="615"/>
      <c r="I47" s="615"/>
      <c r="J47" s="616"/>
      <c r="K47" s="774"/>
      <c r="L47" s="615"/>
      <c r="M47" s="615"/>
      <c r="N47" s="615"/>
      <c r="O47" s="615"/>
      <c r="P47" s="616"/>
      <c r="Q47" s="662"/>
      <c r="R47" s="663"/>
      <c r="S47" s="663"/>
      <c r="T47" s="755"/>
      <c r="U47" s="662"/>
      <c r="V47" s="663"/>
      <c r="W47" s="664"/>
      <c r="X47" s="665"/>
      <c r="Y47" s="666"/>
      <c r="Z47" s="666"/>
      <c r="AA47" s="667"/>
      <c r="AB47" s="629">
        <f>Q47*X47</f>
        <v>0</v>
      </c>
      <c r="AC47" s="629"/>
      <c r="AD47" s="629"/>
      <c r="AE47" s="423"/>
      <c r="AF47" s="125"/>
      <c r="AG47" s="67" t="s">
        <v>116</v>
      </c>
      <c r="AH47" s="67">
        <f>AH46*AH45</f>
        <v>0</v>
      </c>
    </row>
    <row r="48" spans="1:34" ht="32.65" customHeight="1">
      <c r="A48" s="125"/>
      <c r="B48" s="125"/>
      <c r="C48" s="614"/>
      <c r="D48" s="615"/>
      <c r="E48" s="615"/>
      <c r="F48" s="616"/>
      <c r="G48" s="774"/>
      <c r="H48" s="615"/>
      <c r="I48" s="615"/>
      <c r="J48" s="616"/>
      <c r="K48" s="774"/>
      <c r="L48" s="615"/>
      <c r="M48" s="615"/>
      <c r="N48" s="615"/>
      <c r="O48" s="615"/>
      <c r="P48" s="616"/>
      <c r="Q48" s="662"/>
      <c r="R48" s="663"/>
      <c r="S48" s="663"/>
      <c r="T48" s="664"/>
      <c r="U48" s="662"/>
      <c r="V48" s="663"/>
      <c r="W48" s="664"/>
      <c r="X48" s="665"/>
      <c r="Y48" s="666"/>
      <c r="Z48" s="666"/>
      <c r="AA48" s="667"/>
      <c r="AB48" s="629">
        <f t="shared" ref="AB48:AB56" si="0">Q48*X48</f>
        <v>0</v>
      </c>
      <c r="AC48" s="629"/>
      <c r="AD48" s="629"/>
      <c r="AE48" s="423"/>
      <c r="AF48" s="125"/>
    </row>
    <row r="49" spans="1:34" ht="32.65" customHeight="1">
      <c r="A49" s="125"/>
      <c r="B49" s="125"/>
      <c r="C49" s="614"/>
      <c r="D49" s="615"/>
      <c r="E49" s="615"/>
      <c r="F49" s="616"/>
      <c r="G49" s="774"/>
      <c r="H49" s="615"/>
      <c r="I49" s="615"/>
      <c r="J49" s="616"/>
      <c r="K49" s="774"/>
      <c r="L49" s="615"/>
      <c r="M49" s="615"/>
      <c r="N49" s="615"/>
      <c r="O49" s="615"/>
      <c r="P49" s="616"/>
      <c r="Q49" s="662"/>
      <c r="R49" s="663"/>
      <c r="S49" s="663"/>
      <c r="T49" s="664"/>
      <c r="U49" s="662"/>
      <c r="V49" s="663"/>
      <c r="W49" s="664"/>
      <c r="X49" s="665"/>
      <c r="Y49" s="666"/>
      <c r="Z49" s="666"/>
      <c r="AA49" s="667"/>
      <c r="AB49" s="629">
        <f t="shared" si="0"/>
        <v>0</v>
      </c>
      <c r="AC49" s="629"/>
      <c r="AD49" s="629"/>
      <c r="AE49" s="423"/>
      <c r="AF49" s="125"/>
    </row>
    <row r="50" spans="1:34" ht="32.65" customHeight="1">
      <c r="A50" s="125"/>
      <c r="B50" s="125"/>
      <c r="C50" s="614"/>
      <c r="D50" s="615"/>
      <c r="E50" s="615"/>
      <c r="F50" s="616"/>
      <c r="G50" s="774"/>
      <c r="H50" s="615"/>
      <c r="I50" s="615"/>
      <c r="J50" s="616"/>
      <c r="K50" s="774"/>
      <c r="L50" s="615"/>
      <c r="M50" s="615"/>
      <c r="N50" s="615"/>
      <c r="O50" s="615"/>
      <c r="P50" s="616"/>
      <c r="Q50" s="662"/>
      <c r="R50" s="663"/>
      <c r="S50" s="663"/>
      <c r="T50" s="664"/>
      <c r="U50" s="662"/>
      <c r="V50" s="663"/>
      <c r="W50" s="664"/>
      <c r="X50" s="665"/>
      <c r="Y50" s="666"/>
      <c r="Z50" s="666"/>
      <c r="AA50" s="667"/>
      <c r="AB50" s="629">
        <f t="shared" si="0"/>
        <v>0</v>
      </c>
      <c r="AC50" s="629"/>
      <c r="AD50" s="629"/>
      <c r="AE50" s="423"/>
      <c r="AF50" s="125"/>
    </row>
    <row r="51" spans="1:34" ht="32.65" customHeight="1" thickBot="1">
      <c r="A51" s="125"/>
      <c r="B51" s="125"/>
      <c r="C51" s="681"/>
      <c r="D51" s="654"/>
      <c r="E51" s="654"/>
      <c r="F51" s="655"/>
      <c r="G51" s="653"/>
      <c r="H51" s="654"/>
      <c r="I51" s="654"/>
      <c r="J51" s="655"/>
      <c r="K51" s="653"/>
      <c r="L51" s="654"/>
      <c r="M51" s="654"/>
      <c r="N51" s="654"/>
      <c r="O51" s="654"/>
      <c r="P51" s="655"/>
      <c r="Q51" s="674"/>
      <c r="R51" s="675"/>
      <c r="S51" s="675"/>
      <c r="T51" s="676"/>
      <c r="U51" s="674"/>
      <c r="V51" s="675"/>
      <c r="W51" s="676"/>
      <c r="X51" s="678"/>
      <c r="Y51" s="679"/>
      <c r="Z51" s="679"/>
      <c r="AA51" s="680"/>
      <c r="AB51" s="671">
        <f t="shared" si="0"/>
        <v>0</v>
      </c>
      <c r="AC51" s="672"/>
      <c r="AD51" s="673"/>
      <c r="AE51" s="424"/>
      <c r="AF51" s="125"/>
    </row>
    <row r="52" spans="1:34" ht="32.65" hidden="1" customHeight="1" outlineLevel="1">
      <c r="A52" s="125"/>
      <c r="B52" s="125"/>
      <c r="C52" s="778"/>
      <c r="D52" s="776"/>
      <c r="E52" s="776"/>
      <c r="F52" s="777"/>
      <c r="G52" s="775"/>
      <c r="H52" s="776"/>
      <c r="I52" s="776"/>
      <c r="J52" s="777"/>
      <c r="K52" s="775"/>
      <c r="L52" s="776"/>
      <c r="M52" s="776"/>
      <c r="N52" s="776"/>
      <c r="O52" s="776"/>
      <c r="P52" s="777"/>
      <c r="Q52" s="756"/>
      <c r="R52" s="757"/>
      <c r="S52" s="757"/>
      <c r="T52" s="758"/>
      <c r="U52" s="756"/>
      <c r="V52" s="757"/>
      <c r="W52" s="758"/>
      <c r="X52" s="759"/>
      <c r="Y52" s="760"/>
      <c r="Z52" s="760"/>
      <c r="AA52" s="761"/>
      <c r="AB52" s="762">
        <f t="shared" si="0"/>
        <v>0</v>
      </c>
      <c r="AC52" s="762"/>
      <c r="AD52" s="762"/>
      <c r="AE52" s="425"/>
      <c r="AF52" s="125"/>
    </row>
    <row r="53" spans="1:34" ht="32.65" hidden="1" customHeight="1" outlineLevel="1">
      <c r="A53" s="125"/>
      <c r="B53" s="125"/>
      <c r="C53" s="614"/>
      <c r="D53" s="615"/>
      <c r="E53" s="615"/>
      <c r="F53" s="616"/>
      <c r="G53" s="774"/>
      <c r="H53" s="615"/>
      <c r="I53" s="615"/>
      <c r="J53" s="616"/>
      <c r="K53" s="774"/>
      <c r="L53" s="615"/>
      <c r="M53" s="615"/>
      <c r="N53" s="615"/>
      <c r="O53" s="615"/>
      <c r="P53" s="616"/>
      <c r="Q53" s="662"/>
      <c r="R53" s="663"/>
      <c r="S53" s="663"/>
      <c r="T53" s="664"/>
      <c r="U53" s="662"/>
      <c r="V53" s="663"/>
      <c r="W53" s="664"/>
      <c r="X53" s="665"/>
      <c r="Y53" s="666"/>
      <c r="Z53" s="666"/>
      <c r="AA53" s="667"/>
      <c r="AB53" s="629">
        <f t="shared" si="0"/>
        <v>0</v>
      </c>
      <c r="AC53" s="629"/>
      <c r="AD53" s="629"/>
      <c r="AE53" s="423"/>
      <c r="AF53" s="125"/>
    </row>
    <row r="54" spans="1:34" ht="32.65" hidden="1" customHeight="1" outlineLevel="1">
      <c r="A54" s="125"/>
      <c r="B54" s="125"/>
      <c r="C54" s="614"/>
      <c r="D54" s="615"/>
      <c r="E54" s="615"/>
      <c r="F54" s="616"/>
      <c r="G54" s="774"/>
      <c r="H54" s="615"/>
      <c r="I54" s="615"/>
      <c r="J54" s="616"/>
      <c r="K54" s="774"/>
      <c r="L54" s="615"/>
      <c r="M54" s="615"/>
      <c r="N54" s="615"/>
      <c r="O54" s="615"/>
      <c r="P54" s="616"/>
      <c r="Q54" s="662"/>
      <c r="R54" s="663"/>
      <c r="S54" s="663"/>
      <c r="T54" s="664"/>
      <c r="U54" s="662"/>
      <c r="V54" s="663"/>
      <c r="W54" s="664"/>
      <c r="X54" s="665"/>
      <c r="Y54" s="666"/>
      <c r="Z54" s="666"/>
      <c r="AA54" s="667"/>
      <c r="AB54" s="629">
        <f t="shared" si="0"/>
        <v>0</v>
      </c>
      <c r="AC54" s="629"/>
      <c r="AD54" s="629"/>
      <c r="AE54" s="423"/>
      <c r="AF54" s="125"/>
    </row>
    <row r="55" spans="1:34" ht="32.65" hidden="1" customHeight="1" outlineLevel="1">
      <c r="A55" s="125"/>
      <c r="B55" s="125"/>
      <c r="C55" s="614"/>
      <c r="D55" s="615"/>
      <c r="E55" s="615"/>
      <c r="F55" s="616"/>
      <c r="G55" s="774"/>
      <c r="H55" s="615"/>
      <c r="I55" s="615"/>
      <c r="J55" s="616"/>
      <c r="K55" s="774"/>
      <c r="L55" s="615"/>
      <c r="M55" s="615"/>
      <c r="N55" s="615"/>
      <c r="O55" s="615"/>
      <c r="P55" s="616"/>
      <c r="Q55" s="662"/>
      <c r="R55" s="663"/>
      <c r="S55" s="663"/>
      <c r="T55" s="664"/>
      <c r="U55" s="662"/>
      <c r="V55" s="663"/>
      <c r="W55" s="664"/>
      <c r="X55" s="665"/>
      <c r="Y55" s="666"/>
      <c r="Z55" s="666"/>
      <c r="AA55" s="667"/>
      <c r="AB55" s="629">
        <f>Q55*X55</f>
        <v>0</v>
      </c>
      <c r="AC55" s="629"/>
      <c r="AD55" s="629"/>
      <c r="AE55" s="423"/>
      <c r="AF55" s="125"/>
    </row>
    <row r="56" spans="1:34" ht="32.65" hidden="1" customHeight="1" outlineLevel="1" thickBot="1">
      <c r="A56" s="125"/>
      <c r="B56" s="125"/>
      <c r="C56" s="681"/>
      <c r="D56" s="654"/>
      <c r="E56" s="654"/>
      <c r="F56" s="655"/>
      <c r="G56" s="653"/>
      <c r="H56" s="654"/>
      <c r="I56" s="654"/>
      <c r="J56" s="655"/>
      <c r="K56" s="653"/>
      <c r="L56" s="654"/>
      <c r="M56" s="654"/>
      <c r="N56" s="654"/>
      <c r="O56" s="654"/>
      <c r="P56" s="655"/>
      <c r="Q56" s="674"/>
      <c r="R56" s="675"/>
      <c r="S56" s="675"/>
      <c r="T56" s="676"/>
      <c r="U56" s="674"/>
      <c r="V56" s="675"/>
      <c r="W56" s="676"/>
      <c r="X56" s="678"/>
      <c r="Y56" s="679"/>
      <c r="Z56" s="679"/>
      <c r="AA56" s="680"/>
      <c r="AB56" s="671">
        <f t="shared" si="0"/>
        <v>0</v>
      </c>
      <c r="AC56" s="672"/>
      <c r="AD56" s="673"/>
      <c r="AE56" s="424"/>
      <c r="AF56" s="125"/>
    </row>
    <row r="57" spans="1:34" ht="32.65" customHeight="1" collapsed="1" thickBot="1">
      <c r="A57" s="125"/>
      <c r="B57" s="125"/>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40" t="s">
        <v>54</v>
      </c>
      <c r="AB57" s="668">
        <f>SUM(AB47:AD56)</f>
        <v>0</v>
      </c>
      <c r="AC57" s="669"/>
      <c r="AD57" s="670"/>
      <c r="AE57" s="125"/>
      <c r="AF57" s="125"/>
      <c r="AG57" s="67" t="s">
        <v>119</v>
      </c>
      <c r="AH57" s="125">
        <f>AB57+AB127-C61</f>
        <v>0</v>
      </c>
    </row>
    <row r="58" spans="1:34" ht="29.25" customHeight="1">
      <c r="A58" s="125"/>
      <c r="B58" s="125"/>
      <c r="C58" s="1095" t="s">
        <v>437</v>
      </c>
      <c r="D58" s="1095"/>
      <c r="E58" s="1095"/>
      <c r="F58" s="1095"/>
      <c r="G58" s="1095"/>
      <c r="H58" s="1095"/>
      <c r="I58" s="1095"/>
      <c r="J58" s="1095"/>
      <c r="K58" s="1095"/>
      <c r="L58" s="1095"/>
      <c r="M58" s="1095"/>
      <c r="N58" s="1095"/>
      <c r="O58" s="1095"/>
      <c r="P58" s="1095"/>
      <c r="Q58" s="1095"/>
      <c r="R58" s="1095"/>
      <c r="S58" s="1095"/>
      <c r="T58" s="1095"/>
      <c r="U58" s="1095"/>
      <c r="V58" s="1095"/>
      <c r="W58" s="1095"/>
      <c r="X58" s="1095"/>
      <c r="Y58" s="1095"/>
      <c r="Z58" s="1095"/>
      <c r="AA58" s="1095"/>
      <c r="AB58" s="1095"/>
      <c r="AC58" s="1095"/>
      <c r="AD58" s="1095"/>
      <c r="AE58" s="1095"/>
      <c r="AF58" s="125"/>
      <c r="AH58" s="125"/>
    </row>
    <row r="59" spans="1:34" ht="15" customHeight="1">
      <c r="A59" s="125"/>
      <c r="B59" s="125"/>
      <c r="C59" s="135" t="s">
        <v>186</v>
      </c>
      <c r="D59" s="124"/>
      <c r="E59" s="124"/>
      <c r="F59" s="124"/>
      <c r="G59" s="124"/>
      <c r="H59" s="124"/>
      <c r="I59" s="124"/>
      <c r="J59" s="124"/>
      <c r="K59" s="139"/>
      <c r="L59" s="139"/>
      <c r="M59" s="139"/>
      <c r="N59" s="139"/>
      <c r="O59" s="139"/>
      <c r="P59" s="139"/>
      <c r="Q59" s="139"/>
      <c r="R59" s="139"/>
      <c r="S59" s="139"/>
      <c r="T59" s="139"/>
      <c r="U59" s="139"/>
      <c r="V59" s="139"/>
      <c r="W59" s="139"/>
      <c r="X59" s="139"/>
      <c r="Y59" s="139"/>
      <c r="Z59" s="139"/>
      <c r="AA59" s="140"/>
      <c r="AB59" s="215"/>
      <c r="AC59" s="215"/>
      <c r="AD59" s="215"/>
      <c r="AE59" s="125"/>
      <c r="AF59" s="125"/>
    </row>
    <row r="60" spans="1:34" ht="24" customHeight="1" thickBot="1">
      <c r="A60" s="125"/>
      <c r="B60" s="125"/>
      <c r="C60" s="729" t="s">
        <v>165</v>
      </c>
      <c r="D60" s="729"/>
      <c r="E60" s="729"/>
      <c r="F60" s="729"/>
      <c r="G60" s="729"/>
      <c r="H60" s="124"/>
      <c r="I60" s="124"/>
      <c r="J60" s="124"/>
      <c r="K60" s="139"/>
      <c r="L60" s="139"/>
      <c r="M60" s="139"/>
      <c r="N60" s="139"/>
      <c r="O60" s="139"/>
      <c r="P60" s="139"/>
      <c r="Q60" s="139"/>
      <c r="R60" s="139"/>
      <c r="S60" s="139"/>
      <c r="T60" s="139"/>
      <c r="U60" s="139"/>
      <c r="V60" s="139"/>
      <c r="W60" s="139"/>
      <c r="X60" s="139"/>
      <c r="Y60" s="139"/>
      <c r="Z60" s="139"/>
      <c r="AA60" s="140"/>
      <c r="AB60" s="215"/>
      <c r="AC60" s="215"/>
      <c r="AD60" s="215"/>
      <c r="AE60" s="125"/>
      <c r="AF60" s="125"/>
    </row>
    <row r="61" spans="1:34" ht="32.65" customHeight="1" thickBot="1">
      <c r="A61" s="125"/>
      <c r="B61" s="125"/>
      <c r="C61" s="730"/>
      <c r="D61" s="731"/>
      <c r="E61" s="731"/>
      <c r="F61" s="731"/>
      <c r="G61" s="732"/>
      <c r="H61" s="213" t="s">
        <v>166</v>
      </c>
      <c r="I61" s="139"/>
      <c r="J61" s="139"/>
      <c r="K61" s="139"/>
      <c r="L61" s="139"/>
      <c r="M61" s="139"/>
      <c r="N61" s="139"/>
      <c r="O61" s="139"/>
      <c r="P61" s="139"/>
      <c r="Q61" s="139"/>
      <c r="R61" s="139"/>
      <c r="S61" s="139"/>
      <c r="T61" s="139"/>
      <c r="U61" s="139"/>
      <c r="V61" s="139"/>
      <c r="W61" s="139"/>
      <c r="X61" s="139"/>
      <c r="Y61" s="139"/>
      <c r="Z61" s="139"/>
      <c r="AA61" s="140"/>
      <c r="AB61" s="215"/>
      <c r="AC61" s="215"/>
      <c r="AD61" s="215"/>
      <c r="AE61" s="125"/>
      <c r="AF61" s="125"/>
      <c r="AG61" s="434" t="s">
        <v>428</v>
      </c>
    </row>
    <row r="62" spans="1:34" ht="15" customHeight="1">
      <c r="A62" s="125"/>
      <c r="B62" s="125"/>
      <c r="C62" s="139"/>
      <c r="D62" s="139"/>
      <c r="E62" s="139"/>
      <c r="F62" s="139"/>
      <c r="G62" s="139"/>
      <c r="H62" s="139"/>
      <c r="I62" s="139"/>
      <c r="J62" s="139"/>
      <c r="K62" s="139"/>
      <c r="L62" s="139"/>
      <c r="M62" s="139"/>
      <c r="N62" s="139"/>
      <c r="O62" s="139"/>
      <c r="P62" s="139"/>
      <c r="Q62" s="139"/>
      <c r="R62" s="139"/>
      <c r="S62" s="139"/>
      <c r="T62" s="139"/>
      <c r="U62" s="139"/>
      <c r="V62" s="139"/>
      <c r="W62" s="139"/>
      <c r="X62" s="139"/>
      <c r="Y62" s="139"/>
      <c r="Z62" s="139"/>
      <c r="AA62" s="140"/>
      <c r="AB62" s="215"/>
      <c r="AC62" s="215"/>
      <c r="AD62" s="215"/>
      <c r="AE62" s="125"/>
      <c r="AF62" s="125"/>
    </row>
    <row r="63" spans="1:34" ht="39.75" customHeight="1" thickBot="1">
      <c r="A63" s="125"/>
      <c r="B63" s="125"/>
      <c r="C63" s="617" t="s">
        <v>419</v>
      </c>
      <c r="D63" s="617"/>
      <c r="E63" s="617"/>
      <c r="F63" s="617"/>
      <c r="G63" s="617"/>
      <c r="H63" s="617"/>
      <c r="I63" s="617"/>
      <c r="J63" s="617"/>
      <c r="K63" s="617"/>
      <c r="L63" s="617"/>
      <c r="M63" s="617"/>
      <c r="N63" s="617"/>
      <c r="O63" s="617"/>
      <c r="P63" s="617"/>
      <c r="Q63" s="617"/>
      <c r="R63" s="617"/>
      <c r="S63" s="617"/>
      <c r="T63" s="617"/>
      <c r="U63" s="617"/>
      <c r="V63" s="617"/>
      <c r="W63" s="617"/>
      <c r="X63" s="617"/>
      <c r="Y63" s="617"/>
      <c r="Z63" s="617"/>
      <c r="AA63" s="617"/>
      <c r="AB63" s="617"/>
      <c r="AC63" s="617"/>
      <c r="AD63" s="617"/>
      <c r="AE63" s="617"/>
      <c r="AF63" s="125"/>
    </row>
    <row r="64" spans="1:34" ht="32.65" customHeight="1">
      <c r="A64" s="125"/>
      <c r="B64" s="125"/>
      <c r="C64" s="640" t="s">
        <v>21</v>
      </c>
      <c r="D64" s="633"/>
      <c r="E64" s="633"/>
      <c r="F64" s="633"/>
      <c r="G64" s="633" t="s">
        <v>55</v>
      </c>
      <c r="H64" s="633"/>
      <c r="I64" s="633"/>
      <c r="J64" s="633"/>
      <c r="K64" s="633"/>
      <c r="L64" s="633"/>
      <c r="M64" s="633"/>
      <c r="N64" s="633"/>
      <c r="O64" s="633"/>
      <c r="P64" s="633"/>
      <c r="Q64" s="633"/>
      <c r="R64" s="633"/>
      <c r="S64" s="633"/>
      <c r="T64" s="633"/>
      <c r="U64" s="633"/>
      <c r="V64" s="633"/>
      <c r="W64" s="633"/>
      <c r="X64" s="633"/>
      <c r="Y64" s="633"/>
      <c r="Z64" s="633"/>
      <c r="AA64" s="633"/>
      <c r="AB64" s="633"/>
      <c r="AC64" s="633"/>
      <c r="AD64" s="633"/>
      <c r="AE64" s="634"/>
      <c r="AF64" s="125"/>
    </row>
    <row r="65" spans="1:32" ht="32.65" customHeight="1">
      <c r="A65" s="125"/>
      <c r="B65" s="125"/>
      <c r="C65" s="641"/>
      <c r="D65" s="642"/>
      <c r="E65" s="642"/>
      <c r="F65" s="642"/>
      <c r="G65" s="332">
        <v>1</v>
      </c>
      <c r="H65" s="635" t="s">
        <v>415</v>
      </c>
      <c r="I65" s="635"/>
      <c r="J65" s="635"/>
      <c r="K65" s="635"/>
      <c r="L65" s="635"/>
      <c r="M65" s="635"/>
      <c r="N65" s="635"/>
      <c r="O65" s="635"/>
      <c r="P65" s="635"/>
      <c r="Q65" s="635"/>
      <c r="R65" s="635"/>
      <c r="S65" s="635"/>
      <c r="T65" s="635"/>
      <c r="U65" s="635"/>
      <c r="V65" s="635"/>
      <c r="W65" s="635"/>
      <c r="X65" s="635"/>
      <c r="Y65" s="635"/>
      <c r="Z65" s="635"/>
      <c r="AA65" s="635"/>
      <c r="AB65" s="635"/>
      <c r="AC65" s="635"/>
      <c r="AD65" s="635"/>
      <c r="AE65" s="636"/>
      <c r="AF65" s="125"/>
    </row>
    <row r="66" spans="1:32" ht="32.65" customHeight="1">
      <c r="A66" s="125"/>
      <c r="B66" s="125"/>
      <c r="C66" s="641"/>
      <c r="D66" s="642"/>
      <c r="E66" s="642"/>
      <c r="F66" s="642"/>
      <c r="G66" s="397">
        <v>2</v>
      </c>
      <c r="H66" s="635" t="s">
        <v>412</v>
      </c>
      <c r="I66" s="635"/>
      <c r="J66" s="635"/>
      <c r="K66" s="635"/>
      <c r="L66" s="635"/>
      <c r="M66" s="635"/>
      <c r="N66" s="635"/>
      <c r="O66" s="635"/>
      <c r="P66" s="635"/>
      <c r="Q66" s="635"/>
      <c r="R66" s="635"/>
      <c r="S66" s="635"/>
      <c r="T66" s="635"/>
      <c r="U66" s="635"/>
      <c r="V66" s="635"/>
      <c r="W66" s="635"/>
      <c r="X66" s="635"/>
      <c r="Y66" s="635"/>
      <c r="Z66" s="635"/>
      <c r="AA66" s="635"/>
      <c r="AB66" s="635"/>
      <c r="AC66" s="635"/>
      <c r="AD66" s="635"/>
      <c r="AE66" s="636"/>
      <c r="AF66" s="125"/>
    </row>
    <row r="67" spans="1:32" ht="32.65" customHeight="1" thickBot="1">
      <c r="A67" s="125"/>
      <c r="B67" s="125"/>
      <c r="C67" s="766"/>
      <c r="D67" s="767"/>
      <c r="E67" s="767"/>
      <c r="F67" s="767"/>
      <c r="G67" s="333">
        <v>3</v>
      </c>
      <c r="H67" s="768" t="s">
        <v>347</v>
      </c>
      <c r="I67" s="768"/>
      <c r="J67" s="768"/>
      <c r="K67" s="768"/>
      <c r="L67" s="768"/>
      <c r="M67" s="768"/>
      <c r="N67" s="768"/>
      <c r="O67" s="768"/>
      <c r="P67" s="768"/>
      <c r="Q67" s="768"/>
      <c r="R67" s="768"/>
      <c r="S67" s="768"/>
      <c r="T67" s="768"/>
      <c r="U67" s="768"/>
      <c r="V67" s="768"/>
      <c r="W67" s="768"/>
      <c r="X67" s="768"/>
      <c r="Y67" s="768"/>
      <c r="Z67" s="768"/>
      <c r="AA67" s="768"/>
      <c r="AB67" s="768"/>
      <c r="AC67" s="768"/>
      <c r="AD67" s="768"/>
      <c r="AE67" s="769"/>
      <c r="AF67" s="125"/>
    </row>
    <row r="68" spans="1:32" ht="37.5" customHeight="1">
      <c r="A68" s="125"/>
      <c r="B68" s="125"/>
      <c r="C68" s="718" t="s">
        <v>440</v>
      </c>
      <c r="D68" s="718"/>
      <c r="E68" s="718"/>
      <c r="F68" s="718"/>
      <c r="G68" s="718"/>
      <c r="H68" s="718"/>
      <c r="I68" s="718"/>
      <c r="J68" s="718"/>
      <c r="K68" s="718"/>
      <c r="L68" s="718"/>
      <c r="M68" s="718"/>
      <c r="N68" s="718"/>
      <c r="O68" s="718"/>
      <c r="P68" s="718"/>
      <c r="Q68" s="718"/>
      <c r="R68" s="718"/>
      <c r="S68" s="718"/>
      <c r="T68" s="718"/>
      <c r="U68" s="718"/>
      <c r="V68" s="718"/>
      <c r="W68" s="718"/>
      <c r="X68" s="718"/>
      <c r="Y68" s="718"/>
      <c r="Z68" s="718"/>
      <c r="AA68" s="718"/>
      <c r="AB68" s="718"/>
      <c r="AC68" s="718"/>
      <c r="AD68" s="718"/>
      <c r="AE68" s="718"/>
      <c r="AF68" s="125"/>
    </row>
    <row r="69" spans="1:32" ht="25.5" customHeight="1">
      <c r="A69" s="125"/>
      <c r="B69" s="125"/>
      <c r="C69" s="724" t="s">
        <v>439</v>
      </c>
      <c r="D69" s="724"/>
      <c r="E69" s="724"/>
      <c r="F69" s="724"/>
      <c r="G69" s="724"/>
      <c r="H69" s="724"/>
      <c r="I69" s="724"/>
      <c r="J69" s="724"/>
      <c r="K69" s="724"/>
      <c r="L69" s="724"/>
      <c r="M69" s="724"/>
      <c r="N69" s="724"/>
      <c r="O69" s="724"/>
      <c r="P69" s="724"/>
      <c r="Q69" s="724"/>
      <c r="R69" s="724"/>
      <c r="S69" s="724"/>
      <c r="T69" s="724"/>
      <c r="U69" s="724"/>
      <c r="V69" s="724"/>
      <c r="W69" s="724"/>
      <c r="X69" s="724"/>
      <c r="Y69" s="724"/>
      <c r="Z69" s="724"/>
      <c r="AA69" s="724"/>
      <c r="AB69" s="724"/>
      <c r="AC69" s="724"/>
      <c r="AD69" s="724"/>
      <c r="AE69" s="724"/>
      <c r="AF69" s="125"/>
    </row>
    <row r="70" spans="1:32" ht="15" customHeight="1">
      <c r="A70" s="125"/>
      <c r="B70" s="125"/>
      <c r="C70" s="136"/>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row>
    <row r="71" spans="1:32" ht="32.65" customHeight="1" thickBot="1">
      <c r="A71" s="125"/>
      <c r="B71" s="125"/>
      <c r="C71" s="380" t="s">
        <v>348</v>
      </c>
      <c r="D71" s="380"/>
      <c r="E71" s="380"/>
      <c r="F71" s="380"/>
      <c r="G71" s="380"/>
      <c r="H71" s="380"/>
      <c r="I71" s="380"/>
      <c r="J71" s="380"/>
      <c r="K71" s="380"/>
      <c r="L71" s="380"/>
      <c r="M71" s="380"/>
      <c r="N71" s="380"/>
      <c r="O71" s="380"/>
      <c r="P71" s="380"/>
      <c r="Q71" s="380"/>
      <c r="R71" s="380"/>
      <c r="S71" s="380"/>
      <c r="T71" s="380"/>
      <c r="U71" s="380"/>
      <c r="V71" s="380"/>
      <c r="W71" s="380"/>
      <c r="X71" s="380"/>
      <c r="Y71" s="380"/>
      <c r="Z71" s="380"/>
      <c r="AA71" s="380"/>
      <c r="AB71" s="380"/>
      <c r="AC71" s="380"/>
      <c r="AD71" s="380"/>
      <c r="AE71" s="380"/>
      <c r="AF71" s="125"/>
    </row>
    <row r="72" spans="1:32" ht="32.65" customHeight="1">
      <c r="A72" s="125"/>
      <c r="B72" s="125"/>
      <c r="C72" s="640" t="s">
        <v>224</v>
      </c>
      <c r="D72" s="633"/>
      <c r="E72" s="633"/>
      <c r="F72" s="633"/>
      <c r="G72" s="633" t="s">
        <v>225</v>
      </c>
      <c r="H72" s="633"/>
      <c r="I72" s="633"/>
      <c r="J72" s="633"/>
      <c r="K72" s="633"/>
      <c r="L72" s="633"/>
      <c r="M72" s="633"/>
      <c r="N72" s="633"/>
      <c r="O72" s="633"/>
      <c r="P72" s="633"/>
      <c r="Q72" s="633"/>
      <c r="R72" s="633"/>
      <c r="S72" s="633"/>
      <c r="T72" s="633"/>
      <c r="U72" s="633"/>
      <c r="V72" s="633"/>
      <c r="W72" s="633"/>
      <c r="X72" s="633"/>
      <c r="Y72" s="633"/>
      <c r="Z72" s="633"/>
      <c r="AA72" s="633"/>
      <c r="AB72" s="633"/>
      <c r="AC72" s="633"/>
      <c r="AD72" s="633"/>
      <c r="AE72" s="634"/>
      <c r="AF72" s="125"/>
    </row>
    <row r="73" spans="1:32" ht="32.65" customHeight="1">
      <c r="A73" s="125"/>
      <c r="B73" s="125"/>
      <c r="C73" s="646"/>
      <c r="D73" s="647"/>
      <c r="E73" s="647"/>
      <c r="F73" s="647"/>
      <c r="G73" s="332">
        <v>1</v>
      </c>
      <c r="H73" s="635" t="s">
        <v>56</v>
      </c>
      <c r="I73" s="635"/>
      <c r="J73" s="635"/>
      <c r="K73" s="635"/>
      <c r="L73" s="635"/>
      <c r="M73" s="635"/>
      <c r="N73" s="635"/>
      <c r="O73" s="635"/>
      <c r="P73" s="635"/>
      <c r="Q73" s="635"/>
      <c r="R73" s="635"/>
      <c r="S73" s="635"/>
      <c r="T73" s="635"/>
      <c r="U73" s="635"/>
      <c r="V73" s="635"/>
      <c r="W73" s="635"/>
      <c r="X73" s="635"/>
      <c r="Y73" s="635"/>
      <c r="Z73" s="635"/>
      <c r="AA73" s="635"/>
      <c r="AB73" s="635"/>
      <c r="AC73" s="635"/>
      <c r="AD73" s="635"/>
      <c r="AE73" s="636"/>
      <c r="AF73" s="125"/>
    </row>
    <row r="74" spans="1:32" ht="32.65" customHeight="1" thickBot="1">
      <c r="A74" s="125"/>
      <c r="B74" s="125"/>
      <c r="C74" s="648"/>
      <c r="D74" s="649"/>
      <c r="E74" s="649"/>
      <c r="F74" s="649"/>
      <c r="G74" s="333">
        <v>2</v>
      </c>
      <c r="H74" s="770" t="s">
        <v>57</v>
      </c>
      <c r="I74" s="770"/>
      <c r="J74" s="770"/>
      <c r="K74" s="770"/>
      <c r="L74" s="770"/>
      <c r="M74" s="770"/>
      <c r="N74" s="770"/>
      <c r="O74" s="770"/>
      <c r="P74" s="770"/>
      <c r="Q74" s="770"/>
      <c r="R74" s="770"/>
      <c r="S74" s="770"/>
      <c r="T74" s="770"/>
      <c r="U74" s="770"/>
      <c r="V74" s="770"/>
      <c r="W74" s="770"/>
      <c r="X74" s="770"/>
      <c r="Y74" s="770"/>
      <c r="Z74" s="770"/>
      <c r="AA74" s="770"/>
      <c r="AB74" s="770"/>
      <c r="AC74" s="770"/>
      <c r="AD74" s="770"/>
      <c r="AE74" s="771"/>
      <c r="AF74" s="125"/>
    </row>
    <row r="75" spans="1:32" ht="20.25" customHeight="1">
      <c r="A75" s="125"/>
      <c r="B75" s="125"/>
      <c r="C75" s="677" t="s">
        <v>265</v>
      </c>
      <c r="D75" s="677"/>
      <c r="E75" s="677"/>
      <c r="F75" s="677"/>
      <c r="G75" s="677"/>
      <c r="H75" s="677"/>
      <c r="I75" s="677"/>
      <c r="J75" s="677"/>
      <c r="K75" s="677"/>
      <c r="L75" s="677"/>
      <c r="M75" s="677"/>
      <c r="N75" s="677"/>
      <c r="O75" s="677"/>
      <c r="P75" s="677"/>
      <c r="Q75" s="677"/>
      <c r="R75" s="677"/>
      <c r="S75" s="677"/>
      <c r="T75" s="677"/>
      <c r="U75" s="677"/>
      <c r="V75" s="677"/>
      <c r="W75" s="677"/>
      <c r="X75" s="677"/>
      <c r="Y75" s="677"/>
      <c r="Z75" s="677"/>
      <c r="AA75" s="677"/>
      <c r="AB75" s="677"/>
      <c r="AC75" s="677"/>
      <c r="AD75" s="677"/>
      <c r="AE75" s="125"/>
      <c r="AF75" s="125"/>
    </row>
    <row r="76" spans="1:32" ht="22.5" customHeight="1">
      <c r="A76" s="125"/>
      <c r="B76" s="125"/>
      <c r="C76" s="677" t="s">
        <v>223</v>
      </c>
      <c r="D76" s="677"/>
      <c r="E76" s="677"/>
      <c r="F76" s="677"/>
      <c r="G76" s="677"/>
      <c r="H76" s="677"/>
      <c r="I76" s="677"/>
      <c r="J76" s="677"/>
      <c r="K76" s="677"/>
      <c r="L76" s="677"/>
      <c r="M76" s="677"/>
      <c r="N76" s="677"/>
      <c r="O76" s="677"/>
      <c r="P76" s="677"/>
      <c r="Q76" s="677"/>
      <c r="R76" s="677"/>
      <c r="S76" s="677"/>
      <c r="T76" s="677"/>
      <c r="U76" s="677"/>
      <c r="V76" s="677"/>
      <c r="W76" s="677"/>
      <c r="X76" s="677"/>
      <c r="Y76" s="677"/>
      <c r="Z76" s="677"/>
      <c r="AA76" s="677"/>
      <c r="AB76" s="677"/>
      <c r="AC76" s="677"/>
      <c r="AD76" s="677"/>
      <c r="AE76" s="125"/>
      <c r="AF76" s="125"/>
    </row>
    <row r="77" spans="1:32" ht="15" customHeight="1">
      <c r="A77" s="125"/>
      <c r="B77" s="125"/>
      <c r="C77" s="212"/>
      <c r="D77" s="212"/>
      <c r="E77" s="212"/>
      <c r="F77" s="212"/>
      <c r="G77" s="212"/>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c r="AE77" s="125"/>
      <c r="AF77" s="125"/>
    </row>
    <row r="78" spans="1:32" ht="32.65" customHeight="1" thickBot="1">
      <c r="A78" s="125"/>
      <c r="B78" s="125"/>
      <c r="C78" s="381" t="s">
        <v>406</v>
      </c>
      <c r="D78" s="381"/>
      <c r="E78" s="381"/>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125"/>
      <c r="AF78" s="125"/>
    </row>
    <row r="79" spans="1:32" ht="32.65" customHeight="1">
      <c r="A79" s="125"/>
      <c r="B79" s="125"/>
      <c r="C79" s="619" t="s">
        <v>349</v>
      </c>
      <c r="D79" s="620"/>
      <c r="E79" s="620"/>
      <c r="F79" s="620"/>
      <c r="G79" s="620"/>
      <c r="H79" s="621"/>
      <c r="I79" s="622" t="s">
        <v>345</v>
      </c>
      <c r="J79" s="620"/>
      <c r="K79" s="620"/>
      <c r="L79" s="620"/>
      <c r="M79" s="620"/>
      <c r="N79" s="620"/>
      <c r="O79" s="620"/>
      <c r="P79" s="621"/>
      <c r="Q79" s="630" t="s">
        <v>346</v>
      </c>
      <c r="R79" s="631"/>
      <c r="S79" s="631"/>
      <c r="T79" s="631"/>
      <c r="U79" s="631"/>
      <c r="V79" s="631"/>
      <c r="W79" s="631"/>
      <c r="X79" s="632"/>
      <c r="Y79" s="630" t="s">
        <v>351</v>
      </c>
      <c r="Z79" s="631"/>
      <c r="AA79" s="632"/>
      <c r="AB79" s="622" t="s">
        <v>350</v>
      </c>
      <c r="AC79" s="620"/>
      <c r="AD79" s="621"/>
      <c r="AE79" s="169" t="s">
        <v>332</v>
      </c>
      <c r="AF79" s="125"/>
    </row>
    <row r="80" spans="1:32" ht="32.65" customHeight="1">
      <c r="A80" s="125"/>
      <c r="B80" s="125"/>
      <c r="C80" s="614"/>
      <c r="D80" s="615"/>
      <c r="E80" s="615"/>
      <c r="F80" s="615"/>
      <c r="G80" s="615"/>
      <c r="H80" s="616"/>
      <c r="I80" s="774"/>
      <c r="J80" s="615"/>
      <c r="K80" s="615"/>
      <c r="L80" s="615"/>
      <c r="M80" s="615"/>
      <c r="N80" s="615"/>
      <c r="O80" s="615"/>
      <c r="P80" s="616"/>
      <c r="Q80" s="643"/>
      <c r="R80" s="644"/>
      <c r="S80" s="644"/>
      <c r="T80" s="644"/>
      <c r="U80" s="644"/>
      <c r="V80" s="644"/>
      <c r="W80" s="644"/>
      <c r="X80" s="645"/>
      <c r="Y80" s="623"/>
      <c r="Z80" s="624"/>
      <c r="AA80" s="625"/>
      <c r="AB80" s="650"/>
      <c r="AC80" s="651"/>
      <c r="AD80" s="652"/>
      <c r="AE80" s="423"/>
      <c r="AF80" s="125"/>
    </row>
    <row r="81" spans="1:32" ht="32.65" customHeight="1">
      <c r="A81" s="125"/>
      <c r="B81" s="125"/>
      <c r="C81" s="614"/>
      <c r="D81" s="615"/>
      <c r="E81" s="615"/>
      <c r="F81" s="615"/>
      <c r="G81" s="615"/>
      <c r="H81" s="616"/>
      <c r="I81" s="774"/>
      <c r="J81" s="615"/>
      <c r="K81" s="615"/>
      <c r="L81" s="615"/>
      <c r="M81" s="615"/>
      <c r="N81" s="615"/>
      <c r="O81" s="615"/>
      <c r="P81" s="616"/>
      <c r="Q81" s="643"/>
      <c r="R81" s="644"/>
      <c r="S81" s="644"/>
      <c r="T81" s="644"/>
      <c r="U81" s="644"/>
      <c r="V81" s="644"/>
      <c r="W81" s="644"/>
      <c r="X81" s="645"/>
      <c r="Y81" s="623"/>
      <c r="Z81" s="624"/>
      <c r="AA81" s="625"/>
      <c r="AB81" s="650"/>
      <c r="AC81" s="651"/>
      <c r="AD81" s="652"/>
      <c r="AE81" s="423"/>
      <c r="AF81" s="125"/>
    </row>
    <row r="82" spans="1:32" ht="32.65" customHeight="1">
      <c r="A82" s="125"/>
      <c r="B82" s="125"/>
      <c r="C82" s="614"/>
      <c r="D82" s="615"/>
      <c r="E82" s="615"/>
      <c r="F82" s="615"/>
      <c r="G82" s="615"/>
      <c r="H82" s="616"/>
      <c r="I82" s="774"/>
      <c r="J82" s="615"/>
      <c r="K82" s="615"/>
      <c r="L82" s="615"/>
      <c r="M82" s="615"/>
      <c r="N82" s="615"/>
      <c r="O82" s="615"/>
      <c r="P82" s="616"/>
      <c r="Q82" s="643"/>
      <c r="R82" s="644"/>
      <c r="S82" s="644"/>
      <c r="T82" s="644"/>
      <c r="U82" s="644"/>
      <c r="V82" s="644"/>
      <c r="W82" s="644"/>
      <c r="X82" s="645"/>
      <c r="Y82" s="623"/>
      <c r="Z82" s="624"/>
      <c r="AA82" s="625"/>
      <c r="AB82" s="650"/>
      <c r="AC82" s="651"/>
      <c r="AD82" s="652"/>
      <c r="AE82" s="423"/>
      <c r="AF82" s="125"/>
    </row>
    <row r="83" spans="1:32" ht="32.65" customHeight="1">
      <c r="A83" s="125"/>
      <c r="B83" s="125"/>
      <c r="C83" s="614"/>
      <c r="D83" s="615"/>
      <c r="E83" s="615"/>
      <c r="F83" s="615"/>
      <c r="G83" s="615"/>
      <c r="H83" s="616"/>
      <c r="I83" s="774"/>
      <c r="J83" s="615"/>
      <c r="K83" s="615"/>
      <c r="L83" s="615"/>
      <c r="M83" s="615"/>
      <c r="N83" s="615"/>
      <c r="O83" s="615"/>
      <c r="P83" s="616"/>
      <c r="Q83" s="643"/>
      <c r="R83" s="644"/>
      <c r="S83" s="644"/>
      <c r="T83" s="644"/>
      <c r="U83" s="644"/>
      <c r="V83" s="644"/>
      <c r="W83" s="644"/>
      <c r="X83" s="645"/>
      <c r="Y83" s="623"/>
      <c r="Z83" s="624"/>
      <c r="AA83" s="625"/>
      <c r="AB83" s="650"/>
      <c r="AC83" s="651"/>
      <c r="AD83" s="652"/>
      <c r="AE83" s="423"/>
      <c r="AF83" s="125"/>
    </row>
    <row r="84" spans="1:32" ht="32.65" customHeight="1" thickBot="1">
      <c r="A84" s="125"/>
      <c r="B84" s="125"/>
      <c r="C84" s="681"/>
      <c r="D84" s="654"/>
      <c r="E84" s="654"/>
      <c r="F84" s="654"/>
      <c r="G84" s="654"/>
      <c r="H84" s="655"/>
      <c r="I84" s="653"/>
      <c r="J84" s="654"/>
      <c r="K84" s="654"/>
      <c r="L84" s="654"/>
      <c r="M84" s="654"/>
      <c r="N84" s="654"/>
      <c r="O84" s="654"/>
      <c r="P84" s="655"/>
      <c r="Q84" s="733"/>
      <c r="R84" s="734"/>
      <c r="S84" s="734"/>
      <c r="T84" s="734"/>
      <c r="U84" s="734"/>
      <c r="V84" s="734"/>
      <c r="W84" s="734"/>
      <c r="X84" s="735"/>
      <c r="Y84" s="626"/>
      <c r="Z84" s="627"/>
      <c r="AA84" s="628"/>
      <c r="AB84" s="656"/>
      <c r="AC84" s="657"/>
      <c r="AD84" s="658"/>
      <c r="AE84" s="424"/>
      <c r="AF84" s="125"/>
    </row>
    <row r="85" spans="1:32" ht="32.65" hidden="1" customHeight="1" outlineLevel="1">
      <c r="A85" s="125"/>
      <c r="B85" s="125"/>
      <c r="C85" s="778"/>
      <c r="D85" s="776"/>
      <c r="E85" s="776"/>
      <c r="F85" s="776"/>
      <c r="G85" s="776"/>
      <c r="H85" s="777"/>
      <c r="I85" s="775"/>
      <c r="J85" s="776"/>
      <c r="K85" s="776"/>
      <c r="L85" s="776"/>
      <c r="M85" s="776"/>
      <c r="N85" s="776"/>
      <c r="O85" s="776"/>
      <c r="P85" s="777"/>
      <c r="Q85" s="763"/>
      <c r="R85" s="764"/>
      <c r="S85" s="764"/>
      <c r="T85" s="764"/>
      <c r="U85" s="764"/>
      <c r="V85" s="764"/>
      <c r="W85" s="764"/>
      <c r="X85" s="765"/>
      <c r="Y85" s="659"/>
      <c r="Z85" s="660"/>
      <c r="AA85" s="661"/>
      <c r="AB85" s="659"/>
      <c r="AC85" s="660"/>
      <c r="AD85" s="661"/>
      <c r="AE85" s="425"/>
      <c r="AF85" s="125"/>
    </row>
    <row r="86" spans="1:32" ht="32.65" hidden="1" customHeight="1" outlineLevel="1">
      <c r="A86" s="125"/>
      <c r="B86" s="125"/>
      <c r="C86" s="614"/>
      <c r="D86" s="615"/>
      <c r="E86" s="615"/>
      <c r="F86" s="615"/>
      <c r="G86" s="615"/>
      <c r="H86" s="616"/>
      <c r="I86" s="774"/>
      <c r="J86" s="615"/>
      <c r="K86" s="615"/>
      <c r="L86" s="615"/>
      <c r="M86" s="615"/>
      <c r="N86" s="615"/>
      <c r="O86" s="615"/>
      <c r="P86" s="616"/>
      <c r="Q86" s="643"/>
      <c r="R86" s="644"/>
      <c r="S86" s="644"/>
      <c r="T86" s="644"/>
      <c r="U86" s="644"/>
      <c r="V86" s="644"/>
      <c r="W86" s="644"/>
      <c r="X86" s="645"/>
      <c r="Y86" s="623"/>
      <c r="Z86" s="624"/>
      <c r="AA86" s="625"/>
      <c r="AB86" s="623"/>
      <c r="AC86" s="624"/>
      <c r="AD86" s="625"/>
      <c r="AE86" s="423"/>
      <c r="AF86" s="125"/>
    </row>
    <row r="87" spans="1:32" ht="32.65" hidden="1" customHeight="1" outlineLevel="1">
      <c r="A87" s="125"/>
      <c r="B87" s="125"/>
      <c r="C87" s="614"/>
      <c r="D87" s="615"/>
      <c r="E87" s="615"/>
      <c r="F87" s="615"/>
      <c r="G87" s="615"/>
      <c r="H87" s="616"/>
      <c r="I87" s="774"/>
      <c r="J87" s="615"/>
      <c r="K87" s="615"/>
      <c r="L87" s="615"/>
      <c r="M87" s="615"/>
      <c r="N87" s="615"/>
      <c r="O87" s="615"/>
      <c r="P87" s="616"/>
      <c r="Q87" s="643"/>
      <c r="R87" s="644"/>
      <c r="S87" s="644"/>
      <c r="T87" s="644"/>
      <c r="U87" s="644"/>
      <c r="V87" s="644"/>
      <c r="W87" s="644"/>
      <c r="X87" s="645"/>
      <c r="Y87" s="623"/>
      <c r="Z87" s="624"/>
      <c r="AA87" s="625"/>
      <c r="AB87" s="623"/>
      <c r="AC87" s="624"/>
      <c r="AD87" s="625"/>
      <c r="AE87" s="423"/>
      <c r="AF87" s="125"/>
    </row>
    <row r="88" spans="1:32" ht="32.65" hidden="1" customHeight="1" outlineLevel="1">
      <c r="A88" s="125"/>
      <c r="B88" s="125"/>
      <c r="C88" s="614"/>
      <c r="D88" s="615"/>
      <c r="E88" s="615"/>
      <c r="F88" s="615"/>
      <c r="G88" s="615"/>
      <c r="H88" s="616"/>
      <c r="I88" s="774"/>
      <c r="J88" s="615"/>
      <c r="K88" s="615"/>
      <c r="L88" s="615"/>
      <c r="M88" s="615"/>
      <c r="N88" s="615"/>
      <c r="O88" s="615"/>
      <c r="P88" s="616"/>
      <c r="Q88" s="643"/>
      <c r="R88" s="644"/>
      <c r="S88" s="644"/>
      <c r="T88" s="644"/>
      <c r="U88" s="644"/>
      <c r="V88" s="644"/>
      <c r="W88" s="644"/>
      <c r="X88" s="645"/>
      <c r="Y88" s="623"/>
      <c r="Z88" s="624"/>
      <c r="AA88" s="625"/>
      <c r="AB88" s="623"/>
      <c r="AC88" s="624"/>
      <c r="AD88" s="625"/>
      <c r="AE88" s="423"/>
      <c r="AF88" s="125"/>
    </row>
    <row r="89" spans="1:32" ht="32.65" hidden="1" customHeight="1" outlineLevel="1">
      <c r="A89" s="125"/>
      <c r="B89" s="125"/>
      <c r="C89" s="614"/>
      <c r="D89" s="615"/>
      <c r="E89" s="615"/>
      <c r="F89" s="615"/>
      <c r="G89" s="615"/>
      <c r="H89" s="616"/>
      <c r="I89" s="774"/>
      <c r="J89" s="615"/>
      <c r="K89" s="615"/>
      <c r="L89" s="615"/>
      <c r="M89" s="615"/>
      <c r="N89" s="615"/>
      <c r="O89" s="615"/>
      <c r="P89" s="616"/>
      <c r="Q89" s="643"/>
      <c r="R89" s="644"/>
      <c r="S89" s="644"/>
      <c r="T89" s="644"/>
      <c r="U89" s="644"/>
      <c r="V89" s="644"/>
      <c r="W89" s="644"/>
      <c r="X89" s="645"/>
      <c r="Y89" s="623"/>
      <c r="Z89" s="624"/>
      <c r="AA89" s="625"/>
      <c r="AB89" s="623"/>
      <c r="AC89" s="624"/>
      <c r="AD89" s="625"/>
      <c r="AE89" s="423"/>
      <c r="AF89" s="125"/>
    </row>
    <row r="90" spans="1:32" ht="32.65" hidden="1" customHeight="1" outlineLevel="1" thickBot="1">
      <c r="A90" s="125"/>
      <c r="B90" s="125"/>
      <c r="C90" s="681"/>
      <c r="D90" s="654"/>
      <c r="E90" s="654"/>
      <c r="F90" s="654"/>
      <c r="G90" s="654"/>
      <c r="H90" s="655"/>
      <c r="I90" s="653"/>
      <c r="J90" s="654"/>
      <c r="K90" s="654"/>
      <c r="L90" s="654"/>
      <c r="M90" s="654"/>
      <c r="N90" s="654"/>
      <c r="O90" s="654"/>
      <c r="P90" s="655"/>
      <c r="Q90" s="733"/>
      <c r="R90" s="734"/>
      <c r="S90" s="734"/>
      <c r="T90" s="734"/>
      <c r="U90" s="734"/>
      <c r="V90" s="734"/>
      <c r="W90" s="734"/>
      <c r="X90" s="735"/>
      <c r="Y90" s="626"/>
      <c r="Z90" s="627"/>
      <c r="AA90" s="628"/>
      <c r="AB90" s="626"/>
      <c r="AC90" s="627"/>
      <c r="AD90" s="628"/>
      <c r="AE90" s="426"/>
      <c r="AF90" s="125"/>
    </row>
    <row r="91" spans="1:32" ht="15" customHeight="1" collapsed="1">
      <c r="A91" s="125"/>
      <c r="B91" s="125"/>
      <c r="C91" s="125"/>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row>
    <row r="92" spans="1:32" ht="24" customHeight="1">
      <c r="A92" s="148"/>
      <c r="B92" s="153" t="s">
        <v>67</v>
      </c>
      <c r="C92" s="110"/>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c r="AB92" s="148"/>
      <c r="AC92" s="148"/>
      <c r="AD92" s="148"/>
      <c r="AE92" s="148"/>
      <c r="AF92" s="148"/>
    </row>
    <row r="93" spans="1:32" ht="41.25" customHeight="1" thickBot="1">
      <c r="A93" s="125"/>
      <c r="B93" s="125"/>
      <c r="C93" s="739" t="s">
        <v>251</v>
      </c>
      <c r="D93" s="739"/>
      <c r="E93" s="739"/>
      <c r="F93" s="739"/>
      <c r="G93" s="739"/>
      <c r="H93" s="739"/>
      <c r="I93" s="739"/>
      <c r="J93" s="739"/>
      <c r="K93" s="739"/>
      <c r="L93" s="739"/>
      <c r="M93" s="739"/>
      <c r="N93" s="739"/>
      <c r="O93" s="739"/>
      <c r="P93" s="739"/>
      <c r="Q93" s="739"/>
      <c r="R93" s="739"/>
      <c r="S93" s="739"/>
      <c r="T93" s="739"/>
      <c r="U93" s="739"/>
      <c r="V93" s="739"/>
      <c r="W93" s="739"/>
      <c r="X93" s="739"/>
      <c r="Y93" s="739"/>
      <c r="Z93" s="739"/>
      <c r="AA93" s="739"/>
      <c r="AB93" s="739"/>
      <c r="AC93" s="739"/>
      <c r="AD93" s="739"/>
      <c r="AE93" s="739"/>
      <c r="AF93" s="125"/>
    </row>
    <row r="94" spans="1:32" ht="90" customHeight="1" thickBot="1">
      <c r="A94" s="125"/>
      <c r="B94" s="125"/>
      <c r="C94" s="637"/>
      <c r="D94" s="638"/>
      <c r="E94" s="638"/>
      <c r="F94" s="638"/>
      <c r="G94" s="638"/>
      <c r="H94" s="638"/>
      <c r="I94" s="638"/>
      <c r="J94" s="638"/>
      <c r="K94" s="638"/>
      <c r="L94" s="638"/>
      <c r="M94" s="638"/>
      <c r="N94" s="638"/>
      <c r="O94" s="638"/>
      <c r="P94" s="638"/>
      <c r="Q94" s="638"/>
      <c r="R94" s="638"/>
      <c r="S94" s="638"/>
      <c r="T94" s="638"/>
      <c r="U94" s="638"/>
      <c r="V94" s="638"/>
      <c r="W94" s="638"/>
      <c r="X94" s="638"/>
      <c r="Y94" s="638"/>
      <c r="Z94" s="638"/>
      <c r="AA94" s="638"/>
      <c r="AB94" s="638"/>
      <c r="AC94" s="638"/>
      <c r="AD94" s="638"/>
      <c r="AE94" s="639"/>
      <c r="AF94" s="125"/>
    </row>
    <row r="95" spans="1:32" ht="32.65" customHeight="1">
      <c r="A95" s="125"/>
      <c r="B95" s="125"/>
      <c r="C95" s="740" t="s">
        <v>234</v>
      </c>
      <c r="D95" s="740"/>
      <c r="E95" s="740"/>
      <c r="F95" s="740"/>
      <c r="G95" s="740"/>
      <c r="H95" s="740"/>
      <c r="I95" s="740"/>
      <c r="J95" s="740"/>
      <c r="K95" s="740"/>
      <c r="L95" s="740"/>
      <c r="M95" s="740"/>
      <c r="N95" s="740"/>
      <c r="O95" s="740"/>
      <c r="P95" s="740"/>
      <c r="Q95" s="740"/>
      <c r="R95" s="740"/>
      <c r="S95" s="740"/>
      <c r="T95" s="740"/>
      <c r="U95" s="740"/>
      <c r="V95" s="740"/>
      <c r="W95" s="740"/>
      <c r="X95" s="740"/>
      <c r="Y95" s="740"/>
      <c r="Z95" s="740"/>
      <c r="AA95" s="740"/>
      <c r="AB95" s="740"/>
      <c r="AC95" s="740"/>
      <c r="AD95" s="740"/>
      <c r="AE95" s="740"/>
      <c r="AF95" s="125"/>
    </row>
    <row r="96" spans="1:32" ht="24" customHeight="1">
      <c r="A96" s="125"/>
      <c r="B96" s="125"/>
      <c r="C96" s="719" t="s">
        <v>187</v>
      </c>
      <c r="D96" s="719"/>
      <c r="E96" s="719"/>
      <c r="F96" s="719"/>
      <c r="G96" s="719"/>
      <c r="H96" s="719"/>
      <c r="I96" s="719"/>
      <c r="J96" s="719"/>
      <c r="K96" s="719"/>
      <c r="L96" s="719"/>
      <c r="M96" s="719"/>
      <c r="N96" s="719"/>
      <c r="O96" s="719"/>
      <c r="P96" s="719"/>
      <c r="Q96" s="719"/>
      <c r="R96" s="719"/>
      <c r="S96" s="719"/>
      <c r="T96" s="719"/>
      <c r="U96" s="719"/>
      <c r="V96" s="719"/>
      <c r="W96" s="719"/>
      <c r="X96" s="719"/>
      <c r="Y96" s="719"/>
      <c r="Z96" s="719"/>
      <c r="AA96" s="719"/>
      <c r="AB96" s="719"/>
      <c r="AC96" s="719"/>
      <c r="AD96" s="719"/>
      <c r="AE96" s="719"/>
      <c r="AF96" s="125"/>
    </row>
    <row r="97" spans="1:32" ht="15" customHeight="1">
      <c r="A97" s="125"/>
      <c r="B97" s="125"/>
      <c r="C97" s="214"/>
      <c r="D97" s="214"/>
      <c r="E97" s="214"/>
      <c r="F97" s="214"/>
      <c r="G97" s="214"/>
      <c r="H97" s="214"/>
      <c r="I97" s="214"/>
      <c r="J97" s="214"/>
      <c r="K97" s="214"/>
      <c r="L97" s="214"/>
      <c r="M97" s="214"/>
      <c r="N97" s="214"/>
      <c r="O97" s="214"/>
      <c r="P97" s="214"/>
      <c r="Q97" s="214"/>
      <c r="R97" s="214"/>
      <c r="S97" s="214"/>
      <c r="T97" s="214"/>
      <c r="U97" s="214"/>
      <c r="V97" s="214"/>
      <c r="W97" s="214"/>
      <c r="X97" s="214"/>
      <c r="Y97" s="214"/>
      <c r="Z97" s="214"/>
      <c r="AA97" s="214"/>
      <c r="AB97" s="214"/>
      <c r="AC97" s="214"/>
      <c r="AD97" s="214"/>
      <c r="AE97" s="125"/>
      <c r="AF97" s="125"/>
    </row>
    <row r="98" spans="1:32" ht="24" customHeight="1">
      <c r="A98" s="148"/>
      <c r="B98" s="154" t="s">
        <v>74</v>
      </c>
      <c r="C98" s="154"/>
      <c r="D98" s="154"/>
      <c r="E98" s="154"/>
      <c r="F98" s="154"/>
      <c r="G98" s="154"/>
      <c r="H98" s="154"/>
      <c r="I98" s="154"/>
      <c r="J98" s="154"/>
      <c r="K98" s="154"/>
      <c r="L98" s="154"/>
      <c r="M98" s="154"/>
      <c r="N98" s="154"/>
      <c r="O98" s="154"/>
      <c r="P98" s="154"/>
      <c r="Q98" s="154"/>
      <c r="R98" s="154"/>
      <c r="S98" s="154"/>
      <c r="T98" s="154"/>
      <c r="U98" s="154"/>
      <c r="V98" s="154"/>
      <c r="W98" s="154"/>
      <c r="X98" s="154"/>
      <c r="Y98" s="154"/>
      <c r="Z98" s="154"/>
      <c r="AA98" s="154"/>
      <c r="AB98" s="154"/>
      <c r="AC98" s="154"/>
      <c r="AD98" s="110"/>
      <c r="AE98" s="148"/>
      <c r="AF98" s="148"/>
    </row>
    <row r="99" spans="1:32" ht="35.25" customHeight="1" thickBot="1">
      <c r="A99" s="125"/>
      <c r="B99" s="125"/>
      <c r="C99" s="736" t="s">
        <v>226</v>
      </c>
      <c r="D99" s="736"/>
      <c r="E99" s="736"/>
      <c r="F99" s="736"/>
      <c r="G99" s="736"/>
      <c r="H99" s="736"/>
      <c r="I99" s="736"/>
      <c r="J99" s="736"/>
      <c r="K99" s="736"/>
      <c r="L99" s="736"/>
      <c r="M99" s="736"/>
      <c r="N99" s="736"/>
      <c r="O99" s="736"/>
      <c r="P99" s="736"/>
      <c r="Q99" s="736"/>
      <c r="R99" s="736"/>
      <c r="S99" s="736"/>
      <c r="T99" s="736"/>
      <c r="U99" s="736"/>
      <c r="V99" s="736"/>
      <c r="W99" s="736"/>
      <c r="X99" s="736"/>
      <c r="Y99" s="736"/>
      <c r="Z99" s="736"/>
      <c r="AA99" s="736"/>
      <c r="AB99" s="736"/>
      <c r="AC99" s="736"/>
      <c r="AD99" s="736"/>
      <c r="AE99" s="125"/>
      <c r="AF99" s="125"/>
    </row>
    <row r="100" spans="1:32" ht="90" customHeight="1" thickBot="1">
      <c r="A100" s="125"/>
      <c r="B100" s="125"/>
      <c r="C100" s="637"/>
      <c r="D100" s="638"/>
      <c r="E100" s="638"/>
      <c r="F100" s="638"/>
      <c r="G100" s="638"/>
      <c r="H100" s="638"/>
      <c r="I100" s="638"/>
      <c r="J100" s="638"/>
      <c r="K100" s="638"/>
      <c r="L100" s="638"/>
      <c r="M100" s="638"/>
      <c r="N100" s="638"/>
      <c r="O100" s="638"/>
      <c r="P100" s="638"/>
      <c r="Q100" s="638"/>
      <c r="R100" s="638"/>
      <c r="S100" s="638"/>
      <c r="T100" s="638"/>
      <c r="U100" s="638"/>
      <c r="V100" s="638"/>
      <c r="W100" s="638"/>
      <c r="X100" s="638"/>
      <c r="Y100" s="638"/>
      <c r="Z100" s="638"/>
      <c r="AA100" s="638"/>
      <c r="AB100" s="638"/>
      <c r="AC100" s="638"/>
      <c r="AD100" s="638"/>
      <c r="AE100" s="639"/>
      <c r="AF100" s="125"/>
    </row>
    <row r="101" spans="1:32" ht="15" customHeight="1">
      <c r="A101" s="125"/>
      <c r="B101" s="125"/>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row>
    <row r="102" spans="1:32" s="88" customFormat="1" ht="32.65" customHeight="1" thickBot="1">
      <c r="A102" s="141"/>
      <c r="B102" s="141"/>
      <c r="C102" s="737" t="s">
        <v>227</v>
      </c>
      <c r="D102" s="737"/>
      <c r="E102" s="737"/>
      <c r="F102" s="737"/>
      <c r="G102" s="737"/>
      <c r="H102" s="737"/>
      <c r="I102" s="737"/>
      <c r="J102" s="737"/>
      <c r="K102" s="737"/>
      <c r="L102" s="737"/>
      <c r="M102" s="737"/>
      <c r="N102" s="737"/>
      <c r="O102" s="737"/>
      <c r="P102" s="737"/>
      <c r="Q102" s="737"/>
      <c r="R102" s="737"/>
      <c r="S102" s="737"/>
      <c r="T102" s="737"/>
      <c r="U102" s="737"/>
      <c r="V102" s="737"/>
      <c r="W102" s="737"/>
      <c r="X102" s="737"/>
      <c r="Y102" s="737"/>
      <c r="Z102" s="737"/>
      <c r="AA102" s="737"/>
      <c r="AB102" s="737"/>
      <c r="AC102" s="737"/>
      <c r="AD102" s="737"/>
      <c r="AE102" s="141"/>
      <c r="AF102" s="141"/>
    </row>
    <row r="103" spans="1:32" ht="90" customHeight="1" thickBot="1">
      <c r="A103" s="125"/>
      <c r="B103" s="125"/>
      <c r="C103" s="637"/>
      <c r="D103" s="638"/>
      <c r="E103" s="638"/>
      <c r="F103" s="638"/>
      <c r="G103" s="638"/>
      <c r="H103" s="638"/>
      <c r="I103" s="638"/>
      <c r="J103" s="638"/>
      <c r="K103" s="638"/>
      <c r="L103" s="638"/>
      <c r="M103" s="638"/>
      <c r="N103" s="638"/>
      <c r="O103" s="638"/>
      <c r="P103" s="638"/>
      <c r="Q103" s="638"/>
      <c r="R103" s="638"/>
      <c r="S103" s="638"/>
      <c r="T103" s="638"/>
      <c r="U103" s="638"/>
      <c r="V103" s="638"/>
      <c r="W103" s="638"/>
      <c r="X103" s="638"/>
      <c r="Y103" s="638"/>
      <c r="Z103" s="638"/>
      <c r="AA103" s="638"/>
      <c r="AB103" s="638"/>
      <c r="AC103" s="638"/>
      <c r="AD103" s="638"/>
      <c r="AE103" s="639"/>
      <c r="AF103" s="125"/>
    </row>
    <row r="104" spans="1:32" ht="15" customHeight="1">
      <c r="A104" s="125"/>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row>
    <row r="105" spans="1:32" ht="24" customHeight="1">
      <c r="A105" s="148"/>
      <c r="B105" s="153" t="s">
        <v>188</v>
      </c>
      <c r="C105" s="110"/>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c r="AB105" s="148"/>
      <c r="AC105" s="148"/>
      <c r="AD105" s="148"/>
      <c r="AE105" s="148"/>
      <c r="AF105" s="148"/>
    </row>
    <row r="106" spans="1:32" ht="37.5" customHeight="1" thickBot="1">
      <c r="A106" s="125"/>
      <c r="B106" s="125"/>
      <c r="C106" s="618" t="s">
        <v>252</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125"/>
    </row>
    <row r="107" spans="1:32" ht="32.65" customHeight="1" thickBot="1">
      <c r="A107" s="125"/>
      <c r="B107" s="125"/>
      <c r="C107" s="696" t="s">
        <v>58</v>
      </c>
      <c r="D107" s="697"/>
      <c r="E107" s="697"/>
      <c r="F107" s="697"/>
      <c r="G107" s="697"/>
      <c r="H107" s="697"/>
      <c r="I107" s="697"/>
      <c r="J107" s="697"/>
      <c r="K107" s="697"/>
      <c r="L107" s="697"/>
      <c r="M107" s="697"/>
      <c r="N107" s="697"/>
      <c r="O107" s="698"/>
      <c r="P107" s="125"/>
      <c r="R107" s="696" t="s">
        <v>59</v>
      </c>
      <c r="S107" s="697"/>
      <c r="T107" s="697"/>
      <c r="U107" s="697"/>
      <c r="V107" s="697"/>
      <c r="W107" s="697"/>
      <c r="X107" s="697"/>
      <c r="Y107" s="697"/>
      <c r="Z107" s="697"/>
      <c r="AA107" s="697"/>
      <c r="AB107" s="697"/>
      <c r="AC107" s="698"/>
      <c r="AD107" s="125"/>
      <c r="AE107" s="125"/>
      <c r="AF107" s="125"/>
    </row>
    <row r="108" spans="1:32" ht="32.65" customHeight="1" thickBot="1">
      <c r="A108" s="125"/>
      <c r="B108" s="125"/>
      <c r="C108" s="728"/>
      <c r="D108" s="728"/>
      <c r="E108" s="728"/>
      <c r="F108" s="728"/>
      <c r="G108" s="728"/>
      <c r="H108" s="728"/>
      <c r="I108" s="738" t="s">
        <v>60</v>
      </c>
      <c r="J108" s="738"/>
      <c r="K108" s="738"/>
      <c r="L108" s="738"/>
      <c r="M108" s="738"/>
      <c r="N108" s="738"/>
      <c r="O108" s="738"/>
      <c r="P108" s="125"/>
      <c r="R108" s="728"/>
      <c r="S108" s="728"/>
      <c r="T108" s="728"/>
      <c r="U108" s="728"/>
      <c r="V108" s="728"/>
      <c r="W108" s="728"/>
      <c r="X108" s="728"/>
      <c r="Y108" s="738" t="s">
        <v>60</v>
      </c>
      <c r="Z108" s="738"/>
      <c r="AA108" s="738"/>
      <c r="AB108" s="738"/>
      <c r="AC108" s="738"/>
      <c r="AD108" s="125"/>
      <c r="AE108" s="125"/>
      <c r="AF108" s="125"/>
    </row>
    <row r="109" spans="1:32" ht="15" customHeight="1">
      <c r="A109" s="125"/>
      <c r="B109" s="125"/>
      <c r="C109" s="125"/>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row>
    <row r="110" spans="1:32" ht="45.75" customHeight="1" thickBot="1">
      <c r="A110" s="125"/>
      <c r="B110" s="125"/>
      <c r="C110" s="617" t="s">
        <v>420</v>
      </c>
      <c r="D110" s="617"/>
      <c r="E110" s="617"/>
      <c r="F110" s="617"/>
      <c r="G110" s="617"/>
      <c r="H110" s="617"/>
      <c r="I110" s="617"/>
      <c r="J110" s="617"/>
      <c r="K110" s="617"/>
      <c r="L110" s="617"/>
      <c r="M110" s="617"/>
      <c r="N110" s="617"/>
      <c r="O110" s="617"/>
      <c r="P110" s="617"/>
      <c r="Q110" s="617"/>
      <c r="R110" s="617"/>
      <c r="S110" s="617"/>
      <c r="T110" s="617"/>
      <c r="U110" s="617"/>
      <c r="V110" s="617"/>
      <c r="W110" s="617"/>
      <c r="X110" s="617"/>
      <c r="Y110" s="617"/>
      <c r="Z110" s="617"/>
      <c r="AA110" s="617"/>
      <c r="AB110" s="617"/>
      <c r="AC110" s="617"/>
      <c r="AD110" s="617"/>
      <c r="AE110" s="617"/>
      <c r="AF110" s="125"/>
    </row>
    <row r="111" spans="1:32" ht="90" customHeight="1" thickBot="1">
      <c r="A111" s="125"/>
      <c r="B111" s="142"/>
      <c r="C111" s="637"/>
      <c r="D111" s="638"/>
      <c r="E111" s="638"/>
      <c r="F111" s="638"/>
      <c r="G111" s="638"/>
      <c r="H111" s="638"/>
      <c r="I111" s="638"/>
      <c r="J111" s="638"/>
      <c r="K111" s="638"/>
      <c r="L111" s="638"/>
      <c r="M111" s="638"/>
      <c r="N111" s="638"/>
      <c r="O111" s="638"/>
      <c r="P111" s="638"/>
      <c r="Q111" s="638"/>
      <c r="R111" s="638"/>
      <c r="S111" s="638"/>
      <c r="T111" s="638"/>
      <c r="U111" s="638"/>
      <c r="V111" s="638"/>
      <c r="W111" s="638"/>
      <c r="X111" s="638"/>
      <c r="Y111" s="638"/>
      <c r="Z111" s="638"/>
      <c r="AA111" s="638"/>
      <c r="AB111" s="638"/>
      <c r="AC111" s="638"/>
      <c r="AD111" s="638"/>
      <c r="AE111" s="639"/>
      <c r="AF111" s="125"/>
    </row>
    <row r="112" spans="1:32" ht="15" customHeight="1">
      <c r="A112" s="125"/>
      <c r="B112" s="142"/>
      <c r="C112" s="212"/>
      <c r="D112" s="212"/>
      <c r="E112" s="212"/>
      <c r="F112" s="212"/>
      <c r="G112" s="212"/>
      <c r="H112" s="212"/>
      <c r="I112" s="212"/>
      <c r="J112" s="212"/>
      <c r="K112" s="212"/>
      <c r="L112" s="212"/>
      <c r="M112" s="212"/>
      <c r="N112" s="212"/>
      <c r="O112" s="212"/>
      <c r="P112" s="212"/>
      <c r="Q112" s="212"/>
      <c r="R112" s="212"/>
      <c r="S112" s="212"/>
      <c r="T112" s="212"/>
      <c r="U112" s="212"/>
      <c r="V112" s="212"/>
      <c r="W112" s="212"/>
      <c r="X112" s="212"/>
      <c r="Y112" s="212"/>
      <c r="Z112" s="212"/>
      <c r="AA112" s="212"/>
      <c r="AB112" s="212"/>
      <c r="AC112" s="212"/>
      <c r="AD112" s="212"/>
      <c r="AE112" s="142"/>
      <c r="AF112" s="125"/>
    </row>
    <row r="113" spans="1:34" ht="15" customHeight="1">
      <c r="A113" s="125"/>
      <c r="B113" s="125"/>
      <c r="C113" s="125"/>
      <c r="D113" s="125"/>
      <c r="E113" s="125"/>
      <c r="F113" s="125"/>
      <c r="G113" s="125"/>
      <c r="H113" s="125"/>
      <c r="I113" s="125"/>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row>
    <row r="114" spans="1:34" ht="24" customHeight="1">
      <c r="A114" s="148"/>
      <c r="B114" s="154" t="s">
        <v>61</v>
      </c>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c r="AA114" s="154"/>
      <c r="AB114" s="154"/>
      <c r="AC114" s="154"/>
      <c r="AD114" s="154"/>
      <c r="AE114" s="148"/>
      <c r="AF114" s="148"/>
    </row>
    <row r="115" spans="1:34" ht="28.15" customHeight="1" thickBot="1">
      <c r="A115" s="125"/>
      <c r="B115" s="125"/>
      <c r="C115" s="617" t="s">
        <v>429</v>
      </c>
      <c r="D115" s="772"/>
      <c r="E115" s="772"/>
      <c r="F115" s="772"/>
      <c r="G115" s="772"/>
      <c r="H115" s="772"/>
      <c r="I115" s="772"/>
      <c r="J115" s="772"/>
      <c r="K115" s="772"/>
      <c r="L115" s="772"/>
      <c r="M115" s="772"/>
      <c r="N115" s="772"/>
      <c r="O115" s="772"/>
      <c r="P115" s="772"/>
      <c r="Q115" s="772"/>
      <c r="R115" s="772"/>
      <c r="S115" s="773"/>
      <c r="T115" s="773"/>
      <c r="U115" s="773"/>
      <c r="V115" s="773"/>
      <c r="W115" s="773"/>
      <c r="X115" s="773"/>
      <c r="Y115" s="773"/>
      <c r="Z115" s="773"/>
      <c r="AA115" s="773"/>
      <c r="AB115" s="773"/>
      <c r="AC115" s="773"/>
      <c r="AD115" s="773"/>
      <c r="AE115" s="125"/>
      <c r="AF115" s="125"/>
    </row>
    <row r="116" spans="1:34" ht="32.65" customHeight="1">
      <c r="A116" s="125"/>
      <c r="B116" s="125"/>
      <c r="C116" s="619" t="s">
        <v>336</v>
      </c>
      <c r="D116" s="620"/>
      <c r="E116" s="620"/>
      <c r="F116" s="620"/>
      <c r="G116" s="621"/>
      <c r="H116" s="622" t="s">
        <v>337</v>
      </c>
      <c r="I116" s="620"/>
      <c r="J116" s="620"/>
      <c r="K116" s="620"/>
      <c r="L116" s="620"/>
      <c r="M116" s="621"/>
      <c r="N116" s="630" t="s">
        <v>404</v>
      </c>
      <c r="O116" s="620"/>
      <c r="P116" s="620"/>
      <c r="Q116" s="620"/>
      <c r="R116" s="621"/>
      <c r="S116" s="633" t="s">
        <v>182</v>
      </c>
      <c r="T116" s="699"/>
      <c r="U116" s="699"/>
      <c r="V116" s="699"/>
      <c r="W116" s="699"/>
      <c r="X116" s="633" t="s">
        <v>245</v>
      </c>
      <c r="Y116" s="699"/>
      <c r="Z116" s="699"/>
      <c r="AA116" s="699"/>
      <c r="AB116" s="630" t="s">
        <v>179</v>
      </c>
      <c r="AC116" s="631"/>
      <c r="AD116" s="632"/>
      <c r="AE116" s="169" t="s">
        <v>332</v>
      </c>
      <c r="AF116" s="125"/>
    </row>
    <row r="117" spans="1:34" ht="32.65" customHeight="1">
      <c r="A117" s="125"/>
      <c r="B117" s="125"/>
      <c r="C117" s="608"/>
      <c r="D117" s="607"/>
      <c r="E117" s="607"/>
      <c r="F117" s="607"/>
      <c r="G117" s="607"/>
      <c r="H117" s="607"/>
      <c r="I117" s="607"/>
      <c r="J117" s="607"/>
      <c r="K117" s="607"/>
      <c r="L117" s="607"/>
      <c r="M117" s="607"/>
      <c r="N117" s="607"/>
      <c r="O117" s="607"/>
      <c r="P117" s="607"/>
      <c r="Q117" s="607"/>
      <c r="R117" s="607"/>
      <c r="S117" s="695"/>
      <c r="T117" s="695"/>
      <c r="U117" s="695"/>
      <c r="V117" s="695"/>
      <c r="W117" s="695"/>
      <c r="X117" s="742"/>
      <c r="Y117" s="742"/>
      <c r="Z117" s="742"/>
      <c r="AA117" s="742"/>
      <c r="AB117" s="685">
        <f>S117*X117</f>
        <v>0</v>
      </c>
      <c r="AC117" s="686"/>
      <c r="AD117" s="687"/>
      <c r="AE117" s="423"/>
      <c r="AF117" s="422"/>
      <c r="AG117" s="422"/>
      <c r="AH117" s="422"/>
    </row>
    <row r="118" spans="1:34" ht="32.65" customHeight="1">
      <c r="A118" s="125"/>
      <c r="B118" s="125"/>
      <c r="C118" s="608"/>
      <c r="D118" s="607"/>
      <c r="E118" s="607"/>
      <c r="F118" s="607"/>
      <c r="G118" s="607"/>
      <c r="H118" s="607"/>
      <c r="I118" s="607"/>
      <c r="J118" s="607"/>
      <c r="K118" s="607"/>
      <c r="L118" s="607"/>
      <c r="M118" s="607"/>
      <c r="N118" s="607"/>
      <c r="O118" s="607"/>
      <c r="P118" s="607"/>
      <c r="Q118" s="607"/>
      <c r="R118" s="607"/>
      <c r="S118" s="695"/>
      <c r="T118" s="695"/>
      <c r="U118" s="695"/>
      <c r="V118" s="695"/>
      <c r="W118" s="695"/>
      <c r="X118" s="742"/>
      <c r="Y118" s="742"/>
      <c r="Z118" s="742"/>
      <c r="AA118" s="742"/>
      <c r="AB118" s="685">
        <f t="shared" ref="AB118:AB126" si="1">S118*X118</f>
        <v>0</v>
      </c>
      <c r="AC118" s="686"/>
      <c r="AD118" s="687"/>
      <c r="AE118" s="423"/>
      <c r="AF118" s="125"/>
    </row>
    <row r="119" spans="1:34" ht="32.65" customHeight="1">
      <c r="A119" s="125"/>
      <c r="B119" s="125"/>
      <c r="C119" s="608"/>
      <c r="D119" s="607"/>
      <c r="E119" s="607"/>
      <c r="F119" s="607"/>
      <c r="G119" s="607"/>
      <c r="H119" s="607"/>
      <c r="I119" s="607"/>
      <c r="J119" s="607"/>
      <c r="K119" s="607"/>
      <c r="L119" s="607"/>
      <c r="M119" s="607"/>
      <c r="N119" s="607"/>
      <c r="O119" s="607"/>
      <c r="P119" s="607"/>
      <c r="Q119" s="607"/>
      <c r="R119" s="607"/>
      <c r="S119" s="695"/>
      <c r="T119" s="695"/>
      <c r="U119" s="695"/>
      <c r="V119" s="695"/>
      <c r="W119" s="695"/>
      <c r="X119" s="742"/>
      <c r="Y119" s="742"/>
      <c r="Z119" s="742"/>
      <c r="AA119" s="742"/>
      <c r="AB119" s="685">
        <f t="shared" si="1"/>
        <v>0</v>
      </c>
      <c r="AC119" s="686"/>
      <c r="AD119" s="687"/>
      <c r="AE119" s="423"/>
      <c r="AF119" s="125"/>
    </row>
    <row r="120" spans="1:34" ht="32.65" customHeight="1">
      <c r="A120" s="125"/>
      <c r="B120" s="125"/>
      <c r="C120" s="608"/>
      <c r="D120" s="607"/>
      <c r="E120" s="607"/>
      <c r="F120" s="607"/>
      <c r="G120" s="607"/>
      <c r="H120" s="607"/>
      <c r="I120" s="607"/>
      <c r="J120" s="607"/>
      <c r="K120" s="607"/>
      <c r="L120" s="607"/>
      <c r="M120" s="607"/>
      <c r="N120" s="607"/>
      <c r="O120" s="607"/>
      <c r="P120" s="607"/>
      <c r="Q120" s="607"/>
      <c r="R120" s="607"/>
      <c r="S120" s="695"/>
      <c r="T120" s="695"/>
      <c r="U120" s="695"/>
      <c r="V120" s="695"/>
      <c r="W120" s="695"/>
      <c r="X120" s="742"/>
      <c r="Y120" s="742"/>
      <c r="Z120" s="742"/>
      <c r="AA120" s="742"/>
      <c r="AB120" s="685">
        <f t="shared" si="1"/>
        <v>0</v>
      </c>
      <c r="AC120" s="686"/>
      <c r="AD120" s="687"/>
      <c r="AE120" s="423"/>
      <c r="AF120" s="125"/>
    </row>
    <row r="121" spans="1:34" ht="32.65" customHeight="1" thickBot="1">
      <c r="A121" s="125"/>
      <c r="B121" s="125"/>
      <c r="C121" s="746"/>
      <c r="D121" s="694"/>
      <c r="E121" s="694"/>
      <c r="F121" s="694"/>
      <c r="G121" s="694"/>
      <c r="H121" s="694"/>
      <c r="I121" s="694"/>
      <c r="J121" s="694"/>
      <c r="K121" s="694"/>
      <c r="L121" s="694"/>
      <c r="M121" s="694"/>
      <c r="N121" s="694"/>
      <c r="O121" s="694"/>
      <c r="P121" s="694"/>
      <c r="Q121" s="694"/>
      <c r="R121" s="694"/>
      <c r="S121" s="700"/>
      <c r="T121" s="700"/>
      <c r="U121" s="700"/>
      <c r="V121" s="700"/>
      <c r="W121" s="700"/>
      <c r="X121" s="743"/>
      <c r="Y121" s="743"/>
      <c r="Z121" s="743"/>
      <c r="AA121" s="743"/>
      <c r="AB121" s="688">
        <f t="shared" si="1"/>
        <v>0</v>
      </c>
      <c r="AC121" s="689"/>
      <c r="AD121" s="690"/>
      <c r="AE121" s="424"/>
      <c r="AF121" s="125"/>
    </row>
    <row r="122" spans="1:34" ht="32.65" hidden="1" customHeight="1" outlineLevel="1">
      <c r="A122" s="125"/>
      <c r="B122" s="125"/>
      <c r="C122" s="747"/>
      <c r="D122" s="748"/>
      <c r="E122" s="748"/>
      <c r="F122" s="748"/>
      <c r="G122" s="748"/>
      <c r="H122" s="748"/>
      <c r="I122" s="748"/>
      <c r="J122" s="748"/>
      <c r="K122" s="748"/>
      <c r="L122" s="748"/>
      <c r="M122" s="748"/>
      <c r="N122" s="748"/>
      <c r="O122" s="748"/>
      <c r="P122" s="748"/>
      <c r="Q122" s="748"/>
      <c r="R122" s="748"/>
      <c r="S122" s="744"/>
      <c r="T122" s="744"/>
      <c r="U122" s="744"/>
      <c r="V122" s="744"/>
      <c r="W122" s="744"/>
      <c r="X122" s="745"/>
      <c r="Y122" s="745"/>
      <c r="Z122" s="745"/>
      <c r="AA122" s="745"/>
      <c r="AB122" s="691">
        <f t="shared" si="1"/>
        <v>0</v>
      </c>
      <c r="AC122" s="692"/>
      <c r="AD122" s="693"/>
      <c r="AE122" s="425"/>
      <c r="AF122" s="125"/>
    </row>
    <row r="123" spans="1:34" ht="32.65" hidden="1" customHeight="1" outlineLevel="1">
      <c r="A123" s="125"/>
      <c r="B123" s="125"/>
      <c r="C123" s="608"/>
      <c r="D123" s="607"/>
      <c r="E123" s="607"/>
      <c r="F123" s="607"/>
      <c r="G123" s="607"/>
      <c r="H123" s="607"/>
      <c r="I123" s="607"/>
      <c r="J123" s="607"/>
      <c r="K123" s="607"/>
      <c r="L123" s="607"/>
      <c r="M123" s="607"/>
      <c r="N123" s="607"/>
      <c r="O123" s="607"/>
      <c r="P123" s="607"/>
      <c r="Q123" s="607"/>
      <c r="R123" s="607"/>
      <c r="S123" s="695"/>
      <c r="T123" s="695"/>
      <c r="U123" s="695"/>
      <c r="V123" s="695"/>
      <c r="W123" s="695"/>
      <c r="X123" s="742"/>
      <c r="Y123" s="742"/>
      <c r="Z123" s="742"/>
      <c r="AA123" s="742"/>
      <c r="AB123" s="685">
        <f>S123*X123</f>
        <v>0</v>
      </c>
      <c r="AC123" s="686"/>
      <c r="AD123" s="687"/>
      <c r="AE123" s="423"/>
      <c r="AF123" s="125"/>
    </row>
    <row r="124" spans="1:34" ht="32.65" hidden="1" customHeight="1" outlineLevel="1">
      <c r="A124" s="125"/>
      <c r="B124" s="125"/>
      <c r="C124" s="608"/>
      <c r="D124" s="607"/>
      <c r="E124" s="607"/>
      <c r="F124" s="607"/>
      <c r="G124" s="607"/>
      <c r="H124" s="607"/>
      <c r="I124" s="607"/>
      <c r="J124" s="607"/>
      <c r="K124" s="607"/>
      <c r="L124" s="607"/>
      <c r="M124" s="607"/>
      <c r="N124" s="607"/>
      <c r="O124" s="607"/>
      <c r="P124" s="607"/>
      <c r="Q124" s="607"/>
      <c r="R124" s="607"/>
      <c r="S124" s="695"/>
      <c r="T124" s="695"/>
      <c r="U124" s="695"/>
      <c r="V124" s="695"/>
      <c r="W124" s="695"/>
      <c r="X124" s="742"/>
      <c r="Y124" s="742"/>
      <c r="Z124" s="742"/>
      <c r="AA124" s="742"/>
      <c r="AB124" s="685">
        <f t="shared" si="1"/>
        <v>0</v>
      </c>
      <c r="AC124" s="686"/>
      <c r="AD124" s="687"/>
      <c r="AE124" s="423"/>
      <c r="AF124" s="125"/>
    </row>
    <row r="125" spans="1:34" ht="32.65" hidden="1" customHeight="1" outlineLevel="1">
      <c r="A125" s="125"/>
      <c r="B125" s="125"/>
      <c r="C125" s="608"/>
      <c r="D125" s="607"/>
      <c r="E125" s="607"/>
      <c r="F125" s="607"/>
      <c r="G125" s="607"/>
      <c r="H125" s="607"/>
      <c r="I125" s="607"/>
      <c r="J125" s="607"/>
      <c r="K125" s="607"/>
      <c r="L125" s="607"/>
      <c r="M125" s="607"/>
      <c r="N125" s="607"/>
      <c r="O125" s="607"/>
      <c r="P125" s="607"/>
      <c r="Q125" s="607"/>
      <c r="R125" s="607"/>
      <c r="S125" s="695"/>
      <c r="T125" s="695"/>
      <c r="U125" s="695"/>
      <c r="V125" s="695"/>
      <c r="W125" s="695"/>
      <c r="X125" s="742"/>
      <c r="Y125" s="742"/>
      <c r="Z125" s="742"/>
      <c r="AA125" s="742"/>
      <c r="AB125" s="685">
        <f t="shared" si="1"/>
        <v>0</v>
      </c>
      <c r="AC125" s="686"/>
      <c r="AD125" s="687"/>
      <c r="AE125" s="423"/>
      <c r="AF125" s="125"/>
    </row>
    <row r="126" spans="1:34" ht="32.65" hidden="1" customHeight="1" outlineLevel="1" thickBot="1">
      <c r="A126" s="125"/>
      <c r="B126" s="125"/>
      <c r="C126" s="746"/>
      <c r="D126" s="694"/>
      <c r="E126" s="694"/>
      <c r="F126" s="694"/>
      <c r="G126" s="694"/>
      <c r="H126" s="694"/>
      <c r="I126" s="694"/>
      <c r="J126" s="694"/>
      <c r="K126" s="694"/>
      <c r="L126" s="694"/>
      <c r="M126" s="694"/>
      <c r="N126" s="694"/>
      <c r="O126" s="694"/>
      <c r="P126" s="694"/>
      <c r="Q126" s="694"/>
      <c r="R126" s="694"/>
      <c r="S126" s="700"/>
      <c r="T126" s="700"/>
      <c r="U126" s="700"/>
      <c r="V126" s="700"/>
      <c r="W126" s="700"/>
      <c r="X126" s="743"/>
      <c r="Y126" s="743"/>
      <c r="Z126" s="743"/>
      <c r="AA126" s="743"/>
      <c r="AB126" s="688">
        <f t="shared" si="1"/>
        <v>0</v>
      </c>
      <c r="AC126" s="689"/>
      <c r="AD126" s="690"/>
      <c r="AE126" s="424"/>
      <c r="AF126" s="125"/>
    </row>
    <row r="127" spans="1:34" ht="32.65" customHeight="1" collapsed="1" thickBot="1">
      <c r="A127" s="125"/>
      <c r="B127" s="125"/>
      <c r="C127" s="139"/>
      <c r="D127" s="139"/>
      <c r="E127" s="139"/>
      <c r="F127" s="139"/>
      <c r="G127" s="139"/>
      <c r="H127" s="139"/>
      <c r="I127" s="139"/>
      <c r="J127" s="139"/>
      <c r="K127" s="139"/>
      <c r="L127" s="139"/>
      <c r="M127" s="139"/>
      <c r="N127" s="139"/>
      <c r="O127" s="139"/>
      <c r="P127" s="139"/>
      <c r="Q127" s="139"/>
      <c r="R127" s="139"/>
      <c r="S127" s="139"/>
      <c r="T127" s="139"/>
      <c r="U127" s="139"/>
      <c r="V127" s="139"/>
      <c r="X127" s="139"/>
      <c r="Y127" s="139"/>
      <c r="Z127" s="140"/>
      <c r="AA127" s="143" t="s">
        <v>202</v>
      </c>
      <c r="AB127" s="682">
        <f>SUM(AB117:AD126)</f>
        <v>0</v>
      </c>
      <c r="AC127" s="683"/>
      <c r="AD127" s="684"/>
      <c r="AE127" s="375"/>
      <c r="AF127" s="125"/>
    </row>
    <row r="128" spans="1:34" ht="15" customHeight="1">
      <c r="A128" s="125"/>
      <c r="B128" s="125"/>
      <c r="C128" s="139"/>
      <c r="D128" s="139"/>
      <c r="E128" s="139"/>
      <c r="F128" s="139"/>
      <c r="G128" s="139"/>
      <c r="H128" s="139"/>
      <c r="I128" s="139"/>
      <c r="J128" s="139"/>
      <c r="K128" s="139"/>
      <c r="L128" s="139"/>
      <c r="M128" s="139"/>
      <c r="N128" s="139"/>
      <c r="O128" s="139"/>
      <c r="P128" s="139"/>
      <c r="Q128" s="139"/>
      <c r="R128" s="139"/>
      <c r="S128" s="139"/>
      <c r="T128" s="139"/>
      <c r="U128" s="139"/>
      <c r="V128" s="139"/>
      <c r="X128" s="139"/>
      <c r="Y128" s="139"/>
      <c r="Z128" s="140"/>
      <c r="AB128" s="144"/>
      <c r="AC128" s="144"/>
      <c r="AD128" s="144"/>
      <c r="AE128" s="145"/>
      <c r="AF128" s="125"/>
    </row>
    <row r="129" spans="1:32" ht="36.75" customHeight="1" thickBot="1">
      <c r="A129" s="125"/>
      <c r="B129" s="125"/>
      <c r="C129" s="617" t="s">
        <v>411</v>
      </c>
      <c r="D129" s="617"/>
      <c r="E129" s="617"/>
      <c r="F129" s="617"/>
      <c r="G129" s="617"/>
      <c r="H129" s="617"/>
      <c r="I129" s="617"/>
      <c r="J129" s="617"/>
      <c r="K129" s="617"/>
      <c r="L129" s="617"/>
      <c r="M129" s="617"/>
      <c r="N129" s="617"/>
      <c r="O129" s="617"/>
      <c r="P129" s="617"/>
      <c r="Q129" s="617"/>
      <c r="R129" s="617"/>
      <c r="S129" s="617"/>
      <c r="T129" s="617"/>
      <c r="U129" s="617"/>
      <c r="V129" s="617"/>
      <c r="W129" s="617"/>
      <c r="X129" s="617"/>
      <c r="Y129" s="617"/>
      <c r="Z129" s="617"/>
      <c r="AA129" s="617"/>
      <c r="AB129" s="617"/>
      <c r="AC129" s="617"/>
      <c r="AD129" s="617"/>
      <c r="AE129" s="617"/>
      <c r="AF129" s="125"/>
    </row>
    <row r="130" spans="1:32" ht="120" customHeight="1" thickBot="1">
      <c r="A130" s="125"/>
      <c r="B130" s="125"/>
      <c r="C130" s="637"/>
      <c r="D130" s="638"/>
      <c r="E130" s="638"/>
      <c r="F130" s="638"/>
      <c r="G130" s="638"/>
      <c r="H130" s="638"/>
      <c r="I130" s="638"/>
      <c r="J130" s="638"/>
      <c r="K130" s="638"/>
      <c r="L130" s="638"/>
      <c r="M130" s="638"/>
      <c r="N130" s="638"/>
      <c r="O130" s="638"/>
      <c r="P130" s="638"/>
      <c r="Q130" s="638"/>
      <c r="R130" s="638"/>
      <c r="S130" s="638"/>
      <c r="T130" s="638"/>
      <c r="U130" s="638"/>
      <c r="V130" s="638"/>
      <c r="W130" s="638"/>
      <c r="X130" s="638"/>
      <c r="Y130" s="638"/>
      <c r="Z130" s="638"/>
      <c r="AA130" s="638"/>
      <c r="AB130" s="638"/>
      <c r="AC130" s="638"/>
      <c r="AD130" s="638"/>
      <c r="AE130" s="639"/>
      <c r="AF130" s="125"/>
    </row>
    <row r="131" spans="1:32" ht="15" customHeight="1">
      <c r="A131" s="125"/>
      <c r="B131" s="125"/>
      <c r="C131" s="125"/>
      <c r="D131" s="125"/>
      <c r="E131" s="125"/>
      <c r="F131" s="125"/>
      <c r="G131" s="125"/>
      <c r="H131" s="125"/>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row>
  </sheetData>
  <sheetProtection sheet="1" objects="1" scenarios="1"/>
  <customSheetViews>
    <customSheetView guid="{75F8A93C-F5BA-4FE5-85C6-88804E4D71E6}" showPageBreaks="1" fitToPage="1" printArea="1" view="pageBreakPreview" topLeftCell="A40">
      <selection activeCell="C42" sqref="C42:G44"/>
      <rowBreaks count="4" manualBreakCount="4">
        <brk id="28" max="31" man="1"/>
        <brk id="73" max="31" man="1"/>
        <brk id="100" max="31" man="1"/>
        <brk id="114" max="31" man="1"/>
      </rowBreaks>
      <pageMargins left="0.70866141732283472" right="0.70866141732283472" top="0.74803149606299213" bottom="0.74803149606299213" header="0.31496062992125984" footer="0.31496062992125984"/>
      <pageSetup paperSize="9" scale="79" fitToHeight="0" orientation="portrait" r:id="rId1"/>
    </customSheetView>
  </customSheetViews>
  <mergeCells count="293">
    <mergeCell ref="I35:AE35"/>
    <mergeCell ref="C58:AE58"/>
    <mergeCell ref="C69:AE69"/>
    <mergeCell ref="C68:AE68"/>
    <mergeCell ref="C86:H86"/>
    <mergeCell ref="C87:H87"/>
    <mergeCell ref="C88:H88"/>
    <mergeCell ref="C89:H89"/>
    <mergeCell ref="C90:H90"/>
    <mergeCell ref="I79:P79"/>
    <mergeCell ref="I80:P80"/>
    <mergeCell ref="I81:P81"/>
    <mergeCell ref="I82:P82"/>
    <mergeCell ref="I83:P83"/>
    <mergeCell ref="I85:P85"/>
    <mergeCell ref="I86:P86"/>
    <mergeCell ref="I87:P87"/>
    <mergeCell ref="I88:P88"/>
    <mergeCell ref="I89:P89"/>
    <mergeCell ref="I90:P90"/>
    <mergeCell ref="AB86:AD86"/>
    <mergeCell ref="Y83:AA83"/>
    <mergeCell ref="Y84:AA84"/>
    <mergeCell ref="Y85:AA85"/>
    <mergeCell ref="Y86:AA86"/>
    <mergeCell ref="C49:F49"/>
    <mergeCell ref="C50:F50"/>
    <mergeCell ref="C51:F51"/>
    <mergeCell ref="C52:F52"/>
    <mergeCell ref="C66:F66"/>
    <mergeCell ref="H66:AE66"/>
    <mergeCell ref="C54:F54"/>
    <mergeCell ref="C55:F55"/>
    <mergeCell ref="G55:J55"/>
    <mergeCell ref="AB50:AD50"/>
    <mergeCell ref="Q51:T51"/>
    <mergeCell ref="U51:W51"/>
    <mergeCell ref="AB54:AD54"/>
    <mergeCell ref="K55:P55"/>
    <mergeCell ref="Q79:X79"/>
    <mergeCell ref="AB53:AD53"/>
    <mergeCell ref="C83:H83"/>
    <mergeCell ref="C84:H84"/>
    <mergeCell ref="C85:H85"/>
    <mergeCell ref="G46:J46"/>
    <mergeCell ref="G47:J47"/>
    <mergeCell ref="G48:J48"/>
    <mergeCell ref="G49:J49"/>
    <mergeCell ref="G50:J50"/>
    <mergeCell ref="G51:J51"/>
    <mergeCell ref="G52:J52"/>
    <mergeCell ref="G53:J53"/>
    <mergeCell ref="G54:J54"/>
    <mergeCell ref="K46:P46"/>
    <mergeCell ref="K47:P47"/>
    <mergeCell ref="K48:P48"/>
    <mergeCell ref="K49:P49"/>
    <mergeCell ref="K50:P50"/>
    <mergeCell ref="K51:P51"/>
    <mergeCell ref="K52:P52"/>
    <mergeCell ref="K53:P53"/>
    <mergeCell ref="K54:P54"/>
    <mergeCell ref="S120:W120"/>
    <mergeCell ref="X120:AA120"/>
    <mergeCell ref="Q84:X84"/>
    <mergeCell ref="Q85:X85"/>
    <mergeCell ref="Q86:X86"/>
    <mergeCell ref="C75:AD75"/>
    <mergeCell ref="C67:F67"/>
    <mergeCell ref="H67:AE67"/>
    <mergeCell ref="C96:AE96"/>
    <mergeCell ref="G72:AE72"/>
    <mergeCell ref="H73:AE73"/>
    <mergeCell ref="H74:AE74"/>
    <mergeCell ref="C115:AD115"/>
    <mergeCell ref="AB79:AD79"/>
    <mergeCell ref="Y79:AA79"/>
    <mergeCell ref="AB80:AD80"/>
    <mergeCell ref="AB81:AD81"/>
    <mergeCell ref="AB82:AD82"/>
    <mergeCell ref="Y80:AA80"/>
    <mergeCell ref="Y81:AA81"/>
    <mergeCell ref="Y82:AA82"/>
    <mergeCell ref="C79:H79"/>
    <mergeCell ref="C80:H80"/>
    <mergeCell ref="C81:H81"/>
    <mergeCell ref="AB46:AD46"/>
    <mergeCell ref="Q46:T46"/>
    <mergeCell ref="U46:W46"/>
    <mergeCell ref="X46:AA46"/>
    <mergeCell ref="X47:AA47"/>
    <mergeCell ref="X48:AA48"/>
    <mergeCell ref="X49:AA49"/>
    <mergeCell ref="X55:AA55"/>
    <mergeCell ref="Q47:T47"/>
    <mergeCell ref="U47:W47"/>
    <mergeCell ref="Q52:T52"/>
    <mergeCell ref="U52:W52"/>
    <mergeCell ref="X52:AA52"/>
    <mergeCell ref="Q53:T53"/>
    <mergeCell ref="U53:W53"/>
    <mergeCell ref="X53:AA53"/>
    <mergeCell ref="U48:W48"/>
    <mergeCell ref="AB51:AD51"/>
    <mergeCell ref="U49:W49"/>
    <mergeCell ref="U55:W55"/>
    <mergeCell ref="AB52:AD52"/>
    <mergeCell ref="Q50:T50"/>
    <mergeCell ref="U50:W50"/>
    <mergeCell ref="X50:AA50"/>
    <mergeCell ref="C130:AE130"/>
    <mergeCell ref="C129:AE129"/>
    <mergeCell ref="X116:AA116"/>
    <mergeCell ref="X117:AA117"/>
    <mergeCell ref="X118:AA118"/>
    <mergeCell ref="X119:AA119"/>
    <mergeCell ref="X125:AA125"/>
    <mergeCell ref="X126:AA126"/>
    <mergeCell ref="S121:W121"/>
    <mergeCell ref="X121:AA121"/>
    <mergeCell ref="S122:W122"/>
    <mergeCell ref="X122:AA122"/>
    <mergeCell ref="C121:G121"/>
    <mergeCell ref="H121:M121"/>
    <mergeCell ref="N121:R121"/>
    <mergeCell ref="C122:G122"/>
    <mergeCell ref="H122:M122"/>
    <mergeCell ref="N122:R122"/>
    <mergeCell ref="S123:W123"/>
    <mergeCell ref="X123:AA123"/>
    <mergeCell ref="S124:W124"/>
    <mergeCell ref="X124:AA124"/>
    <mergeCell ref="C126:G126"/>
    <mergeCell ref="H126:M126"/>
    <mergeCell ref="C43:G43"/>
    <mergeCell ref="C108:H108"/>
    <mergeCell ref="C60:G60"/>
    <mergeCell ref="C61:G61"/>
    <mergeCell ref="Q48:T48"/>
    <mergeCell ref="Q49:T49"/>
    <mergeCell ref="Q55:T55"/>
    <mergeCell ref="Q56:T56"/>
    <mergeCell ref="Q89:X89"/>
    <mergeCell ref="Q90:X90"/>
    <mergeCell ref="C99:AD99"/>
    <mergeCell ref="C102:AD102"/>
    <mergeCell ref="I108:O108"/>
    <mergeCell ref="R108:X108"/>
    <mergeCell ref="Y108:AC108"/>
    <mergeCell ref="R107:AC107"/>
    <mergeCell ref="C94:AE94"/>
    <mergeCell ref="C93:AE93"/>
    <mergeCell ref="C95:AE95"/>
    <mergeCell ref="C46:F46"/>
    <mergeCell ref="Q82:X82"/>
    <mergeCell ref="C48:F48"/>
    <mergeCell ref="X51:AA51"/>
    <mergeCell ref="C53:F53"/>
    <mergeCell ref="W3:AE3"/>
    <mergeCell ref="W4:AE4"/>
    <mergeCell ref="W5:AE5"/>
    <mergeCell ref="W6:AE6"/>
    <mergeCell ref="Q3:V3"/>
    <mergeCell ref="Q4:V4"/>
    <mergeCell ref="Q5:V5"/>
    <mergeCell ref="Q6:V6"/>
    <mergeCell ref="C27:G27"/>
    <mergeCell ref="C19:AC19"/>
    <mergeCell ref="C23:AE23"/>
    <mergeCell ref="H26:AE26"/>
    <mergeCell ref="I27:AE27"/>
    <mergeCell ref="C25:AC25"/>
    <mergeCell ref="C26:G26"/>
    <mergeCell ref="C8:AE8"/>
    <mergeCell ref="C38:G38"/>
    <mergeCell ref="C11:AC11"/>
    <mergeCell ref="C12:G12"/>
    <mergeCell ref="C13:G13"/>
    <mergeCell ref="C14:G14"/>
    <mergeCell ref="C15:G15"/>
    <mergeCell ref="C20:G20"/>
    <mergeCell ref="C21:G21"/>
    <mergeCell ref="C22:G22"/>
    <mergeCell ref="C16:G16"/>
    <mergeCell ref="C35:G35"/>
    <mergeCell ref="C34:G34"/>
    <mergeCell ref="H12:AE12"/>
    <mergeCell ref="I13:AE13"/>
    <mergeCell ref="I14:AE14"/>
    <mergeCell ref="I15:AE15"/>
    <mergeCell ref="I16:AE16"/>
    <mergeCell ref="C17:AE17"/>
    <mergeCell ref="H20:AE20"/>
    <mergeCell ref="I21:AE21"/>
    <mergeCell ref="I22:AE22"/>
    <mergeCell ref="I28:AE28"/>
    <mergeCell ref="C29:AE29"/>
    <mergeCell ref="C30:AE30"/>
    <mergeCell ref="N126:R126"/>
    <mergeCell ref="C118:G118"/>
    <mergeCell ref="S125:W125"/>
    <mergeCell ref="C125:G125"/>
    <mergeCell ref="H125:M125"/>
    <mergeCell ref="N125:R125"/>
    <mergeCell ref="Q87:X87"/>
    <mergeCell ref="Q88:X88"/>
    <mergeCell ref="C107:O107"/>
    <mergeCell ref="S116:W116"/>
    <mergeCell ref="S117:W117"/>
    <mergeCell ref="S118:W118"/>
    <mergeCell ref="S119:W119"/>
    <mergeCell ref="H118:M118"/>
    <mergeCell ref="N118:R118"/>
    <mergeCell ref="C119:G119"/>
    <mergeCell ref="H119:M119"/>
    <mergeCell ref="N119:R119"/>
    <mergeCell ref="C120:G120"/>
    <mergeCell ref="S126:W126"/>
    <mergeCell ref="C111:AE111"/>
    <mergeCell ref="H120:M120"/>
    <mergeCell ref="N120:R120"/>
    <mergeCell ref="C123:G123"/>
    <mergeCell ref="AB127:AD127"/>
    <mergeCell ref="AB117:AD117"/>
    <mergeCell ref="AB118:AD118"/>
    <mergeCell ref="AB119:AD119"/>
    <mergeCell ref="AB120:AD120"/>
    <mergeCell ref="AB121:AD121"/>
    <mergeCell ref="AB122:AD122"/>
    <mergeCell ref="AB123:AD123"/>
    <mergeCell ref="AB124:AD124"/>
    <mergeCell ref="AB125:AD125"/>
    <mergeCell ref="AB126:AD126"/>
    <mergeCell ref="Q54:T54"/>
    <mergeCell ref="U54:W54"/>
    <mergeCell ref="X54:AA54"/>
    <mergeCell ref="AB55:AD55"/>
    <mergeCell ref="AB57:AD57"/>
    <mergeCell ref="AB56:AD56"/>
    <mergeCell ref="U56:W56"/>
    <mergeCell ref="K56:P56"/>
    <mergeCell ref="C76:AD76"/>
    <mergeCell ref="X56:AA56"/>
    <mergeCell ref="C56:F56"/>
    <mergeCell ref="G56:J56"/>
    <mergeCell ref="C117:G117"/>
    <mergeCell ref="H117:M117"/>
    <mergeCell ref="N117:R117"/>
    <mergeCell ref="AB116:AD116"/>
    <mergeCell ref="N116:R116"/>
    <mergeCell ref="G64:AE64"/>
    <mergeCell ref="H65:AE65"/>
    <mergeCell ref="C63:AE63"/>
    <mergeCell ref="C100:AE100"/>
    <mergeCell ref="C103:AE103"/>
    <mergeCell ref="C110:AE110"/>
    <mergeCell ref="C64:F64"/>
    <mergeCell ref="C65:F65"/>
    <mergeCell ref="C82:H82"/>
    <mergeCell ref="C72:F72"/>
    <mergeCell ref="Q80:X80"/>
    <mergeCell ref="Q81:X81"/>
    <mergeCell ref="C73:F73"/>
    <mergeCell ref="C74:F74"/>
    <mergeCell ref="AB83:AD83"/>
    <mergeCell ref="I84:P84"/>
    <mergeCell ref="Q83:X83"/>
    <mergeCell ref="AB84:AD84"/>
    <mergeCell ref="AB85:AD85"/>
    <mergeCell ref="H123:M123"/>
    <mergeCell ref="N123:R123"/>
    <mergeCell ref="C124:G124"/>
    <mergeCell ref="H124:M124"/>
    <mergeCell ref="N124:R124"/>
    <mergeCell ref="C28:G28"/>
    <mergeCell ref="C39:G39"/>
    <mergeCell ref="C47:F47"/>
    <mergeCell ref="C45:AE45"/>
    <mergeCell ref="C41:AE41"/>
    <mergeCell ref="C106:AE106"/>
    <mergeCell ref="C116:G116"/>
    <mergeCell ref="H116:M116"/>
    <mergeCell ref="AB87:AD87"/>
    <mergeCell ref="AB88:AD88"/>
    <mergeCell ref="AB89:AD89"/>
    <mergeCell ref="AB90:AD90"/>
    <mergeCell ref="Y87:AA87"/>
    <mergeCell ref="Y88:AA88"/>
    <mergeCell ref="Y89:AA89"/>
    <mergeCell ref="Y90:AA90"/>
    <mergeCell ref="AB48:AD48"/>
    <mergeCell ref="AB49:AD49"/>
    <mergeCell ref="AB47:AD47"/>
  </mergeCells>
  <phoneticPr fontId="2"/>
  <conditionalFormatting sqref="C17">
    <cfRule type="expression" dxfId="24" priority="28">
      <formula>$C$16="〇"</formula>
    </cfRule>
    <cfRule type="expression" dxfId="23" priority="29">
      <formula>$C$15="〇"</formula>
    </cfRule>
    <cfRule type="expression" dxfId="22" priority="30">
      <formula>$C$14="〇"</formula>
    </cfRule>
  </conditionalFormatting>
  <conditionalFormatting sqref="C23">
    <cfRule type="expression" dxfId="21" priority="27">
      <formula>$C$22="〇"</formula>
    </cfRule>
  </conditionalFormatting>
  <conditionalFormatting sqref="C29">
    <cfRule type="expression" dxfId="20" priority="26">
      <formula>$C$28="〇"</formula>
    </cfRule>
  </conditionalFormatting>
  <conditionalFormatting sqref="C68">
    <cfRule type="expression" dxfId="19" priority="24">
      <formula>$C$67="〇"</formula>
    </cfRule>
  </conditionalFormatting>
  <conditionalFormatting sqref="C76:AD76">
    <cfRule type="expression" dxfId="18" priority="23">
      <formula>$C$74="〇"</formula>
    </cfRule>
  </conditionalFormatting>
  <conditionalFormatting sqref="C27:G28 C35:G35 C39:G39 C43:G43 AB57:AD57 C61:G61 C94 C100 C103 C108:H108 R108:X108 C111:AE111 C130:AE130 C13:G16 AE127 AB127 C65:H65 C67:H67 C73:H74 C117:C126 H117:H126 N117:N126 C48:C56 G47:G56 K47:K56 C66:G66 AB80:AB90 Y80:Y90 Q80:Q90 C80:C90 Q47:AD56 S117:AB126">
    <cfRule type="expression" dxfId="17" priority="22">
      <formula>$C$22="〇"</formula>
    </cfRule>
  </conditionalFormatting>
  <conditionalFormatting sqref="C13:G16 C21:G22 C27:G28 C35:G35 C39:G39 C43:G43 AB57:AD57 C61:G61 C73:F74 C94 C100 C103 C108:H108 R108:X108 C111:AE111 C130:AE130 AE127 AB127 C117:C126 H117:H126 N117:N126 C48:C56 G47:G56 K47:K56 AB80:AB90 Y80:Y90 Q80:Q90 C80:C90 Q47:AD56 S117:AB126">
    <cfRule type="expression" dxfId="16" priority="21">
      <formula>$C$67="〇"</formula>
    </cfRule>
  </conditionalFormatting>
  <conditionalFormatting sqref="C13:G16 C21:G22 C27:G28 C35:G35 C39:G39 C43:G43 AB57:AD57 C61:G61 C94 C100 C103 C108:H108 R108:X108 C111:AE111 C130:AE130 AE127 AB127 C117:C126 H117:H126 N117:N126 C48:C56 G47:G56 K47:K56 C65:F67 AB80:AB90 Y80:Y90 Q80:Q90 C80:C90 Q47:AD56 S117:AB126">
    <cfRule type="expression" dxfId="15" priority="20">
      <formula>$C$74="〇"</formula>
    </cfRule>
  </conditionalFormatting>
  <conditionalFormatting sqref="H66">
    <cfRule type="expression" dxfId="14" priority="13">
      <formula>$C$22="〇"</formula>
    </cfRule>
  </conditionalFormatting>
  <conditionalFormatting sqref="AE117:AE126">
    <cfRule type="expression" dxfId="13" priority="12">
      <formula>$C$22="〇"</formula>
    </cfRule>
  </conditionalFormatting>
  <conditionalFormatting sqref="AE117:AE126">
    <cfRule type="expression" dxfId="12" priority="11">
      <formula>$C$67="〇"</formula>
    </cfRule>
  </conditionalFormatting>
  <conditionalFormatting sqref="AE117:AE126">
    <cfRule type="expression" dxfId="11" priority="10">
      <formula>$C$74="〇"</formula>
    </cfRule>
  </conditionalFormatting>
  <conditionalFormatting sqref="AE80:AE90">
    <cfRule type="expression" dxfId="10" priority="9">
      <formula>$C$22="〇"</formula>
    </cfRule>
  </conditionalFormatting>
  <conditionalFormatting sqref="AE80:AE90">
    <cfRule type="expression" dxfId="9" priority="8">
      <formula>$C$67="〇"</formula>
    </cfRule>
  </conditionalFormatting>
  <conditionalFormatting sqref="AE80:AE90">
    <cfRule type="expression" dxfId="8" priority="7">
      <formula>$C$74="〇"</formula>
    </cfRule>
  </conditionalFormatting>
  <conditionalFormatting sqref="AE47:AE56">
    <cfRule type="expression" dxfId="7" priority="6">
      <formula>$C$22="〇"</formula>
    </cfRule>
  </conditionalFormatting>
  <conditionalFormatting sqref="AE47:AE56">
    <cfRule type="expression" dxfId="6" priority="5">
      <formula>$C$67="〇"</formula>
    </cfRule>
  </conditionalFormatting>
  <conditionalFormatting sqref="AE47:AE56">
    <cfRule type="expression" dxfId="5" priority="4">
      <formula>$C$74="〇"</formula>
    </cfRule>
  </conditionalFormatting>
  <conditionalFormatting sqref="I35:AE35">
    <cfRule type="expression" dxfId="4" priority="3">
      <formula>$C$35=$AG$35</formula>
    </cfRule>
  </conditionalFormatting>
  <conditionalFormatting sqref="C58:AE58">
    <cfRule type="expression" dxfId="3" priority="2">
      <formula>$C$47="検査機器(等温遺伝子増幅装置)"</formula>
    </cfRule>
  </conditionalFormatting>
  <conditionalFormatting sqref="C69:AE69">
    <cfRule type="expression" dxfId="2" priority="1">
      <formula>$C$66="〇"</formula>
    </cfRule>
  </conditionalFormatting>
  <dataValidations count="8">
    <dataValidation type="list" allowBlank="1" showInputMessage="1" showErrorMessage="1" sqref="C73:F73 C21:G21 C13:C16 D13:G13 D16:G16 C27:G27 C65:F66">
      <formula1>"〇"</formula1>
    </dataValidation>
    <dataValidation type="list" allowBlank="1" showInputMessage="1" showErrorMessage="1" promptTitle="注意" prompt="申請機器によっては、財産処分制限期間の残存年数に応じた補助額の返還が必要になります。" sqref="C28:G28">
      <formula1>"〇"</formula1>
    </dataValidation>
    <dataValidation type="list" allowBlank="1" showInputMessage="1" showErrorMessage="1" promptTitle="注意" prompt="競争的手続き（相見積りや入札など）を行わない場合、補助対象外となります。" sqref="C22:G22">
      <formula1>"〇"</formula1>
    </dataValidation>
    <dataValidation type="list" allowBlank="1" showInputMessage="1" showErrorMessage="1" promptTitle="注意" prompt="その他検査法を選択した場合は補助対象外となります。" sqref="C67:F67">
      <formula1>"〇"</formula1>
    </dataValidation>
    <dataValidation type="list" allowBlank="1" showInputMessage="1" showErrorMessage="1" promptTitle="注意" prompt="複数の検査キットに対応できない検査装置は、補助対象外となります。" sqref="C74:F74">
      <formula1>"〇"</formula1>
    </dataValidation>
    <dataValidation type="list" allowBlank="1" showInputMessage="1" showErrorMessage="1" sqref="C35:G35">
      <formula1>$AG$33:$AG$35</formula1>
    </dataValidation>
    <dataValidation type="list" allowBlank="1" showInputMessage="1" showErrorMessage="1" sqref="C52:F56 C85:C90">
      <formula1>"検査機器（PCR検査装置）,検査装置（等温遺伝子増幅装置）"</formula1>
    </dataValidation>
    <dataValidation type="list" allowBlank="1" showInputMessage="1" showErrorMessage="1" sqref="C47:F51 C80:H84">
      <formula1>"検査機器（PCR検査装置）,検査機器（等温遺伝子増幅装置）"</formula1>
    </dataValidation>
  </dataValidations>
  <printOptions horizontalCentered="1"/>
  <pageMargins left="0.70866141732283472" right="0.70866141732283472" top="0.74803149606299213" bottom="0.74803149606299213" header="0.31496062992125984" footer="0.31496062992125984"/>
  <pageSetup paperSize="9" scale="67" fitToHeight="3" orientation="portrait" r:id="rId2"/>
  <rowBreaks count="3" manualBreakCount="3">
    <brk id="44" max="31" man="1"/>
    <brk id="91" max="31" man="1"/>
    <brk id="113"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E112"/>
  <sheetViews>
    <sheetView showZeros="0" view="pageBreakPreview" zoomScaleNormal="100" zoomScaleSheetLayoutView="100" workbookViewId="0">
      <selection activeCell="B36" sqref="B36"/>
    </sheetView>
  </sheetViews>
  <sheetFormatPr defaultColWidth="9" defaultRowHeight="14.25" outlineLevelRow="1"/>
  <cols>
    <col min="1" max="1" width="5.75" style="67" customWidth="1"/>
    <col min="2" max="2" width="18.125" style="67" customWidth="1"/>
    <col min="3" max="3" width="12.25" style="67" customWidth="1"/>
    <col min="4" max="4" width="12.125" style="67" customWidth="1"/>
    <col min="5" max="5" width="10.75" style="67" customWidth="1"/>
    <col min="6" max="6" width="17.125" style="67" customWidth="1"/>
    <col min="7" max="8" width="17" style="67" customWidth="1"/>
    <col min="9" max="9" width="3.25" style="67" customWidth="1"/>
    <col min="10" max="10" width="20.75" style="67" customWidth="1"/>
    <col min="11" max="11" width="22.75" style="67" customWidth="1"/>
    <col min="12" max="16384" width="9" style="67"/>
  </cols>
  <sheetData>
    <row r="1" spans="1:31" ht="32.65" customHeight="1">
      <c r="A1" s="386" t="s">
        <v>204</v>
      </c>
      <c r="B1" s="378"/>
      <c r="C1" s="386"/>
      <c r="D1" s="386"/>
      <c r="E1" s="386"/>
      <c r="F1" s="386"/>
      <c r="G1" s="386"/>
      <c r="H1" s="386"/>
      <c r="I1" s="387"/>
    </row>
    <row r="2" spans="1:31" ht="15" thickBot="1">
      <c r="A2" s="68"/>
      <c r="B2" s="68"/>
      <c r="C2" s="68"/>
      <c r="D2" s="68"/>
      <c r="E2" s="68"/>
      <c r="F2" s="68"/>
      <c r="G2" s="68"/>
      <c r="H2" s="68"/>
      <c r="I2" s="68"/>
    </row>
    <row r="3" spans="1:31" ht="28.15" customHeight="1" thickBot="1">
      <c r="A3" s="68"/>
      <c r="B3" s="68"/>
      <c r="C3" s="68"/>
      <c r="D3" s="68"/>
      <c r="F3" s="171" t="s">
        <v>49</v>
      </c>
      <c r="G3" s="596">
        <f>基礎情報!$D$9</f>
        <v>0</v>
      </c>
      <c r="H3" s="597"/>
      <c r="I3" s="68"/>
    </row>
    <row r="4" spans="1:31" ht="28.15" customHeight="1" thickBot="1">
      <c r="A4" s="68"/>
      <c r="B4" s="68"/>
      <c r="C4" s="68"/>
      <c r="D4" s="68"/>
      <c r="F4" s="171" t="s">
        <v>168</v>
      </c>
      <c r="G4" s="598">
        <f>基礎情報!$D$6</f>
        <v>0</v>
      </c>
      <c r="H4" s="598"/>
      <c r="I4" s="68"/>
    </row>
    <row r="5" spans="1:31" ht="28.15" customHeight="1" thickBot="1">
      <c r="A5" s="68"/>
      <c r="B5" s="68"/>
      <c r="C5" s="68"/>
      <c r="D5" s="68"/>
      <c r="F5" s="171" t="s">
        <v>197</v>
      </c>
      <c r="G5" s="598">
        <f>基礎情報!$D$19</f>
        <v>0</v>
      </c>
      <c r="H5" s="598"/>
      <c r="I5" s="68"/>
    </row>
    <row r="6" spans="1:31" ht="28.15" customHeight="1" thickBot="1">
      <c r="A6" s="68"/>
      <c r="B6" s="68"/>
      <c r="C6" s="68"/>
      <c r="D6" s="68"/>
      <c r="F6" s="172" t="s">
        <v>50</v>
      </c>
      <c r="G6" s="599">
        <f>基礎情報!$D$20</f>
        <v>0</v>
      </c>
      <c r="H6" s="600"/>
      <c r="I6" s="68"/>
    </row>
    <row r="7" spans="1:31" ht="15" customHeight="1">
      <c r="A7" s="68"/>
      <c r="B7" s="68"/>
      <c r="C7" s="68"/>
      <c r="D7" s="68"/>
      <c r="E7" s="71"/>
      <c r="F7" s="72"/>
      <c r="G7" s="72"/>
      <c r="H7" s="72"/>
      <c r="I7" s="68"/>
    </row>
    <row r="8" spans="1:31" ht="46.5" customHeight="1">
      <c r="A8" s="68"/>
      <c r="B8" s="590" t="s">
        <v>229</v>
      </c>
      <c r="C8" s="590"/>
      <c r="D8" s="590"/>
      <c r="E8" s="590"/>
      <c r="F8" s="590"/>
      <c r="G8" s="590"/>
      <c r="H8" s="590"/>
      <c r="I8" s="68"/>
    </row>
    <row r="9" spans="1:31" ht="15" customHeight="1">
      <c r="A9" s="68"/>
      <c r="B9" s="208"/>
      <c r="C9" s="208"/>
      <c r="D9" s="216"/>
      <c r="E9" s="216"/>
      <c r="F9" s="216"/>
      <c r="G9" s="216"/>
      <c r="H9" s="335"/>
      <c r="I9" s="68"/>
    </row>
    <row r="10" spans="1:31" ht="24" customHeight="1">
      <c r="A10" s="113" t="s">
        <v>91</v>
      </c>
      <c r="B10" s="110"/>
      <c r="C10" s="114"/>
      <c r="D10" s="115"/>
      <c r="E10" s="115"/>
      <c r="F10" s="115"/>
      <c r="G10" s="115"/>
      <c r="H10" s="115"/>
      <c r="I10" s="115"/>
      <c r="J10" s="74"/>
      <c r="K10" s="74"/>
      <c r="L10" s="74"/>
      <c r="M10" s="74"/>
      <c r="N10" s="74"/>
      <c r="O10" s="74"/>
      <c r="P10" s="74"/>
      <c r="Q10" s="74"/>
      <c r="R10" s="74"/>
      <c r="S10" s="74"/>
      <c r="T10" s="74"/>
      <c r="U10" s="74"/>
      <c r="V10" s="74"/>
      <c r="W10" s="74"/>
      <c r="X10" s="74"/>
      <c r="Y10" s="74"/>
      <c r="Z10" s="74"/>
      <c r="AA10" s="74"/>
      <c r="AB10" s="74"/>
      <c r="AC10" s="74"/>
      <c r="AD10" s="74"/>
      <c r="AE10" s="74"/>
    </row>
    <row r="11" spans="1:31" s="79" customFormat="1" ht="24" customHeight="1" thickBot="1">
      <c r="A11" s="75"/>
      <c r="B11" s="583" t="s">
        <v>92</v>
      </c>
      <c r="C11" s="583"/>
      <c r="D11" s="583"/>
      <c r="E11" s="583"/>
      <c r="F11" s="583"/>
      <c r="G11" s="583"/>
      <c r="H11" s="327"/>
      <c r="I11" s="76"/>
      <c r="J11" s="78"/>
      <c r="K11" s="78"/>
      <c r="L11" s="78"/>
      <c r="M11" s="78"/>
      <c r="N11" s="78"/>
      <c r="O11" s="78"/>
      <c r="P11" s="78"/>
      <c r="Q11" s="78"/>
      <c r="R11" s="78"/>
      <c r="S11" s="78"/>
      <c r="T11" s="78"/>
      <c r="U11" s="78"/>
      <c r="V11" s="78"/>
      <c r="W11" s="78"/>
      <c r="X11" s="78"/>
      <c r="Y11" s="78"/>
      <c r="Z11" s="78"/>
      <c r="AA11" s="78"/>
      <c r="AB11" s="78"/>
      <c r="AC11" s="78"/>
      <c r="AD11" s="78"/>
    </row>
    <row r="12" spans="1:31" s="79" customFormat="1" ht="32.65" customHeight="1">
      <c r="A12" s="75"/>
      <c r="B12" s="338" t="s">
        <v>21</v>
      </c>
      <c r="C12" s="601" t="s">
        <v>260</v>
      </c>
      <c r="D12" s="601"/>
      <c r="E12" s="601"/>
      <c r="F12" s="601"/>
      <c r="G12" s="601"/>
      <c r="H12" s="602"/>
      <c r="I12" s="80"/>
      <c r="J12" s="82"/>
      <c r="K12" s="82"/>
      <c r="L12" s="82"/>
      <c r="M12" s="82"/>
      <c r="N12" s="82"/>
      <c r="O12" s="82"/>
      <c r="P12" s="82"/>
      <c r="Q12" s="82"/>
      <c r="R12" s="82"/>
      <c r="S12" s="82"/>
      <c r="T12" s="82"/>
      <c r="U12" s="82"/>
      <c r="V12" s="82"/>
      <c r="W12" s="82"/>
      <c r="X12" s="82"/>
      <c r="Y12" s="82"/>
      <c r="Z12" s="82"/>
      <c r="AA12" s="82"/>
      <c r="AB12" s="82"/>
      <c r="AC12" s="82"/>
      <c r="AD12" s="82"/>
    </row>
    <row r="13" spans="1:31" s="79" customFormat="1" ht="32.65" customHeight="1">
      <c r="A13" s="75"/>
      <c r="B13" s="340"/>
      <c r="C13" s="83">
        <v>1</v>
      </c>
      <c r="D13" s="579" t="s">
        <v>100</v>
      </c>
      <c r="E13" s="579"/>
      <c r="F13" s="579"/>
      <c r="G13" s="579"/>
      <c r="H13" s="580"/>
      <c r="I13" s="84"/>
      <c r="J13" s="82"/>
      <c r="K13" s="82"/>
      <c r="L13" s="82"/>
      <c r="M13" s="82"/>
      <c r="N13" s="82"/>
      <c r="O13" s="82"/>
      <c r="P13" s="82"/>
      <c r="Q13" s="82"/>
      <c r="R13" s="82"/>
      <c r="S13" s="82"/>
      <c r="T13" s="82"/>
      <c r="U13" s="82"/>
      <c r="V13" s="82"/>
      <c r="W13" s="82"/>
      <c r="X13" s="82"/>
      <c r="Y13" s="82"/>
      <c r="Z13" s="82"/>
      <c r="AA13" s="82"/>
      <c r="AB13" s="82"/>
      <c r="AC13" s="82"/>
      <c r="AD13" s="82"/>
    </row>
    <row r="14" spans="1:31" s="79" customFormat="1" ht="32.65" customHeight="1">
      <c r="A14" s="75"/>
      <c r="B14" s="340"/>
      <c r="C14" s="83">
        <v>2</v>
      </c>
      <c r="D14" s="579" t="s">
        <v>93</v>
      </c>
      <c r="E14" s="579"/>
      <c r="F14" s="579"/>
      <c r="G14" s="579"/>
      <c r="H14" s="580"/>
      <c r="I14" s="84"/>
      <c r="J14" s="82"/>
      <c r="K14" s="82"/>
      <c r="L14" s="82"/>
      <c r="M14" s="82"/>
      <c r="N14" s="82"/>
      <c r="O14" s="82"/>
      <c r="P14" s="82"/>
      <c r="Q14" s="82"/>
      <c r="R14" s="82"/>
      <c r="S14" s="82"/>
      <c r="T14" s="82"/>
      <c r="U14" s="82"/>
      <c r="V14" s="82"/>
      <c r="W14" s="82"/>
      <c r="X14" s="82"/>
      <c r="Y14" s="82"/>
      <c r="Z14" s="82"/>
      <c r="AA14" s="82"/>
      <c r="AB14" s="82"/>
      <c r="AC14" s="82"/>
      <c r="AD14" s="82"/>
    </row>
    <row r="15" spans="1:31" s="79" customFormat="1" ht="32.65" customHeight="1">
      <c r="A15" s="75"/>
      <c r="B15" s="340"/>
      <c r="C15" s="83">
        <v>3</v>
      </c>
      <c r="D15" s="579" t="s">
        <v>172</v>
      </c>
      <c r="E15" s="579"/>
      <c r="F15" s="579"/>
      <c r="G15" s="579"/>
      <c r="H15" s="580"/>
      <c r="I15" s="84"/>
      <c r="J15" s="82"/>
      <c r="K15" s="82"/>
      <c r="L15" s="82"/>
      <c r="M15" s="82"/>
      <c r="N15" s="82"/>
      <c r="O15" s="82"/>
      <c r="P15" s="82"/>
      <c r="Q15" s="82"/>
      <c r="R15" s="82"/>
      <c r="S15" s="82"/>
      <c r="T15" s="82"/>
      <c r="U15" s="82"/>
      <c r="V15" s="82"/>
      <c r="W15" s="82"/>
      <c r="X15" s="82"/>
      <c r="Y15" s="82"/>
      <c r="Z15" s="82"/>
      <c r="AA15" s="82"/>
      <c r="AB15" s="82"/>
      <c r="AC15" s="82"/>
      <c r="AD15" s="82"/>
    </row>
    <row r="16" spans="1:31" s="79" customFormat="1" ht="32.65" customHeight="1" thickBot="1">
      <c r="A16" s="75"/>
      <c r="B16" s="341"/>
      <c r="C16" s="85">
        <v>4</v>
      </c>
      <c r="D16" s="581" t="s">
        <v>262</v>
      </c>
      <c r="E16" s="581"/>
      <c r="F16" s="581"/>
      <c r="G16" s="581"/>
      <c r="H16" s="582"/>
      <c r="I16" s="84"/>
      <c r="J16" s="82"/>
      <c r="K16" s="82"/>
      <c r="L16" s="82"/>
      <c r="M16" s="82"/>
      <c r="N16" s="82"/>
      <c r="O16" s="82"/>
      <c r="P16" s="82"/>
      <c r="Q16" s="82"/>
      <c r="R16" s="82"/>
      <c r="S16" s="82"/>
      <c r="T16" s="82"/>
      <c r="U16" s="82"/>
      <c r="V16" s="82"/>
      <c r="W16" s="82"/>
      <c r="X16" s="82"/>
      <c r="Y16" s="82"/>
      <c r="Z16" s="82"/>
      <c r="AA16" s="82"/>
      <c r="AB16" s="82"/>
      <c r="AC16" s="82"/>
      <c r="AD16" s="82"/>
    </row>
    <row r="17" spans="1:30" s="79" customFormat="1" ht="32.65" customHeight="1">
      <c r="A17" s="75"/>
      <c r="B17" s="586" t="s">
        <v>219</v>
      </c>
      <c r="C17" s="586"/>
      <c r="D17" s="586"/>
      <c r="E17" s="586"/>
      <c r="F17" s="586"/>
      <c r="G17" s="586"/>
      <c r="H17" s="586"/>
      <c r="I17" s="76"/>
      <c r="J17" s="78"/>
      <c r="K17" s="78"/>
      <c r="L17" s="78"/>
      <c r="M17" s="78"/>
      <c r="N17" s="78"/>
      <c r="O17" s="78"/>
      <c r="P17" s="78"/>
      <c r="Q17" s="78"/>
      <c r="R17" s="78"/>
      <c r="S17" s="78"/>
      <c r="T17" s="78"/>
      <c r="U17" s="78"/>
      <c r="V17" s="78"/>
      <c r="W17" s="78"/>
      <c r="X17" s="78"/>
      <c r="Y17" s="78"/>
      <c r="Z17" s="78"/>
      <c r="AA17" s="78"/>
      <c r="AB17" s="78"/>
      <c r="AC17" s="78"/>
      <c r="AD17" s="78"/>
    </row>
    <row r="18" spans="1:30" s="79" customFormat="1" ht="15" customHeight="1">
      <c r="A18" s="75"/>
      <c r="B18" s="211"/>
      <c r="C18" s="211"/>
      <c r="D18" s="211"/>
      <c r="E18" s="211"/>
      <c r="F18" s="211"/>
      <c r="G18" s="211"/>
      <c r="H18" s="329"/>
      <c r="I18" s="76"/>
      <c r="J18" s="78"/>
      <c r="K18" s="78"/>
      <c r="L18" s="78"/>
      <c r="M18" s="78"/>
      <c r="N18" s="78"/>
      <c r="O18" s="78"/>
      <c r="P18" s="78"/>
      <c r="Q18" s="78"/>
      <c r="R18" s="78"/>
      <c r="S18" s="78"/>
      <c r="T18" s="78"/>
      <c r="U18" s="78"/>
      <c r="V18" s="78"/>
      <c r="W18" s="78"/>
      <c r="X18" s="78"/>
      <c r="Y18" s="78"/>
      <c r="Z18" s="78"/>
      <c r="AA18" s="78"/>
      <c r="AB18" s="78"/>
      <c r="AC18" s="78"/>
      <c r="AD18" s="78"/>
    </row>
    <row r="19" spans="1:30" s="79" customFormat="1" ht="24" customHeight="1" thickBot="1">
      <c r="A19" s="75"/>
      <c r="B19" s="583" t="s">
        <v>94</v>
      </c>
      <c r="C19" s="583"/>
      <c r="D19" s="583"/>
      <c r="E19" s="583"/>
      <c r="F19" s="583"/>
      <c r="G19" s="583"/>
      <c r="H19" s="327"/>
      <c r="I19" s="76"/>
      <c r="J19" s="78"/>
      <c r="K19" s="78"/>
      <c r="L19" s="78"/>
      <c r="M19" s="78"/>
      <c r="N19" s="78"/>
      <c r="O19" s="78"/>
      <c r="P19" s="78"/>
      <c r="Q19" s="78"/>
      <c r="R19" s="78"/>
      <c r="S19" s="78"/>
      <c r="T19" s="78"/>
      <c r="U19" s="78"/>
      <c r="V19" s="78"/>
      <c r="W19" s="78"/>
      <c r="X19" s="78"/>
      <c r="Y19" s="78"/>
      <c r="Z19" s="78"/>
      <c r="AA19" s="78"/>
      <c r="AB19" s="78"/>
      <c r="AC19" s="78"/>
      <c r="AD19" s="78"/>
    </row>
    <row r="20" spans="1:30" s="79" customFormat="1" ht="32.65" customHeight="1">
      <c r="A20" s="75"/>
      <c r="B20" s="338" t="s">
        <v>21</v>
      </c>
      <c r="C20" s="577" t="s">
        <v>95</v>
      </c>
      <c r="D20" s="577"/>
      <c r="E20" s="577"/>
      <c r="F20" s="577"/>
      <c r="G20" s="577"/>
      <c r="H20" s="578"/>
      <c r="I20" s="80"/>
      <c r="J20" s="82"/>
      <c r="K20" s="82"/>
      <c r="L20" s="82"/>
      <c r="M20" s="82"/>
      <c r="N20" s="82"/>
      <c r="O20" s="82"/>
      <c r="P20" s="82"/>
      <c r="Q20" s="82"/>
      <c r="R20" s="82"/>
      <c r="S20" s="82"/>
      <c r="T20" s="82"/>
      <c r="U20" s="82"/>
      <c r="V20" s="82"/>
      <c r="W20" s="82"/>
      <c r="X20" s="82"/>
      <c r="Y20" s="82"/>
      <c r="Z20" s="82"/>
      <c r="AA20" s="82"/>
      <c r="AB20" s="82"/>
      <c r="AC20" s="82"/>
      <c r="AD20" s="82"/>
    </row>
    <row r="21" spans="1:30" s="79" customFormat="1" ht="32.65" customHeight="1">
      <c r="A21" s="75"/>
      <c r="B21" s="340"/>
      <c r="C21" s="83">
        <v>1</v>
      </c>
      <c r="D21" s="579" t="s">
        <v>271</v>
      </c>
      <c r="E21" s="579"/>
      <c r="F21" s="579"/>
      <c r="G21" s="579"/>
      <c r="H21" s="580"/>
      <c r="I21" s="84"/>
      <c r="J21" s="82"/>
      <c r="K21" s="82"/>
      <c r="L21" s="82"/>
      <c r="M21" s="82"/>
      <c r="N21" s="82"/>
      <c r="O21" s="82"/>
      <c r="P21" s="82"/>
      <c r="Q21" s="82"/>
      <c r="R21" s="82"/>
      <c r="S21" s="82"/>
      <c r="T21" s="82"/>
      <c r="U21" s="82"/>
      <c r="V21" s="82"/>
      <c r="W21" s="82"/>
      <c r="X21" s="82"/>
      <c r="Y21" s="82"/>
      <c r="Z21" s="82"/>
      <c r="AA21" s="82"/>
      <c r="AB21" s="82"/>
      <c r="AC21" s="82"/>
      <c r="AD21" s="82"/>
    </row>
    <row r="22" spans="1:30" s="79" customFormat="1" ht="32.65" customHeight="1" thickBot="1">
      <c r="A22" s="75"/>
      <c r="B22" s="341"/>
      <c r="C22" s="85">
        <v>2</v>
      </c>
      <c r="D22" s="581" t="s">
        <v>272</v>
      </c>
      <c r="E22" s="581"/>
      <c r="F22" s="581"/>
      <c r="G22" s="581"/>
      <c r="H22" s="582"/>
      <c r="I22" s="84"/>
      <c r="J22" s="82"/>
      <c r="K22" s="82"/>
      <c r="L22" s="82"/>
      <c r="M22" s="82"/>
      <c r="N22" s="82"/>
      <c r="O22" s="82"/>
      <c r="P22" s="82"/>
      <c r="Q22" s="82"/>
      <c r="R22" s="82"/>
      <c r="S22" s="82"/>
      <c r="T22" s="82"/>
      <c r="U22" s="82"/>
      <c r="V22" s="82"/>
      <c r="W22" s="82"/>
      <c r="X22" s="82"/>
      <c r="Y22" s="82"/>
      <c r="Z22" s="82"/>
      <c r="AA22" s="82"/>
      <c r="AB22" s="82"/>
      <c r="AC22" s="82"/>
      <c r="AD22" s="82"/>
    </row>
    <row r="23" spans="1:30" s="79" customFormat="1" ht="22.5" customHeight="1">
      <c r="A23" s="75"/>
      <c r="B23" s="585" t="s">
        <v>173</v>
      </c>
      <c r="C23" s="585"/>
      <c r="D23" s="585"/>
      <c r="E23" s="585"/>
      <c r="F23" s="585"/>
      <c r="G23" s="585"/>
      <c r="H23" s="330"/>
      <c r="I23" s="80"/>
      <c r="J23" s="82"/>
      <c r="K23" s="82"/>
      <c r="L23" s="82"/>
      <c r="M23" s="82"/>
      <c r="N23" s="82"/>
      <c r="O23" s="82"/>
      <c r="P23" s="82"/>
      <c r="Q23" s="82"/>
      <c r="R23" s="82"/>
      <c r="S23" s="82"/>
      <c r="T23" s="82"/>
      <c r="U23" s="82"/>
      <c r="V23" s="82"/>
      <c r="W23" s="82"/>
      <c r="X23" s="82"/>
      <c r="Y23" s="82"/>
      <c r="Z23" s="82"/>
      <c r="AA23" s="82"/>
      <c r="AB23" s="82"/>
      <c r="AC23" s="82"/>
      <c r="AD23" s="82"/>
    </row>
    <row r="24" spans="1:30" s="79" customFormat="1" ht="15" customHeight="1">
      <c r="A24" s="75"/>
      <c r="B24" s="209"/>
      <c r="C24" s="209"/>
      <c r="D24" s="209"/>
      <c r="E24" s="209"/>
      <c r="F24" s="209"/>
      <c r="G24" s="209"/>
      <c r="H24" s="330"/>
      <c r="I24" s="80"/>
      <c r="J24" s="82"/>
      <c r="K24" s="82"/>
      <c r="L24" s="82"/>
      <c r="M24" s="82"/>
      <c r="N24" s="82"/>
      <c r="O24" s="82"/>
      <c r="P24" s="82"/>
      <c r="Q24" s="82"/>
      <c r="R24" s="82"/>
      <c r="S24" s="82"/>
      <c r="T24" s="82"/>
      <c r="U24" s="82"/>
      <c r="V24" s="82"/>
      <c r="W24" s="82"/>
      <c r="X24" s="82"/>
      <c r="Y24" s="82"/>
      <c r="Z24" s="82"/>
      <c r="AA24" s="82"/>
      <c r="AB24" s="82"/>
      <c r="AC24" s="82"/>
      <c r="AD24" s="82"/>
    </row>
    <row r="25" spans="1:30" s="79" customFormat="1" ht="24" customHeight="1" thickBot="1">
      <c r="A25" s="75"/>
      <c r="B25" s="583" t="s">
        <v>111</v>
      </c>
      <c r="C25" s="583"/>
      <c r="D25" s="583"/>
      <c r="E25" s="583"/>
      <c r="F25" s="583"/>
      <c r="G25" s="583"/>
      <c r="H25" s="327"/>
      <c r="I25" s="76"/>
      <c r="J25" s="78"/>
      <c r="K25" s="78"/>
      <c r="L25" s="78"/>
      <c r="M25" s="78"/>
      <c r="N25" s="78"/>
      <c r="O25" s="78"/>
      <c r="P25" s="78"/>
      <c r="Q25" s="78"/>
      <c r="R25" s="78"/>
      <c r="S25" s="78"/>
      <c r="T25" s="78"/>
      <c r="U25" s="78"/>
      <c r="V25" s="78"/>
      <c r="W25" s="78"/>
      <c r="X25" s="78"/>
      <c r="Y25" s="78"/>
      <c r="Z25" s="78"/>
      <c r="AA25" s="78"/>
      <c r="AB25" s="78"/>
      <c r="AC25" s="78"/>
      <c r="AD25" s="78"/>
    </row>
    <row r="26" spans="1:30" s="79" customFormat="1" ht="32.65" customHeight="1">
      <c r="A26" s="75"/>
      <c r="B26" s="338" t="s">
        <v>21</v>
      </c>
      <c r="C26" s="577" t="s">
        <v>97</v>
      </c>
      <c r="D26" s="577"/>
      <c r="E26" s="577"/>
      <c r="F26" s="577"/>
      <c r="G26" s="577"/>
      <c r="H26" s="578"/>
      <c r="I26" s="80"/>
      <c r="J26" s="82"/>
      <c r="K26" s="82"/>
      <c r="L26" s="82"/>
      <c r="M26" s="82"/>
      <c r="N26" s="82"/>
      <c r="O26" s="82"/>
      <c r="P26" s="82"/>
      <c r="Q26" s="82"/>
      <c r="R26" s="82"/>
      <c r="S26" s="82"/>
      <c r="T26" s="82"/>
      <c r="U26" s="82"/>
      <c r="V26" s="82"/>
      <c r="W26" s="82"/>
      <c r="X26" s="82"/>
      <c r="Y26" s="82"/>
      <c r="Z26" s="82"/>
      <c r="AA26" s="82"/>
      <c r="AB26" s="82"/>
      <c r="AC26" s="82"/>
      <c r="AD26" s="82"/>
    </row>
    <row r="27" spans="1:30" s="79" customFormat="1" ht="32.65" customHeight="1">
      <c r="A27" s="75"/>
      <c r="B27" s="340"/>
      <c r="C27" s="83">
        <v>1</v>
      </c>
      <c r="D27" s="579" t="s">
        <v>98</v>
      </c>
      <c r="E27" s="579"/>
      <c r="F27" s="579"/>
      <c r="G27" s="579"/>
      <c r="H27" s="580"/>
      <c r="I27" s="84"/>
      <c r="J27" s="82"/>
      <c r="K27" s="82"/>
      <c r="L27" s="82"/>
      <c r="M27" s="82"/>
      <c r="N27" s="82"/>
      <c r="O27" s="82"/>
      <c r="P27" s="82"/>
      <c r="Q27" s="82"/>
      <c r="R27" s="82"/>
      <c r="S27" s="82"/>
      <c r="T27" s="82"/>
      <c r="U27" s="82"/>
      <c r="V27" s="82"/>
      <c r="W27" s="82"/>
      <c r="X27" s="82"/>
      <c r="Y27" s="82"/>
      <c r="Z27" s="82"/>
      <c r="AA27" s="82"/>
      <c r="AB27" s="82"/>
      <c r="AC27" s="82"/>
      <c r="AD27" s="82"/>
    </row>
    <row r="28" spans="1:30" s="79" customFormat="1" ht="32.65" customHeight="1" thickBot="1">
      <c r="A28" s="75"/>
      <c r="B28" s="341"/>
      <c r="C28" s="85">
        <v>2</v>
      </c>
      <c r="D28" s="581" t="s">
        <v>99</v>
      </c>
      <c r="E28" s="581"/>
      <c r="F28" s="581"/>
      <c r="G28" s="581"/>
      <c r="H28" s="582"/>
      <c r="I28" s="84"/>
      <c r="J28" s="82"/>
      <c r="K28" s="82"/>
      <c r="L28" s="82"/>
      <c r="M28" s="82"/>
      <c r="N28" s="82"/>
      <c r="O28" s="82"/>
      <c r="P28" s="82"/>
      <c r="Q28" s="82"/>
      <c r="R28" s="82"/>
      <c r="S28" s="82"/>
      <c r="T28" s="82"/>
      <c r="U28" s="82"/>
      <c r="V28" s="82"/>
      <c r="W28" s="82"/>
      <c r="X28" s="82"/>
      <c r="Y28" s="82"/>
      <c r="Z28" s="82"/>
      <c r="AA28" s="82"/>
      <c r="AB28" s="82"/>
      <c r="AC28" s="82"/>
      <c r="AD28" s="82"/>
    </row>
    <row r="29" spans="1:30" s="79" customFormat="1" ht="32.65" customHeight="1">
      <c r="A29" s="75"/>
      <c r="B29" s="586" t="s">
        <v>174</v>
      </c>
      <c r="C29" s="586"/>
      <c r="D29" s="586"/>
      <c r="E29" s="586"/>
      <c r="F29" s="586"/>
      <c r="G29" s="586"/>
      <c r="H29" s="586"/>
      <c r="I29" s="80"/>
      <c r="J29" s="82"/>
      <c r="K29" s="82"/>
      <c r="L29" s="82"/>
      <c r="M29" s="82"/>
      <c r="N29" s="82"/>
      <c r="O29" s="82"/>
      <c r="P29" s="82"/>
      <c r="Q29" s="82"/>
      <c r="R29" s="82"/>
      <c r="S29" s="82"/>
      <c r="T29" s="82"/>
      <c r="U29" s="82"/>
      <c r="V29" s="82"/>
      <c r="W29" s="82"/>
      <c r="X29" s="82"/>
      <c r="Y29" s="82"/>
      <c r="Z29" s="82"/>
      <c r="AA29" s="82"/>
      <c r="AB29" s="82"/>
      <c r="AC29" s="82"/>
      <c r="AD29" s="82"/>
    </row>
    <row r="30" spans="1:30" ht="63" customHeight="1">
      <c r="A30" s="68"/>
      <c r="B30" s="587" t="s">
        <v>263</v>
      </c>
      <c r="C30" s="587"/>
      <c r="D30" s="587"/>
      <c r="E30" s="587"/>
      <c r="F30" s="587"/>
      <c r="G30" s="587"/>
      <c r="H30" s="587"/>
      <c r="I30" s="86"/>
      <c r="J30" s="88"/>
      <c r="K30" s="88"/>
      <c r="L30" s="88"/>
      <c r="M30" s="88"/>
      <c r="N30" s="88"/>
      <c r="O30" s="88"/>
      <c r="P30" s="88"/>
      <c r="Q30" s="88"/>
      <c r="R30" s="88"/>
      <c r="S30" s="88"/>
      <c r="T30" s="88"/>
      <c r="U30" s="88"/>
      <c r="V30" s="88"/>
      <c r="W30" s="88"/>
      <c r="X30" s="88"/>
      <c r="Y30" s="88"/>
      <c r="Z30" s="88"/>
      <c r="AA30" s="88"/>
      <c r="AB30" s="88"/>
      <c r="AC30" s="88"/>
      <c r="AD30" s="88"/>
    </row>
    <row r="31" spans="1:30" ht="15" customHeight="1">
      <c r="A31" s="68"/>
      <c r="B31" s="211"/>
      <c r="C31" s="211"/>
      <c r="D31" s="211"/>
      <c r="E31" s="211"/>
      <c r="F31" s="211"/>
      <c r="G31" s="211"/>
      <c r="H31" s="329"/>
      <c r="I31" s="86"/>
      <c r="J31" s="88"/>
      <c r="K31" s="88"/>
      <c r="L31" s="88"/>
      <c r="M31" s="88"/>
      <c r="N31" s="88"/>
      <c r="O31" s="88"/>
      <c r="P31" s="88"/>
      <c r="Q31" s="88"/>
      <c r="R31" s="88"/>
      <c r="S31" s="88"/>
      <c r="T31" s="88"/>
      <c r="U31" s="88"/>
      <c r="V31" s="88"/>
      <c r="W31" s="88"/>
      <c r="X31" s="88"/>
      <c r="Y31" s="88"/>
      <c r="Z31" s="88"/>
      <c r="AA31" s="88"/>
      <c r="AB31" s="88"/>
      <c r="AC31" s="88"/>
      <c r="AD31" s="88"/>
    </row>
    <row r="32" spans="1:30" ht="24" customHeight="1">
      <c r="A32" s="121" t="s">
        <v>52</v>
      </c>
      <c r="B32" s="121"/>
      <c r="C32" s="121"/>
      <c r="D32" s="121"/>
      <c r="E32" s="121"/>
      <c r="F32" s="121"/>
      <c r="G32" s="110"/>
      <c r="H32" s="110"/>
      <c r="I32" s="119"/>
    </row>
    <row r="33" spans="1:30" ht="24.75" customHeight="1">
      <c r="A33" s="68"/>
      <c r="B33" s="89" t="s">
        <v>175</v>
      </c>
      <c r="C33" s="90"/>
      <c r="D33" s="208"/>
      <c r="E33" s="208"/>
      <c r="F33" s="208"/>
      <c r="G33" s="208"/>
      <c r="H33" s="325"/>
      <c r="I33" s="68"/>
      <c r="J33" s="69" t="s">
        <v>333</v>
      </c>
    </row>
    <row r="34" spans="1:30" ht="26.25" customHeight="1" thickBot="1">
      <c r="A34" s="68"/>
      <c r="B34" s="792" t="s">
        <v>126</v>
      </c>
      <c r="C34" s="792"/>
      <c r="D34" s="208"/>
      <c r="E34" s="208"/>
      <c r="F34" s="208"/>
      <c r="G34" s="208"/>
      <c r="H34" s="325"/>
      <c r="I34" s="68"/>
      <c r="J34" s="69" t="s">
        <v>335</v>
      </c>
    </row>
    <row r="35" spans="1:30" ht="32.65" customHeight="1" thickBot="1">
      <c r="A35" s="68"/>
      <c r="B35" s="793"/>
      <c r="C35" s="794"/>
      <c r="D35" s="1093" t="s">
        <v>438</v>
      </c>
      <c r="E35" s="1094"/>
      <c r="F35" s="1094"/>
      <c r="G35" s="1094"/>
      <c r="H35" s="1094"/>
      <c r="I35" s="68"/>
      <c r="J35" s="69" t="s">
        <v>334</v>
      </c>
    </row>
    <row r="36" spans="1:30" ht="15" customHeight="1">
      <c r="A36" s="68"/>
      <c r="B36" s="92"/>
      <c r="C36" s="90"/>
      <c r="D36" s="208"/>
      <c r="E36" s="208"/>
      <c r="F36" s="208"/>
      <c r="G36" s="208"/>
      <c r="H36" s="325"/>
      <c r="I36" s="68"/>
    </row>
    <row r="37" spans="1:30" ht="23.25" hidden="1" customHeight="1" outlineLevel="1">
      <c r="A37" s="68"/>
      <c r="B37" s="89" t="s">
        <v>176</v>
      </c>
      <c r="C37" s="90"/>
      <c r="D37" s="208"/>
      <c r="E37" s="208"/>
      <c r="F37" s="208"/>
      <c r="G37" s="208"/>
      <c r="H37" s="325"/>
      <c r="I37" s="68"/>
      <c r="J37" s="155"/>
      <c r="K37" s="155"/>
      <c r="L37" s="155"/>
      <c r="M37" s="155"/>
      <c r="N37" s="155"/>
      <c r="O37" s="155"/>
      <c r="P37" s="155"/>
      <c r="Q37" s="155"/>
      <c r="R37" s="155"/>
      <c r="S37" s="155"/>
      <c r="T37" s="155"/>
      <c r="U37" s="155"/>
      <c r="V37" s="155"/>
      <c r="W37" s="155"/>
      <c r="X37" s="155"/>
      <c r="Y37" s="155"/>
      <c r="Z37" s="155"/>
      <c r="AA37" s="155"/>
      <c r="AB37" s="155"/>
      <c r="AC37" s="155"/>
      <c r="AD37" s="155"/>
    </row>
    <row r="38" spans="1:30" ht="24" hidden="1" customHeight="1" outlineLevel="1" thickBot="1">
      <c r="A38" s="68"/>
      <c r="B38" s="795" t="s">
        <v>89</v>
      </c>
      <c r="C38" s="795"/>
      <c r="D38" s="166"/>
      <c r="E38" s="208"/>
      <c r="F38" s="208"/>
      <c r="G38" s="208"/>
      <c r="H38" s="325"/>
      <c r="I38" s="68"/>
    </row>
    <row r="39" spans="1:30" ht="32.65" hidden="1" customHeight="1" outlineLevel="1" thickBot="1">
      <c r="A39" s="68"/>
      <c r="B39" s="611"/>
      <c r="C39" s="613"/>
      <c r="D39" s="112" t="s">
        <v>1</v>
      </c>
      <c r="E39" s="208"/>
      <c r="F39" s="208"/>
      <c r="G39" s="208"/>
      <c r="H39" s="325"/>
      <c r="I39" s="68"/>
    </row>
    <row r="40" spans="1:30" ht="15" hidden="1" customHeight="1" outlineLevel="1">
      <c r="A40" s="68"/>
      <c r="B40" s="90"/>
      <c r="C40" s="90"/>
      <c r="D40" s="208"/>
      <c r="E40" s="208"/>
      <c r="F40" s="208"/>
      <c r="G40" s="208"/>
      <c r="H40" s="325"/>
      <c r="I40" s="68"/>
    </row>
    <row r="41" spans="1:30" ht="32.65" customHeight="1" collapsed="1">
      <c r="A41" s="68"/>
      <c r="B41" s="584" t="s">
        <v>230</v>
      </c>
      <c r="C41" s="584"/>
      <c r="D41" s="584"/>
      <c r="E41" s="584"/>
      <c r="F41" s="584"/>
      <c r="G41" s="584"/>
      <c r="H41" s="324"/>
      <c r="I41" s="68"/>
    </row>
    <row r="42" spans="1:30" ht="27" customHeight="1" thickBot="1">
      <c r="A42" s="68"/>
      <c r="B42" s="796" t="s">
        <v>228</v>
      </c>
      <c r="C42" s="796"/>
      <c r="D42" s="208"/>
      <c r="E42" s="208"/>
      <c r="F42" s="208"/>
      <c r="G42" s="208"/>
      <c r="H42" s="325"/>
      <c r="I42" s="68"/>
      <c r="J42" s="67" t="s">
        <v>118</v>
      </c>
      <c r="K42" s="68">
        <f>SUM(E47:E56)</f>
        <v>0</v>
      </c>
    </row>
    <row r="43" spans="1:30" ht="32.65" customHeight="1" thickBot="1">
      <c r="A43" s="68"/>
      <c r="B43" s="799"/>
      <c r="C43" s="800"/>
      <c r="D43" s="208" t="s">
        <v>1</v>
      </c>
      <c r="E43" s="208"/>
      <c r="F43" s="208"/>
      <c r="G43" s="208"/>
      <c r="H43" s="325"/>
      <c r="I43" s="68"/>
      <c r="J43" s="67" t="s">
        <v>117</v>
      </c>
      <c r="K43" s="93">
        <v>51400</v>
      </c>
    </row>
    <row r="44" spans="1:30" ht="15" customHeight="1">
      <c r="A44" s="68"/>
      <c r="B44" s="90"/>
      <c r="C44" s="90"/>
      <c r="D44" s="208"/>
      <c r="E44" s="208"/>
      <c r="F44" s="208"/>
      <c r="G44" s="208"/>
      <c r="H44" s="325"/>
      <c r="I44" s="68"/>
      <c r="J44" s="67" t="s">
        <v>116</v>
      </c>
      <c r="K44" s="67">
        <f>K42*K43</f>
        <v>0</v>
      </c>
    </row>
    <row r="45" spans="1:30" ht="21.6" customHeight="1" thickBot="1">
      <c r="A45" s="68"/>
      <c r="B45" s="570" t="s">
        <v>426</v>
      </c>
      <c r="C45" s="570"/>
      <c r="D45" s="570"/>
      <c r="E45" s="570"/>
      <c r="F45" s="570"/>
      <c r="G45" s="570"/>
      <c r="H45" s="327"/>
      <c r="I45" s="100"/>
      <c r="J45" s="67" t="s">
        <v>123</v>
      </c>
      <c r="K45" s="68">
        <f>G57+G108-B62</f>
        <v>0</v>
      </c>
      <c r="M45" s="157"/>
      <c r="N45" s="157"/>
      <c r="O45" s="157"/>
      <c r="P45" s="157"/>
      <c r="Q45" s="157"/>
      <c r="R45" s="157"/>
      <c r="S45" s="157"/>
      <c r="T45" s="157"/>
      <c r="U45" s="157"/>
      <c r="V45" s="157"/>
      <c r="W45" s="157"/>
      <c r="X45" s="157"/>
      <c r="Y45" s="157"/>
      <c r="Z45" s="157"/>
      <c r="AA45" s="157"/>
      <c r="AB45" s="157"/>
      <c r="AC45" s="157"/>
      <c r="AD45" s="157"/>
    </row>
    <row r="46" spans="1:30" ht="32.65" customHeight="1">
      <c r="A46" s="68"/>
      <c r="B46" s="167" t="s">
        <v>258</v>
      </c>
      <c r="C46" s="554" t="s">
        <v>344</v>
      </c>
      <c r="D46" s="555"/>
      <c r="E46" s="168" t="s">
        <v>182</v>
      </c>
      <c r="F46" s="168" t="s">
        <v>240</v>
      </c>
      <c r="G46" s="344" t="s">
        <v>179</v>
      </c>
      <c r="H46" s="169" t="s">
        <v>332</v>
      </c>
      <c r="I46" s="68"/>
      <c r="J46" s="156"/>
      <c r="K46" s="157"/>
      <c r="L46" s="157"/>
      <c r="M46" s="157"/>
      <c r="N46" s="157"/>
      <c r="O46" s="157"/>
      <c r="P46" s="157"/>
      <c r="Q46" s="157"/>
      <c r="R46" s="157"/>
      <c r="S46" s="157"/>
      <c r="T46" s="157"/>
      <c r="U46" s="157"/>
      <c r="V46" s="157"/>
      <c r="W46" s="157"/>
      <c r="X46" s="157"/>
      <c r="Y46" s="157"/>
      <c r="Z46" s="157"/>
      <c r="AA46" s="157"/>
      <c r="AB46" s="157"/>
      <c r="AC46" s="157"/>
      <c r="AD46" s="157"/>
    </row>
    <row r="47" spans="1:30" ht="32.65" customHeight="1">
      <c r="A47" s="68"/>
      <c r="B47" s="272"/>
      <c r="C47" s="556"/>
      <c r="D47" s="557"/>
      <c r="E47" s="273"/>
      <c r="F47" s="274"/>
      <c r="G47" s="383">
        <f>E47*F47</f>
        <v>0</v>
      </c>
      <c r="H47" s="352"/>
      <c r="I47" s="68"/>
    </row>
    <row r="48" spans="1:30" ht="32.65" customHeight="1">
      <c r="A48" s="68"/>
      <c r="B48" s="275"/>
      <c r="C48" s="556"/>
      <c r="D48" s="557"/>
      <c r="E48" s="276"/>
      <c r="F48" s="277"/>
      <c r="G48" s="383">
        <f t="shared" ref="G48:G56" si="0">E48*F48</f>
        <v>0</v>
      </c>
      <c r="H48" s="353"/>
      <c r="I48" s="68"/>
    </row>
    <row r="49" spans="1:10" ht="32.65" customHeight="1">
      <c r="A49" s="68"/>
      <c r="B49" s="275"/>
      <c r="C49" s="556"/>
      <c r="D49" s="557"/>
      <c r="E49" s="276"/>
      <c r="F49" s="277"/>
      <c r="G49" s="383">
        <f t="shared" si="0"/>
        <v>0</v>
      </c>
      <c r="H49" s="353"/>
      <c r="I49" s="68"/>
    </row>
    <row r="50" spans="1:10" ht="32.65" customHeight="1">
      <c r="A50" s="68"/>
      <c r="B50" s="275"/>
      <c r="C50" s="556"/>
      <c r="D50" s="557"/>
      <c r="E50" s="276"/>
      <c r="F50" s="277"/>
      <c r="G50" s="383">
        <f t="shared" si="0"/>
        <v>0</v>
      </c>
      <c r="H50" s="353"/>
      <c r="I50" s="68"/>
    </row>
    <row r="51" spans="1:10" ht="32.65" customHeight="1" thickBot="1">
      <c r="A51" s="68"/>
      <c r="B51" s="278"/>
      <c r="C51" s="591"/>
      <c r="D51" s="592"/>
      <c r="E51" s="279"/>
      <c r="F51" s="280"/>
      <c r="G51" s="385">
        <f t="shared" si="0"/>
        <v>0</v>
      </c>
      <c r="H51" s="354"/>
      <c r="I51" s="68"/>
    </row>
    <row r="52" spans="1:10" ht="32.65" hidden="1" customHeight="1" outlineLevel="1">
      <c r="A52" s="68"/>
      <c r="B52" s="281"/>
      <c r="C52" s="801"/>
      <c r="D52" s="802"/>
      <c r="E52" s="282"/>
      <c r="F52" s="283"/>
      <c r="G52" s="384">
        <f t="shared" si="0"/>
        <v>0</v>
      </c>
      <c r="H52" s="419"/>
      <c r="I52" s="68"/>
    </row>
    <row r="53" spans="1:10" ht="32.65" hidden="1" customHeight="1" outlineLevel="1">
      <c r="A53" s="68"/>
      <c r="B53" s="275"/>
      <c r="C53" s="556"/>
      <c r="D53" s="557"/>
      <c r="E53" s="276"/>
      <c r="F53" s="277"/>
      <c r="G53" s="383">
        <f t="shared" si="0"/>
        <v>0</v>
      </c>
      <c r="H53" s="420"/>
      <c r="I53" s="68"/>
    </row>
    <row r="54" spans="1:10" ht="32.65" hidden="1" customHeight="1" outlineLevel="1">
      <c r="A54" s="68"/>
      <c r="B54" s="275"/>
      <c r="C54" s="556"/>
      <c r="D54" s="557"/>
      <c r="E54" s="276"/>
      <c r="F54" s="277"/>
      <c r="G54" s="383">
        <f t="shared" si="0"/>
        <v>0</v>
      </c>
      <c r="H54" s="420"/>
      <c r="I54" s="68"/>
    </row>
    <row r="55" spans="1:10" ht="32.65" hidden="1" customHeight="1" outlineLevel="1">
      <c r="A55" s="68"/>
      <c r="B55" s="275"/>
      <c r="C55" s="556"/>
      <c r="D55" s="557"/>
      <c r="E55" s="276"/>
      <c r="F55" s="277"/>
      <c r="G55" s="383">
        <f t="shared" si="0"/>
        <v>0</v>
      </c>
      <c r="H55" s="420"/>
      <c r="I55" s="68"/>
    </row>
    <row r="56" spans="1:10" ht="32.65" hidden="1" customHeight="1" outlineLevel="1" thickBot="1">
      <c r="A56" s="68"/>
      <c r="B56" s="278"/>
      <c r="C56" s="591"/>
      <c r="D56" s="592"/>
      <c r="E56" s="279"/>
      <c r="F56" s="280"/>
      <c r="G56" s="385">
        <f t="shared" si="0"/>
        <v>0</v>
      </c>
      <c r="H56" s="421"/>
      <c r="I56" s="68"/>
    </row>
    <row r="57" spans="1:10" ht="32.65" customHeight="1" collapsed="1" thickBot="1">
      <c r="A57" s="68"/>
      <c r="B57" s="90"/>
      <c r="C57" s="90"/>
      <c r="D57" s="90"/>
      <c r="E57" s="90"/>
      <c r="F57" s="95" t="s">
        <v>54</v>
      </c>
      <c r="G57" s="158">
        <f>SUM(G47:G56)</f>
        <v>0</v>
      </c>
      <c r="H57" s="207"/>
      <c r="I57" s="68"/>
    </row>
    <row r="58" spans="1:10" ht="21.75" customHeight="1">
      <c r="A58" s="68"/>
      <c r="B58" s="90" t="s">
        <v>267</v>
      </c>
      <c r="C58" s="90"/>
      <c r="D58" s="90"/>
      <c r="E58" s="90"/>
      <c r="F58" s="95"/>
      <c r="G58" s="207"/>
      <c r="H58" s="207"/>
      <c r="I58" s="68"/>
    </row>
    <row r="59" spans="1:10" ht="15" customHeight="1">
      <c r="A59" s="159"/>
      <c r="B59" s="92"/>
      <c r="C59" s="92"/>
      <c r="D59" s="101"/>
      <c r="E59" s="160"/>
      <c r="F59" s="160"/>
      <c r="G59" s="161"/>
      <c r="H59" s="161"/>
      <c r="I59" s="162"/>
    </row>
    <row r="60" spans="1:10" ht="18" customHeight="1" thickBot="1">
      <c r="A60" s="68"/>
      <c r="B60" s="89" t="s">
        <v>180</v>
      </c>
      <c r="C60" s="90"/>
      <c r="D60" s="68"/>
      <c r="E60" s="90"/>
      <c r="F60" s="95"/>
      <c r="G60" s="97"/>
      <c r="H60" s="97"/>
      <c r="I60" s="68"/>
    </row>
    <row r="61" spans="1:10" ht="32.65" customHeight="1">
      <c r="A61" s="68"/>
      <c r="B61" s="797" t="s">
        <v>165</v>
      </c>
      <c r="C61" s="798"/>
      <c r="D61" s="68"/>
      <c r="E61" s="90"/>
      <c r="F61" s="95"/>
      <c r="G61" s="97"/>
      <c r="H61" s="97"/>
      <c r="I61" s="68"/>
    </row>
    <row r="62" spans="1:10" ht="32.65" customHeight="1" thickBot="1">
      <c r="A62" s="68"/>
      <c r="B62" s="790"/>
      <c r="C62" s="791"/>
      <c r="D62" s="90" t="s">
        <v>166</v>
      </c>
      <c r="E62" s="90"/>
      <c r="F62" s="95"/>
      <c r="G62" s="97"/>
      <c r="H62" s="97"/>
      <c r="I62" s="68"/>
      <c r="J62" s="434" t="s">
        <v>430</v>
      </c>
    </row>
    <row r="63" spans="1:10" ht="15" customHeight="1">
      <c r="A63" s="159"/>
      <c r="B63" s="92"/>
      <c r="C63" s="92"/>
      <c r="D63" s="101"/>
      <c r="E63" s="160"/>
      <c r="F63" s="160"/>
      <c r="G63" s="161"/>
      <c r="H63" s="161"/>
      <c r="I63" s="162"/>
    </row>
    <row r="64" spans="1:10" ht="18" customHeight="1" thickBot="1">
      <c r="A64" s="68"/>
      <c r="B64" s="583" t="s">
        <v>189</v>
      </c>
      <c r="C64" s="583"/>
      <c r="D64" s="583"/>
      <c r="E64" s="583"/>
      <c r="F64" s="583"/>
      <c r="G64" s="583"/>
      <c r="H64" s="327"/>
      <c r="I64" s="98"/>
    </row>
    <row r="65" spans="1:9" ht="32.65" customHeight="1">
      <c r="A65" s="68"/>
      <c r="B65" s="807" t="s">
        <v>21</v>
      </c>
      <c r="C65" s="808"/>
      <c r="D65" s="810" t="s">
        <v>62</v>
      </c>
      <c r="E65" s="810"/>
      <c r="F65" s="810"/>
      <c r="G65" s="810"/>
      <c r="H65" s="811"/>
      <c r="I65" s="99"/>
    </row>
    <row r="66" spans="1:9" ht="32.65" customHeight="1">
      <c r="A66" s="68"/>
      <c r="B66" s="786"/>
      <c r="C66" s="787"/>
      <c r="D66" s="163">
        <v>1</v>
      </c>
      <c r="E66" s="803" t="s">
        <v>63</v>
      </c>
      <c r="F66" s="803"/>
      <c r="G66" s="803"/>
      <c r="H66" s="804"/>
      <c r="I66" s="100"/>
    </row>
    <row r="67" spans="1:9" ht="32.65" customHeight="1">
      <c r="A67" s="68"/>
      <c r="B67" s="786"/>
      <c r="C67" s="787"/>
      <c r="D67" s="163">
        <v>2</v>
      </c>
      <c r="E67" s="803" t="s">
        <v>64</v>
      </c>
      <c r="F67" s="803"/>
      <c r="G67" s="803"/>
      <c r="H67" s="804"/>
      <c r="I67" s="100"/>
    </row>
    <row r="68" spans="1:9" ht="32.65" customHeight="1" thickBot="1">
      <c r="A68" s="68"/>
      <c r="B68" s="788"/>
      <c r="C68" s="789"/>
      <c r="D68" s="164">
        <v>3</v>
      </c>
      <c r="E68" s="805" t="s">
        <v>65</v>
      </c>
      <c r="F68" s="805"/>
      <c r="G68" s="805"/>
      <c r="H68" s="806"/>
      <c r="I68" s="100"/>
    </row>
    <row r="69" spans="1:9" ht="15" customHeight="1">
      <c r="A69" s="68"/>
      <c r="B69" s="68" t="s">
        <v>66</v>
      </c>
      <c r="C69" s="68"/>
      <c r="D69" s="68"/>
      <c r="E69" s="68"/>
      <c r="F69" s="68"/>
      <c r="G69" s="68"/>
      <c r="H69" s="68"/>
      <c r="I69" s="100"/>
    </row>
    <row r="70" spans="1:9" ht="15" customHeight="1">
      <c r="A70" s="68"/>
      <c r="B70" s="68"/>
      <c r="C70" s="68"/>
      <c r="D70" s="68"/>
      <c r="E70" s="68"/>
      <c r="F70" s="68"/>
      <c r="G70" s="68"/>
      <c r="H70" s="68"/>
      <c r="I70" s="100"/>
    </row>
    <row r="71" spans="1:9" ht="15.75" customHeight="1">
      <c r="A71" s="68"/>
      <c r="B71" s="593" t="s">
        <v>190</v>
      </c>
      <c r="C71" s="593"/>
      <c r="D71" s="593"/>
      <c r="E71" s="593"/>
      <c r="F71" s="593"/>
      <c r="G71" s="593"/>
      <c r="H71" s="326"/>
      <c r="I71" s="98"/>
    </row>
    <row r="72" spans="1:9" ht="32.65" customHeight="1" thickBot="1">
      <c r="A72" s="68"/>
      <c r="B72" s="551" t="s">
        <v>199</v>
      </c>
      <c r="C72" s="551"/>
      <c r="D72" s="551"/>
      <c r="E72" s="551"/>
      <c r="F72" s="551"/>
      <c r="G72" s="551"/>
      <c r="H72" s="330"/>
      <c r="I72" s="99"/>
    </row>
    <row r="73" spans="1:9" ht="32.65" customHeight="1">
      <c r="A73" s="68"/>
      <c r="B73" s="561" t="s">
        <v>258</v>
      </c>
      <c r="C73" s="562"/>
      <c r="D73" s="809" t="s">
        <v>407</v>
      </c>
      <c r="E73" s="562"/>
      <c r="F73" s="218" t="s">
        <v>182</v>
      </c>
      <c r="G73" s="336" t="s">
        <v>183</v>
      </c>
      <c r="H73" s="169" t="s">
        <v>332</v>
      </c>
      <c r="I73" s="100"/>
    </row>
    <row r="74" spans="1:9" ht="32.65" customHeight="1">
      <c r="A74" s="68"/>
      <c r="B74" s="779"/>
      <c r="C74" s="780"/>
      <c r="D74" s="781"/>
      <c r="E74" s="780"/>
      <c r="F74" s="266"/>
      <c r="G74" s="432"/>
      <c r="H74" s="352"/>
      <c r="I74" s="100"/>
    </row>
    <row r="75" spans="1:9" ht="32.65" customHeight="1">
      <c r="A75" s="68"/>
      <c r="B75" s="779"/>
      <c r="C75" s="780"/>
      <c r="D75" s="781"/>
      <c r="E75" s="780"/>
      <c r="F75" s="266"/>
      <c r="G75" s="355"/>
      <c r="H75" s="353"/>
      <c r="I75" s="100"/>
    </row>
    <row r="76" spans="1:9" ht="32.65" customHeight="1">
      <c r="A76" s="68"/>
      <c r="B76" s="779"/>
      <c r="C76" s="780"/>
      <c r="D76" s="781"/>
      <c r="E76" s="780"/>
      <c r="F76" s="266"/>
      <c r="G76" s="355"/>
      <c r="H76" s="353"/>
      <c r="I76" s="100"/>
    </row>
    <row r="77" spans="1:9" ht="32.65" customHeight="1">
      <c r="A77" s="68"/>
      <c r="B77" s="779"/>
      <c r="C77" s="780"/>
      <c r="D77" s="781"/>
      <c r="E77" s="780"/>
      <c r="F77" s="266"/>
      <c r="G77" s="355"/>
      <c r="H77" s="353"/>
      <c r="I77" s="100"/>
    </row>
    <row r="78" spans="1:9" ht="32.65" customHeight="1" thickBot="1">
      <c r="A78" s="68"/>
      <c r="B78" s="782"/>
      <c r="C78" s="783"/>
      <c r="D78" s="784"/>
      <c r="E78" s="783"/>
      <c r="F78" s="268"/>
      <c r="G78" s="357"/>
      <c r="H78" s="354"/>
      <c r="I78" s="100"/>
    </row>
    <row r="79" spans="1:9" ht="32.65" hidden="1" customHeight="1" outlineLevel="1">
      <c r="A79" s="68"/>
      <c r="B79" s="814"/>
      <c r="C79" s="813"/>
      <c r="D79" s="812"/>
      <c r="E79" s="813"/>
      <c r="F79" s="267"/>
      <c r="G79" s="356"/>
      <c r="H79" s="419"/>
      <c r="I79" s="100"/>
    </row>
    <row r="80" spans="1:9" ht="32.65" hidden="1" customHeight="1" outlineLevel="1">
      <c r="A80" s="68"/>
      <c r="B80" s="779"/>
      <c r="C80" s="780"/>
      <c r="D80" s="781"/>
      <c r="E80" s="780"/>
      <c r="F80" s="266"/>
      <c r="G80" s="355"/>
      <c r="H80" s="420"/>
      <c r="I80" s="100"/>
    </row>
    <row r="81" spans="1:9" ht="32.65" hidden="1" customHeight="1" outlineLevel="1">
      <c r="A81" s="68"/>
      <c r="B81" s="779"/>
      <c r="C81" s="780"/>
      <c r="D81" s="781"/>
      <c r="E81" s="780"/>
      <c r="F81" s="266"/>
      <c r="G81" s="355"/>
      <c r="H81" s="420"/>
      <c r="I81" s="100"/>
    </row>
    <row r="82" spans="1:9" ht="32.65" hidden="1" customHeight="1" outlineLevel="1">
      <c r="A82" s="68"/>
      <c r="B82" s="779"/>
      <c r="C82" s="780"/>
      <c r="D82" s="781"/>
      <c r="E82" s="780"/>
      <c r="F82" s="266"/>
      <c r="G82" s="355"/>
      <c r="H82" s="420"/>
      <c r="I82" s="100"/>
    </row>
    <row r="83" spans="1:9" ht="32.65" hidden="1" customHeight="1" outlineLevel="1" thickBot="1">
      <c r="A83" s="68"/>
      <c r="B83" s="782"/>
      <c r="C83" s="783"/>
      <c r="D83" s="784"/>
      <c r="E83" s="783"/>
      <c r="F83" s="268"/>
      <c r="G83" s="357"/>
      <c r="H83" s="421"/>
      <c r="I83" s="100"/>
    </row>
    <row r="84" spans="1:9" ht="15" customHeight="1" collapsed="1">
      <c r="A84" s="68"/>
      <c r="B84" s="101"/>
      <c r="C84" s="101"/>
      <c r="D84" s="101"/>
      <c r="E84" s="101"/>
      <c r="F84" s="102"/>
      <c r="G84" s="102"/>
      <c r="H84" s="102"/>
      <c r="I84" s="100"/>
    </row>
    <row r="85" spans="1:9" ht="24" customHeight="1">
      <c r="A85" s="120" t="s">
        <v>67</v>
      </c>
      <c r="B85" s="110"/>
      <c r="C85" s="119"/>
      <c r="D85" s="119"/>
      <c r="E85" s="119"/>
      <c r="F85" s="119"/>
      <c r="G85" s="119"/>
      <c r="H85" s="119"/>
      <c r="I85" s="119"/>
    </row>
    <row r="86" spans="1:9" ht="45" customHeight="1" thickBot="1">
      <c r="A86" s="68"/>
      <c r="B86" s="551" t="s">
        <v>251</v>
      </c>
      <c r="C86" s="551"/>
      <c r="D86" s="551"/>
      <c r="E86" s="551"/>
      <c r="F86" s="551"/>
      <c r="G86" s="551"/>
      <c r="H86" s="551"/>
      <c r="I86" s="68"/>
    </row>
    <row r="87" spans="1:9" ht="90" customHeight="1" thickBot="1">
      <c r="A87" s="68"/>
      <c r="B87" s="558"/>
      <c r="C87" s="559"/>
      <c r="D87" s="559"/>
      <c r="E87" s="559"/>
      <c r="F87" s="559"/>
      <c r="G87" s="559"/>
      <c r="H87" s="560"/>
      <c r="I87" s="68"/>
    </row>
    <row r="88" spans="1:9" ht="32.65" customHeight="1">
      <c r="A88" s="68"/>
      <c r="B88" s="587" t="s">
        <v>231</v>
      </c>
      <c r="C88" s="587"/>
      <c r="D88" s="587"/>
      <c r="E88" s="587"/>
      <c r="F88" s="587"/>
      <c r="G88" s="587"/>
      <c r="H88" s="323"/>
      <c r="I88" s="68"/>
    </row>
    <row r="89" spans="1:9" ht="24" customHeight="1">
      <c r="A89" s="68"/>
      <c r="B89" s="785" t="s">
        <v>191</v>
      </c>
      <c r="C89" s="785"/>
      <c r="D89" s="785"/>
      <c r="E89" s="785"/>
      <c r="F89" s="785"/>
      <c r="G89" s="785"/>
      <c r="H89" s="329"/>
      <c r="I89" s="68"/>
    </row>
    <row r="90" spans="1:9" ht="15" customHeight="1">
      <c r="A90" s="68"/>
      <c r="B90" s="68"/>
      <c r="C90" s="68"/>
      <c r="D90" s="68"/>
      <c r="E90" s="68"/>
      <c r="F90" s="68"/>
      <c r="G90" s="68"/>
      <c r="H90" s="68"/>
      <c r="I90" s="68"/>
    </row>
    <row r="91" spans="1:9" ht="24" customHeight="1">
      <c r="A91" s="120" t="s">
        <v>74</v>
      </c>
      <c r="B91" s="110"/>
      <c r="C91" s="119"/>
      <c r="D91" s="119"/>
      <c r="E91" s="119"/>
      <c r="F91" s="119"/>
      <c r="G91" s="119"/>
      <c r="H91" s="119"/>
      <c r="I91" s="119"/>
    </row>
    <row r="92" spans="1:9" ht="32.65" customHeight="1" thickBot="1">
      <c r="A92" s="68"/>
      <c r="B92" s="551" t="s">
        <v>68</v>
      </c>
      <c r="C92" s="551"/>
      <c r="D92" s="551"/>
      <c r="E92" s="551"/>
      <c r="F92" s="551"/>
      <c r="G92" s="551"/>
      <c r="H92" s="551"/>
      <c r="I92" s="68"/>
    </row>
    <row r="93" spans="1:9" ht="90" customHeight="1" thickBot="1">
      <c r="A93" s="68"/>
      <c r="B93" s="558"/>
      <c r="C93" s="559"/>
      <c r="D93" s="559"/>
      <c r="E93" s="559"/>
      <c r="F93" s="559"/>
      <c r="G93" s="559"/>
      <c r="H93" s="560"/>
      <c r="I93" s="68"/>
    </row>
    <row r="94" spans="1:9" ht="15" customHeight="1">
      <c r="A94" s="68"/>
      <c r="B94" s="101"/>
      <c r="C94" s="101"/>
      <c r="D94" s="101"/>
      <c r="E94" s="101"/>
      <c r="F94" s="101"/>
      <c r="G94" s="101"/>
      <c r="H94" s="101"/>
      <c r="I94" s="68"/>
    </row>
    <row r="95" spans="1:9" ht="24" customHeight="1">
      <c r="A95" s="120" t="s">
        <v>110</v>
      </c>
      <c r="B95" s="110"/>
      <c r="C95" s="119"/>
      <c r="D95" s="119"/>
      <c r="E95" s="119"/>
      <c r="F95" s="119"/>
      <c r="G95" s="119"/>
      <c r="H95" s="119"/>
      <c r="I95" s="119"/>
    </row>
    <row r="96" spans="1:9" ht="28.9" customHeight="1" thickBot="1">
      <c r="A96" s="68"/>
      <c r="B96" s="552" t="s">
        <v>429</v>
      </c>
      <c r="C96" s="552"/>
      <c r="D96" s="552"/>
      <c r="E96" s="552"/>
      <c r="F96" s="552"/>
      <c r="G96" s="552"/>
      <c r="H96" s="552"/>
      <c r="I96" s="68"/>
    </row>
    <row r="97" spans="1:9" ht="32.65" customHeight="1">
      <c r="A97" s="68"/>
      <c r="B97" s="167" t="s">
        <v>336</v>
      </c>
      <c r="C97" s="373" t="s">
        <v>258</v>
      </c>
      <c r="D97" s="168" t="s">
        <v>433</v>
      </c>
      <c r="E97" s="168" t="s">
        <v>182</v>
      </c>
      <c r="F97" s="168" t="s">
        <v>244</v>
      </c>
      <c r="G97" s="344" t="s">
        <v>179</v>
      </c>
      <c r="H97" s="169" t="s">
        <v>332</v>
      </c>
      <c r="I97" s="68"/>
    </row>
    <row r="98" spans="1:9" ht="32.65" customHeight="1">
      <c r="A98" s="68"/>
      <c r="B98" s="255"/>
      <c r="C98" s="388"/>
      <c r="D98" s="388"/>
      <c r="E98" s="273"/>
      <c r="F98" s="274"/>
      <c r="G98" s="383">
        <f>E98*F98</f>
        <v>0</v>
      </c>
      <c r="H98" s="352"/>
      <c r="I98" s="68"/>
    </row>
    <row r="99" spans="1:9" ht="32.65" customHeight="1">
      <c r="A99" s="68"/>
      <c r="B99" s="256"/>
      <c r="C99" s="388"/>
      <c r="D99" s="388"/>
      <c r="E99" s="276"/>
      <c r="F99" s="277"/>
      <c r="G99" s="383">
        <f t="shared" ref="G99:G107" si="1">E99*F99</f>
        <v>0</v>
      </c>
      <c r="H99" s="353"/>
      <c r="I99" s="68"/>
    </row>
    <row r="100" spans="1:9" ht="32.65" customHeight="1">
      <c r="A100" s="68"/>
      <c r="B100" s="256"/>
      <c r="C100" s="388"/>
      <c r="D100" s="388"/>
      <c r="E100" s="276"/>
      <c r="F100" s="277"/>
      <c r="G100" s="383">
        <f t="shared" si="1"/>
        <v>0</v>
      </c>
      <c r="H100" s="353"/>
      <c r="I100" s="68"/>
    </row>
    <row r="101" spans="1:9" ht="32.65" customHeight="1">
      <c r="A101" s="68"/>
      <c r="B101" s="256"/>
      <c r="C101" s="388"/>
      <c r="D101" s="388"/>
      <c r="E101" s="276"/>
      <c r="F101" s="277"/>
      <c r="G101" s="383">
        <f t="shared" si="1"/>
        <v>0</v>
      </c>
      <c r="H101" s="353"/>
      <c r="I101" s="68"/>
    </row>
    <row r="102" spans="1:9" ht="32.65" customHeight="1" thickBot="1">
      <c r="A102" s="68"/>
      <c r="B102" s="257"/>
      <c r="C102" s="389"/>
      <c r="D102" s="389"/>
      <c r="E102" s="279"/>
      <c r="F102" s="280"/>
      <c r="G102" s="385">
        <f t="shared" si="1"/>
        <v>0</v>
      </c>
      <c r="H102" s="354"/>
      <c r="I102" s="68"/>
    </row>
    <row r="103" spans="1:9" ht="32.65" hidden="1" customHeight="1" outlineLevel="1">
      <c r="A103" s="68"/>
      <c r="B103" s="258"/>
      <c r="C103" s="390"/>
      <c r="D103" s="390"/>
      <c r="E103" s="282"/>
      <c r="F103" s="283"/>
      <c r="G103" s="384">
        <f t="shared" si="1"/>
        <v>0</v>
      </c>
      <c r="H103" s="419"/>
      <c r="I103" s="68"/>
    </row>
    <row r="104" spans="1:9" ht="32.65" hidden="1" customHeight="1" outlineLevel="1">
      <c r="A104" s="68"/>
      <c r="B104" s="256"/>
      <c r="C104" s="388"/>
      <c r="D104" s="388"/>
      <c r="E104" s="276"/>
      <c r="F104" s="277"/>
      <c r="G104" s="383">
        <f t="shared" si="1"/>
        <v>0</v>
      </c>
      <c r="H104" s="420"/>
      <c r="I104" s="68"/>
    </row>
    <row r="105" spans="1:9" ht="32.65" hidden="1" customHeight="1" outlineLevel="1">
      <c r="A105" s="68"/>
      <c r="B105" s="256"/>
      <c r="C105" s="388"/>
      <c r="D105" s="388"/>
      <c r="E105" s="276"/>
      <c r="F105" s="277"/>
      <c r="G105" s="383">
        <f>E105*F105</f>
        <v>0</v>
      </c>
      <c r="H105" s="420"/>
      <c r="I105" s="68"/>
    </row>
    <row r="106" spans="1:9" ht="32.65" hidden="1" customHeight="1" outlineLevel="1">
      <c r="A106" s="68"/>
      <c r="B106" s="256"/>
      <c r="C106" s="388"/>
      <c r="D106" s="388"/>
      <c r="E106" s="276"/>
      <c r="F106" s="277"/>
      <c r="G106" s="383">
        <f t="shared" si="1"/>
        <v>0</v>
      </c>
      <c r="H106" s="420"/>
      <c r="I106" s="68"/>
    </row>
    <row r="107" spans="1:9" ht="32.65" hidden="1" customHeight="1" outlineLevel="1" thickBot="1">
      <c r="A107" s="68"/>
      <c r="B107" s="257"/>
      <c r="C107" s="389"/>
      <c r="D107" s="389"/>
      <c r="E107" s="279"/>
      <c r="F107" s="280"/>
      <c r="G107" s="385">
        <f t="shared" si="1"/>
        <v>0</v>
      </c>
      <c r="H107" s="421"/>
      <c r="I107" s="68"/>
    </row>
    <row r="108" spans="1:9" ht="32.65" customHeight="1" collapsed="1" thickBot="1">
      <c r="A108" s="68"/>
      <c r="B108" s="90"/>
      <c r="C108" s="90"/>
      <c r="D108" s="90"/>
      <c r="E108" s="90"/>
      <c r="F108" s="95" t="s">
        <v>54</v>
      </c>
      <c r="G108" s="158">
        <f>SUM(G98:G107)</f>
        <v>0</v>
      </c>
      <c r="H108" s="207"/>
      <c r="I108" s="68"/>
    </row>
    <row r="109" spans="1:9" ht="15" customHeight="1">
      <c r="A109" s="68"/>
      <c r="B109" s="90"/>
      <c r="C109" s="90"/>
      <c r="D109" s="90"/>
      <c r="E109" s="90"/>
      <c r="F109" s="95"/>
      <c r="G109" s="165"/>
      <c r="H109" s="382"/>
      <c r="I109" s="68"/>
    </row>
    <row r="110" spans="1:9" ht="37.5" customHeight="1" thickBot="1">
      <c r="A110" s="68"/>
      <c r="B110" s="570" t="s">
        <v>101</v>
      </c>
      <c r="C110" s="570"/>
      <c r="D110" s="570"/>
      <c r="E110" s="570"/>
      <c r="F110" s="570"/>
      <c r="G110" s="570"/>
      <c r="H110" s="570"/>
      <c r="I110" s="68"/>
    </row>
    <row r="111" spans="1:9" ht="90" customHeight="1" thickBot="1">
      <c r="A111" s="68"/>
      <c r="B111" s="558"/>
      <c r="C111" s="559"/>
      <c r="D111" s="559"/>
      <c r="E111" s="559"/>
      <c r="F111" s="559"/>
      <c r="G111" s="559"/>
      <c r="H111" s="560"/>
      <c r="I111" s="68"/>
    </row>
    <row r="112" spans="1:9">
      <c r="A112" s="68"/>
      <c r="B112" s="68"/>
      <c r="C112" s="68"/>
      <c r="D112" s="68"/>
      <c r="E112" s="68"/>
      <c r="F112" s="68"/>
      <c r="G112" s="68"/>
      <c r="H112" s="68"/>
      <c r="I112" s="68"/>
    </row>
  </sheetData>
  <sheetProtection sheet="1" objects="1" scenarios="1"/>
  <customSheetViews>
    <customSheetView guid="{75F8A93C-F5BA-4FE5-85C6-88804E4D71E6}" showPageBreaks="1" fitToPage="1" printArea="1" hiddenRows="1" view="pageBreakPreview" topLeftCell="A29">
      <selection activeCell="B40" sqref="B40"/>
      <rowBreaks count="1" manualBreakCount="1">
        <brk id="68" max="6" man="1"/>
      </rowBreaks>
      <pageMargins left="0.7" right="0.7" top="0.75" bottom="0.75" header="0.3" footer="0.3"/>
      <pageSetup paperSize="9" scale="82" fitToHeight="0" orientation="portrait" r:id="rId1"/>
    </customSheetView>
  </customSheetViews>
  <mergeCells count="87">
    <mergeCell ref="B73:C73"/>
    <mergeCell ref="D73:E73"/>
    <mergeCell ref="D65:H65"/>
    <mergeCell ref="B72:G72"/>
    <mergeCell ref="B82:C82"/>
    <mergeCell ref="D79:E79"/>
    <mergeCell ref="D80:E80"/>
    <mergeCell ref="D81:E81"/>
    <mergeCell ref="D82:E82"/>
    <mergeCell ref="D77:E77"/>
    <mergeCell ref="D78:E78"/>
    <mergeCell ref="B77:C77"/>
    <mergeCell ref="B78:C78"/>
    <mergeCell ref="B79:C79"/>
    <mergeCell ref="B80:C80"/>
    <mergeCell ref="B74:C74"/>
    <mergeCell ref="C55:D55"/>
    <mergeCell ref="E67:H67"/>
    <mergeCell ref="E68:H68"/>
    <mergeCell ref="B71:G71"/>
    <mergeCell ref="E66:H66"/>
    <mergeCell ref="B64:G64"/>
    <mergeCell ref="B65:C65"/>
    <mergeCell ref="D21:H21"/>
    <mergeCell ref="D22:H22"/>
    <mergeCell ref="C26:H26"/>
    <mergeCell ref="D27:H27"/>
    <mergeCell ref="D28:H28"/>
    <mergeCell ref="B23:G23"/>
    <mergeCell ref="B25:G25"/>
    <mergeCell ref="C53:D53"/>
    <mergeCell ref="C54:D54"/>
    <mergeCell ref="C46:D46"/>
    <mergeCell ref="C47:D47"/>
    <mergeCell ref="B29:H29"/>
    <mergeCell ref="B30:H30"/>
    <mergeCell ref="B43:C43"/>
    <mergeCell ref="C49:D49"/>
    <mergeCell ref="B45:G45"/>
    <mergeCell ref="C51:D51"/>
    <mergeCell ref="C52:D52"/>
    <mergeCell ref="D35:H35"/>
    <mergeCell ref="G6:H6"/>
    <mergeCell ref="B11:G11"/>
    <mergeCell ref="G3:H3"/>
    <mergeCell ref="G4:H4"/>
    <mergeCell ref="G5:H5"/>
    <mergeCell ref="B8:H8"/>
    <mergeCell ref="C12:H12"/>
    <mergeCell ref="D13:H13"/>
    <mergeCell ref="B66:C66"/>
    <mergeCell ref="B67:C67"/>
    <mergeCell ref="B68:C68"/>
    <mergeCell ref="B62:C62"/>
    <mergeCell ref="C50:D50"/>
    <mergeCell ref="C56:D56"/>
    <mergeCell ref="B41:G41"/>
    <mergeCell ref="B34:C34"/>
    <mergeCell ref="B35:C35"/>
    <mergeCell ref="B39:C39"/>
    <mergeCell ref="B38:C38"/>
    <mergeCell ref="B42:C42"/>
    <mergeCell ref="B61:C61"/>
    <mergeCell ref="C48:D48"/>
    <mergeCell ref="D14:H14"/>
    <mergeCell ref="D15:H15"/>
    <mergeCell ref="D16:H16"/>
    <mergeCell ref="B17:H17"/>
    <mergeCell ref="C20:H20"/>
    <mergeCell ref="B19:G19"/>
    <mergeCell ref="B111:H111"/>
    <mergeCell ref="B88:G88"/>
    <mergeCell ref="B89:G89"/>
    <mergeCell ref="B93:H93"/>
    <mergeCell ref="B92:H92"/>
    <mergeCell ref="B110:H110"/>
    <mergeCell ref="B96:H96"/>
    <mergeCell ref="B87:H87"/>
    <mergeCell ref="B86:H86"/>
    <mergeCell ref="B81:C81"/>
    <mergeCell ref="B83:C83"/>
    <mergeCell ref="D83:E83"/>
    <mergeCell ref="B75:C75"/>
    <mergeCell ref="B76:C76"/>
    <mergeCell ref="D74:E74"/>
    <mergeCell ref="D75:E75"/>
    <mergeCell ref="D76:E76"/>
  </mergeCells>
  <phoneticPr fontId="2"/>
  <conditionalFormatting sqref="B17">
    <cfRule type="expression" dxfId="59" priority="13">
      <formula>$B$16="〇"</formula>
    </cfRule>
    <cfRule type="expression" dxfId="58" priority="14">
      <formula>$B$15="〇"</formula>
    </cfRule>
    <cfRule type="expression" dxfId="57" priority="15">
      <formula>$B$14="〇"</formula>
    </cfRule>
  </conditionalFormatting>
  <conditionalFormatting sqref="B23:H23">
    <cfRule type="expression" dxfId="56" priority="12">
      <formula>$B$22="〇"</formula>
    </cfRule>
  </conditionalFormatting>
  <conditionalFormatting sqref="B29">
    <cfRule type="expression" dxfId="55" priority="11">
      <formula>$B$28="〇"</formula>
    </cfRule>
  </conditionalFormatting>
  <conditionalFormatting sqref="B69">
    <cfRule type="expression" dxfId="54" priority="10">
      <formula>$B$68="〇"</formula>
    </cfRule>
  </conditionalFormatting>
  <conditionalFormatting sqref="B13:B16 B27:B28 B35:C35 B39:C39 B43:C43 G57:H58 B62:C62 B66:C68 B87 B93 G108:H108 B111 B47:G56 B74:B83 F74:G83 D74:D83 B98:G107">
    <cfRule type="expression" dxfId="53" priority="9">
      <formula>$B$22="〇"</formula>
    </cfRule>
  </conditionalFormatting>
  <conditionalFormatting sqref="B13:B16 B21:B22 B27:B28 B35:C35 B39:C39 B43:C43 G57:H58 B62:C62 B87 B93 G108:H108 B111 B47:G56 B74:B83 F74:G83 D74:D83 B98:G107">
    <cfRule type="expression" dxfId="52" priority="8">
      <formula>$B$68="〇"</formula>
    </cfRule>
  </conditionalFormatting>
  <conditionalFormatting sqref="H52:H56">
    <cfRule type="expression" dxfId="51" priority="7">
      <formula>$B$22="〇"</formula>
    </cfRule>
  </conditionalFormatting>
  <conditionalFormatting sqref="H47:H51">
    <cfRule type="expression" dxfId="50" priority="6">
      <formula>$B$22="〇"</formula>
    </cfRule>
  </conditionalFormatting>
  <conditionalFormatting sqref="H79:H83">
    <cfRule type="expression" dxfId="49" priority="5">
      <formula>$B$22="〇"</formula>
    </cfRule>
  </conditionalFormatting>
  <conditionalFormatting sqref="H74:H78">
    <cfRule type="expression" dxfId="48" priority="4">
      <formula>$B$22="〇"</formula>
    </cfRule>
  </conditionalFormatting>
  <conditionalFormatting sqref="H103:H107">
    <cfRule type="expression" dxfId="47" priority="3">
      <formula>$B$22="〇"</formula>
    </cfRule>
  </conditionalFormatting>
  <conditionalFormatting sqref="H98:H102">
    <cfRule type="expression" dxfId="46" priority="2">
      <formula>$B$22="〇"</formula>
    </cfRule>
  </conditionalFormatting>
  <conditionalFormatting sqref="D35:H35">
    <cfRule type="expression" dxfId="1" priority="1">
      <formula>$B$35=$J$35</formula>
    </cfRule>
  </conditionalFormatting>
  <dataValidations xWindow="165" yWindow="912" count="6">
    <dataValidation type="list" allowBlank="1" showInputMessage="1" showErrorMessage="1" sqref="B27 B13:B16 B21 B66:B67">
      <formula1>"〇"</formula1>
    </dataValidation>
    <dataValidation type="list" allowBlank="1" showInputMessage="1" showErrorMessage="1" sqref="B36">
      <formula1>$J$33:$J$34</formula1>
    </dataValidation>
    <dataValidation type="list" allowBlank="1" showInputMessage="1" showErrorMessage="1" promptTitle="注意" prompt="競争的手続き（相見積りや入札など）を行わない場合、補助対象外となります。" sqref="B22">
      <formula1>"〇"</formula1>
    </dataValidation>
    <dataValidation type="list" allowBlank="1" showInputMessage="1" showErrorMessage="1" promptTitle="注意" prompt="申請機器によっては、財産処分制限期間の残年数に応じた補助額の返還が必要となります。" sqref="B28">
      <formula1>"〇"</formula1>
    </dataValidation>
    <dataValidation type="list" allowBlank="1" showInputMessage="1" showErrorMessage="1" promptTitle="注意" prompt="感染症患者搬送用、発熱外来での患者診察用以外に使用する場合は補助対象外となります。" sqref="B68:C68">
      <formula1>"〇"</formula1>
    </dataValidation>
    <dataValidation type="list" allowBlank="1" showInputMessage="1" showErrorMessage="1" sqref="B35:C35">
      <formula1>$J$33:$J$35</formula1>
    </dataValidation>
  </dataValidations>
  <printOptions horizontalCentered="1"/>
  <pageMargins left="0.70866141732283472" right="0.70866141732283472" top="0.74803149606299213" bottom="0.74803149606299213" header="0.31496062992125984" footer="0.31496062992125984"/>
  <pageSetup paperSize="9" scale="72" fitToHeight="3" orientation="portrait" r:id="rId2"/>
  <rowBreaks count="2" manualBreakCount="2">
    <brk id="40" max="8" man="1"/>
    <brk id="84"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X138"/>
  <sheetViews>
    <sheetView showZeros="0" view="pageBreakPreview" zoomScaleNormal="100" zoomScaleSheetLayoutView="100" workbookViewId="0">
      <selection activeCell="C36" sqref="C36"/>
    </sheetView>
  </sheetViews>
  <sheetFormatPr defaultColWidth="2.75" defaultRowHeight="14.25" outlineLevelRow="1"/>
  <cols>
    <col min="1" max="5" width="2.75" style="67"/>
    <col min="6" max="6" width="4.25" style="67" customWidth="1"/>
    <col min="7" max="8" width="3.75" style="67" bestFit="1" customWidth="1"/>
    <col min="9" max="26" width="2.75" style="67"/>
    <col min="27" max="27" width="3.75" style="67" customWidth="1"/>
    <col min="28" max="29" width="4" style="67" customWidth="1"/>
    <col min="30" max="30" width="3.75" style="67" customWidth="1"/>
    <col min="31" max="31" width="12.5" style="67" customWidth="1"/>
    <col min="32" max="33" width="2.75" style="67"/>
    <col min="34" max="34" width="21.125" style="67" customWidth="1"/>
    <col min="35" max="35" width="13.25" style="67" customWidth="1"/>
    <col min="36" max="16384" width="2.75" style="67"/>
  </cols>
  <sheetData>
    <row r="1" spans="1:36" ht="42" customHeight="1">
      <c r="A1" s="857" t="s">
        <v>192</v>
      </c>
      <c r="B1" s="857"/>
      <c r="C1" s="857"/>
      <c r="D1" s="857"/>
      <c r="E1" s="857"/>
      <c r="F1" s="857"/>
      <c r="G1" s="857"/>
      <c r="H1" s="857"/>
      <c r="I1" s="857"/>
      <c r="J1" s="857"/>
      <c r="K1" s="857"/>
      <c r="L1" s="857"/>
      <c r="M1" s="857"/>
      <c r="N1" s="857"/>
      <c r="O1" s="857"/>
      <c r="P1" s="857"/>
      <c r="Q1" s="857"/>
      <c r="R1" s="857"/>
      <c r="S1" s="857"/>
      <c r="T1" s="857"/>
      <c r="U1" s="857"/>
      <c r="V1" s="857"/>
      <c r="W1" s="857"/>
      <c r="X1" s="857"/>
      <c r="Y1" s="857"/>
      <c r="Z1" s="857"/>
      <c r="AA1" s="857"/>
      <c r="AB1" s="857"/>
      <c r="AC1" s="857"/>
      <c r="AD1" s="857"/>
      <c r="AE1" s="857"/>
      <c r="AF1" s="857"/>
      <c r="AG1" s="68"/>
    </row>
    <row r="2" spans="1:36" ht="17.649999999999999" customHeight="1" thickBot="1">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row>
    <row r="3" spans="1:36" ht="28.15" customHeight="1" thickBot="1">
      <c r="A3" s="125"/>
      <c r="B3" s="125"/>
      <c r="C3" s="125"/>
      <c r="D3" s="125"/>
      <c r="E3" s="125"/>
      <c r="F3" s="125"/>
      <c r="G3" s="125"/>
      <c r="H3" s="125"/>
      <c r="I3" s="125"/>
      <c r="J3" s="125"/>
      <c r="K3" s="125"/>
      <c r="L3" s="125"/>
      <c r="M3" s="125"/>
      <c r="N3" s="125"/>
      <c r="Q3" s="875" t="s">
        <v>49</v>
      </c>
      <c r="R3" s="876"/>
      <c r="S3" s="876"/>
      <c r="T3" s="877"/>
      <c r="U3" s="872">
        <f>基礎情報!$D$9</f>
        <v>0</v>
      </c>
      <c r="V3" s="873"/>
      <c r="W3" s="873"/>
      <c r="X3" s="873"/>
      <c r="Y3" s="873"/>
      <c r="Z3" s="873"/>
      <c r="AA3" s="873"/>
      <c r="AB3" s="873"/>
      <c r="AC3" s="873"/>
      <c r="AD3" s="873"/>
      <c r="AE3" s="874"/>
      <c r="AF3" s="125"/>
      <c r="AG3" s="125"/>
    </row>
    <row r="4" spans="1:36" ht="28.15" customHeight="1" thickBot="1">
      <c r="A4" s="125"/>
      <c r="B4" s="125"/>
      <c r="C4" s="125"/>
      <c r="D4" s="125"/>
      <c r="E4" s="125"/>
      <c r="F4" s="125"/>
      <c r="G4" s="125"/>
      <c r="H4" s="125"/>
      <c r="I4" s="125"/>
      <c r="J4" s="125"/>
      <c r="K4" s="125"/>
      <c r="L4" s="125"/>
      <c r="M4" s="125"/>
      <c r="N4" s="125"/>
      <c r="Q4" s="875" t="s">
        <v>196</v>
      </c>
      <c r="R4" s="876"/>
      <c r="S4" s="876"/>
      <c r="T4" s="877"/>
      <c r="U4" s="872">
        <f>基礎情報!$D$6</f>
        <v>0</v>
      </c>
      <c r="V4" s="873"/>
      <c r="W4" s="873"/>
      <c r="X4" s="873"/>
      <c r="Y4" s="873"/>
      <c r="Z4" s="873"/>
      <c r="AA4" s="873"/>
      <c r="AB4" s="873"/>
      <c r="AC4" s="873"/>
      <c r="AD4" s="873"/>
      <c r="AE4" s="874"/>
      <c r="AF4" s="125"/>
      <c r="AG4" s="125"/>
    </row>
    <row r="5" spans="1:36" ht="28.15" customHeight="1" thickBot="1">
      <c r="A5" s="125"/>
      <c r="B5" s="125"/>
      <c r="C5" s="125"/>
      <c r="D5" s="125"/>
      <c r="E5" s="125"/>
      <c r="F5" s="125"/>
      <c r="G5" s="125"/>
      <c r="H5" s="125"/>
      <c r="I5" s="125"/>
      <c r="J5" s="125"/>
      <c r="K5" s="125"/>
      <c r="L5" s="125"/>
      <c r="M5" s="125"/>
      <c r="N5" s="125"/>
      <c r="Q5" s="875" t="s">
        <v>198</v>
      </c>
      <c r="R5" s="876"/>
      <c r="S5" s="876"/>
      <c r="T5" s="877"/>
      <c r="U5" s="872">
        <f>基礎情報!$D$19</f>
        <v>0</v>
      </c>
      <c r="V5" s="873"/>
      <c r="W5" s="873"/>
      <c r="X5" s="873"/>
      <c r="Y5" s="873"/>
      <c r="Z5" s="873"/>
      <c r="AA5" s="873"/>
      <c r="AB5" s="873"/>
      <c r="AC5" s="873"/>
      <c r="AD5" s="873"/>
      <c r="AE5" s="874"/>
      <c r="AF5" s="125"/>
      <c r="AG5" s="125"/>
    </row>
    <row r="6" spans="1:36" ht="28.15" customHeight="1" thickBot="1">
      <c r="A6" s="125"/>
      <c r="B6" s="125"/>
      <c r="C6" s="125"/>
      <c r="D6" s="125"/>
      <c r="E6" s="125"/>
      <c r="F6" s="125"/>
      <c r="G6" s="125"/>
      <c r="H6" s="125"/>
      <c r="I6" s="125"/>
      <c r="J6" s="125"/>
      <c r="K6" s="125"/>
      <c r="L6" s="125"/>
      <c r="M6" s="125"/>
      <c r="N6" s="125"/>
      <c r="O6" s="125"/>
      <c r="Q6" s="878" t="s">
        <v>50</v>
      </c>
      <c r="R6" s="879"/>
      <c r="S6" s="879"/>
      <c r="T6" s="880"/>
      <c r="U6" s="906">
        <f>基礎情報!$D$20</f>
        <v>0</v>
      </c>
      <c r="V6" s="906"/>
      <c r="W6" s="906"/>
      <c r="X6" s="906"/>
      <c r="Y6" s="906"/>
      <c r="Z6" s="906"/>
      <c r="AA6" s="906"/>
      <c r="AB6" s="906"/>
      <c r="AC6" s="906"/>
      <c r="AD6" s="906"/>
      <c r="AE6" s="600"/>
      <c r="AF6" s="125"/>
      <c r="AG6" s="125"/>
      <c r="AJ6" s="67" t="s">
        <v>51</v>
      </c>
    </row>
    <row r="7" spans="1:36" ht="15" customHeight="1">
      <c r="A7" s="125"/>
      <c r="B7" s="125"/>
      <c r="C7" s="125"/>
      <c r="D7" s="125"/>
      <c r="E7" s="125"/>
      <c r="F7" s="125"/>
      <c r="G7" s="125"/>
      <c r="H7" s="125"/>
      <c r="I7" s="125"/>
      <c r="J7" s="125"/>
      <c r="K7" s="125"/>
      <c r="L7" s="125"/>
      <c r="M7" s="125"/>
      <c r="N7" s="125"/>
      <c r="O7" s="125"/>
      <c r="P7" s="126"/>
      <c r="Q7" s="126"/>
      <c r="R7" s="126"/>
      <c r="S7" s="126"/>
      <c r="T7" s="215"/>
      <c r="U7" s="215"/>
      <c r="V7" s="215"/>
      <c r="W7" s="215"/>
      <c r="X7" s="215"/>
      <c r="Y7" s="215"/>
      <c r="Z7" s="215"/>
      <c r="AA7" s="215"/>
      <c r="AB7" s="215"/>
      <c r="AC7" s="215"/>
      <c r="AD7" s="215"/>
      <c r="AE7" s="334"/>
      <c r="AF7" s="125"/>
      <c r="AG7" s="125"/>
    </row>
    <row r="8" spans="1:36" ht="46.9" customHeight="1">
      <c r="A8" s="68"/>
      <c r="B8" s="68"/>
      <c r="C8" s="785" t="s">
        <v>232</v>
      </c>
      <c r="D8" s="785"/>
      <c r="E8" s="785"/>
      <c r="F8" s="785"/>
      <c r="G8" s="785"/>
      <c r="H8" s="785"/>
      <c r="I8" s="785"/>
      <c r="J8" s="785"/>
      <c r="K8" s="785"/>
      <c r="L8" s="785"/>
      <c r="M8" s="785"/>
      <c r="N8" s="785"/>
      <c r="O8" s="785"/>
      <c r="P8" s="785"/>
      <c r="Q8" s="785"/>
      <c r="R8" s="785"/>
      <c r="S8" s="785"/>
      <c r="T8" s="785"/>
      <c r="U8" s="785"/>
      <c r="V8" s="785"/>
      <c r="W8" s="785"/>
      <c r="X8" s="785"/>
      <c r="Y8" s="785"/>
      <c r="Z8" s="785"/>
      <c r="AA8" s="785"/>
      <c r="AB8" s="785"/>
      <c r="AC8" s="785"/>
      <c r="AD8" s="785"/>
      <c r="AE8" s="785"/>
      <c r="AF8" s="68"/>
      <c r="AG8" s="68"/>
    </row>
    <row r="9" spans="1:36" ht="15" customHeight="1">
      <c r="A9" s="68"/>
      <c r="B9" s="68"/>
      <c r="C9" s="211"/>
      <c r="D9" s="211"/>
      <c r="E9" s="211"/>
      <c r="F9" s="211"/>
      <c r="G9" s="211"/>
      <c r="H9" s="211"/>
      <c r="I9" s="211"/>
      <c r="J9" s="211"/>
      <c r="K9" s="211"/>
      <c r="L9" s="211"/>
      <c r="M9" s="211"/>
      <c r="N9" s="211"/>
      <c r="O9" s="211"/>
      <c r="P9" s="211"/>
      <c r="Q9" s="211"/>
      <c r="R9" s="211"/>
      <c r="S9" s="211"/>
      <c r="T9" s="211"/>
      <c r="U9" s="211"/>
      <c r="V9" s="211"/>
      <c r="W9" s="211"/>
      <c r="X9" s="211"/>
      <c r="Y9" s="211"/>
      <c r="Z9" s="211"/>
      <c r="AA9" s="211"/>
      <c r="AB9" s="211"/>
      <c r="AC9" s="211"/>
      <c r="AD9" s="211"/>
      <c r="AE9" s="329"/>
      <c r="AF9" s="68"/>
      <c r="AG9" s="68"/>
    </row>
    <row r="10" spans="1:36" ht="24" customHeight="1">
      <c r="A10" s="115"/>
      <c r="B10" s="113" t="s">
        <v>91</v>
      </c>
      <c r="C10" s="110"/>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9"/>
      <c r="AG10" s="68"/>
    </row>
    <row r="11" spans="1:36" ht="24" customHeight="1" thickBot="1">
      <c r="A11" s="68"/>
      <c r="B11" s="68"/>
      <c r="C11" s="593" t="s">
        <v>92</v>
      </c>
      <c r="D11" s="593"/>
      <c r="E11" s="593"/>
      <c r="F11" s="593"/>
      <c r="G11" s="593"/>
      <c r="H11" s="593"/>
      <c r="I11" s="593"/>
      <c r="J11" s="593"/>
      <c r="K11" s="593"/>
      <c r="L11" s="593"/>
      <c r="M11" s="593"/>
      <c r="N11" s="593"/>
      <c r="O11" s="593"/>
      <c r="P11" s="593"/>
      <c r="Q11" s="593"/>
      <c r="R11" s="593"/>
      <c r="S11" s="593"/>
      <c r="T11" s="593"/>
      <c r="U11" s="593"/>
      <c r="V11" s="593"/>
      <c r="W11" s="593"/>
      <c r="X11" s="593"/>
      <c r="Y11" s="593"/>
      <c r="Z11" s="593"/>
      <c r="AA11" s="593"/>
      <c r="AB11" s="593"/>
      <c r="AC11" s="593"/>
      <c r="AD11" s="68"/>
      <c r="AE11" s="68"/>
      <c r="AF11" s="68"/>
      <c r="AG11" s="68"/>
    </row>
    <row r="12" spans="1:36" ht="32.65" customHeight="1">
      <c r="A12" s="68"/>
      <c r="B12" s="68"/>
      <c r="C12" s="858" t="s">
        <v>21</v>
      </c>
      <c r="D12" s="859"/>
      <c r="E12" s="859"/>
      <c r="F12" s="859"/>
      <c r="G12" s="859"/>
      <c r="H12" s="577" t="s">
        <v>260</v>
      </c>
      <c r="I12" s="577"/>
      <c r="J12" s="577"/>
      <c r="K12" s="577"/>
      <c r="L12" s="577"/>
      <c r="M12" s="577"/>
      <c r="N12" s="577"/>
      <c r="O12" s="577"/>
      <c r="P12" s="577"/>
      <c r="Q12" s="577"/>
      <c r="R12" s="577"/>
      <c r="S12" s="577"/>
      <c r="T12" s="577"/>
      <c r="U12" s="577"/>
      <c r="V12" s="577"/>
      <c r="W12" s="577"/>
      <c r="X12" s="577"/>
      <c r="Y12" s="577"/>
      <c r="Z12" s="577"/>
      <c r="AA12" s="577"/>
      <c r="AB12" s="577"/>
      <c r="AC12" s="577"/>
      <c r="AD12" s="577"/>
      <c r="AE12" s="578"/>
      <c r="AF12" s="68"/>
      <c r="AG12" s="68"/>
    </row>
    <row r="13" spans="1:36" ht="32.65" customHeight="1">
      <c r="A13" s="68"/>
      <c r="B13" s="68"/>
      <c r="C13" s="786"/>
      <c r="D13" s="787"/>
      <c r="E13" s="787"/>
      <c r="F13" s="787"/>
      <c r="G13" s="787"/>
      <c r="H13" s="83">
        <v>1</v>
      </c>
      <c r="I13" s="579" t="s">
        <v>100</v>
      </c>
      <c r="J13" s="579"/>
      <c r="K13" s="579"/>
      <c r="L13" s="579"/>
      <c r="M13" s="579"/>
      <c r="N13" s="579"/>
      <c r="O13" s="579"/>
      <c r="P13" s="579"/>
      <c r="Q13" s="579"/>
      <c r="R13" s="579"/>
      <c r="S13" s="579"/>
      <c r="T13" s="579"/>
      <c r="U13" s="579"/>
      <c r="V13" s="579"/>
      <c r="W13" s="579"/>
      <c r="X13" s="579"/>
      <c r="Y13" s="579"/>
      <c r="Z13" s="579"/>
      <c r="AA13" s="579"/>
      <c r="AB13" s="579"/>
      <c r="AC13" s="579"/>
      <c r="AD13" s="579"/>
      <c r="AE13" s="580"/>
      <c r="AF13" s="68"/>
      <c r="AG13" s="68"/>
    </row>
    <row r="14" spans="1:36" ht="32.65" customHeight="1">
      <c r="A14" s="68"/>
      <c r="B14" s="68"/>
      <c r="C14" s="786"/>
      <c r="D14" s="787"/>
      <c r="E14" s="787"/>
      <c r="F14" s="787"/>
      <c r="G14" s="787"/>
      <c r="H14" s="83">
        <v>2</v>
      </c>
      <c r="I14" s="579" t="s">
        <v>93</v>
      </c>
      <c r="J14" s="579"/>
      <c r="K14" s="579"/>
      <c r="L14" s="579"/>
      <c r="M14" s="579"/>
      <c r="N14" s="579"/>
      <c r="O14" s="579"/>
      <c r="P14" s="579"/>
      <c r="Q14" s="579"/>
      <c r="R14" s="579"/>
      <c r="S14" s="579"/>
      <c r="T14" s="579"/>
      <c r="U14" s="579"/>
      <c r="V14" s="579"/>
      <c r="W14" s="579"/>
      <c r="X14" s="579"/>
      <c r="Y14" s="579"/>
      <c r="Z14" s="579"/>
      <c r="AA14" s="579"/>
      <c r="AB14" s="579"/>
      <c r="AC14" s="579"/>
      <c r="AD14" s="579"/>
      <c r="AE14" s="580"/>
      <c r="AF14" s="68"/>
      <c r="AG14" s="68"/>
    </row>
    <row r="15" spans="1:36" ht="32.65" customHeight="1">
      <c r="A15" s="68"/>
      <c r="B15" s="68"/>
      <c r="C15" s="786"/>
      <c r="D15" s="787"/>
      <c r="E15" s="787"/>
      <c r="F15" s="787"/>
      <c r="G15" s="787"/>
      <c r="H15" s="83">
        <v>3</v>
      </c>
      <c r="I15" s="579" t="s">
        <v>172</v>
      </c>
      <c r="J15" s="579"/>
      <c r="K15" s="579"/>
      <c r="L15" s="579"/>
      <c r="M15" s="579"/>
      <c r="N15" s="579"/>
      <c r="O15" s="579"/>
      <c r="P15" s="579"/>
      <c r="Q15" s="579"/>
      <c r="R15" s="579"/>
      <c r="S15" s="579"/>
      <c r="T15" s="579"/>
      <c r="U15" s="579"/>
      <c r="V15" s="579"/>
      <c r="W15" s="579"/>
      <c r="X15" s="579"/>
      <c r="Y15" s="579"/>
      <c r="Z15" s="579"/>
      <c r="AA15" s="579"/>
      <c r="AB15" s="579"/>
      <c r="AC15" s="579"/>
      <c r="AD15" s="579"/>
      <c r="AE15" s="580"/>
      <c r="AF15" s="68"/>
      <c r="AG15" s="68"/>
    </row>
    <row r="16" spans="1:36" ht="32.65" customHeight="1" thickBot="1">
      <c r="A16" s="68"/>
      <c r="B16" s="68"/>
      <c r="C16" s="788"/>
      <c r="D16" s="789"/>
      <c r="E16" s="789"/>
      <c r="F16" s="789"/>
      <c r="G16" s="789"/>
      <c r="H16" s="85">
        <v>4</v>
      </c>
      <c r="I16" s="581" t="s">
        <v>262</v>
      </c>
      <c r="J16" s="581"/>
      <c r="K16" s="581"/>
      <c r="L16" s="581"/>
      <c r="M16" s="581"/>
      <c r="N16" s="581"/>
      <c r="O16" s="581"/>
      <c r="P16" s="581"/>
      <c r="Q16" s="581"/>
      <c r="R16" s="581"/>
      <c r="S16" s="581"/>
      <c r="T16" s="581"/>
      <c r="U16" s="581"/>
      <c r="V16" s="581"/>
      <c r="W16" s="581"/>
      <c r="X16" s="581"/>
      <c r="Y16" s="581"/>
      <c r="Z16" s="581"/>
      <c r="AA16" s="581"/>
      <c r="AB16" s="581"/>
      <c r="AC16" s="581"/>
      <c r="AD16" s="581"/>
      <c r="AE16" s="582"/>
      <c r="AF16" s="68"/>
      <c r="AG16" s="68"/>
    </row>
    <row r="17" spans="1:33" ht="33.6" customHeight="1">
      <c r="A17" s="68"/>
      <c r="B17" s="68"/>
      <c r="C17" s="585" t="s">
        <v>219</v>
      </c>
      <c r="D17" s="585"/>
      <c r="E17" s="585"/>
      <c r="F17" s="585"/>
      <c r="G17" s="585"/>
      <c r="H17" s="585"/>
      <c r="I17" s="585"/>
      <c r="J17" s="585"/>
      <c r="K17" s="585"/>
      <c r="L17" s="585"/>
      <c r="M17" s="585"/>
      <c r="N17" s="585"/>
      <c r="O17" s="585"/>
      <c r="P17" s="585"/>
      <c r="Q17" s="585"/>
      <c r="R17" s="585"/>
      <c r="S17" s="585"/>
      <c r="T17" s="585"/>
      <c r="U17" s="585"/>
      <c r="V17" s="585"/>
      <c r="W17" s="585"/>
      <c r="X17" s="585"/>
      <c r="Y17" s="585"/>
      <c r="Z17" s="585"/>
      <c r="AA17" s="585"/>
      <c r="AB17" s="585"/>
      <c r="AC17" s="585"/>
      <c r="AD17" s="585"/>
      <c r="AE17" s="585"/>
      <c r="AF17" s="68"/>
      <c r="AG17" s="68"/>
    </row>
    <row r="18" spans="1:33" ht="15" customHeight="1">
      <c r="A18" s="68"/>
      <c r="B18" s="68"/>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68"/>
      <c r="AE18" s="68"/>
      <c r="AF18" s="68"/>
      <c r="AG18" s="68"/>
    </row>
    <row r="19" spans="1:33" ht="24" customHeight="1" thickBot="1">
      <c r="A19" s="68"/>
      <c r="B19" s="68"/>
      <c r="C19" s="593" t="s">
        <v>94</v>
      </c>
      <c r="D19" s="593"/>
      <c r="E19" s="593"/>
      <c r="F19" s="593"/>
      <c r="G19" s="593"/>
      <c r="H19" s="593"/>
      <c r="I19" s="593"/>
      <c r="J19" s="593"/>
      <c r="K19" s="593"/>
      <c r="L19" s="593"/>
      <c r="M19" s="593"/>
      <c r="N19" s="593"/>
      <c r="O19" s="593"/>
      <c r="P19" s="593"/>
      <c r="Q19" s="593"/>
      <c r="R19" s="593"/>
      <c r="S19" s="593"/>
      <c r="T19" s="593"/>
      <c r="U19" s="593"/>
      <c r="V19" s="593"/>
      <c r="W19" s="593"/>
      <c r="X19" s="593"/>
      <c r="Y19" s="593"/>
      <c r="Z19" s="593"/>
      <c r="AA19" s="593"/>
      <c r="AB19" s="593"/>
      <c r="AC19" s="593"/>
      <c r="AD19" s="68"/>
      <c r="AE19" s="68"/>
      <c r="AF19" s="68"/>
      <c r="AG19" s="68"/>
    </row>
    <row r="20" spans="1:33" ht="32.65" customHeight="1">
      <c r="A20" s="68"/>
      <c r="B20" s="68"/>
      <c r="C20" s="858" t="s">
        <v>21</v>
      </c>
      <c r="D20" s="859"/>
      <c r="E20" s="859"/>
      <c r="F20" s="859"/>
      <c r="G20" s="859"/>
      <c r="H20" s="577" t="s">
        <v>95</v>
      </c>
      <c r="I20" s="577"/>
      <c r="J20" s="577"/>
      <c r="K20" s="577"/>
      <c r="L20" s="577"/>
      <c r="M20" s="577"/>
      <c r="N20" s="577"/>
      <c r="O20" s="577"/>
      <c r="P20" s="577"/>
      <c r="Q20" s="577"/>
      <c r="R20" s="577"/>
      <c r="S20" s="577"/>
      <c r="T20" s="577"/>
      <c r="U20" s="577"/>
      <c r="V20" s="577"/>
      <c r="W20" s="577"/>
      <c r="X20" s="577"/>
      <c r="Y20" s="577"/>
      <c r="Z20" s="577"/>
      <c r="AA20" s="577"/>
      <c r="AB20" s="577"/>
      <c r="AC20" s="577"/>
      <c r="AD20" s="577"/>
      <c r="AE20" s="578"/>
      <c r="AF20" s="68"/>
      <c r="AG20" s="68"/>
    </row>
    <row r="21" spans="1:33" ht="32.65" customHeight="1">
      <c r="A21" s="68"/>
      <c r="B21" s="68"/>
      <c r="C21" s="786"/>
      <c r="D21" s="787"/>
      <c r="E21" s="787"/>
      <c r="F21" s="787"/>
      <c r="G21" s="787"/>
      <c r="H21" s="83">
        <v>1</v>
      </c>
      <c r="I21" s="579" t="s">
        <v>271</v>
      </c>
      <c r="J21" s="579"/>
      <c r="K21" s="579"/>
      <c r="L21" s="579"/>
      <c r="M21" s="579"/>
      <c r="N21" s="579"/>
      <c r="O21" s="579"/>
      <c r="P21" s="579"/>
      <c r="Q21" s="579"/>
      <c r="R21" s="579"/>
      <c r="S21" s="579"/>
      <c r="T21" s="579"/>
      <c r="U21" s="579"/>
      <c r="V21" s="579"/>
      <c r="W21" s="579"/>
      <c r="X21" s="579"/>
      <c r="Y21" s="579"/>
      <c r="Z21" s="579"/>
      <c r="AA21" s="579"/>
      <c r="AB21" s="579"/>
      <c r="AC21" s="579"/>
      <c r="AD21" s="579"/>
      <c r="AE21" s="580"/>
      <c r="AF21" s="68"/>
      <c r="AG21" s="68"/>
    </row>
    <row r="22" spans="1:33" ht="32.65" customHeight="1" thickBot="1">
      <c r="A22" s="68"/>
      <c r="B22" s="68"/>
      <c r="C22" s="788"/>
      <c r="D22" s="789"/>
      <c r="E22" s="789"/>
      <c r="F22" s="789"/>
      <c r="G22" s="789"/>
      <c r="H22" s="85">
        <v>2</v>
      </c>
      <c r="I22" s="581" t="s">
        <v>272</v>
      </c>
      <c r="J22" s="581"/>
      <c r="K22" s="581"/>
      <c r="L22" s="581"/>
      <c r="M22" s="581"/>
      <c r="N22" s="581"/>
      <c r="O22" s="581"/>
      <c r="P22" s="581"/>
      <c r="Q22" s="581"/>
      <c r="R22" s="581"/>
      <c r="S22" s="581"/>
      <c r="T22" s="581"/>
      <c r="U22" s="581"/>
      <c r="V22" s="581"/>
      <c r="W22" s="581"/>
      <c r="X22" s="581"/>
      <c r="Y22" s="581"/>
      <c r="Z22" s="581"/>
      <c r="AA22" s="581"/>
      <c r="AB22" s="581"/>
      <c r="AC22" s="581"/>
      <c r="AD22" s="581"/>
      <c r="AE22" s="582"/>
      <c r="AF22" s="68"/>
      <c r="AG22" s="68"/>
    </row>
    <row r="23" spans="1:33" ht="18" customHeight="1">
      <c r="A23" s="68"/>
      <c r="B23" s="68"/>
      <c r="C23" s="585" t="s">
        <v>96</v>
      </c>
      <c r="D23" s="585"/>
      <c r="E23" s="585"/>
      <c r="F23" s="585"/>
      <c r="G23" s="585"/>
      <c r="H23" s="585"/>
      <c r="I23" s="585"/>
      <c r="J23" s="585"/>
      <c r="K23" s="585"/>
      <c r="L23" s="585"/>
      <c r="M23" s="585"/>
      <c r="N23" s="585"/>
      <c r="O23" s="585"/>
      <c r="P23" s="585"/>
      <c r="Q23" s="585"/>
      <c r="R23" s="585"/>
      <c r="S23" s="585"/>
      <c r="T23" s="585"/>
      <c r="U23" s="585"/>
      <c r="V23" s="585"/>
      <c r="W23" s="585"/>
      <c r="X23" s="585"/>
      <c r="Y23" s="585"/>
      <c r="Z23" s="585"/>
      <c r="AA23" s="585"/>
      <c r="AB23" s="585"/>
      <c r="AC23" s="585"/>
      <c r="AD23" s="68"/>
      <c r="AE23" s="68"/>
      <c r="AF23" s="68"/>
      <c r="AG23" s="68"/>
    </row>
    <row r="24" spans="1:33" ht="15" customHeight="1">
      <c r="A24" s="68"/>
      <c r="B24" s="68"/>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68"/>
      <c r="AE24" s="68"/>
      <c r="AF24" s="68"/>
      <c r="AG24" s="68"/>
    </row>
    <row r="25" spans="1:33" ht="24" customHeight="1" thickBot="1">
      <c r="A25" s="68"/>
      <c r="B25" s="68"/>
      <c r="C25" s="593" t="s">
        <v>111</v>
      </c>
      <c r="D25" s="593"/>
      <c r="E25" s="593"/>
      <c r="F25" s="593"/>
      <c r="G25" s="593"/>
      <c r="H25" s="593"/>
      <c r="I25" s="593"/>
      <c r="J25" s="593"/>
      <c r="K25" s="593"/>
      <c r="L25" s="593"/>
      <c r="M25" s="593"/>
      <c r="N25" s="593"/>
      <c r="O25" s="593"/>
      <c r="P25" s="593"/>
      <c r="Q25" s="593"/>
      <c r="R25" s="593"/>
      <c r="S25" s="593"/>
      <c r="T25" s="593"/>
      <c r="U25" s="593"/>
      <c r="V25" s="593"/>
      <c r="W25" s="593"/>
      <c r="X25" s="593"/>
      <c r="Y25" s="593"/>
      <c r="Z25" s="593"/>
      <c r="AA25" s="593"/>
      <c r="AB25" s="593"/>
      <c r="AC25" s="593"/>
      <c r="AD25" s="68"/>
      <c r="AE25" s="68"/>
      <c r="AF25" s="68"/>
      <c r="AG25" s="68"/>
    </row>
    <row r="26" spans="1:33" ht="32.65" customHeight="1">
      <c r="A26" s="68"/>
      <c r="B26" s="68"/>
      <c r="C26" s="858" t="s">
        <v>21</v>
      </c>
      <c r="D26" s="859"/>
      <c r="E26" s="859"/>
      <c r="F26" s="859"/>
      <c r="G26" s="859"/>
      <c r="H26" s="577" t="s">
        <v>97</v>
      </c>
      <c r="I26" s="577"/>
      <c r="J26" s="577"/>
      <c r="K26" s="577"/>
      <c r="L26" s="577"/>
      <c r="M26" s="577"/>
      <c r="N26" s="577"/>
      <c r="O26" s="577"/>
      <c r="P26" s="577"/>
      <c r="Q26" s="577"/>
      <c r="R26" s="577"/>
      <c r="S26" s="577"/>
      <c r="T26" s="577"/>
      <c r="U26" s="577"/>
      <c r="V26" s="577"/>
      <c r="W26" s="577"/>
      <c r="X26" s="577"/>
      <c r="Y26" s="577"/>
      <c r="Z26" s="577"/>
      <c r="AA26" s="577"/>
      <c r="AB26" s="577"/>
      <c r="AC26" s="577"/>
      <c r="AD26" s="577"/>
      <c r="AE26" s="578"/>
      <c r="AF26" s="68"/>
      <c r="AG26" s="68"/>
    </row>
    <row r="27" spans="1:33" ht="32.65" customHeight="1">
      <c r="A27" s="68"/>
      <c r="B27" s="68"/>
      <c r="C27" s="786"/>
      <c r="D27" s="787"/>
      <c r="E27" s="787"/>
      <c r="F27" s="787"/>
      <c r="G27" s="787"/>
      <c r="H27" s="83">
        <v>1</v>
      </c>
      <c r="I27" s="579" t="s">
        <v>98</v>
      </c>
      <c r="J27" s="579"/>
      <c r="K27" s="579"/>
      <c r="L27" s="579"/>
      <c r="M27" s="579"/>
      <c r="N27" s="579"/>
      <c r="O27" s="579"/>
      <c r="P27" s="579"/>
      <c r="Q27" s="579"/>
      <c r="R27" s="579"/>
      <c r="S27" s="579"/>
      <c r="T27" s="579"/>
      <c r="U27" s="579"/>
      <c r="V27" s="579"/>
      <c r="W27" s="579"/>
      <c r="X27" s="579"/>
      <c r="Y27" s="579"/>
      <c r="Z27" s="579"/>
      <c r="AA27" s="579"/>
      <c r="AB27" s="579"/>
      <c r="AC27" s="579"/>
      <c r="AD27" s="579"/>
      <c r="AE27" s="580"/>
      <c r="AF27" s="68"/>
      <c r="AG27" s="68"/>
    </row>
    <row r="28" spans="1:33" ht="32.65" customHeight="1" thickBot="1">
      <c r="A28" s="68"/>
      <c r="B28" s="68"/>
      <c r="C28" s="788"/>
      <c r="D28" s="789"/>
      <c r="E28" s="789"/>
      <c r="F28" s="789"/>
      <c r="G28" s="789"/>
      <c r="H28" s="85">
        <v>2</v>
      </c>
      <c r="I28" s="581" t="s">
        <v>99</v>
      </c>
      <c r="J28" s="581"/>
      <c r="K28" s="581"/>
      <c r="L28" s="581"/>
      <c r="M28" s="581"/>
      <c r="N28" s="581"/>
      <c r="O28" s="581"/>
      <c r="P28" s="581"/>
      <c r="Q28" s="581"/>
      <c r="R28" s="581"/>
      <c r="S28" s="581"/>
      <c r="T28" s="581"/>
      <c r="U28" s="581"/>
      <c r="V28" s="581"/>
      <c r="W28" s="581"/>
      <c r="X28" s="581"/>
      <c r="Y28" s="581"/>
      <c r="Z28" s="581"/>
      <c r="AA28" s="581"/>
      <c r="AB28" s="581"/>
      <c r="AC28" s="581"/>
      <c r="AD28" s="581"/>
      <c r="AE28" s="582"/>
      <c r="AF28" s="68"/>
      <c r="AG28" s="68"/>
    </row>
    <row r="29" spans="1:33" ht="32.65" customHeight="1">
      <c r="A29" s="68"/>
      <c r="B29" s="68"/>
      <c r="C29" s="586" t="s">
        <v>174</v>
      </c>
      <c r="D29" s="586"/>
      <c r="E29" s="586"/>
      <c r="F29" s="586"/>
      <c r="G29" s="586"/>
      <c r="H29" s="586"/>
      <c r="I29" s="586"/>
      <c r="J29" s="586"/>
      <c r="K29" s="586"/>
      <c r="L29" s="586"/>
      <c r="M29" s="586"/>
      <c r="N29" s="586"/>
      <c r="O29" s="586"/>
      <c r="P29" s="586"/>
      <c r="Q29" s="586"/>
      <c r="R29" s="586"/>
      <c r="S29" s="586"/>
      <c r="T29" s="586"/>
      <c r="U29" s="586"/>
      <c r="V29" s="586"/>
      <c r="W29" s="586"/>
      <c r="X29" s="586"/>
      <c r="Y29" s="586"/>
      <c r="Z29" s="586"/>
      <c r="AA29" s="586"/>
      <c r="AB29" s="586"/>
      <c r="AC29" s="586"/>
      <c r="AD29" s="586"/>
      <c r="AE29" s="586"/>
      <c r="AF29" s="68"/>
      <c r="AG29" s="68"/>
    </row>
    <row r="30" spans="1:33" ht="75" customHeight="1">
      <c r="A30" s="68"/>
      <c r="B30" s="68"/>
      <c r="C30" s="785" t="s">
        <v>264</v>
      </c>
      <c r="D30" s="785"/>
      <c r="E30" s="785"/>
      <c r="F30" s="785"/>
      <c r="G30" s="785"/>
      <c r="H30" s="785"/>
      <c r="I30" s="785"/>
      <c r="J30" s="785"/>
      <c r="K30" s="785"/>
      <c r="L30" s="785"/>
      <c r="M30" s="785"/>
      <c r="N30" s="785"/>
      <c r="O30" s="785"/>
      <c r="P30" s="785"/>
      <c r="Q30" s="785"/>
      <c r="R30" s="785"/>
      <c r="S30" s="785"/>
      <c r="T30" s="785"/>
      <c r="U30" s="785"/>
      <c r="V30" s="785"/>
      <c r="W30" s="785"/>
      <c r="X30" s="785"/>
      <c r="Y30" s="785"/>
      <c r="Z30" s="785"/>
      <c r="AA30" s="785"/>
      <c r="AB30" s="785"/>
      <c r="AC30" s="785"/>
      <c r="AD30" s="785"/>
      <c r="AE30" s="785"/>
      <c r="AF30" s="68"/>
      <c r="AG30" s="68"/>
    </row>
    <row r="31" spans="1:33" ht="15" customHeight="1">
      <c r="A31" s="68"/>
      <c r="B31" s="68"/>
      <c r="C31" s="173"/>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row>
    <row r="32" spans="1:33" ht="24" customHeight="1">
      <c r="A32" s="119"/>
      <c r="B32" s="179" t="s">
        <v>52</v>
      </c>
      <c r="C32" s="110"/>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68"/>
    </row>
    <row r="33" spans="1:34" ht="19.5" customHeight="1">
      <c r="A33" s="68"/>
      <c r="B33" s="68"/>
      <c r="C33" s="89" t="s">
        <v>175</v>
      </c>
      <c r="D33" s="90"/>
      <c r="E33" s="208"/>
      <c r="F33" s="208"/>
      <c r="G33" s="208"/>
      <c r="H33" s="20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7" t="s">
        <v>124</v>
      </c>
    </row>
    <row r="34" spans="1:34" ht="25.5" customHeight="1" thickBot="1">
      <c r="A34" s="68"/>
      <c r="B34" s="68"/>
      <c r="C34" s="871" t="s">
        <v>126</v>
      </c>
      <c r="D34" s="871"/>
      <c r="E34" s="871"/>
      <c r="F34" s="871"/>
      <c r="G34" s="871"/>
      <c r="H34" s="20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7" t="s">
        <v>125</v>
      </c>
    </row>
    <row r="35" spans="1:34" ht="32.65" customHeight="1" thickBot="1">
      <c r="A35" s="68"/>
      <c r="B35" s="68"/>
      <c r="C35" s="937"/>
      <c r="D35" s="938"/>
      <c r="E35" s="938"/>
      <c r="F35" s="938"/>
      <c r="G35" s="939"/>
      <c r="H35" s="208"/>
      <c r="I35" s="1097" t="s">
        <v>436</v>
      </c>
      <c r="J35" s="1097"/>
      <c r="K35" s="1097"/>
      <c r="L35" s="1097"/>
      <c r="M35" s="1097"/>
      <c r="N35" s="1097"/>
      <c r="O35" s="1097"/>
      <c r="P35" s="1097"/>
      <c r="Q35" s="1097"/>
      <c r="R35" s="1097"/>
      <c r="S35" s="1097"/>
      <c r="T35" s="1097"/>
      <c r="U35" s="1097"/>
      <c r="V35" s="1097"/>
      <c r="W35" s="1097"/>
      <c r="X35" s="1097"/>
      <c r="Y35" s="1097"/>
      <c r="Z35" s="1097"/>
      <c r="AA35" s="1097"/>
      <c r="AB35" s="1097"/>
      <c r="AC35" s="1097"/>
      <c r="AD35" s="1097"/>
      <c r="AE35" s="1097"/>
      <c r="AF35" s="68"/>
      <c r="AG35" s="68"/>
      <c r="AH35" s="67" t="s">
        <v>330</v>
      </c>
    </row>
    <row r="36" spans="1:34" ht="15" customHeight="1">
      <c r="A36" s="68"/>
      <c r="B36" s="68"/>
      <c r="C36" s="101"/>
      <c r="D36" s="101"/>
      <c r="E36" s="101"/>
      <c r="F36" s="101"/>
      <c r="G36" s="101"/>
      <c r="H36" s="20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row>
    <row r="37" spans="1:34" ht="14.65" hidden="1" customHeight="1" outlineLevel="1">
      <c r="A37" s="68"/>
      <c r="B37" s="68"/>
      <c r="C37" s="174" t="s">
        <v>184</v>
      </c>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row>
    <row r="38" spans="1:34" ht="24" hidden="1" customHeight="1" outlineLevel="1" thickBot="1">
      <c r="A38" s="68"/>
      <c r="B38" s="68"/>
      <c r="C38" s="860" t="s">
        <v>89</v>
      </c>
      <c r="D38" s="860"/>
      <c r="E38" s="860"/>
      <c r="F38" s="860"/>
      <c r="G38" s="860"/>
      <c r="H38" s="180"/>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row>
    <row r="39" spans="1:34" ht="10.9" hidden="1" customHeight="1" outlineLevel="1">
      <c r="A39" s="68"/>
      <c r="B39" s="68"/>
      <c r="C39" s="861"/>
      <c r="D39" s="862"/>
      <c r="E39" s="862"/>
      <c r="F39" s="862"/>
      <c r="G39" s="863"/>
      <c r="H39" s="870" t="s">
        <v>122</v>
      </c>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row>
    <row r="40" spans="1:34" ht="10.9" hidden="1" customHeight="1" outlineLevel="1">
      <c r="A40" s="68"/>
      <c r="B40" s="68"/>
      <c r="C40" s="864"/>
      <c r="D40" s="865"/>
      <c r="E40" s="865"/>
      <c r="F40" s="865"/>
      <c r="G40" s="866"/>
      <c r="H40" s="870"/>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row>
    <row r="41" spans="1:34" ht="10.9" hidden="1" customHeight="1" outlineLevel="1" thickBot="1">
      <c r="A41" s="68"/>
      <c r="B41" s="68"/>
      <c r="C41" s="867"/>
      <c r="D41" s="868"/>
      <c r="E41" s="868"/>
      <c r="F41" s="868"/>
      <c r="G41" s="869"/>
      <c r="H41" s="870"/>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row>
    <row r="42" spans="1:34" ht="15" hidden="1" customHeight="1" outlineLevel="1">
      <c r="A42" s="68"/>
      <c r="B42" s="68"/>
      <c r="C42" s="210"/>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row>
    <row r="43" spans="1:34" ht="32.65" customHeight="1" collapsed="1">
      <c r="A43" s="68"/>
      <c r="B43" s="68"/>
      <c r="C43" s="593" t="s">
        <v>185</v>
      </c>
      <c r="D43" s="593"/>
      <c r="E43" s="593"/>
      <c r="F43" s="593"/>
      <c r="G43" s="593"/>
      <c r="H43" s="593"/>
      <c r="I43" s="593"/>
      <c r="J43" s="593"/>
      <c r="K43" s="593"/>
      <c r="L43" s="593"/>
      <c r="M43" s="593"/>
      <c r="N43" s="593"/>
      <c r="O43" s="593"/>
      <c r="P43" s="593"/>
      <c r="Q43" s="593"/>
      <c r="R43" s="593"/>
      <c r="S43" s="593"/>
      <c r="T43" s="593"/>
      <c r="U43" s="593"/>
      <c r="V43" s="593"/>
      <c r="W43" s="593"/>
      <c r="X43" s="593"/>
      <c r="Y43" s="593"/>
      <c r="Z43" s="593"/>
      <c r="AA43" s="593"/>
      <c r="AB43" s="593"/>
      <c r="AC43" s="593"/>
      <c r="AD43" s="593"/>
      <c r="AE43" s="593"/>
      <c r="AF43" s="68"/>
      <c r="AG43" s="68"/>
    </row>
    <row r="44" spans="1:34" ht="21.75" customHeight="1" thickBot="1">
      <c r="A44" s="68"/>
      <c r="B44" s="68"/>
      <c r="C44" s="181" t="s">
        <v>222</v>
      </c>
      <c r="D44" s="181"/>
      <c r="E44" s="181"/>
      <c r="F44" s="181"/>
      <c r="G44" s="181"/>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row>
    <row r="45" spans="1:34" ht="10.9" customHeight="1">
      <c r="A45" s="68"/>
      <c r="B45" s="68"/>
      <c r="C45" s="725"/>
      <c r="D45" s="726"/>
      <c r="E45" s="726"/>
      <c r="F45" s="726"/>
      <c r="G45" s="727"/>
      <c r="H45" s="948" t="s">
        <v>122</v>
      </c>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row>
    <row r="46" spans="1:34" ht="10.9" customHeight="1">
      <c r="A46" s="68"/>
      <c r="B46" s="68"/>
      <c r="C46" s="942"/>
      <c r="D46" s="943"/>
      <c r="E46" s="943"/>
      <c r="F46" s="943"/>
      <c r="G46" s="944"/>
      <c r="H46" s="94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row>
    <row r="47" spans="1:34" ht="10.9" customHeight="1" thickBot="1">
      <c r="A47" s="68"/>
      <c r="B47" s="68"/>
      <c r="C47" s="945"/>
      <c r="D47" s="946"/>
      <c r="E47" s="946"/>
      <c r="F47" s="946"/>
      <c r="G47" s="947"/>
      <c r="H47" s="94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row>
    <row r="48" spans="1:34" ht="15" customHeight="1">
      <c r="A48" s="68"/>
      <c r="B48" s="68"/>
      <c r="C48" s="175"/>
      <c r="D48" s="175"/>
      <c r="E48" s="175"/>
      <c r="F48" s="175"/>
      <c r="G48" s="175"/>
      <c r="H48" s="72"/>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row>
    <row r="49" spans="1:35" ht="24" customHeight="1" thickBot="1">
      <c r="A49" s="68"/>
      <c r="B49" s="68"/>
      <c r="C49" s="570" t="s">
        <v>432</v>
      </c>
      <c r="D49" s="913"/>
      <c r="E49" s="913"/>
      <c r="F49" s="913"/>
      <c r="G49" s="913"/>
      <c r="H49" s="913"/>
      <c r="I49" s="913"/>
      <c r="J49" s="913"/>
      <c r="K49" s="913"/>
      <c r="L49" s="913"/>
      <c r="M49" s="913"/>
      <c r="N49" s="913"/>
      <c r="O49" s="913"/>
      <c r="P49" s="913"/>
      <c r="Q49" s="913"/>
      <c r="R49" s="913"/>
      <c r="S49" s="913"/>
      <c r="T49" s="913"/>
      <c r="U49" s="913"/>
      <c r="V49" s="913"/>
      <c r="W49" s="913"/>
      <c r="X49" s="913"/>
      <c r="Y49" s="913"/>
      <c r="Z49" s="913"/>
      <c r="AA49" s="913"/>
      <c r="AB49" s="913"/>
      <c r="AC49" s="913"/>
      <c r="AD49" s="913"/>
      <c r="AE49" s="391"/>
      <c r="AF49" s="68"/>
      <c r="AG49" s="68"/>
    </row>
    <row r="50" spans="1:35" ht="32.65" customHeight="1">
      <c r="A50" s="68"/>
      <c r="B50" s="68"/>
      <c r="C50" s="807" t="s">
        <v>258</v>
      </c>
      <c r="D50" s="808"/>
      <c r="E50" s="808"/>
      <c r="F50" s="808"/>
      <c r="G50" s="808"/>
      <c r="H50" s="808"/>
      <c r="I50" s="808"/>
      <c r="J50" s="815" t="s">
        <v>344</v>
      </c>
      <c r="K50" s="563"/>
      <c r="L50" s="563"/>
      <c r="M50" s="563"/>
      <c r="N50" s="563"/>
      <c r="O50" s="563"/>
      <c r="P50" s="563"/>
      <c r="Q50" s="562"/>
      <c r="R50" s="841" t="s">
        <v>182</v>
      </c>
      <c r="S50" s="842"/>
      <c r="T50" s="842"/>
      <c r="U50" s="843"/>
      <c r="V50" s="841" t="s">
        <v>243</v>
      </c>
      <c r="W50" s="842"/>
      <c r="X50" s="842"/>
      <c r="Y50" s="842"/>
      <c r="Z50" s="843"/>
      <c r="AA50" s="889" t="s">
        <v>179</v>
      </c>
      <c r="AB50" s="563"/>
      <c r="AC50" s="563"/>
      <c r="AD50" s="563"/>
      <c r="AE50" s="169" t="s">
        <v>332</v>
      </c>
      <c r="AF50" s="68"/>
      <c r="AG50" s="68"/>
      <c r="AH50" s="67" t="s">
        <v>118</v>
      </c>
      <c r="AI50" s="67">
        <f>SUM(AC68:AC72)</f>
        <v>0</v>
      </c>
    </row>
    <row r="51" spans="1:35" ht="32.65" customHeight="1">
      <c r="A51" s="68"/>
      <c r="B51" s="68"/>
      <c r="C51" s="844"/>
      <c r="D51" s="845"/>
      <c r="E51" s="845"/>
      <c r="F51" s="845"/>
      <c r="G51" s="845"/>
      <c r="H51" s="845"/>
      <c r="I51" s="845"/>
      <c r="J51" s="846"/>
      <c r="K51" s="847"/>
      <c r="L51" s="847"/>
      <c r="M51" s="847"/>
      <c r="N51" s="847"/>
      <c r="O51" s="847"/>
      <c r="P51" s="847"/>
      <c r="Q51" s="848"/>
      <c r="R51" s="849"/>
      <c r="S51" s="850"/>
      <c r="T51" s="850"/>
      <c r="U51" s="851"/>
      <c r="V51" s="852"/>
      <c r="W51" s="853"/>
      <c r="X51" s="853"/>
      <c r="Y51" s="853"/>
      <c r="Z51" s="854"/>
      <c r="AA51" s="855">
        <f>ROUNDDOWN(R51*V51,0)</f>
        <v>0</v>
      </c>
      <c r="AB51" s="856"/>
      <c r="AC51" s="856"/>
      <c r="AD51" s="856"/>
      <c r="AE51" s="352"/>
      <c r="AF51" s="68"/>
      <c r="AG51" s="68"/>
      <c r="AH51" s="67" t="s">
        <v>116</v>
      </c>
      <c r="AI51" s="395">
        <v>905000</v>
      </c>
    </row>
    <row r="52" spans="1:35" ht="32.65" customHeight="1">
      <c r="A52" s="68"/>
      <c r="B52" s="68"/>
      <c r="C52" s="844"/>
      <c r="D52" s="845"/>
      <c r="E52" s="845"/>
      <c r="F52" s="845"/>
      <c r="G52" s="845"/>
      <c r="H52" s="845"/>
      <c r="I52" s="845"/>
      <c r="J52" s="846"/>
      <c r="K52" s="847"/>
      <c r="L52" s="847"/>
      <c r="M52" s="847"/>
      <c r="N52" s="847"/>
      <c r="O52" s="847"/>
      <c r="P52" s="847"/>
      <c r="Q52" s="848"/>
      <c r="R52" s="849"/>
      <c r="S52" s="850"/>
      <c r="T52" s="850"/>
      <c r="U52" s="851"/>
      <c r="V52" s="852"/>
      <c r="W52" s="853"/>
      <c r="X52" s="853"/>
      <c r="Y52" s="853"/>
      <c r="Z52" s="854"/>
      <c r="AA52" s="855">
        <f t="shared" ref="AA52:AA60" si="0">ROUNDDOWN(R52*V52,0)</f>
        <v>0</v>
      </c>
      <c r="AB52" s="856"/>
      <c r="AC52" s="856"/>
      <c r="AD52" s="856"/>
      <c r="AE52" s="353"/>
      <c r="AF52" s="68"/>
      <c r="AG52" s="68"/>
      <c r="AH52" s="67" t="s">
        <v>123</v>
      </c>
      <c r="AI52" s="192">
        <f>AA61+AA134-C65</f>
        <v>0</v>
      </c>
    </row>
    <row r="53" spans="1:35" ht="32.65" customHeight="1">
      <c r="A53" s="68"/>
      <c r="B53" s="68"/>
      <c r="C53" s="844"/>
      <c r="D53" s="845"/>
      <c r="E53" s="845"/>
      <c r="F53" s="845"/>
      <c r="G53" s="845"/>
      <c r="H53" s="845"/>
      <c r="I53" s="845"/>
      <c r="J53" s="846"/>
      <c r="K53" s="847"/>
      <c r="L53" s="847"/>
      <c r="M53" s="847"/>
      <c r="N53" s="847"/>
      <c r="O53" s="847"/>
      <c r="P53" s="847"/>
      <c r="Q53" s="848"/>
      <c r="R53" s="849"/>
      <c r="S53" s="850"/>
      <c r="T53" s="850"/>
      <c r="U53" s="851"/>
      <c r="V53" s="852"/>
      <c r="W53" s="853"/>
      <c r="X53" s="853"/>
      <c r="Y53" s="853"/>
      <c r="Z53" s="854"/>
      <c r="AA53" s="855">
        <f t="shared" si="0"/>
        <v>0</v>
      </c>
      <c r="AB53" s="856"/>
      <c r="AC53" s="856"/>
      <c r="AD53" s="856"/>
      <c r="AE53" s="353"/>
      <c r="AF53" s="68"/>
      <c r="AG53" s="68"/>
      <c r="AI53" s="68"/>
    </row>
    <row r="54" spans="1:35" ht="32.65" customHeight="1">
      <c r="A54" s="68"/>
      <c r="B54" s="68"/>
      <c r="C54" s="844"/>
      <c r="D54" s="845"/>
      <c r="E54" s="845"/>
      <c r="F54" s="845"/>
      <c r="G54" s="845"/>
      <c r="H54" s="845"/>
      <c r="I54" s="845"/>
      <c r="J54" s="846"/>
      <c r="K54" s="847"/>
      <c r="L54" s="847"/>
      <c r="M54" s="847"/>
      <c r="N54" s="847"/>
      <c r="O54" s="847"/>
      <c r="P54" s="847"/>
      <c r="Q54" s="848"/>
      <c r="R54" s="849"/>
      <c r="S54" s="850"/>
      <c r="T54" s="850"/>
      <c r="U54" s="851"/>
      <c r="V54" s="852"/>
      <c r="W54" s="853"/>
      <c r="X54" s="853"/>
      <c r="Y54" s="853"/>
      <c r="Z54" s="854"/>
      <c r="AA54" s="855">
        <f t="shared" si="0"/>
        <v>0</v>
      </c>
      <c r="AB54" s="856"/>
      <c r="AC54" s="856"/>
      <c r="AD54" s="856"/>
      <c r="AE54" s="353"/>
      <c r="AF54" s="68"/>
      <c r="AG54" s="68"/>
      <c r="AI54" s="68"/>
    </row>
    <row r="55" spans="1:35" ht="32.65" customHeight="1" thickBot="1">
      <c r="A55" s="68"/>
      <c r="B55" s="68"/>
      <c r="C55" s="887"/>
      <c r="D55" s="888"/>
      <c r="E55" s="888"/>
      <c r="F55" s="888"/>
      <c r="G55" s="888"/>
      <c r="H55" s="888"/>
      <c r="I55" s="888"/>
      <c r="J55" s="914"/>
      <c r="K55" s="915"/>
      <c r="L55" s="915"/>
      <c r="M55" s="915"/>
      <c r="N55" s="915"/>
      <c r="O55" s="915"/>
      <c r="P55" s="915"/>
      <c r="Q55" s="916"/>
      <c r="R55" s="907"/>
      <c r="S55" s="908"/>
      <c r="T55" s="908"/>
      <c r="U55" s="909"/>
      <c r="V55" s="910"/>
      <c r="W55" s="911"/>
      <c r="X55" s="911"/>
      <c r="Y55" s="911"/>
      <c r="Z55" s="912"/>
      <c r="AA55" s="917">
        <f t="shared" si="0"/>
        <v>0</v>
      </c>
      <c r="AB55" s="918"/>
      <c r="AC55" s="918"/>
      <c r="AD55" s="919"/>
      <c r="AE55" s="354"/>
      <c r="AF55" s="68"/>
      <c r="AG55" s="68"/>
      <c r="AI55" s="68"/>
    </row>
    <row r="56" spans="1:35" ht="32.65" hidden="1" customHeight="1" outlineLevel="1">
      <c r="A56" s="68"/>
      <c r="B56" s="68"/>
      <c r="C56" s="899"/>
      <c r="D56" s="900"/>
      <c r="E56" s="900"/>
      <c r="F56" s="900"/>
      <c r="G56" s="900"/>
      <c r="H56" s="900"/>
      <c r="I56" s="900"/>
      <c r="J56" s="928"/>
      <c r="K56" s="929"/>
      <c r="L56" s="929"/>
      <c r="M56" s="929"/>
      <c r="N56" s="929"/>
      <c r="O56" s="929"/>
      <c r="P56" s="929"/>
      <c r="Q56" s="930"/>
      <c r="R56" s="894"/>
      <c r="S56" s="895"/>
      <c r="T56" s="895"/>
      <c r="U56" s="931"/>
      <c r="V56" s="932"/>
      <c r="W56" s="933"/>
      <c r="X56" s="933"/>
      <c r="Y56" s="933"/>
      <c r="Z56" s="934"/>
      <c r="AA56" s="935">
        <f>ROUNDDOWN(R56*V56,0)</f>
        <v>0</v>
      </c>
      <c r="AB56" s="936"/>
      <c r="AC56" s="936"/>
      <c r="AD56" s="936"/>
      <c r="AE56" s="419"/>
      <c r="AF56" s="68"/>
      <c r="AG56" s="68"/>
      <c r="AI56" s="68"/>
    </row>
    <row r="57" spans="1:35" ht="32.65" hidden="1" customHeight="1" outlineLevel="1">
      <c r="A57" s="68"/>
      <c r="B57" s="68"/>
      <c r="C57" s="844"/>
      <c r="D57" s="845"/>
      <c r="E57" s="845"/>
      <c r="F57" s="845"/>
      <c r="G57" s="845"/>
      <c r="H57" s="845"/>
      <c r="I57" s="845"/>
      <c r="J57" s="846"/>
      <c r="K57" s="847"/>
      <c r="L57" s="847"/>
      <c r="M57" s="847"/>
      <c r="N57" s="847"/>
      <c r="O57" s="847"/>
      <c r="P57" s="847"/>
      <c r="Q57" s="848"/>
      <c r="R57" s="849"/>
      <c r="S57" s="850"/>
      <c r="T57" s="850"/>
      <c r="U57" s="851"/>
      <c r="V57" s="852"/>
      <c r="W57" s="853"/>
      <c r="X57" s="853"/>
      <c r="Y57" s="853"/>
      <c r="Z57" s="854"/>
      <c r="AA57" s="855">
        <f>ROUNDDOWN(R57*V57,0)</f>
        <v>0</v>
      </c>
      <c r="AB57" s="856"/>
      <c r="AC57" s="856"/>
      <c r="AD57" s="856"/>
      <c r="AE57" s="420"/>
      <c r="AF57" s="68"/>
      <c r="AG57" s="68"/>
      <c r="AI57" s="68"/>
    </row>
    <row r="58" spans="1:35" ht="32.65" hidden="1" customHeight="1" outlineLevel="1">
      <c r="A58" s="68"/>
      <c r="B58" s="68"/>
      <c r="C58" s="844"/>
      <c r="D58" s="845"/>
      <c r="E58" s="845"/>
      <c r="F58" s="845"/>
      <c r="G58" s="845"/>
      <c r="H58" s="845"/>
      <c r="I58" s="845"/>
      <c r="J58" s="846"/>
      <c r="K58" s="847"/>
      <c r="L58" s="847"/>
      <c r="M58" s="847"/>
      <c r="N58" s="847"/>
      <c r="O58" s="847"/>
      <c r="P58" s="847"/>
      <c r="Q58" s="848"/>
      <c r="R58" s="849"/>
      <c r="S58" s="850"/>
      <c r="T58" s="850"/>
      <c r="U58" s="851"/>
      <c r="V58" s="852"/>
      <c r="W58" s="853"/>
      <c r="X58" s="853"/>
      <c r="Y58" s="853"/>
      <c r="Z58" s="854"/>
      <c r="AA58" s="855">
        <f t="shared" si="0"/>
        <v>0</v>
      </c>
      <c r="AB58" s="856"/>
      <c r="AC58" s="856"/>
      <c r="AD58" s="856"/>
      <c r="AE58" s="420"/>
      <c r="AF58" s="68"/>
      <c r="AG58" s="68"/>
      <c r="AI58" s="68"/>
    </row>
    <row r="59" spans="1:35" ht="32.65" hidden="1" customHeight="1" outlineLevel="1">
      <c r="A59" s="68"/>
      <c r="B59" s="68"/>
      <c r="C59" s="844"/>
      <c r="D59" s="845"/>
      <c r="E59" s="845"/>
      <c r="F59" s="845"/>
      <c r="G59" s="845"/>
      <c r="H59" s="845"/>
      <c r="I59" s="845"/>
      <c r="J59" s="846"/>
      <c r="K59" s="847"/>
      <c r="L59" s="847"/>
      <c r="M59" s="847"/>
      <c r="N59" s="847"/>
      <c r="O59" s="847"/>
      <c r="P59" s="847"/>
      <c r="Q59" s="848"/>
      <c r="R59" s="849"/>
      <c r="S59" s="850"/>
      <c r="T59" s="850"/>
      <c r="U59" s="851"/>
      <c r="V59" s="852"/>
      <c r="W59" s="853"/>
      <c r="X59" s="853"/>
      <c r="Y59" s="853"/>
      <c r="Z59" s="854"/>
      <c r="AA59" s="855">
        <f t="shared" si="0"/>
        <v>0</v>
      </c>
      <c r="AB59" s="856"/>
      <c r="AC59" s="856"/>
      <c r="AD59" s="856"/>
      <c r="AE59" s="420"/>
      <c r="AF59" s="68"/>
      <c r="AG59" s="68"/>
    </row>
    <row r="60" spans="1:35" ht="32.65" hidden="1" customHeight="1" outlineLevel="1" thickBot="1">
      <c r="A60" s="68"/>
      <c r="B60" s="68"/>
      <c r="C60" s="887"/>
      <c r="D60" s="888"/>
      <c r="E60" s="888"/>
      <c r="F60" s="888"/>
      <c r="G60" s="888"/>
      <c r="H60" s="888"/>
      <c r="I60" s="888"/>
      <c r="J60" s="914"/>
      <c r="K60" s="915"/>
      <c r="L60" s="915"/>
      <c r="M60" s="915"/>
      <c r="N60" s="915"/>
      <c r="O60" s="915"/>
      <c r="P60" s="915"/>
      <c r="Q60" s="916"/>
      <c r="R60" s="907"/>
      <c r="S60" s="908"/>
      <c r="T60" s="908"/>
      <c r="U60" s="909"/>
      <c r="V60" s="910"/>
      <c r="W60" s="911"/>
      <c r="X60" s="911"/>
      <c r="Y60" s="911"/>
      <c r="Z60" s="912"/>
      <c r="AA60" s="917">
        <f t="shared" si="0"/>
        <v>0</v>
      </c>
      <c r="AB60" s="918"/>
      <c r="AC60" s="918"/>
      <c r="AD60" s="919"/>
      <c r="AE60" s="421"/>
      <c r="AF60" s="68"/>
      <c r="AG60" s="68"/>
    </row>
    <row r="61" spans="1:35" ht="32.65" customHeight="1" collapsed="1" thickBot="1">
      <c r="A61" s="68"/>
      <c r="B61" s="68"/>
      <c r="C61" s="70"/>
      <c r="D61" s="70"/>
      <c r="E61" s="70"/>
      <c r="F61" s="70"/>
      <c r="G61" s="70"/>
      <c r="H61" s="70"/>
      <c r="I61" s="70"/>
      <c r="J61" s="70"/>
      <c r="K61" s="70"/>
      <c r="L61" s="70"/>
      <c r="M61" s="70"/>
      <c r="N61" s="70"/>
      <c r="O61" s="70"/>
      <c r="P61" s="70"/>
      <c r="Q61" s="70"/>
      <c r="R61" s="70"/>
      <c r="S61" s="70"/>
      <c r="T61" s="70"/>
      <c r="U61" s="70"/>
      <c r="V61" s="70"/>
      <c r="W61" s="70"/>
      <c r="X61" s="70"/>
      <c r="Y61" s="70"/>
      <c r="Z61" s="176" t="s">
        <v>54</v>
      </c>
      <c r="AA61" s="925">
        <f>SUM(AA51:AD60)</f>
        <v>0</v>
      </c>
      <c r="AB61" s="926"/>
      <c r="AC61" s="926"/>
      <c r="AD61" s="927"/>
      <c r="AE61" s="392"/>
      <c r="AF61" s="68"/>
      <c r="AG61" s="68"/>
    </row>
    <row r="62" spans="1:35" ht="15" customHeight="1">
      <c r="A62" s="68"/>
      <c r="B62" s="68"/>
      <c r="C62" s="70"/>
      <c r="D62" s="70"/>
      <c r="E62" s="70"/>
      <c r="F62" s="70"/>
      <c r="G62" s="70"/>
      <c r="H62" s="70"/>
      <c r="I62" s="70"/>
      <c r="J62" s="70"/>
      <c r="K62" s="70"/>
      <c r="L62" s="70"/>
      <c r="M62" s="70"/>
      <c r="N62" s="70"/>
      <c r="O62" s="70"/>
      <c r="P62" s="70"/>
      <c r="Q62" s="70"/>
      <c r="R62" s="70"/>
      <c r="S62" s="70"/>
      <c r="T62" s="70"/>
      <c r="U62" s="70"/>
      <c r="V62" s="70"/>
      <c r="W62" s="70"/>
      <c r="X62" s="70"/>
      <c r="Y62" s="70"/>
      <c r="Z62" s="70"/>
      <c r="AA62" s="176"/>
      <c r="AB62" s="101"/>
      <c r="AC62" s="101"/>
      <c r="AD62" s="101"/>
      <c r="AE62" s="101"/>
      <c r="AF62" s="68"/>
      <c r="AG62" s="68"/>
    </row>
    <row r="63" spans="1:35" ht="15" customHeight="1">
      <c r="A63" s="125"/>
      <c r="B63" s="125"/>
      <c r="C63" s="135" t="s">
        <v>186</v>
      </c>
      <c r="D63" s="124"/>
      <c r="E63" s="124"/>
      <c r="F63" s="124"/>
      <c r="G63" s="124"/>
      <c r="H63" s="124"/>
      <c r="I63" s="124"/>
      <c r="J63" s="124"/>
      <c r="K63" s="139"/>
      <c r="L63" s="139"/>
      <c r="M63" s="139"/>
      <c r="N63" s="139"/>
      <c r="O63" s="139"/>
      <c r="P63" s="139"/>
      <c r="Q63" s="139"/>
      <c r="R63" s="139"/>
      <c r="S63" s="139"/>
      <c r="T63" s="139"/>
      <c r="U63" s="139"/>
      <c r="V63" s="139"/>
      <c r="W63" s="139"/>
      <c r="X63" s="139"/>
      <c r="Y63" s="139"/>
      <c r="Z63" s="139"/>
      <c r="AA63" s="140"/>
      <c r="AB63" s="215"/>
      <c r="AC63" s="215"/>
      <c r="AD63" s="215"/>
      <c r="AE63" s="334"/>
      <c r="AF63" s="125"/>
      <c r="AG63" s="125"/>
    </row>
    <row r="64" spans="1:35" ht="21" customHeight="1" thickBot="1">
      <c r="A64" s="125"/>
      <c r="B64" s="125"/>
      <c r="C64" s="729" t="s">
        <v>165</v>
      </c>
      <c r="D64" s="729"/>
      <c r="E64" s="729"/>
      <c r="F64" s="729"/>
      <c r="G64" s="729"/>
      <c r="H64" s="124"/>
      <c r="I64" s="124"/>
      <c r="J64" s="124"/>
      <c r="K64" s="139"/>
      <c r="L64" s="139"/>
      <c r="M64" s="139"/>
      <c r="N64" s="139"/>
      <c r="O64" s="139"/>
      <c r="P64" s="139"/>
      <c r="Q64" s="139"/>
      <c r="R64" s="139"/>
      <c r="S64" s="139"/>
      <c r="T64" s="139"/>
      <c r="U64" s="139"/>
      <c r="V64" s="139"/>
      <c r="W64" s="139"/>
      <c r="X64" s="139"/>
      <c r="Y64" s="139"/>
      <c r="Z64" s="139"/>
      <c r="AA64" s="140"/>
      <c r="AB64" s="215"/>
      <c r="AC64" s="215"/>
      <c r="AD64" s="215"/>
      <c r="AE64" s="334"/>
      <c r="AF64" s="125"/>
      <c r="AG64" s="125"/>
    </row>
    <row r="65" spans="1:33" ht="32.65" customHeight="1" thickBot="1">
      <c r="A65" s="125"/>
      <c r="B65" s="125"/>
      <c r="C65" s="730"/>
      <c r="D65" s="731"/>
      <c r="E65" s="731"/>
      <c r="F65" s="731"/>
      <c r="G65" s="732"/>
      <c r="H65" s="213" t="s">
        <v>166</v>
      </c>
      <c r="I65" s="139"/>
      <c r="J65" s="139"/>
      <c r="K65" s="139"/>
      <c r="L65" s="139"/>
      <c r="M65" s="139"/>
      <c r="N65" s="139"/>
      <c r="O65" s="139"/>
      <c r="P65" s="139"/>
      <c r="Q65" s="139"/>
      <c r="R65" s="139"/>
      <c r="S65" s="139"/>
      <c r="T65" s="139"/>
      <c r="U65" s="139"/>
      <c r="V65" s="139"/>
      <c r="W65" s="139"/>
      <c r="X65" s="139"/>
      <c r="Y65" s="139"/>
      <c r="Z65" s="139"/>
      <c r="AA65" s="140"/>
      <c r="AB65" s="215"/>
      <c r="AC65" s="215"/>
      <c r="AD65" s="215"/>
      <c r="AE65" s="334"/>
      <c r="AF65" s="125"/>
      <c r="AG65" s="436" t="s">
        <v>430</v>
      </c>
    </row>
    <row r="66" spans="1:33" ht="15" customHeight="1">
      <c r="A66" s="68"/>
      <c r="B66" s="68"/>
      <c r="C66" s="70"/>
      <c r="D66" s="70"/>
      <c r="E66" s="70"/>
      <c r="F66" s="70"/>
      <c r="G66" s="70"/>
      <c r="H66" s="70"/>
      <c r="I66" s="70"/>
      <c r="J66" s="70"/>
      <c r="K66" s="70"/>
      <c r="L66" s="70"/>
      <c r="M66" s="70"/>
      <c r="N66" s="70"/>
      <c r="O66" s="70"/>
      <c r="P66" s="70"/>
      <c r="Q66" s="70"/>
      <c r="R66" s="70"/>
      <c r="S66" s="70"/>
      <c r="T66" s="70"/>
      <c r="U66" s="70"/>
      <c r="V66" s="70"/>
      <c r="W66" s="70"/>
      <c r="X66" s="70"/>
      <c r="Y66" s="70"/>
      <c r="Z66" s="70"/>
      <c r="AA66" s="176"/>
      <c r="AB66" s="72"/>
      <c r="AC66" s="72"/>
      <c r="AD66" s="72"/>
      <c r="AE66" s="72"/>
      <c r="AF66" s="68"/>
      <c r="AG66" s="68"/>
    </row>
    <row r="67" spans="1:33" ht="15" thickBot="1">
      <c r="A67" s="68"/>
      <c r="B67" s="68"/>
      <c r="C67" s="593" t="s">
        <v>200</v>
      </c>
      <c r="D67" s="593"/>
      <c r="E67" s="593"/>
      <c r="F67" s="593"/>
      <c r="G67" s="593"/>
      <c r="H67" s="593"/>
      <c r="I67" s="593"/>
      <c r="J67" s="593"/>
      <c r="K67" s="593"/>
      <c r="L67" s="593"/>
      <c r="M67" s="593"/>
      <c r="N67" s="593"/>
      <c r="O67" s="593"/>
      <c r="P67" s="593"/>
      <c r="Q67" s="593"/>
      <c r="R67" s="593"/>
      <c r="S67" s="593"/>
      <c r="T67" s="593"/>
      <c r="U67" s="593"/>
      <c r="V67" s="593"/>
      <c r="W67" s="593"/>
      <c r="X67" s="593"/>
      <c r="Y67" s="593"/>
      <c r="Z67" s="593"/>
      <c r="AA67" s="593"/>
      <c r="AB67" s="593"/>
      <c r="AC67" s="593"/>
      <c r="AD67" s="593"/>
      <c r="AE67" s="326"/>
      <c r="AF67" s="68"/>
      <c r="AG67" s="68"/>
    </row>
    <row r="68" spans="1:33" ht="32.65" customHeight="1">
      <c r="A68" s="68"/>
      <c r="B68" s="68"/>
      <c r="C68" s="949" t="s">
        <v>21</v>
      </c>
      <c r="D68" s="835"/>
      <c r="E68" s="835"/>
      <c r="F68" s="835"/>
      <c r="G68" s="835" t="s">
        <v>69</v>
      </c>
      <c r="H68" s="835"/>
      <c r="I68" s="835"/>
      <c r="J68" s="835"/>
      <c r="K68" s="835"/>
      <c r="L68" s="835"/>
      <c r="M68" s="835"/>
      <c r="N68" s="835"/>
      <c r="O68" s="835"/>
      <c r="P68" s="835"/>
      <c r="Q68" s="835"/>
      <c r="R68" s="835"/>
      <c r="S68" s="835"/>
      <c r="T68" s="835"/>
      <c r="U68" s="835"/>
      <c r="V68" s="835"/>
      <c r="W68" s="835"/>
      <c r="X68" s="835"/>
      <c r="Y68" s="835"/>
      <c r="Z68" s="835"/>
      <c r="AA68" s="835"/>
      <c r="AB68" s="835"/>
      <c r="AC68" s="835"/>
      <c r="AD68" s="835"/>
      <c r="AE68" s="836"/>
      <c r="AF68" s="68"/>
      <c r="AG68" s="68"/>
    </row>
    <row r="69" spans="1:33" ht="32.65" customHeight="1">
      <c r="A69" s="68"/>
      <c r="B69" s="68"/>
      <c r="C69" s="923"/>
      <c r="D69" s="924"/>
      <c r="E69" s="924"/>
      <c r="F69" s="924"/>
      <c r="G69" s="337">
        <v>1</v>
      </c>
      <c r="H69" s="837" t="s">
        <v>70</v>
      </c>
      <c r="I69" s="837"/>
      <c r="J69" s="837"/>
      <c r="K69" s="837"/>
      <c r="L69" s="837"/>
      <c r="M69" s="837"/>
      <c r="N69" s="837"/>
      <c r="O69" s="837"/>
      <c r="P69" s="837"/>
      <c r="Q69" s="837"/>
      <c r="R69" s="837"/>
      <c r="S69" s="837"/>
      <c r="T69" s="837"/>
      <c r="U69" s="837"/>
      <c r="V69" s="837"/>
      <c r="W69" s="837"/>
      <c r="X69" s="837"/>
      <c r="Y69" s="837"/>
      <c r="Z69" s="837"/>
      <c r="AA69" s="837"/>
      <c r="AB69" s="837"/>
      <c r="AC69" s="837"/>
      <c r="AD69" s="837"/>
      <c r="AE69" s="838"/>
      <c r="AF69" s="68"/>
      <c r="AG69" s="68"/>
    </row>
    <row r="70" spans="1:33" ht="32.65" customHeight="1" thickBot="1">
      <c r="A70" s="68"/>
      <c r="B70" s="68"/>
      <c r="C70" s="940"/>
      <c r="D70" s="941"/>
      <c r="E70" s="941"/>
      <c r="F70" s="941"/>
      <c r="G70" s="339">
        <v>2</v>
      </c>
      <c r="H70" s="839" t="s">
        <v>71</v>
      </c>
      <c r="I70" s="839"/>
      <c r="J70" s="839"/>
      <c r="K70" s="839"/>
      <c r="L70" s="839"/>
      <c r="M70" s="839"/>
      <c r="N70" s="839"/>
      <c r="O70" s="839"/>
      <c r="P70" s="839"/>
      <c r="Q70" s="839"/>
      <c r="R70" s="839"/>
      <c r="S70" s="839"/>
      <c r="T70" s="839"/>
      <c r="U70" s="839"/>
      <c r="V70" s="839"/>
      <c r="W70" s="839"/>
      <c r="X70" s="839"/>
      <c r="Y70" s="839"/>
      <c r="Z70" s="839"/>
      <c r="AA70" s="839"/>
      <c r="AB70" s="839"/>
      <c r="AC70" s="839"/>
      <c r="AD70" s="839"/>
      <c r="AE70" s="840"/>
      <c r="AF70" s="68"/>
      <c r="AG70" s="68"/>
    </row>
    <row r="71" spans="1:33" ht="18" customHeight="1">
      <c r="A71" s="68"/>
      <c r="B71" s="68"/>
      <c r="C71" s="210" t="s">
        <v>72</v>
      </c>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row>
    <row r="72" spans="1:33">
      <c r="A72" s="68"/>
      <c r="B72" s="68"/>
      <c r="C72" s="173"/>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row>
    <row r="73" spans="1:33" ht="15" thickBot="1">
      <c r="A73" s="68"/>
      <c r="B73" s="68"/>
      <c r="C73" s="593" t="s">
        <v>201</v>
      </c>
      <c r="D73" s="593"/>
      <c r="E73" s="593"/>
      <c r="F73" s="593"/>
      <c r="G73" s="593"/>
      <c r="H73" s="593"/>
      <c r="I73" s="593"/>
      <c r="J73" s="593"/>
      <c r="K73" s="593"/>
      <c r="L73" s="593"/>
      <c r="M73" s="593"/>
      <c r="N73" s="593"/>
      <c r="O73" s="593"/>
      <c r="P73" s="593"/>
      <c r="Q73" s="593"/>
      <c r="R73" s="593"/>
      <c r="S73" s="593"/>
      <c r="T73" s="593"/>
      <c r="U73" s="593"/>
      <c r="V73" s="593"/>
      <c r="W73" s="593"/>
      <c r="X73" s="593"/>
      <c r="Y73" s="593"/>
      <c r="Z73" s="593"/>
      <c r="AA73" s="593"/>
      <c r="AB73" s="593"/>
      <c r="AC73" s="593"/>
      <c r="AD73" s="593"/>
      <c r="AE73" s="326"/>
      <c r="AF73" s="68"/>
      <c r="AG73" s="68"/>
    </row>
    <row r="74" spans="1:33" ht="32.65" customHeight="1">
      <c r="A74" s="68"/>
      <c r="B74" s="68"/>
      <c r="C74" s="949" t="s">
        <v>21</v>
      </c>
      <c r="D74" s="835"/>
      <c r="E74" s="835"/>
      <c r="F74" s="835"/>
      <c r="G74" s="835" t="s">
        <v>73</v>
      </c>
      <c r="H74" s="835"/>
      <c r="I74" s="835"/>
      <c r="J74" s="835"/>
      <c r="K74" s="835"/>
      <c r="L74" s="835"/>
      <c r="M74" s="835"/>
      <c r="N74" s="835"/>
      <c r="O74" s="835"/>
      <c r="P74" s="835"/>
      <c r="Q74" s="835"/>
      <c r="R74" s="835"/>
      <c r="S74" s="835"/>
      <c r="T74" s="835"/>
      <c r="U74" s="835"/>
      <c r="V74" s="835"/>
      <c r="W74" s="835"/>
      <c r="X74" s="835"/>
      <c r="Y74" s="835"/>
      <c r="Z74" s="835"/>
      <c r="AA74" s="835"/>
      <c r="AB74" s="835"/>
      <c r="AC74" s="835"/>
      <c r="AD74" s="835"/>
      <c r="AE74" s="836"/>
      <c r="AF74" s="68"/>
      <c r="AG74" s="68"/>
    </row>
    <row r="75" spans="1:33" ht="32.65" customHeight="1">
      <c r="A75" s="68"/>
      <c r="B75" s="68"/>
      <c r="C75" s="923"/>
      <c r="D75" s="924"/>
      <c r="E75" s="924"/>
      <c r="F75" s="924"/>
      <c r="G75" s="337">
        <v>1</v>
      </c>
      <c r="H75" s="837" t="s">
        <v>70</v>
      </c>
      <c r="I75" s="837"/>
      <c r="J75" s="837"/>
      <c r="K75" s="837"/>
      <c r="L75" s="837"/>
      <c r="M75" s="837"/>
      <c r="N75" s="837"/>
      <c r="O75" s="837"/>
      <c r="P75" s="837"/>
      <c r="Q75" s="837"/>
      <c r="R75" s="837"/>
      <c r="S75" s="837"/>
      <c r="T75" s="837"/>
      <c r="U75" s="837"/>
      <c r="V75" s="837"/>
      <c r="W75" s="837"/>
      <c r="X75" s="837"/>
      <c r="Y75" s="837"/>
      <c r="Z75" s="837"/>
      <c r="AA75" s="837"/>
      <c r="AB75" s="837"/>
      <c r="AC75" s="837"/>
      <c r="AD75" s="837"/>
      <c r="AE75" s="838"/>
      <c r="AF75" s="68"/>
      <c r="AG75" s="68"/>
    </row>
    <row r="76" spans="1:33" ht="32.65" customHeight="1" thickBot="1">
      <c r="A76" s="68"/>
      <c r="B76" s="68"/>
      <c r="C76" s="940"/>
      <c r="D76" s="941"/>
      <c r="E76" s="941"/>
      <c r="F76" s="941"/>
      <c r="G76" s="339">
        <v>2</v>
      </c>
      <c r="H76" s="839" t="s">
        <v>71</v>
      </c>
      <c r="I76" s="839"/>
      <c r="J76" s="839"/>
      <c r="K76" s="839"/>
      <c r="L76" s="839"/>
      <c r="M76" s="839"/>
      <c r="N76" s="839"/>
      <c r="O76" s="839"/>
      <c r="P76" s="839"/>
      <c r="Q76" s="839"/>
      <c r="R76" s="839"/>
      <c r="S76" s="839"/>
      <c r="T76" s="839"/>
      <c r="U76" s="839"/>
      <c r="V76" s="839"/>
      <c r="W76" s="839"/>
      <c r="X76" s="839"/>
      <c r="Y76" s="839"/>
      <c r="Z76" s="839"/>
      <c r="AA76" s="839"/>
      <c r="AB76" s="839"/>
      <c r="AC76" s="839"/>
      <c r="AD76" s="839"/>
      <c r="AE76" s="840"/>
      <c r="AF76" s="68"/>
      <c r="AG76" s="68"/>
    </row>
    <row r="77" spans="1:33" ht="21" customHeight="1">
      <c r="A77" s="68"/>
      <c r="B77" s="68"/>
      <c r="C77" s="100" t="s">
        <v>193</v>
      </c>
      <c r="D77" s="100"/>
      <c r="E77" s="100"/>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68"/>
      <c r="AG77" s="68"/>
    </row>
    <row r="78" spans="1:33" ht="15" customHeight="1">
      <c r="A78" s="68"/>
      <c r="B78" s="68"/>
      <c r="C78" s="209"/>
      <c r="D78" s="209"/>
      <c r="E78" s="209"/>
      <c r="F78" s="209"/>
      <c r="G78" s="209"/>
      <c r="H78" s="209"/>
      <c r="I78" s="209"/>
      <c r="J78" s="209"/>
      <c r="K78" s="209"/>
      <c r="L78" s="209"/>
      <c r="M78" s="209"/>
      <c r="N78" s="209"/>
      <c r="O78" s="209"/>
      <c r="P78" s="209"/>
      <c r="Q78" s="209"/>
      <c r="R78" s="209"/>
      <c r="S78" s="209"/>
      <c r="T78" s="209"/>
      <c r="U78" s="209"/>
      <c r="V78" s="209"/>
      <c r="W78" s="209"/>
      <c r="X78" s="209"/>
      <c r="Y78" s="209"/>
      <c r="Z78" s="209"/>
      <c r="AA78" s="209"/>
      <c r="AB78" s="209"/>
      <c r="AC78" s="209"/>
      <c r="AD78" s="209"/>
      <c r="AE78" s="330"/>
      <c r="AF78" s="68"/>
      <c r="AG78" s="68"/>
    </row>
    <row r="79" spans="1:33" ht="15" thickBot="1">
      <c r="A79" s="68"/>
      <c r="B79" s="68"/>
      <c r="C79" s="593" t="s">
        <v>253</v>
      </c>
      <c r="D79" s="593"/>
      <c r="E79" s="593"/>
      <c r="F79" s="593"/>
      <c r="G79" s="593"/>
      <c r="H79" s="593"/>
      <c r="I79" s="593"/>
      <c r="J79" s="593"/>
      <c r="K79" s="593"/>
      <c r="L79" s="593"/>
      <c r="M79" s="593"/>
      <c r="N79" s="593"/>
      <c r="O79" s="593"/>
      <c r="P79" s="593"/>
      <c r="Q79" s="593"/>
      <c r="R79" s="593"/>
      <c r="S79" s="593"/>
      <c r="T79" s="593"/>
      <c r="U79" s="593"/>
      <c r="V79" s="593"/>
      <c r="W79" s="593"/>
      <c r="X79" s="593"/>
      <c r="Y79" s="593"/>
      <c r="Z79" s="593"/>
      <c r="AA79" s="593"/>
      <c r="AB79" s="593"/>
      <c r="AC79" s="593"/>
      <c r="AD79" s="593"/>
      <c r="AE79" s="326"/>
      <c r="AF79" s="68"/>
      <c r="AG79" s="68"/>
    </row>
    <row r="80" spans="1:33" ht="32.65" customHeight="1">
      <c r="A80" s="68"/>
      <c r="B80" s="68"/>
      <c r="C80" s="949" t="s">
        <v>21</v>
      </c>
      <c r="D80" s="835"/>
      <c r="E80" s="835"/>
      <c r="F80" s="835"/>
      <c r="G80" s="835" t="s">
        <v>73</v>
      </c>
      <c r="H80" s="835"/>
      <c r="I80" s="835"/>
      <c r="J80" s="835"/>
      <c r="K80" s="835"/>
      <c r="L80" s="835"/>
      <c r="M80" s="835"/>
      <c r="N80" s="835"/>
      <c r="O80" s="835"/>
      <c r="P80" s="835"/>
      <c r="Q80" s="835"/>
      <c r="R80" s="835"/>
      <c r="S80" s="835"/>
      <c r="T80" s="835"/>
      <c r="U80" s="835"/>
      <c r="V80" s="835"/>
      <c r="W80" s="835"/>
      <c r="X80" s="835"/>
      <c r="Y80" s="835"/>
      <c r="Z80" s="835"/>
      <c r="AA80" s="835"/>
      <c r="AB80" s="835"/>
      <c r="AC80" s="835"/>
      <c r="AD80" s="835"/>
      <c r="AE80" s="836"/>
      <c r="AF80" s="68"/>
      <c r="AG80" s="68"/>
    </row>
    <row r="81" spans="1:50" ht="32.65" customHeight="1">
      <c r="A81" s="68"/>
      <c r="B81" s="68"/>
      <c r="C81" s="923"/>
      <c r="D81" s="924"/>
      <c r="E81" s="924"/>
      <c r="F81" s="924"/>
      <c r="G81" s="337">
        <v>1</v>
      </c>
      <c r="H81" s="837" t="s">
        <v>70</v>
      </c>
      <c r="I81" s="837"/>
      <c r="J81" s="837"/>
      <c r="K81" s="837"/>
      <c r="L81" s="837"/>
      <c r="M81" s="837"/>
      <c r="N81" s="837"/>
      <c r="O81" s="837"/>
      <c r="P81" s="837"/>
      <c r="Q81" s="837"/>
      <c r="R81" s="837"/>
      <c r="S81" s="837"/>
      <c r="T81" s="837"/>
      <c r="U81" s="837"/>
      <c r="V81" s="837"/>
      <c r="W81" s="837"/>
      <c r="X81" s="837"/>
      <c r="Y81" s="837"/>
      <c r="Z81" s="837"/>
      <c r="AA81" s="837"/>
      <c r="AB81" s="837"/>
      <c r="AC81" s="837"/>
      <c r="AD81" s="837"/>
      <c r="AE81" s="838"/>
      <c r="AF81" s="68"/>
      <c r="AG81" s="68"/>
    </row>
    <row r="82" spans="1:50" ht="32.65" customHeight="1" thickBot="1">
      <c r="A82" s="68"/>
      <c r="B82" s="68"/>
      <c r="C82" s="940"/>
      <c r="D82" s="941"/>
      <c r="E82" s="941"/>
      <c r="F82" s="941"/>
      <c r="G82" s="339">
        <v>2</v>
      </c>
      <c r="H82" s="839" t="s">
        <v>71</v>
      </c>
      <c r="I82" s="839"/>
      <c r="J82" s="839"/>
      <c r="K82" s="839"/>
      <c r="L82" s="839"/>
      <c r="M82" s="839"/>
      <c r="N82" s="839"/>
      <c r="O82" s="839"/>
      <c r="P82" s="839"/>
      <c r="Q82" s="839"/>
      <c r="R82" s="839"/>
      <c r="S82" s="839"/>
      <c r="T82" s="839"/>
      <c r="U82" s="839"/>
      <c r="V82" s="839"/>
      <c r="W82" s="839"/>
      <c r="X82" s="839"/>
      <c r="Y82" s="839"/>
      <c r="Z82" s="839"/>
      <c r="AA82" s="839"/>
      <c r="AB82" s="839"/>
      <c r="AC82" s="839"/>
      <c r="AD82" s="839"/>
      <c r="AE82" s="840"/>
      <c r="AF82" s="68"/>
      <c r="AG82" s="68"/>
    </row>
    <row r="83" spans="1:50" ht="15" customHeight="1">
      <c r="A83" s="68"/>
      <c r="B83" s="68"/>
      <c r="C83" s="68" t="s">
        <v>193</v>
      </c>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row>
    <row r="84" spans="1:50" ht="15" customHeight="1">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row>
    <row r="85" spans="1:50" ht="18.600000000000001" customHeight="1" thickBot="1">
      <c r="A85" s="68"/>
      <c r="B85" s="68"/>
      <c r="C85" s="394" t="s">
        <v>339</v>
      </c>
      <c r="D85" s="394"/>
      <c r="E85" s="394"/>
      <c r="F85" s="394"/>
      <c r="G85" s="394"/>
      <c r="H85" s="394"/>
      <c r="I85" s="394"/>
      <c r="J85" s="394"/>
      <c r="K85" s="394"/>
      <c r="L85" s="394"/>
      <c r="M85" s="394"/>
      <c r="N85" s="394"/>
      <c r="O85" s="394"/>
      <c r="P85" s="394"/>
      <c r="Q85" s="394"/>
      <c r="R85" s="394"/>
      <c r="S85" s="394"/>
      <c r="T85" s="394"/>
      <c r="U85" s="394"/>
      <c r="V85" s="394"/>
      <c r="W85" s="394"/>
      <c r="X85" s="394"/>
      <c r="Y85" s="394"/>
      <c r="Z85" s="394"/>
      <c r="AA85" s="394"/>
      <c r="AB85" s="394"/>
      <c r="AC85" s="394"/>
      <c r="AD85" s="394"/>
      <c r="AE85" s="394"/>
      <c r="AF85" s="68"/>
      <c r="AG85" s="68"/>
    </row>
    <row r="86" spans="1:50" ht="52.5" customHeight="1">
      <c r="A86" s="68"/>
      <c r="B86" s="68"/>
      <c r="C86" s="881"/>
      <c r="D86" s="882"/>
      <c r="E86" s="882"/>
      <c r="F86" s="882"/>
      <c r="G86" s="882"/>
      <c r="H86" s="882"/>
      <c r="I86" s="882"/>
      <c r="J86" s="882"/>
      <c r="K86" s="882"/>
      <c r="L86" s="882"/>
      <c r="M86" s="882"/>
      <c r="N86" s="882"/>
      <c r="O86" s="882"/>
      <c r="P86" s="882"/>
      <c r="Q86" s="882"/>
      <c r="R86" s="882"/>
      <c r="S86" s="882"/>
      <c r="T86" s="882"/>
      <c r="U86" s="882"/>
      <c r="V86" s="882"/>
      <c r="W86" s="882"/>
      <c r="X86" s="882"/>
      <c r="Y86" s="882"/>
      <c r="Z86" s="882"/>
      <c r="AA86" s="882"/>
      <c r="AB86" s="882"/>
      <c r="AC86" s="882"/>
      <c r="AD86" s="882"/>
      <c r="AE86" s="883"/>
      <c r="AF86" s="68"/>
      <c r="AG86" s="68"/>
      <c r="AH86" s="829" t="s">
        <v>342</v>
      </c>
      <c r="AI86" s="830"/>
      <c r="AJ86" s="830"/>
      <c r="AK86" s="830"/>
      <c r="AL86" s="830"/>
      <c r="AM86" s="830"/>
      <c r="AN86" s="830"/>
      <c r="AO86" s="830"/>
      <c r="AP86" s="830"/>
      <c r="AQ86" s="830"/>
      <c r="AR86" s="830"/>
      <c r="AS86" s="830"/>
      <c r="AT86" s="830"/>
      <c r="AU86" s="830"/>
      <c r="AV86" s="830"/>
      <c r="AW86" s="830"/>
      <c r="AX86" s="831"/>
    </row>
    <row r="87" spans="1:50" ht="63" customHeight="1" thickBot="1">
      <c r="A87" s="68"/>
      <c r="B87" s="68"/>
      <c r="C87" s="884"/>
      <c r="D87" s="885"/>
      <c r="E87" s="885"/>
      <c r="F87" s="885"/>
      <c r="G87" s="885"/>
      <c r="H87" s="885"/>
      <c r="I87" s="885"/>
      <c r="J87" s="885"/>
      <c r="K87" s="885"/>
      <c r="L87" s="885"/>
      <c r="M87" s="885"/>
      <c r="N87" s="885"/>
      <c r="O87" s="885"/>
      <c r="P87" s="885"/>
      <c r="Q87" s="885"/>
      <c r="R87" s="885"/>
      <c r="S87" s="885"/>
      <c r="T87" s="885"/>
      <c r="U87" s="885"/>
      <c r="V87" s="885"/>
      <c r="W87" s="885"/>
      <c r="X87" s="885"/>
      <c r="Y87" s="885"/>
      <c r="Z87" s="885"/>
      <c r="AA87" s="885"/>
      <c r="AB87" s="885"/>
      <c r="AC87" s="885"/>
      <c r="AD87" s="885"/>
      <c r="AE87" s="886"/>
      <c r="AF87" s="68"/>
      <c r="AG87" s="68"/>
      <c r="AH87" s="832"/>
      <c r="AI87" s="833"/>
      <c r="AJ87" s="833"/>
      <c r="AK87" s="833"/>
      <c r="AL87" s="833"/>
      <c r="AM87" s="833"/>
      <c r="AN87" s="833"/>
      <c r="AO87" s="833"/>
      <c r="AP87" s="833"/>
      <c r="AQ87" s="833"/>
      <c r="AR87" s="833"/>
      <c r="AS87" s="833"/>
      <c r="AT87" s="833"/>
      <c r="AU87" s="833"/>
      <c r="AV87" s="833"/>
      <c r="AW87" s="833"/>
      <c r="AX87" s="834"/>
    </row>
    <row r="88" spans="1:50" ht="12" customHeight="1">
      <c r="A88" s="68"/>
      <c r="B88" s="68"/>
      <c r="C88" s="429"/>
      <c r="D88" s="429"/>
      <c r="E88" s="429"/>
      <c r="F88" s="429"/>
      <c r="G88" s="429"/>
      <c r="H88" s="429"/>
      <c r="I88" s="429"/>
      <c r="J88" s="429"/>
      <c r="K88" s="429"/>
      <c r="L88" s="429"/>
      <c r="M88" s="429"/>
      <c r="N88" s="429"/>
      <c r="O88" s="429"/>
      <c r="P88" s="429"/>
      <c r="Q88" s="429"/>
      <c r="R88" s="429"/>
      <c r="S88" s="429"/>
      <c r="T88" s="429"/>
      <c r="U88" s="429"/>
      <c r="V88" s="429"/>
      <c r="W88" s="429"/>
      <c r="X88" s="429"/>
      <c r="Y88" s="429"/>
      <c r="Z88" s="429"/>
      <c r="AA88" s="429"/>
      <c r="AB88" s="429"/>
      <c r="AC88" s="429"/>
      <c r="AD88" s="429"/>
      <c r="AE88" s="429"/>
      <c r="AF88" s="68"/>
      <c r="AG88" s="68"/>
    </row>
    <row r="89" spans="1:50" ht="34.15" customHeight="1" thickBot="1">
      <c r="A89" s="68"/>
      <c r="B89" s="68"/>
      <c r="C89" s="593" t="s">
        <v>424</v>
      </c>
      <c r="D89" s="593"/>
      <c r="E89" s="593"/>
      <c r="F89" s="593"/>
      <c r="G89" s="593"/>
      <c r="H89" s="593"/>
      <c r="I89" s="593"/>
      <c r="J89" s="593"/>
      <c r="K89" s="593"/>
      <c r="L89" s="593"/>
      <c r="M89" s="593"/>
      <c r="N89" s="593"/>
      <c r="O89" s="593"/>
      <c r="P89" s="593"/>
      <c r="Q89" s="593"/>
      <c r="R89" s="593"/>
      <c r="S89" s="593"/>
      <c r="T89" s="593"/>
      <c r="U89" s="593"/>
      <c r="V89" s="593"/>
      <c r="W89" s="593"/>
      <c r="X89" s="593"/>
      <c r="Y89" s="593"/>
      <c r="Z89" s="593"/>
      <c r="AA89" s="593"/>
      <c r="AB89" s="593"/>
      <c r="AC89" s="593"/>
      <c r="AD89" s="593"/>
      <c r="AE89" s="428"/>
      <c r="AF89" s="68"/>
      <c r="AG89" s="68"/>
    </row>
    <row r="90" spans="1:50" ht="32.65" customHeight="1">
      <c r="A90" s="68"/>
      <c r="B90" s="68"/>
      <c r="C90" s="949" t="s">
        <v>21</v>
      </c>
      <c r="D90" s="835"/>
      <c r="E90" s="835"/>
      <c r="F90" s="835"/>
      <c r="G90" s="835" t="s">
        <v>73</v>
      </c>
      <c r="H90" s="835"/>
      <c r="I90" s="835"/>
      <c r="J90" s="835"/>
      <c r="K90" s="835"/>
      <c r="L90" s="835"/>
      <c r="M90" s="835"/>
      <c r="N90" s="835"/>
      <c r="O90" s="835"/>
      <c r="P90" s="835"/>
      <c r="Q90" s="835"/>
      <c r="R90" s="835"/>
      <c r="S90" s="835"/>
      <c r="T90" s="835"/>
      <c r="U90" s="835"/>
      <c r="V90" s="835"/>
      <c r="W90" s="835"/>
      <c r="X90" s="835"/>
      <c r="Y90" s="835"/>
      <c r="Z90" s="835"/>
      <c r="AA90" s="835"/>
      <c r="AB90" s="835"/>
      <c r="AC90" s="835"/>
      <c r="AD90" s="835"/>
      <c r="AE90" s="836"/>
      <c r="AF90" s="68"/>
      <c r="AG90" s="68"/>
    </row>
    <row r="91" spans="1:50" ht="32.65" customHeight="1">
      <c r="A91" s="68"/>
      <c r="B91" s="68"/>
      <c r="C91" s="923"/>
      <c r="D91" s="924"/>
      <c r="E91" s="924"/>
      <c r="F91" s="924"/>
      <c r="G91" s="430">
        <v>1</v>
      </c>
      <c r="H91" s="837" t="s">
        <v>70</v>
      </c>
      <c r="I91" s="837"/>
      <c r="J91" s="837"/>
      <c r="K91" s="837"/>
      <c r="L91" s="837"/>
      <c r="M91" s="837"/>
      <c r="N91" s="837"/>
      <c r="O91" s="837"/>
      <c r="P91" s="837"/>
      <c r="Q91" s="837"/>
      <c r="R91" s="837"/>
      <c r="S91" s="837"/>
      <c r="T91" s="837"/>
      <c r="U91" s="837"/>
      <c r="V91" s="837"/>
      <c r="W91" s="837"/>
      <c r="X91" s="837"/>
      <c r="Y91" s="837"/>
      <c r="Z91" s="837"/>
      <c r="AA91" s="837"/>
      <c r="AB91" s="837"/>
      <c r="AC91" s="837"/>
      <c r="AD91" s="837"/>
      <c r="AE91" s="838"/>
      <c r="AF91" s="68"/>
      <c r="AG91" s="68"/>
    </row>
    <row r="92" spans="1:50" ht="32.65" customHeight="1" thickBot="1">
      <c r="A92" s="68"/>
      <c r="B92" s="68"/>
      <c r="C92" s="940"/>
      <c r="D92" s="941"/>
      <c r="E92" s="941"/>
      <c r="F92" s="941"/>
      <c r="G92" s="431">
        <v>2</v>
      </c>
      <c r="H92" s="839" t="s">
        <v>71</v>
      </c>
      <c r="I92" s="839"/>
      <c r="J92" s="839"/>
      <c r="K92" s="839"/>
      <c r="L92" s="839"/>
      <c r="M92" s="839"/>
      <c r="N92" s="839"/>
      <c r="O92" s="839"/>
      <c r="P92" s="839"/>
      <c r="Q92" s="839"/>
      <c r="R92" s="839"/>
      <c r="S92" s="839"/>
      <c r="T92" s="839"/>
      <c r="U92" s="839"/>
      <c r="V92" s="839"/>
      <c r="W92" s="839"/>
      <c r="X92" s="839"/>
      <c r="Y92" s="839"/>
      <c r="Z92" s="839"/>
      <c r="AA92" s="839"/>
      <c r="AB92" s="839"/>
      <c r="AC92" s="839"/>
      <c r="AD92" s="839"/>
      <c r="AE92" s="840"/>
      <c r="AF92" s="68"/>
      <c r="AG92" s="68"/>
    </row>
    <row r="93" spans="1:50" ht="15" customHeight="1">
      <c r="A93" s="68"/>
      <c r="B93" s="68"/>
      <c r="C93" s="68" t="s">
        <v>193</v>
      </c>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row>
    <row r="94" spans="1:50" ht="12" customHeight="1">
      <c r="A94" s="68"/>
      <c r="B94" s="68"/>
      <c r="C94" s="433"/>
      <c r="D94" s="433"/>
      <c r="E94" s="433"/>
      <c r="F94" s="433"/>
      <c r="G94" s="433"/>
      <c r="H94" s="433"/>
      <c r="I94" s="433"/>
      <c r="J94" s="433"/>
      <c r="K94" s="433"/>
      <c r="L94" s="433"/>
      <c r="M94" s="433"/>
      <c r="N94" s="433"/>
      <c r="O94" s="433"/>
      <c r="P94" s="433"/>
      <c r="Q94" s="433"/>
      <c r="R94" s="433"/>
      <c r="S94" s="433"/>
      <c r="T94" s="433"/>
      <c r="U94" s="433"/>
      <c r="V94" s="433"/>
      <c r="W94" s="433"/>
      <c r="X94" s="433"/>
      <c r="Y94" s="433"/>
      <c r="Z94" s="433"/>
      <c r="AA94" s="433"/>
      <c r="AB94" s="433"/>
      <c r="AC94" s="433"/>
      <c r="AD94" s="433"/>
      <c r="AE94" s="433"/>
      <c r="AF94" s="68"/>
      <c r="AG94" s="68"/>
    </row>
    <row r="95" spans="1:50" ht="34.5" customHeight="1">
      <c r="A95" s="68"/>
      <c r="B95" s="68"/>
      <c r="C95" s="677" t="s">
        <v>340</v>
      </c>
      <c r="D95" s="677"/>
      <c r="E95" s="677"/>
      <c r="F95" s="677"/>
      <c r="G95" s="677"/>
      <c r="H95" s="677"/>
      <c r="I95" s="677"/>
      <c r="J95" s="677"/>
      <c r="K95" s="677"/>
      <c r="L95" s="677"/>
      <c r="M95" s="677"/>
      <c r="N95" s="677"/>
      <c r="O95" s="677"/>
      <c r="P95" s="677"/>
      <c r="Q95" s="677"/>
      <c r="R95" s="677"/>
      <c r="S95" s="677"/>
      <c r="T95" s="677"/>
      <c r="U95" s="677"/>
      <c r="V95" s="677"/>
      <c r="W95" s="677"/>
      <c r="X95" s="677"/>
      <c r="Y95" s="677"/>
      <c r="Z95" s="677"/>
      <c r="AA95" s="677"/>
      <c r="AB95" s="677"/>
      <c r="AC95" s="677"/>
      <c r="AD95" s="677"/>
      <c r="AE95" s="677"/>
      <c r="AF95" s="68"/>
      <c r="AG95" s="68"/>
    </row>
    <row r="96" spans="1:50" ht="15" customHeight="1">
      <c r="A96" s="68"/>
      <c r="B96" s="68"/>
      <c r="C96" s="177"/>
      <c r="D96" s="68"/>
      <c r="E96" s="68"/>
      <c r="F96" s="68"/>
      <c r="G96" s="68"/>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68"/>
      <c r="AG96" s="68"/>
    </row>
    <row r="97" spans="1:33" ht="46.9" customHeight="1" thickBot="1">
      <c r="A97" s="68"/>
      <c r="B97" s="68"/>
      <c r="C97" s="570" t="s">
        <v>425</v>
      </c>
      <c r="D97" s="570"/>
      <c r="E97" s="570"/>
      <c r="F97" s="570"/>
      <c r="G97" s="570"/>
      <c r="H97" s="570"/>
      <c r="I97" s="570"/>
      <c r="J97" s="570"/>
      <c r="K97" s="570"/>
      <c r="L97" s="570"/>
      <c r="M97" s="570"/>
      <c r="N97" s="570"/>
      <c r="O97" s="570"/>
      <c r="P97" s="570"/>
      <c r="Q97" s="570"/>
      <c r="R97" s="570"/>
      <c r="S97" s="570"/>
      <c r="T97" s="570"/>
      <c r="U97" s="570"/>
      <c r="V97" s="570"/>
      <c r="W97" s="570"/>
      <c r="X97" s="570"/>
      <c r="Y97" s="570"/>
      <c r="Z97" s="570"/>
      <c r="AA97" s="570"/>
      <c r="AB97" s="570"/>
      <c r="AC97" s="570"/>
      <c r="AD97" s="570"/>
      <c r="AE97" s="570"/>
      <c r="AF97" s="68"/>
      <c r="AG97" s="68"/>
    </row>
    <row r="98" spans="1:33" ht="32.65" customHeight="1">
      <c r="A98" s="68"/>
      <c r="B98" s="68"/>
      <c r="C98" s="561" t="s">
        <v>258</v>
      </c>
      <c r="D98" s="563"/>
      <c r="E98" s="563"/>
      <c r="F98" s="563"/>
      <c r="G98" s="563"/>
      <c r="H98" s="563"/>
      <c r="I98" s="563"/>
      <c r="J98" s="563"/>
      <c r="K98" s="562"/>
      <c r="L98" s="815" t="s">
        <v>344</v>
      </c>
      <c r="M98" s="563"/>
      <c r="N98" s="563"/>
      <c r="O98" s="563"/>
      <c r="P98" s="563"/>
      <c r="Q98" s="563"/>
      <c r="R98" s="563"/>
      <c r="S98" s="563"/>
      <c r="T98" s="562"/>
      <c r="U98" s="815" t="s">
        <v>408</v>
      </c>
      <c r="V98" s="563"/>
      <c r="W98" s="563"/>
      <c r="X98" s="562"/>
      <c r="Y98" s="889" t="s">
        <v>236</v>
      </c>
      <c r="Z98" s="809"/>
      <c r="AA98" s="809"/>
      <c r="AB98" s="809"/>
      <c r="AC98" s="901"/>
      <c r="AD98" s="902" t="s">
        <v>332</v>
      </c>
      <c r="AE98" s="903"/>
      <c r="AF98" s="68"/>
      <c r="AG98" s="68"/>
    </row>
    <row r="99" spans="1:33" ht="32.65" customHeight="1">
      <c r="A99" s="68"/>
      <c r="B99" s="68"/>
      <c r="C99" s="568"/>
      <c r="D99" s="825"/>
      <c r="E99" s="825"/>
      <c r="F99" s="825"/>
      <c r="G99" s="825"/>
      <c r="H99" s="825"/>
      <c r="I99" s="825"/>
      <c r="J99" s="825"/>
      <c r="K99" s="569"/>
      <c r="L99" s="603"/>
      <c r="M99" s="825"/>
      <c r="N99" s="825"/>
      <c r="O99" s="825"/>
      <c r="P99" s="825"/>
      <c r="Q99" s="825"/>
      <c r="R99" s="825"/>
      <c r="S99" s="825"/>
      <c r="T99" s="569"/>
      <c r="U99" s="816"/>
      <c r="V99" s="817"/>
      <c r="W99" s="817"/>
      <c r="X99" s="818"/>
      <c r="Y99" s="623"/>
      <c r="Z99" s="624"/>
      <c r="AA99" s="624"/>
      <c r="AB99" s="624"/>
      <c r="AC99" s="625"/>
      <c r="AD99" s="781"/>
      <c r="AE99" s="890"/>
      <c r="AF99" s="68"/>
      <c r="AG99" s="68"/>
    </row>
    <row r="100" spans="1:33" ht="32.65" customHeight="1">
      <c r="A100" s="68"/>
      <c r="B100" s="68"/>
      <c r="C100" s="568"/>
      <c r="D100" s="825"/>
      <c r="E100" s="825"/>
      <c r="F100" s="825"/>
      <c r="G100" s="825"/>
      <c r="H100" s="825"/>
      <c r="I100" s="825"/>
      <c r="J100" s="825"/>
      <c r="K100" s="569"/>
      <c r="L100" s="603"/>
      <c r="M100" s="825"/>
      <c r="N100" s="825"/>
      <c r="O100" s="825"/>
      <c r="P100" s="825"/>
      <c r="Q100" s="825"/>
      <c r="R100" s="825"/>
      <c r="S100" s="825"/>
      <c r="T100" s="569"/>
      <c r="U100" s="816"/>
      <c r="V100" s="817"/>
      <c r="W100" s="817"/>
      <c r="X100" s="818"/>
      <c r="Y100" s="623"/>
      <c r="Z100" s="624"/>
      <c r="AA100" s="624"/>
      <c r="AB100" s="624"/>
      <c r="AC100" s="625"/>
      <c r="AD100" s="781"/>
      <c r="AE100" s="890"/>
      <c r="AF100" s="68"/>
      <c r="AG100" s="68"/>
    </row>
    <row r="101" spans="1:33" ht="32.65" customHeight="1">
      <c r="A101" s="68"/>
      <c r="B101" s="68"/>
      <c r="C101" s="568"/>
      <c r="D101" s="825"/>
      <c r="E101" s="825"/>
      <c r="F101" s="825"/>
      <c r="G101" s="825"/>
      <c r="H101" s="825"/>
      <c r="I101" s="825"/>
      <c r="J101" s="825"/>
      <c r="K101" s="569"/>
      <c r="L101" s="603"/>
      <c r="M101" s="825"/>
      <c r="N101" s="825"/>
      <c r="O101" s="825"/>
      <c r="P101" s="825"/>
      <c r="Q101" s="825"/>
      <c r="R101" s="825"/>
      <c r="S101" s="825"/>
      <c r="T101" s="569"/>
      <c r="U101" s="816"/>
      <c r="V101" s="817"/>
      <c r="W101" s="817"/>
      <c r="X101" s="818"/>
      <c r="Y101" s="623"/>
      <c r="Z101" s="624"/>
      <c r="AA101" s="624"/>
      <c r="AB101" s="624"/>
      <c r="AC101" s="625"/>
      <c r="AD101" s="781"/>
      <c r="AE101" s="890"/>
      <c r="AF101" s="68"/>
      <c r="AG101" s="68"/>
    </row>
    <row r="102" spans="1:33" ht="32.65" customHeight="1">
      <c r="A102" s="68"/>
      <c r="B102" s="68"/>
      <c r="C102" s="568"/>
      <c r="D102" s="825"/>
      <c r="E102" s="825"/>
      <c r="F102" s="825"/>
      <c r="G102" s="825"/>
      <c r="H102" s="825"/>
      <c r="I102" s="825"/>
      <c r="J102" s="825"/>
      <c r="K102" s="569"/>
      <c r="L102" s="603"/>
      <c r="M102" s="825"/>
      <c r="N102" s="825"/>
      <c r="O102" s="825"/>
      <c r="P102" s="825"/>
      <c r="Q102" s="825"/>
      <c r="R102" s="825"/>
      <c r="S102" s="825"/>
      <c r="T102" s="569"/>
      <c r="U102" s="816"/>
      <c r="V102" s="817"/>
      <c r="W102" s="817"/>
      <c r="X102" s="818"/>
      <c r="Y102" s="623"/>
      <c r="Z102" s="624"/>
      <c r="AA102" s="624"/>
      <c r="AB102" s="624"/>
      <c r="AC102" s="625"/>
      <c r="AD102" s="781"/>
      <c r="AE102" s="890"/>
      <c r="AF102" s="68"/>
      <c r="AG102" s="68"/>
    </row>
    <row r="103" spans="1:33" ht="32.65" customHeight="1" thickBot="1">
      <c r="A103" s="68"/>
      <c r="B103" s="68"/>
      <c r="C103" s="564"/>
      <c r="D103" s="826"/>
      <c r="E103" s="826"/>
      <c r="F103" s="826"/>
      <c r="G103" s="826"/>
      <c r="H103" s="826"/>
      <c r="I103" s="826"/>
      <c r="J103" s="826"/>
      <c r="K103" s="565"/>
      <c r="L103" s="604"/>
      <c r="M103" s="826"/>
      <c r="N103" s="826"/>
      <c r="O103" s="826"/>
      <c r="P103" s="826"/>
      <c r="Q103" s="826"/>
      <c r="R103" s="826"/>
      <c r="S103" s="826"/>
      <c r="T103" s="565"/>
      <c r="U103" s="819"/>
      <c r="V103" s="820"/>
      <c r="W103" s="820"/>
      <c r="X103" s="821"/>
      <c r="Y103" s="626"/>
      <c r="Z103" s="627"/>
      <c r="AA103" s="627"/>
      <c r="AB103" s="627"/>
      <c r="AC103" s="628"/>
      <c r="AD103" s="784"/>
      <c r="AE103" s="904"/>
      <c r="AF103" s="68"/>
      <c r="AG103" s="68"/>
    </row>
    <row r="104" spans="1:33" ht="32.65" hidden="1" customHeight="1" outlineLevel="1">
      <c r="A104" s="68"/>
      <c r="B104" s="68"/>
      <c r="C104" s="828"/>
      <c r="D104" s="827"/>
      <c r="E104" s="827"/>
      <c r="F104" s="827"/>
      <c r="G104" s="827"/>
      <c r="H104" s="827"/>
      <c r="I104" s="827"/>
      <c r="J104" s="827"/>
      <c r="K104" s="606"/>
      <c r="L104" s="605"/>
      <c r="M104" s="827"/>
      <c r="N104" s="827"/>
      <c r="O104" s="827"/>
      <c r="P104" s="827"/>
      <c r="Q104" s="827"/>
      <c r="R104" s="827"/>
      <c r="S104" s="827"/>
      <c r="T104" s="606"/>
      <c r="U104" s="822"/>
      <c r="V104" s="823"/>
      <c r="W104" s="823"/>
      <c r="X104" s="824"/>
      <c r="Y104" s="659"/>
      <c r="Z104" s="660"/>
      <c r="AA104" s="660"/>
      <c r="AB104" s="660"/>
      <c r="AC104" s="661"/>
      <c r="AD104" s="812"/>
      <c r="AE104" s="905"/>
      <c r="AF104" s="68"/>
      <c r="AG104" s="68"/>
    </row>
    <row r="105" spans="1:33" ht="32.65" hidden="1" customHeight="1" outlineLevel="1">
      <c r="A105" s="68"/>
      <c r="B105" s="68"/>
      <c r="C105" s="568"/>
      <c r="D105" s="825"/>
      <c r="E105" s="825"/>
      <c r="F105" s="825"/>
      <c r="G105" s="825"/>
      <c r="H105" s="825"/>
      <c r="I105" s="825"/>
      <c r="J105" s="825"/>
      <c r="K105" s="569"/>
      <c r="L105" s="603"/>
      <c r="M105" s="825"/>
      <c r="N105" s="825"/>
      <c r="O105" s="825"/>
      <c r="P105" s="825"/>
      <c r="Q105" s="825"/>
      <c r="R105" s="825"/>
      <c r="S105" s="825"/>
      <c r="T105" s="569"/>
      <c r="U105" s="816"/>
      <c r="V105" s="817"/>
      <c r="W105" s="817"/>
      <c r="X105" s="818"/>
      <c r="Y105" s="623"/>
      <c r="Z105" s="624"/>
      <c r="AA105" s="624"/>
      <c r="AB105" s="624"/>
      <c r="AC105" s="625"/>
      <c r="AD105" s="781"/>
      <c r="AE105" s="890"/>
      <c r="AF105" s="68"/>
      <c r="AG105" s="68"/>
    </row>
    <row r="106" spans="1:33" ht="32.65" hidden="1" customHeight="1" outlineLevel="1">
      <c r="A106" s="68"/>
      <c r="B106" s="68"/>
      <c r="C106" s="568"/>
      <c r="D106" s="825"/>
      <c r="E106" s="825"/>
      <c r="F106" s="825"/>
      <c r="G106" s="825"/>
      <c r="H106" s="825"/>
      <c r="I106" s="825"/>
      <c r="J106" s="825"/>
      <c r="K106" s="569"/>
      <c r="L106" s="603"/>
      <c r="M106" s="825"/>
      <c r="N106" s="825"/>
      <c r="O106" s="825"/>
      <c r="P106" s="825"/>
      <c r="Q106" s="825"/>
      <c r="R106" s="825"/>
      <c r="S106" s="825"/>
      <c r="T106" s="569"/>
      <c r="U106" s="816"/>
      <c r="V106" s="817"/>
      <c r="W106" s="817"/>
      <c r="X106" s="818"/>
      <c r="Y106" s="623"/>
      <c r="Z106" s="624"/>
      <c r="AA106" s="624"/>
      <c r="AB106" s="624"/>
      <c r="AC106" s="625"/>
      <c r="AD106" s="781"/>
      <c r="AE106" s="890"/>
      <c r="AF106" s="68"/>
      <c r="AG106" s="68"/>
    </row>
    <row r="107" spans="1:33" ht="32.65" hidden="1" customHeight="1" outlineLevel="1">
      <c r="A107" s="68"/>
      <c r="B107" s="68"/>
      <c r="C107" s="568"/>
      <c r="D107" s="825"/>
      <c r="E107" s="825"/>
      <c r="F107" s="825"/>
      <c r="G107" s="825"/>
      <c r="H107" s="825"/>
      <c r="I107" s="825"/>
      <c r="J107" s="825"/>
      <c r="K107" s="569"/>
      <c r="L107" s="603"/>
      <c r="M107" s="825"/>
      <c r="N107" s="825"/>
      <c r="O107" s="825"/>
      <c r="P107" s="825"/>
      <c r="Q107" s="825"/>
      <c r="R107" s="825"/>
      <c r="S107" s="825"/>
      <c r="T107" s="569"/>
      <c r="U107" s="816"/>
      <c r="V107" s="817"/>
      <c r="W107" s="817"/>
      <c r="X107" s="818"/>
      <c r="Y107" s="623"/>
      <c r="Z107" s="624"/>
      <c r="AA107" s="624"/>
      <c r="AB107" s="624"/>
      <c r="AC107" s="625"/>
      <c r="AD107" s="781"/>
      <c r="AE107" s="890"/>
      <c r="AF107" s="68"/>
      <c r="AG107" s="68"/>
    </row>
    <row r="108" spans="1:33" ht="32.65" hidden="1" customHeight="1" outlineLevel="1" thickBot="1">
      <c r="A108" s="68"/>
      <c r="B108" s="68"/>
      <c r="C108" s="564"/>
      <c r="D108" s="826"/>
      <c r="E108" s="826"/>
      <c r="F108" s="826"/>
      <c r="G108" s="826"/>
      <c r="H108" s="826"/>
      <c r="I108" s="826"/>
      <c r="J108" s="826"/>
      <c r="K108" s="565"/>
      <c r="L108" s="604"/>
      <c r="M108" s="826"/>
      <c r="N108" s="826"/>
      <c r="O108" s="826"/>
      <c r="P108" s="826"/>
      <c r="Q108" s="826"/>
      <c r="R108" s="826"/>
      <c r="S108" s="826"/>
      <c r="T108" s="565"/>
      <c r="U108" s="819"/>
      <c r="V108" s="820"/>
      <c r="W108" s="820"/>
      <c r="X108" s="821"/>
      <c r="Y108" s="626"/>
      <c r="Z108" s="627"/>
      <c r="AA108" s="627"/>
      <c r="AB108" s="627"/>
      <c r="AC108" s="628"/>
      <c r="AD108" s="784"/>
      <c r="AE108" s="904"/>
      <c r="AF108" s="68"/>
      <c r="AG108" s="68"/>
    </row>
    <row r="109" spans="1:33" ht="15" customHeight="1" collapsed="1">
      <c r="A109" s="68"/>
      <c r="B109" s="68"/>
      <c r="C109" s="211"/>
      <c r="D109" s="211"/>
      <c r="E109" s="211"/>
      <c r="F109" s="211"/>
      <c r="G109" s="211"/>
      <c r="H109" s="211"/>
      <c r="I109" s="211"/>
      <c r="J109" s="211"/>
      <c r="K109" s="211"/>
      <c r="L109" s="211"/>
      <c r="M109" s="211"/>
      <c r="N109" s="211"/>
      <c r="O109" s="211"/>
      <c r="P109" s="211"/>
      <c r="Q109" s="211"/>
      <c r="R109" s="211"/>
      <c r="S109" s="211"/>
      <c r="T109" s="211"/>
      <c r="U109" s="211"/>
      <c r="V109" s="211"/>
      <c r="W109" s="211"/>
      <c r="X109" s="211"/>
      <c r="Y109" s="211"/>
      <c r="Z109" s="211"/>
      <c r="AA109" s="211"/>
      <c r="AB109" s="211"/>
      <c r="AC109" s="211"/>
      <c r="AD109" s="211"/>
      <c r="AE109" s="329"/>
      <c r="AF109" s="68"/>
      <c r="AG109" s="68"/>
    </row>
    <row r="110" spans="1:33" ht="24" customHeight="1">
      <c r="A110" s="119"/>
      <c r="B110" s="120" t="s">
        <v>67</v>
      </c>
      <c r="C110" s="110"/>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c r="AG110" s="68"/>
    </row>
    <row r="111" spans="1:33" ht="42.75" customHeight="1" thickBot="1">
      <c r="A111" s="68"/>
      <c r="B111" s="68"/>
      <c r="C111" s="551" t="s">
        <v>233</v>
      </c>
      <c r="D111" s="551"/>
      <c r="E111" s="551"/>
      <c r="F111" s="551"/>
      <c r="G111" s="551"/>
      <c r="H111" s="551"/>
      <c r="I111" s="551"/>
      <c r="J111" s="551"/>
      <c r="K111" s="551"/>
      <c r="L111" s="551"/>
      <c r="M111" s="551"/>
      <c r="N111" s="551"/>
      <c r="O111" s="551"/>
      <c r="P111" s="551"/>
      <c r="Q111" s="551"/>
      <c r="R111" s="551"/>
      <c r="S111" s="551"/>
      <c r="T111" s="551"/>
      <c r="U111" s="551"/>
      <c r="V111" s="551"/>
      <c r="W111" s="551"/>
      <c r="X111" s="551"/>
      <c r="Y111" s="551"/>
      <c r="Z111" s="551"/>
      <c r="AA111" s="551"/>
      <c r="AB111" s="551"/>
      <c r="AC111" s="551"/>
      <c r="AD111" s="551"/>
      <c r="AE111" s="551"/>
      <c r="AF111" s="68"/>
      <c r="AG111" s="68"/>
    </row>
    <row r="112" spans="1:33" ht="90" customHeight="1" thickBot="1">
      <c r="A112" s="68"/>
      <c r="B112" s="68"/>
      <c r="C112" s="558"/>
      <c r="D112" s="559"/>
      <c r="E112" s="559"/>
      <c r="F112" s="559"/>
      <c r="G112" s="559"/>
      <c r="H112" s="559"/>
      <c r="I112" s="559"/>
      <c r="J112" s="559"/>
      <c r="K112" s="559"/>
      <c r="L112" s="559"/>
      <c r="M112" s="559"/>
      <c r="N112" s="559"/>
      <c r="O112" s="559"/>
      <c r="P112" s="559"/>
      <c r="Q112" s="559"/>
      <c r="R112" s="559"/>
      <c r="S112" s="559"/>
      <c r="T112" s="559"/>
      <c r="U112" s="559"/>
      <c r="V112" s="559"/>
      <c r="W112" s="559"/>
      <c r="X112" s="559"/>
      <c r="Y112" s="559"/>
      <c r="Z112" s="559"/>
      <c r="AA112" s="559"/>
      <c r="AB112" s="559"/>
      <c r="AC112" s="559"/>
      <c r="AD112" s="559"/>
      <c r="AE112" s="560"/>
      <c r="AF112" s="68"/>
      <c r="AG112" s="68"/>
    </row>
    <row r="113" spans="1:33" ht="36" customHeight="1">
      <c r="A113" s="68"/>
      <c r="B113" s="68"/>
      <c r="C113" s="571" t="s">
        <v>341</v>
      </c>
      <c r="D113" s="571"/>
      <c r="E113" s="571"/>
      <c r="F113" s="571"/>
      <c r="G113" s="571"/>
      <c r="H113" s="571"/>
      <c r="I113" s="571"/>
      <c r="J113" s="571"/>
      <c r="K113" s="571"/>
      <c r="L113" s="571"/>
      <c r="M113" s="571"/>
      <c r="N113" s="571"/>
      <c r="O113" s="571"/>
      <c r="P113" s="571"/>
      <c r="Q113" s="571"/>
      <c r="R113" s="571"/>
      <c r="S113" s="571"/>
      <c r="T113" s="571"/>
      <c r="U113" s="571"/>
      <c r="V113" s="571"/>
      <c r="W113" s="571"/>
      <c r="X113" s="571"/>
      <c r="Y113" s="571"/>
      <c r="Z113" s="571"/>
      <c r="AA113" s="571"/>
      <c r="AB113" s="571"/>
      <c r="AC113" s="571"/>
      <c r="AD113" s="571"/>
      <c r="AE113" s="571"/>
      <c r="AF113" s="68"/>
      <c r="AG113" s="68"/>
    </row>
    <row r="114" spans="1:33" ht="24" customHeight="1">
      <c r="A114" s="68"/>
      <c r="B114" s="68"/>
      <c r="C114" s="587" t="s">
        <v>194</v>
      </c>
      <c r="D114" s="587"/>
      <c r="E114" s="587"/>
      <c r="F114" s="587"/>
      <c r="G114" s="587"/>
      <c r="H114" s="587"/>
      <c r="I114" s="587"/>
      <c r="J114" s="587"/>
      <c r="K114" s="587"/>
      <c r="L114" s="587"/>
      <c r="M114" s="587"/>
      <c r="N114" s="587"/>
      <c r="O114" s="587"/>
      <c r="P114" s="587"/>
      <c r="Q114" s="587"/>
      <c r="R114" s="587"/>
      <c r="S114" s="587"/>
      <c r="T114" s="587"/>
      <c r="U114" s="587"/>
      <c r="V114" s="587"/>
      <c r="W114" s="587"/>
      <c r="X114" s="587"/>
      <c r="Y114" s="587"/>
      <c r="Z114" s="587"/>
      <c r="AA114" s="587"/>
      <c r="AB114" s="587"/>
      <c r="AC114" s="587"/>
      <c r="AD114" s="587"/>
      <c r="AE114" s="587"/>
      <c r="AF114" s="68"/>
      <c r="AG114" s="68"/>
    </row>
    <row r="115" spans="1:33" ht="15" customHeight="1">
      <c r="A115" s="68"/>
      <c r="B115" s="68"/>
      <c r="C115" s="211"/>
      <c r="D115" s="211"/>
      <c r="E115" s="211"/>
      <c r="F115" s="211"/>
      <c r="G115" s="211"/>
      <c r="H115" s="211"/>
      <c r="I115" s="211"/>
      <c r="J115" s="211"/>
      <c r="K115" s="211"/>
      <c r="L115" s="211"/>
      <c r="M115" s="211"/>
      <c r="N115" s="211"/>
      <c r="O115" s="211"/>
      <c r="P115" s="211"/>
      <c r="Q115" s="211"/>
      <c r="R115" s="211"/>
      <c r="S115" s="211"/>
      <c r="T115" s="211"/>
      <c r="U115" s="211"/>
      <c r="V115" s="211"/>
      <c r="W115" s="211"/>
      <c r="X115" s="211"/>
      <c r="Y115" s="211"/>
      <c r="Z115" s="211"/>
      <c r="AA115" s="211"/>
      <c r="AB115" s="211"/>
      <c r="AC115" s="211"/>
      <c r="AD115" s="211"/>
      <c r="AE115" s="329"/>
      <c r="AF115" s="68"/>
      <c r="AG115" s="68"/>
    </row>
    <row r="116" spans="1:33" ht="24" customHeight="1">
      <c r="A116" s="119"/>
      <c r="B116" s="121" t="s">
        <v>74</v>
      </c>
      <c r="C116" s="121"/>
      <c r="D116" s="121"/>
      <c r="E116" s="121"/>
      <c r="F116" s="121"/>
      <c r="G116" s="121"/>
      <c r="H116" s="121"/>
      <c r="I116" s="121"/>
      <c r="J116" s="121"/>
      <c r="K116" s="121"/>
      <c r="L116" s="121"/>
      <c r="M116" s="121"/>
      <c r="N116" s="121"/>
      <c r="O116" s="121"/>
      <c r="P116" s="121"/>
      <c r="Q116" s="121"/>
      <c r="R116" s="121"/>
      <c r="S116" s="121"/>
      <c r="T116" s="121"/>
      <c r="U116" s="121"/>
      <c r="V116" s="121"/>
      <c r="W116" s="121"/>
      <c r="X116" s="121"/>
      <c r="Y116" s="121"/>
      <c r="Z116" s="121"/>
      <c r="AA116" s="121"/>
      <c r="AB116" s="121"/>
      <c r="AC116" s="121"/>
      <c r="AD116" s="110"/>
      <c r="AE116" s="110"/>
      <c r="AF116" s="119"/>
      <c r="AG116" s="68"/>
    </row>
    <row r="117" spans="1:33" ht="39" customHeight="1" thickBot="1">
      <c r="A117" s="68"/>
      <c r="B117" s="68"/>
      <c r="C117" s="551" t="s">
        <v>68</v>
      </c>
      <c r="D117" s="551"/>
      <c r="E117" s="551"/>
      <c r="F117" s="551"/>
      <c r="G117" s="551"/>
      <c r="H117" s="551"/>
      <c r="I117" s="551"/>
      <c r="J117" s="551"/>
      <c r="K117" s="551"/>
      <c r="L117" s="551"/>
      <c r="M117" s="551"/>
      <c r="N117" s="551"/>
      <c r="O117" s="551"/>
      <c r="P117" s="551"/>
      <c r="Q117" s="551"/>
      <c r="R117" s="551"/>
      <c r="S117" s="551"/>
      <c r="T117" s="551"/>
      <c r="U117" s="551"/>
      <c r="V117" s="551"/>
      <c r="W117" s="551"/>
      <c r="X117" s="551"/>
      <c r="Y117" s="551"/>
      <c r="Z117" s="551"/>
      <c r="AA117" s="551"/>
      <c r="AB117" s="551"/>
      <c r="AC117" s="551"/>
      <c r="AD117" s="551"/>
      <c r="AE117" s="551"/>
      <c r="AF117" s="68"/>
      <c r="AG117" s="68"/>
    </row>
    <row r="118" spans="1:33" ht="90" customHeight="1" thickBot="1">
      <c r="A118" s="68"/>
      <c r="B118" s="68"/>
      <c r="C118" s="558"/>
      <c r="D118" s="559"/>
      <c r="E118" s="559"/>
      <c r="F118" s="559"/>
      <c r="G118" s="559"/>
      <c r="H118" s="559"/>
      <c r="I118" s="559"/>
      <c r="J118" s="559"/>
      <c r="K118" s="559"/>
      <c r="L118" s="559"/>
      <c r="M118" s="559"/>
      <c r="N118" s="559"/>
      <c r="O118" s="559"/>
      <c r="P118" s="559"/>
      <c r="Q118" s="559"/>
      <c r="R118" s="559"/>
      <c r="S118" s="559"/>
      <c r="T118" s="559"/>
      <c r="U118" s="559"/>
      <c r="V118" s="559"/>
      <c r="W118" s="559"/>
      <c r="X118" s="559"/>
      <c r="Y118" s="559"/>
      <c r="Z118" s="559"/>
      <c r="AA118" s="559"/>
      <c r="AB118" s="559"/>
      <c r="AC118" s="559"/>
      <c r="AD118" s="559"/>
      <c r="AE118" s="560"/>
      <c r="AF118" s="68"/>
      <c r="AG118" s="68"/>
    </row>
    <row r="119" spans="1:33" ht="15" customHeight="1">
      <c r="A119" s="68"/>
      <c r="B119" s="68"/>
      <c r="C119" s="585" t="s">
        <v>195</v>
      </c>
      <c r="D119" s="585"/>
      <c r="E119" s="585"/>
      <c r="F119" s="585"/>
      <c r="G119" s="585"/>
      <c r="H119" s="585"/>
      <c r="I119" s="585"/>
      <c r="J119" s="585"/>
      <c r="K119" s="585"/>
      <c r="L119" s="585"/>
      <c r="M119" s="585"/>
      <c r="N119" s="585"/>
      <c r="O119" s="585"/>
      <c r="P119" s="585"/>
      <c r="Q119" s="585"/>
      <c r="R119" s="585"/>
      <c r="S119" s="585"/>
      <c r="T119" s="585"/>
      <c r="U119" s="585"/>
      <c r="V119" s="585"/>
      <c r="W119" s="585"/>
      <c r="X119" s="585"/>
      <c r="Y119" s="585"/>
      <c r="Z119" s="585"/>
      <c r="AA119" s="585"/>
      <c r="AB119" s="585"/>
      <c r="AC119" s="585"/>
      <c r="AD119" s="585"/>
      <c r="AE119" s="330"/>
      <c r="AF119" s="68"/>
      <c r="AG119" s="68"/>
    </row>
    <row r="120" spans="1:33" ht="15" customHeight="1">
      <c r="A120" s="68"/>
      <c r="B120" s="68"/>
      <c r="C120" s="209"/>
      <c r="D120" s="209"/>
      <c r="E120" s="209"/>
      <c r="F120" s="209"/>
      <c r="G120" s="209"/>
      <c r="H120" s="209"/>
      <c r="I120" s="209"/>
      <c r="J120" s="209"/>
      <c r="K120" s="209"/>
      <c r="L120" s="209"/>
      <c r="M120" s="209"/>
      <c r="N120" s="209"/>
      <c r="O120" s="209"/>
      <c r="P120" s="209"/>
      <c r="Q120" s="209"/>
      <c r="R120" s="209"/>
      <c r="S120" s="209"/>
      <c r="T120" s="209"/>
      <c r="U120" s="209"/>
      <c r="V120" s="209"/>
      <c r="W120" s="209"/>
      <c r="X120" s="209"/>
      <c r="Y120" s="209"/>
      <c r="Z120" s="209"/>
      <c r="AA120" s="209"/>
      <c r="AB120" s="209"/>
      <c r="AC120" s="209"/>
      <c r="AD120" s="209"/>
      <c r="AE120" s="330"/>
      <c r="AF120" s="68"/>
      <c r="AG120" s="68"/>
    </row>
    <row r="121" spans="1:33" ht="24" customHeight="1">
      <c r="A121" s="119"/>
      <c r="B121" s="121" t="s">
        <v>331</v>
      </c>
      <c r="C121" s="110"/>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c r="AA121" s="123"/>
      <c r="AB121" s="123"/>
      <c r="AC121" s="123"/>
      <c r="AD121" s="123"/>
      <c r="AE121" s="123"/>
      <c r="AF121" s="119"/>
      <c r="AG121" s="68"/>
    </row>
    <row r="122" spans="1:33" ht="25.9" customHeight="1" thickBot="1">
      <c r="A122" s="68"/>
      <c r="B122" s="68"/>
      <c r="C122" s="570" t="s">
        <v>429</v>
      </c>
      <c r="D122" s="570"/>
      <c r="E122" s="570"/>
      <c r="F122" s="570"/>
      <c r="G122" s="570"/>
      <c r="H122" s="570"/>
      <c r="I122" s="570"/>
      <c r="J122" s="570"/>
      <c r="K122" s="570"/>
      <c r="L122" s="570"/>
      <c r="M122" s="570"/>
      <c r="N122" s="570"/>
      <c r="O122" s="570"/>
      <c r="P122" s="570"/>
      <c r="Q122" s="570"/>
      <c r="R122" s="570"/>
      <c r="S122" s="570"/>
      <c r="T122" s="570"/>
      <c r="U122" s="570"/>
      <c r="V122" s="570"/>
      <c r="W122" s="570"/>
      <c r="X122" s="570"/>
      <c r="Y122" s="570"/>
      <c r="Z122" s="570"/>
      <c r="AA122" s="570"/>
      <c r="AB122" s="570"/>
      <c r="AC122" s="570"/>
      <c r="AD122" s="570"/>
      <c r="AE122" s="570"/>
      <c r="AF122" s="68"/>
      <c r="AG122" s="68"/>
    </row>
    <row r="123" spans="1:33" ht="32.65" customHeight="1">
      <c r="A123" s="68"/>
      <c r="B123" s="68"/>
      <c r="C123" s="561" t="s">
        <v>336</v>
      </c>
      <c r="D123" s="563"/>
      <c r="E123" s="563"/>
      <c r="F123" s="563"/>
      <c r="G123" s="563"/>
      <c r="H123" s="562"/>
      <c r="I123" s="815" t="s">
        <v>338</v>
      </c>
      <c r="J123" s="563"/>
      <c r="K123" s="563"/>
      <c r="L123" s="563"/>
      <c r="M123" s="562"/>
      <c r="N123" s="889" t="s">
        <v>433</v>
      </c>
      <c r="O123" s="563"/>
      <c r="P123" s="563"/>
      <c r="Q123" s="563"/>
      <c r="R123" s="562"/>
      <c r="S123" s="889" t="s">
        <v>182</v>
      </c>
      <c r="T123" s="563"/>
      <c r="U123" s="563"/>
      <c r="V123" s="563"/>
      <c r="W123" s="889" t="s">
        <v>246</v>
      </c>
      <c r="X123" s="563"/>
      <c r="Y123" s="563"/>
      <c r="Z123" s="562"/>
      <c r="AA123" s="809" t="s">
        <v>179</v>
      </c>
      <c r="AB123" s="563"/>
      <c r="AC123" s="563"/>
      <c r="AD123" s="563"/>
      <c r="AE123" s="169" t="s">
        <v>332</v>
      </c>
      <c r="AF123" s="68"/>
      <c r="AG123" s="68"/>
    </row>
    <row r="124" spans="1:33" ht="32.65" customHeight="1">
      <c r="A124" s="68"/>
      <c r="B124" s="68"/>
      <c r="C124" s="844"/>
      <c r="D124" s="845"/>
      <c r="E124" s="845"/>
      <c r="F124" s="845"/>
      <c r="G124" s="845"/>
      <c r="H124" s="845"/>
      <c r="I124" s="845"/>
      <c r="J124" s="845"/>
      <c r="K124" s="845"/>
      <c r="L124" s="845"/>
      <c r="M124" s="845"/>
      <c r="N124" s="845"/>
      <c r="O124" s="845"/>
      <c r="P124" s="845"/>
      <c r="Q124" s="845"/>
      <c r="R124" s="845"/>
      <c r="S124" s="849"/>
      <c r="T124" s="850"/>
      <c r="U124" s="850"/>
      <c r="V124" s="850"/>
      <c r="W124" s="891"/>
      <c r="X124" s="892"/>
      <c r="Y124" s="892"/>
      <c r="Z124" s="893"/>
      <c r="AA124" s="686">
        <f>S124*W124</f>
        <v>0</v>
      </c>
      <c r="AB124" s="686"/>
      <c r="AC124" s="686"/>
      <c r="AD124" s="686"/>
      <c r="AE124" s="352"/>
      <c r="AF124" s="68"/>
      <c r="AG124" s="68"/>
    </row>
    <row r="125" spans="1:33" ht="32.65" customHeight="1">
      <c r="A125" s="68"/>
      <c r="B125" s="68"/>
      <c r="C125" s="844"/>
      <c r="D125" s="845"/>
      <c r="E125" s="845"/>
      <c r="F125" s="845"/>
      <c r="G125" s="845"/>
      <c r="H125" s="845"/>
      <c r="I125" s="845"/>
      <c r="J125" s="845"/>
      <c r="K125" s="845"/>
      <c r="L125" s="845"/>
      <c r="M125" s="845"/>
      <c r="N125" s="845"/>
      <c r="O125" s="845"/>
      <c r="P125" s="845"/>
      <c r="Q125" s="845"/>
      <c r="R125" s="845"/>
      <c r="S125" s="849"/>
      <c r="T125" s="850"/>
      <c r="U125" s="850"/>
      <c r="V125" s="850"/>
      <c r="W125" s="891"/>
      <c r="X125" s="892"/>
      <c r="Y125" s="892"/>
      <c r="Z125" s="893"/>
      <c r="AA125" s="686">
        <f t="shared" ref="AA125:AA133" si="1">S125*W125</f>
        <v>0</v>
      </c>
      <c r="AB125" s="686"/>
      <c r="AC125" s="686"/>
      <c r="AD125" s="686"/>
      <c r="AE125" s="353"/>
      <c r="AF125" s="68"/>
      <c r="AG125" s="68"/>
    </row>
    <row r="126" spans="1:33" ht="32.65" customHeight="1">
      <c r="A126" s="68"/>
      <c r="B126" s="68"/>
      <c r="C126" s="844"/>
      <c r="D126" s="845"/>
      <c r="E126" s="845"/>
      <c r="F126" s="845"/>
      <c r="G126" s="845"/>
      <c r="H126" s="845"/>
      <c r="I126" s="845"/>
      <c r="J126" s="845"/>
      <c r="K126" s="845"/>
      <c r="L126" s="845"/>
      <c r="M126" s="845"/>
      <c r="N126" s="845"/>
      <c r="O126" s="845"/>
      <c r="P126" s="845"/>
      <c r="Q126" s="845"/>
      <c r="R126" s="845"/>
      <c r="S126" s="849"/>
      <c r="T126" s="850"/>
      <c r="U126" s="850"/>
      <c r="V126" s="850"/>
      <c r="W126" s="891"/>
      <c r="X126" s="892"/>
      <c r="Y126" s="892"/>
      <c r="Z126" s="893"/>
      <c r="AA126" s="686">
        <f>S126*W126</f>
        <v>0</v>
      </c>
      <c r="AB126" s="686"/>
      <c r="AC126" s="686"/>
      <c r="AD126" s="686"/>
      <c r="AE126" s="353"/>
      <c r="AF126" s="68"/>
      <c r="AG126" s="68"/>
    </row>
    <row r="127" spans="1:33" ht="32.65" customHeight="1">
      <c r="A127" s="68"/>
      <c r="B127" s="68"/>
      <c r="C127" s="844"/>
      <c r="D127" s="845"/>
      <c r="E127" s="845"/>
      <c r="F127" s="845"/>
      <c r="G127" s="845"/>
      <c r="H127" s="845"/>
      <c r="I127" s="845"/>
      <c r="J127" s="845"/>
      <c r="K127" s="845"/>
      <c r="L127" s="845"/>
      <c r="M127" s="845"/>
      <c r="N127" s="845"/>
      <c r="O127" s="845"/>
      <c r="P127" s="845"/>
      <c r="Q127" s="845"/>
      <c r="R127" s="845"/>
      <c r="S127" s="849"/>
      <c r="T127" s="850"/>
      <c r="U127" s="850"/>
      <c r="V127" s="850"/>
      <c r="W127" s="891"/>
      <c r="X127" s="892"/>
      <c r="Y127" s="892"/>
      <c r="Z127" s="893"/>
      <c r="AA127" s="686">
        <f t="shared" si="1"/>
        <v>0</v>
      </c>
      <c r="AB127" s="686"/>
      <c r="AC127" s="686"/>
      <c r="AD127" s="686"/>
      <c r="AE127" s="353"/>
      <c r="AF127" s="68"/>
      <c r="AG127" s="68"/>
    </row>
    <row r="128" spans="1:33" ht="32.65" customHeight="1" thickBot="1">
      <c r="A128" s="68"/>
      <c r="B128" s="68"/>
      <c r="C128" s="887"/>
      <c r="D128" s="888"/>
      <c r="E128" s="888"/>
      <c r="F128" s="888"/>
      <c r="G128" s="888"/>
      <c r="H128" s="888"/>
      <c r="I128" s="888"/>
      <c r="J128" s="888"/>
      <c r="K128" s="888"/>
      <c r="L128" s="888"/>
      <c r="M128" s="888"/>
      <c r="N128" s="888"/>
      <c r="O128" s="888"/>
      <c r="P128" s="888"/>
      <c r="Q128" s="888"/>
      <c r="R128" s="888"/>
      <c r="S128" s="907"/>
      <c r="T128" s="908"/>
      <c r="U128" s="908"/>
      <c r="V128" s="908"/>
      <c r="W128" s="920"/>
      <c r="X128" s="921"/>
      <c r="Y128" s="921"/>
      <c r="Z128" s="922"/>
      <c r="AA128" s="688">
        <f t="shared" si="1"/>
        <v>0</v>
      </c>
      <c r="AB128" s="689"/>
      <c r="AC128" s="689"/>
      <c r="AD128" s="690"/>
      <c r="AE128" s="354"/>
      <c r="AF128" s="68"/>
      <c r="AG128" s="68"/>
    </row>
    <row r="129" spans="1:33" ht="32.65" hidden="1" customHeight="1" outlineLevel="1">
      <c r="A129" s="68"/>
      <c r="B129" s="68"/>
      <c r="C129" s="899"/>
      <c r="D129" s="900"/>
      <c r="E129" s="900"/>
      <c r="F129" s="900"/>
      <c r="G129" s="900"/>
      <c r="H129" s="900"/>
      <c r="I129" s="900"/>
      <c r="J129" s="900"/>
      <c r="K129" s="900"/>
      <c r="L129" s="900"/>
      <c r="M129" s="900"/>
      <c r="N129" s="900"/>
      <c r="O129" s="900"/>
      <c r="P129" s="900"/>
      <c r="Q129" s="900"/>
      <c r="R129" s="900"/>
      <c r="S129" s="894"/>
      <c r="T129" s="895"/>
      <c r="U129" s="895"/>
      <c r="V129" s="895"/>
      <c r="W129" s="896"/>
      <c r="X129" s="897"/>
      <c r="Y129" s="897"/>
      <c r="Z129" s="898"/>
      <c r="AA129" s="692">
        <f t="shared" si="1"/>
        <v>0</v>
      </c>
      <c r="AB129" s="692"/>
      <c r="AC129" s="692"/>
      <c r="AD129" s="692"/>
      <c r="AE129" s="368"/>
      <c r="AF129" s="68"/>
      <c r="AG129" s="68"/>
    </row>
    <row r="130" spans="1:33" ht="32.65" hidden="1" customHeight="1" outlineLevel="1">
      <c r="A130" s="68"/>
      <c r="B130" s="68"/>
      <c r="C130" s="844"/>
      <c r="D130" s="845"/>
      <c r="E130" s="845"/>
      <c r="F130" s="845"/>
      <c r="G130" s="845"/>
      <c r="H130" s="845"/>
      <c r="I130" s="845"/>
      <c r="J130" s="845"/>
      <c r="K130" s="845"/>
      <c r="L130" s="845"/>
      <c r="M130" s="845"/>
      <c r="N130" s="845"/>
      <c r="O130" s="845"/>
      <c r="P130" s="845"/>
      <c r="Q130" s="845"/>
      <c r="R130" s="845"/>
      <c r="S130" s="849"/>
      <c r="T130" s="850"/>
      <c r="U130" s="850"/>
      <c r="V130" s="850"/>
      <c r="W130" s="891"/>
      <c r="X130" s="892"/>
      <c r="Y130" s="892"/>
      <c r="Z130" s="893"/>
      <c r="AA130" s="686">
        <f>S130*W130</f>
        <v>0</v>
      </c>
      <c r="AB130" s="686"/>
      <c r="AC130" s="686"/>
      <c r="AD130" s="686"/>
      <c r="AE130" s="369"/>
      <c r="AF130" s="68"/>
      <c r="AG130" s="68"/>
    </row>
    <row r="131" spans="1:33" ht="32.65" hidden="1" customHeight="1" outlineLevel="1">
      <c r="A131" s="68"/>
      <c r="B131" s="68"/>
      <c r="C131" s="844"/>
      <c r="D131" s="845"/>
      <c r="E131" s="845"/>
      <c r="F131" s="845"/>
      <c r="G131" s="845"/>
      <c r="H131" s="845"/>
      <c r="I131" s="845"/>
      <c r="J131" s="845"/>
      <c r="K131" s="845"/>
      <c r="L131" s="845"/>
      <c r="M131" s="845"/>
      <c r="N131" s="845"/>
      <c r="O131" s="845"/>
      <c r="P131" s="845"/>
      <c r="Q131" s="845"/>
      <c r="R131" s="845"/>
      <c r="S131" s="849"/>
      <c r="T131" s="850"/>
      <c r="U131" s="850"/>
      <c r="V131" s="850"/>
      <c r="W131" s="891"/>
      <c r="X131" s="892"/>
      <c r="Y131" s="892"/>
      <c r="Z131" s="893"/>
      <c r="AA131" s="686">
        <f t="shared" si="1"/>
        <v>0</v>
      </c>
      <c r="AB131" s="686"/>
      <c r="AC131" s="686"/>
      <c r="AD131" s="686"/>
      <c r="AE131" s="369"/>
      <c r="AF131" s="68"/>
      <c r="AG131" s="68"/>
    </row>
    <row r="132" spans="1:33" ht="32.65" hidden="1" customHeight="1" outlineLevel="1">
      <c r="A132" s="68"/>
      <c r="B132" s="68"/>
      <c r="C132" s="844"/>
      <c r="D132" s="845"/>
      <c r="E132" s="845"/>
      <c r="F132" s="845"/>
      <c r="G132" s="845"/>
      <c r="H132" s="845"/>
      <c r="I132" s="845"/>
      <c r="J132" s="845"/>
      <c r="K132" s="845"/>
      <c r="L132" s="845"/>
      <c r="M132" s="845"/>
      <c r="N132" s="845"/>
      <c r="O132" s="845"/>
      <c r="P132" s="845"/>
      <c r="Q132" s="845"/>
      <c r="R132" s="845"/>
      <c r="S132" s="849"/>
      <c r="T132" s="850"/>
      <c r="U132" s="850"/>
      <c r="V132" s="850"/>
      <c r="W132" s="891"/>
      <c r="X132" s="892"/>
      <c r="Y132" s="892"/>
      <c r="Z132" s="893"/>
      <c r="AA132" s="686">
        <f t="shared" si="1"/>
        <v>0</v>
      </c>
      <c r="AB132" s="686"/>
      <c r="AC132" s="686"/>
      <c r="AD132" s="686"/>
      <c r="AE132" s="369"/>
      <c r="AF132" s="68"/>
      <c r="AG132" s="68"/>
    </row>
    <row r="133" spans="1:33" ht="32.65" hidden="1" customHeight="1" outlineLevel="1" thickBot="1">
      <c r="A133" s="68"/>
      <c r="B133" s="68"/>
      <c r="C133" s="887"/>
      <c r="D133" s="888"/>
      <c r="E133" s="888"/>
      <c r="F133" s="888"/>
      <c r="G133" s="888"/>
      <c r="H133" s="888"/>
      <c r="I133" s="888"/>
      <c r="J133" s="888"/>
      <c r="K133" s="888"/>
      <c r="L133" s="888"/>
      <c r="M133" s="888"/>
      <c r="N133" s="888"/>
      <c r="O133" s="888"/>
      <c r="P133" s="888"/>
      <c r="Q133" s="888"/>
      <c r="R133" s="888"/>
      <c r="S133" s="907"/>
      <c r="T133" s="908"/>
      <c r="U133" s="908"/>
      <c r="V133" s="908"/>
      <c r="W133" s="920"/>
      <c r="X133" s="921"/>
      <c r="Y133" s="921"/>
      <c r="Z133" s="922"/>
      <c r="AA133" s="688">
        <f t="shared" si="1"/>
        <v>0</v>
      </c>
      <c r="AB133" s="689"/>
      <c r="AC133" s="689"/>
      <c r="AD133" s="690"/>
      <c r="AE133" s="370"/>
      <c r="AF133" s="68"/>
      <c r="AG133" s="68"/>
    </row>
    <row r="134" spans="1:33" ht="32.65" customHeight="1" collapsed="1" thickBot="1">
      <c r="A134" s="68"/>
      <c r="B134" s="68"/>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176" t="s">
        <v>54</v>
      </c>
      <c r="AA134" s="682">
        <f>SUM(AA124:AD133)</f>
        <v>0</v>
      </c>
      <c r="AB134" s="683"/>
      <c r="AC134" s="683"/>
      <c r="AD134" s="684"/>
      <c r="AE134" s="393"/>
      <c r="AF134" s="68"/>
      <c r="AG134" s="68"/>
    </row>
    <row r="135" spans="1:33" ht="15" customHeight="1">
      <c r="A135" s="68"/>
      <c r="B135" s="68"/>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176"/>
      <c r="AB135" s="178"/>
      <c r="AC135" s="178"/>
      <c r="AD135" s="178"/>
      <c r="AE135" s="72"/>
      <c r="AF135" s="68"/>
      <c r="AG135" s="68"/>
    </row>
    <row r="136" spans="1:33" ht="46.9" customHeight="1" thickBot="1">
      <c r="A136" s="68"/>
      <c r="B136" s="68"/>
      <c r="C136" s="570" t="s">
        <v>235</v>
      </c>
      <c r="D136" s="570"/>
      <c r="E136" s="570"/>
      <c r="F136" s="570"/>
      <c r="G136" s="570"/>
      <c r="H136" s="570"/>
      <c r="I136" s="570"/>
      <c r="J136" s="570"/>
      <c r="K136" s="570"/>
      <c r="L136" s="570"/>
      <c r="M136" s="570"/>
      <c r="N136" s="570"/>
      <c r="O136" s="570"/>
      <c r="P136" s="570"/>
      <c r="Q136" s="570"/>
      <c r="R136" s="570"/>
      <c r="S136" s="570"/>
      <c r="T136" s="570"/>
      <c r="U136" s="570"/>
      <c r="V136" s="570"/>
      <c r="W136" s="570"/>
      <c r="X136" s="570"/>
      <c r="Y136" s="570"/>
      <c r="Z136" s="570"/>
      <c r="AA136" s="570"/>
      <c r="AB136" s="570"/>
      <c r="AC136" s="570"/>
      <c r="AD136" s="570"/>
      <c r="AE136" s="570"/>
      <c r="AF136" s="68"/>
      <c r="AG136" s="68"/>
    </row>
    <row r="137" spans="1:33" ht="90" customHeight="1" thickBot="1">
      <c r="A137" s="68"/>
      <c r="B137" s="68"/>
      <c r="C137" s="558"/>
      <c r="D137" s="559"/>
      <c r="E137" s="559"/>
      <c r="F137" s="559"/>
      <c r="G137" s="559"/>
      <c r="H137" s="559"/>
      <c r="I137" s="559"/>
      <c r="J137" s="559"/>
      <c r="K137" s="559"/>
      <c r="L137" s="559"/>
      <c r="M137" s="559"/>
      <c r="N137" s="559"/>
      <c r="O137" s="559"/>
      <c r="P137" s="559"/>
      <c r="Q137" s="559"/>
      <c r="R137" s="559"/>
      <c r="S137" s="559"/>
      <c r="T137" s="559"/>
      <c r="U137" s="559"/>
      <c r="V137" s="559"/>
      <c r="W137" s="559"/>
      <c r="X137" s="559"/>
      <c r="Y137" s="559"/>
      <c r="Z137" s="559"/>
      <c r="AA137" s="559"/>
      <c r="AB137" s="559"/>
      <c r="AC137" s="559"/>
      <c r="AD137" s="559"/>
      <c r="AE137" s="560"/>
      <c r="AF137" s="68"/>
      <c r="AG137" s="68"/>
    </row>
    <row r="138" spans="1:33">
      <c r="A138" s="68"/>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c r="AC138" s="68"/>
      <c r="AD138" s="68"/>
      <c r="AE138" s="68"/>
      <c r="AF138" s="68"/>
      <c r="AG138" s="68"/>
    </row>
  </sheetData>
  <sheetProtection sheet="1" objects="1" scenarios="1"/>
  <customSheetViews>
    <customSheetView guid="{75F8A93C-F5BA-4FE5-85C6-88804E4D71E6}" showPageBreaks="1" printArea="1" view="pageBreakPreview" topLeftCell="A61">
      <selection activeCell="S72" sqref="H70:AD72"/>
      <rowBreaks count="1" manualBreakCount="1">
        <brk id="81" max="31" man="1"/>
      </rowBreaks>
      <pageMargins left="0.7" right="0.7" top="0.75" bottom="0.75" header="0.3" footer="0.3"/>
      <pageSetup paperSize="9" scale="79" orientation="portrait" r:id="rId1"/>
    </customSheetView>
  </customSheetViews>
  <mergeCells count="271">
    <mergeCell ref="I35:AE35"/>
    <mergeCell ref="C89:AD89"/>
    <mergeCell ref="C90:F90"/>
    <mergeCell ref="G90:AE90"/>
    <mergeCell ref="C91:F91"/>
    <mergeCell ref="H91:AE91"/>
    <mergeCell ref="C92:F92"/>
    <mergeCell ref="H92:AE92"/>
    <mergeCell ref="AA53:AD53"/>
    <mergeCell ref="C68:F68"/>
    <mergeCell ref="R58:U58"/>
    <mergeCell ref="V58:Z58"/>
    <mergeCell ref="C74:F74"/>
    <mergeCell ref="C67:AD67"/>
    <mergeCell ref="C79:AD79"/>
    <mergeCell ref="C80:F80"/>
    <mergeCell ref="C45:G47"/>
    <mergeCell ref="H45:H47"/>
    <mergeCell ref="C59:I59"/>
    <mergeCell ref="C64:G64"/>
    <mergeCell ref="C65:G65"/>
    <mergeCell ref="J50:Q50"/>
    <mergeCell ref="J51:Q51"/>
    <mergeCell ref="J52:Q52"/>
    <mergeCell ref="C58:I58"/>
    <mergeCell ref="J58:Q58"/>
    <mergeCell ref="J59:Q59"/>
    <mergeCell ref="J60:Q60"/>
    <mergeCell ref="C60:I60"/>
    <mergeCell ref="C35:G35"/>
    <mergeCell ref="J53:Q53"/>
    <mergeCell ref="C52:I52"/>
    <mergeCell ref="C53:I53"/>
    <mergeCell ref="S132:V132"/>
    <mergeCell ref="W132:Z132"/>
    <mergeCell ref="C11:AC11"/>
    <mergeCell ref="C12:G12"/>
    <mergeCell ref="C13:G13"/>
    <mergeCell ref="C14:G14"/>
    <mergeCell ref="C69:F69"/>
    <mergeCell ref="C70:F70"/>
    <mergeCell ref="C73:AD73"/>
    <mergeCell ref="C75:F75"/>
    <mergeCell ref="V51:Z51"/>
    <mergeCell ref="V52:Z52"/>
    <mergeCell ref="V53:Z53"/>
    <mergeCell ref="AA59:AD59"/>
    <mergeCell ref="AA60:AD60"/>
    <mergeCell ref="AA124:AD124"/>
    <mergeCell ref="S125:V125"/>
    <mergeCell ref="C76:F76"/>
    <mergeCell ref="AA58:AD58"/>
    <mergeCell ref="C82:F82"/>
    <mergeCell ref="C15:G15"/>
    <mergeCell ref="C16:G16"/>
    <mergeCell ref="C20:G20"/>
    <mergeCell ref="C21:G21"/>
    <mergeCell ref="S133:V133"/>
    <mergeCell ref="W133:Z133"/>
    <mergeCell ref="AA133:AD133"/>
    <mergeCell ref="C125:H125"/>
    <mergeCell ref="C119:AD119"/>
    <mergeCell ref="I130:M130"/>
    <mergeCell ref="N130:R130"/>
    <mergeCell ref="C131:H131"/>
    <mergeCell ref="C81:F81"/>
    <mergeCell ref="AA61:AD61"/>
    <mergeCell ref="C56:I56"/>
    <mergeCell ref="J56:Q56"/>
    <mergeCell ref="R56:U56"/>
    <mergeCell ref="V56:Z56"/>
    <mergeCell ref="AA56:AD56"/>
    <mergeCell ref="C57:I57"/>
    <mergeCell ref="J57:Q57"/>
    <mergeCell ref="R57:U57"/>
    <mergeCell ref="V57:Z57"/>
    <mergeCell ref="AA57:AD57"/>
    <mergeCell ref="AA134:AD134"/>
    <mergeCell ref="S128:V128"/>
    <mergeCell ref="W128:Z128"/>
    <mergeCell ref="W125:Z125"/>
    <mergeCell ref="AA132:AD132"/>
    <mergeCell ref="AA127:AD127"/>
    <mergeCell ref="W123:Z123"/>
    <mergeCell ref="AA123:AD123"/>
    <mergeCell ref="S123:V123"/>
    <mergeCell ref="S124:V124"/>
    <mergeCell ref="W124:Z124"/>
    <mergeCell ref="AA125:AD125"/>
    <mergeCell ref="S126:V126"/>
    <mergeCell ref="W126:Z126"/>
    <mergeCell ref="AA126:AD126"/>
    <mergeCell ref="S127:V127"/>
    <mergeCell ref="W127:Z127"/>
    <mergeCell ref="U6:AE6"/>
    <mergeCell ref="R53:U53"/>
    <mergeCell ref="R59:U59"/>
    <mergeCell ref="R60:U60"/>
    <mergeCell ref="AA50:AD50"/>
    <mergeCell ref="AA51:AD51"/>
    <mergeCell ref="V59:Z59"/>
    <mergeCell ref="V60:Z60"/>
    <mergeCell ref="R50:U50"/>
    <mergeCell ref="R51:U51"/>
    <mergeCell ref="R52:U52"/>
    <mergeCell ref="C19:AC19"/>
    <mergeCell ref="C49:AD49"/>
    <mergeCell ref="C23:AC23"/>
    <mergeCell ref="C25:AC25"/>
    <mergeCell ref="C50:I50"/>
    <mergeCell ref="C51:I51"/>
    <mergeCell ref="C55:I55"/>
    <mergeCell ref="J55:Q55"/>
    <mergeCell ref="R55:U55"/>
    <mergeCell ref="V55:Z55"/>
    <mergeCell ref="AA55:AD55"/>
    <mergeCell ref="AA52:AD52"/>
    <mergeCell ref="C22:G22"/>
    <mergeCell ref="I125:M125"/>
    <mergeCell ref="N125:R125"/>
    <mergeCell ref="Y106:AC106"/>
    <mergeCell ref="Y107:AC107"/>
    <mergeCell ref="Y108:AC108"/>
    <mergeCell ref="C118:AE118"/>
    <mergeCell ref="AD108:AE108"/>
    <mergeCell ref="AD106:AE106"/>
    <mergeCell ref="U106:X106"/>
    <mergeCell ref="U107:X107"/>
    <mergeCell ref="U108:X108"/>
    <mergeCell ref="L106:T106"/>
    <mergeCell ref="L107:T107"/>
    <mergeCell ref="L108:T108"/>
    <mergeCell ref="C107:K107"/>
    <mergeCell ref="C108:K108"/>
    <mergeCell ref="C106:K106"/>
    <mergeCell ref="Y98:AC98"/>
    <mergeCell ref="Y99:AC99"/>
    <mergeCell ref="Y100:AC100"/>
    <mergeCell ref="Y101:AC101"/>
    <mergeCell ref="Y102:AC102"/>
    <mergeCell ref="Y103:AC103"/>
    <mergeCell ref="Y104:AC104"/>
    <mergeCell ref="Y105:AC105"/>
    <mergeCell ref="AD98:AE98"/>
    <mergeCell ref="AD99:AE99"/>
    <mergeCell ref="AD100:AE100"/>
    <mergeCell ref="AD101:AE101"/>
    <mergeCell ref="AD102:AE102"/>
    <mergeCell ref="AD103:AE103"/>
    <mergeCell ref="AD104:AE104"/>
    <mergeCell ref="AD105:AE105"/>
    <mergeCell ref="C137:AE137"/>
    <mergeCell ref="C126:H126"/>
    <mergeCell ref="I126:M126"/>
    <mergeCell ref="N126:R126"/>
    <mergeCell ref="C127:H127"/>
    <mergeCell ref="I127:M127"/>
    <mergeCell ref="N127:R127"/>
    <mergeCell ref="C128:H128"/>
    <mergeCell ref="I128:M128"/>
    <mergeCell ref="N128:R128"/>
    <mergeCell ref="S131:V131"/>
    <mergeCell ref="W131:Z131"/>
    <mergeCell ref="AA131:AD131"/>
    <mergeCell ref="AA128:AD128"/>
    <mergeCell ref="S129:V129"/>
    <mergeCell ref="W129:Z129"/>
    <mergeCell ref="AA129:AD129"/>
    <mergeCell ref="S130:V130"/>
    <mergeCell ref="W130:Z130"/>
    <mergeCell ref="AA130:AD130"/>
    <mergeCell ref="C129:H129"/>
    <mergeCell ref="I129:M129"/>
    <mergeCell ref="N129:R129"/>
    <mergeCell ref="C130:H130"/>
    <mergeCell ref="C136:AE136"/>
    <mergeCell ref="C122:AE122"/>
    <mergeCell ref="C117:AE117"/>
    <mergeCell ref="C113:AE113"/>
    <mergeCell ref="C114:AE114"/>
    <mergeCell ref="C112:AE112"/>
    <mergeCell ref="C97:AE97"/>
    <mergeCell ref="C86:AE87"/>
    <mergeCell ref="C111:AE111"/>
    <mergeCell ref="I131:M131"/>
    <mergeCell ref="N131:R131"/>
    <mergeCell ref="C132:H132"/>
    <mergeCell ref="I132:M132"/>
    <mergeCell ref="N132:R132"/>
    <mergeCell ref="C133:H133"/>
    <mergeCell ref="I133:M133"/>
    <mergeCell ref="N133:R133"/>
    <mergeCell ref="C123:H123"/>
    <mergeCell ref="I123:M123"/>
    <mergeCell ref="N123:R123"/>
    <mergeCell ref="C124:H124"/>
    <mergeCell ref="I124:M124"/>
    <mergeCell ref="N124:R124"/>
    <mergeCell ref="AD107:AE107"/>
    <mergeCell ref="A1:AF1"/>
    <mergeCell ref="C43:AE43"/>
    <mergeCell ref="H26:AE26"/>
    <mergeCell ref="I27:AE27"/>
    <mergeCell ref="I28:AE28"/>
    <mergeCell ref="C29:AE29"/>
    <mergeCell ref="C30:AE30"/>
    <mergeCell ref="H20:AE20"/>
    <mergeCell ref="I21:AE21"/>
    <mergeCell ref="I22:AE22"/>
    <mergeCell ref="C26:G26"/>
    <mergeCell ref="C27:G27"/>
    <mergeCell ref="C28:G28"/>
    <mergeCell ref="C38:G38"/>
    <mergeCell ref="C39:G41"/>
    <mergeCell ref="H39:H41"/>
    <mergeCell ref="C34:G34"/>
    <mergeCell ref="U3:AE3"/>
    <mergeCell ref="U4:AE4"/>
    <mergeCell ref="U5:AE5"/>
    <mergeCell ref="Q3:T3"/>
    <mergeCell ref="Q4:T4"/>
    <mergeCell ref="Q5:T5"/>
    <mergeCell ref="Q6:T6"/>
    <mergeCell ref="AH86:AX87"/>
    <mergeCell ref="C95:AE95"/>
    <mergeCell ref="C17:AE17"/>
    <mergeCell ref="C8:AE8"/>
    <mergeCell ref="H12:AE12"/>
    <mergeCell ref="I13:AE13"/>
    <mergeCell ref="I14:AE14"/>
    <mergeCell ref="I15:AE15"/>
    <mergeCell ref="I16:AE16"/>
    <mergeCell ref="G80:AE80"/>
    <mergeCell ref="H81:AE81"/>
    <mergeCell ref="H82:AE82"/>
    <mergeCell ref="G74:AE74"/>
    <mergeCell ref="H75:AE75"/>
    <mergeCell ref="H76:AE76"/>
    <mergeCell ref="G68:AE68"/>
    <mergeCell ref="H69:AE69"/>
    <mergeCell ref="H70:AE70"/>
    <mergeCell ref="V50:Z50"/>
    <mergeCell ref="C54:I54"/>
    <mergeCell ref="J54:Q54"/>
    <mergeCell ref="R54:U54"/>
    <mergeCell ref="V54:Z54"/>
    <mergeCell ref="AA54:AD54"/>
    <mergeCell ref="U98:X98"/>
    <mergeCell ref="U99:X99"/>
    <mergeCell ref="U100:X100"/>
    <mergeCell ref="U101:X101"/>
    <mergeCell ref="U102:X102"/>
    <mergeCell ref="U103:X103"/>
    <mergeCell ref="U104:X104"/>
    <mergeCell ref="U105:X105"/>
    <mergeCell ref="C98:K98"/>
    <mergeCell ref="L98:T98"/>
    <mergeCell ref="L99:T99"/>
    <mergeCell ref="L100:T100"/>
    <mergeCell ref="L101:T101"/>
    <mergeCell ref="L102:T102"/>
    <mergeCell ref="L103:T103"/>
    <mergeCell ref="L104:T104"/>
    <mergeCell ref="L105:T105"/>
    <mergeCell ref="C99:K99"/>
    <mergeCell ref="C100:K100"/>
    <mergeCell ref="C101:K101"/>
    <mergeCell ref="C102:K102"/>
    <mergeCell ref="C103:K103"/>
    <mergeCell ref="C105:K105"/>
    <mergeCell ref="C104:K104"/>
  </mergeCells>
  <phoneticPr fontId="2"/>
  <conditionalFormatting sqref="C17">
    <cfRule type="expression" dxfId="45" priority="25">
      <formula>$C$16="〇"</formula>
    </cfRule>
    <cfRule type="expression" dxfId="44" priority="27">
      <formula>$C$15="〇"</formula>
    </cfRule>
    <cfRule type="expression" dxfId="43" priority="28">
      <formula>$C$14="〇"</formula>
    </cfRule>
  </conditionalFormatting>
  <conditionalFormatting sqref="C23:AC23">
    <cfRule type="expression" dxfId="42" priority="24">
      <formula>$C$22="〇"</formula>
    </cfRule>
  </conditionalFormatting>
  <conditionalFormatting sqref="C29">
    <cfRule type="expression" dxfId="41" priority="23">
      <formula>$C$28="〇"</formula>
    </cfRule>
  </conditionalFormatting>
  <conditionalFormatting sqref="C71">
    <cfRule type="expression" dxfId="40" priority="22">
      <formula>$C$70="〇"</formula>
    </cfRule>
  </conditionalFormatting>
  <conditionalFormatting sqref="C77">
    <cfRule type="expression" dxfId="39" priority="21">
      <formula>$C$76="〇"</formula>
    </cfRule>
  </conditionalFormatting>
  <conditionalFormatting sqref="C83">
    <cfRule type="expression" dxfId="38" priority="20">
      <formula>$C$82="〇"</formula>
    </cfRule>
  </conditionalFormatting>
  <conditionalFormatting sqref="C13:G16 C27:G28 C35:G35 C39:G41 C45:G47 AA61:AE61 C65:G65 C69:F70 C75:F76 C81:F82 C112 C118 AA134:AE134 C137 C51:AD60 AD99:AD108 C124:C133 I124:I133 N124:N133 Y99:Y108 U99:U108 L99:L108 C99:C108 S124:AD133">
    <cfRule type="expression" dxfId="37" priority="15">
      <formula>$C$22="〇"</formula>
    </cfRule>
  </conditionalFormatting>
  <conditionalFormatting sqref="C13:G16 C21:G22 C27:G28 C35:G35 C39:G41 C45:G47 AA61:AE61 C65:G65 C75:F76 C81:F82 C112 C118 AA134:AE134 C137 C51:AD60 AD99:AD108 C124:C133 I124:I133 N124:N133 Y99:Y108 U99:U108 L99:L108 C99:C108 S124:AD133">
    <cfRule type="expression" dxfId="36" priority="14">
      <formula>$C$70="〇"</formula>
    </cfRule>
  </conditionalFormatting>
  <conditionalFormatting sqref="C13:G16 C21:G22 C27:G28 C35:G35 C39:G41 C45:G47 AA61:AE61 C65:G65 C69:F70 C81:F82 C112 C118 AA134:AE134 C137 C51:AD60 AD99:AD108 C124:C133 I124:I133 N124:N133 Y99:Y108 U99:U108 L99:L108 C99:C108 S124:AD133">
    <cfRule type="expression" dxfId="35" priority="13">
      <formula>$C$76="〇"</formula>
    </cfRule>
  </conditionalFormatting>
  <conditionalFormatting sqref="C13:G16 C21:G22 C27:G28 C35:G35 C39:G41 C45:G47 AA61:AE61 C65:G65 C69:F70 C75:F76 C112 C118 AA134:AE134 C137 C51:AD60 AD99:AD108 C124:C133 I124:I133 N124:N133 Y99:Y108 U99:U108 L99:L108 C99:C108 S124:AD133">
    <cfRule type="expression" dxfId="34" priority="12">
      <formula>$C$82="〇"</formula>
    </cfRule>
  </conditionalFormatting>
  <conditionalFormatting sqref="AE56:AE60">
    <cfRule type="expression" dxfId="33" priority="11">
      <formula>$B$22="〇"</formula>
    </cfRule>
  </conditionalFormatting>
  <conditionalFormatting sqref="AE51:AE55">
    <cfRule type="expression" dxfId="32" priority="10">
      <formula>$B$22="〇"</formula>
    </cfRule>
  </conditionalFormatting>
  <conditionalFormatting sqref="AE129:AE133">
    <cfRule type="expression" dxfId="31" priority="7">
      <formula>$B$22="〇"</formula>
    </cfRule>
  </conditionalFormatting>
  <conditionalFormatting sqref="AE124:AE128">
    <cfRule type="expression" dxfId="30" priority="6">
      <formula>$B$22="〇"</formula>
    </cfRule>
  </conditionalFormatting>
  <conditionalFormatting sqref="C93:C94">
    <cfRule type="expression" dxfId="29" priority="5">
      <formula>$C$82="〇"</formula>
    </cfRule>
  </conditionalFormatting>
  <conditionalFormatting sqref="C91:F92">
    <cfRule type="expression" dxfId="28" priority="4">
      <formula>$C$22="〇"</formula>
    </cfRule>
  </conditionalFormatting>
  <conditionalFormatting sqref="C91:F92">
    <cfRule type="expression" dxfId="27" priority="3">
      <formula>$C$70="〇"</formula>
    </cfRule>
  </conditionalFormatting>
  <conditionalFormatting sqref="C91:F92">
    <cfRule type="expression" dxfId="26" priority="2">
      <formula>$C$76="〇"</formula>
    </cfRule>
  </conditionalFormatting>
  <conditionalFormatting sqref="I35:AE35">
    <cfRule type="expression" dxfId="0" priority="1">
      <formula>$C$35=$AH$35</formula>
    </cfRule>
  </conditionalFormatting>
  <dataValidations count="7">
    <dataValidation type="list" allowBlank="1" showInputMessage="1" showErrorMessage="1" sqref="C27:G27 C69:F69 C13:C16 D13:G13 D16:G16 C75:F75 C21:G21 C81:F81 C91:F91">
      <formula1>"〇"</formula1>
    </dataValidation>
    <dataValidation type="list" allowBlank="1" showInputMessage="1" showErrorMessage="1" promptTitle="注意" prompt="競争的手続き（相見積りや入札など）を行わない場合、補助対象外となります。" sqref="C22:G22">
      <formula1>"〇"</formula1>
    </dataValidation>
    <dataValidation type="list" allowBlank="1" showInputMessage="1" showErrorMessage="1" promptTitle="注意" prompt="申請機器によっては、財産処分制限期間の残年数に応じた補助額の返還が必要となります。" sqref="C28:G28">
      <formula1>"〇"</formula1>
    </dataValidation>
    <dataValidation type="list" allowBlank="1" showInputMessage="1" showErrorMessage="1" promptTitle="注意" prompt="HEPAフィルター付き空気清浄機でない場合は、補助対象外となります。" sqref="C70:F70">
      <formula1>"〇"</formula1>
    </dataValidation>
    <dataValidation type="list" allowBlank="1" showInputMessage="1" showErrorMessage="1" promptTitle="注意" prompt="陰圧対応できない機器は、補助対象外となります。" sqref="C76:F76">
      <formula1>"〇"</formula1>
    </dataValidation>
    <dataValidation type="list" allowBlank="1" showInputMessage="1" showErrorMessage="1" promptTitle="注意" prompt="新興感染症発生・まん延時に陰圧対応しない場合、補助対象外となります。" sqref="C82:F82 C92:F92">
      <formula1>"〇"</formula1>
    </dataValidation>
    <dataValidation type="list" allowBlank="1" showInputMessage="1" showErrorMessage="1" sqref="C35:G35">
      <formula1>$AH$33:$AH$35</formula1>
    </dataValidation>
  </dataValidations>
  <printOptions horizontalCentered="1"/>
  <pageMargins left="0.70866141732283472" right="0.70866141732283472" top="0.74803149606299213" bottom="0.74803149606299213" header="0.31496062992125984" footer="0.31496062992125984"/>
  <pageSetup paperSize="9" scale="77" fitToHeight="4" orientation="portrait" r:id="rId2"/>
  <rowBreaks count="3" manualBreakCount="3">
    <brk id="31" max="31" man="1"/>
    <brk id="84" max="31" man="1"/>
    <brk id="120" max="31"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FF"/>
  </sheetPr>
  <dimension ref="A1:R53"/>
  <sheetViews>
    <sheetView showZeros="0" view="pageBreakPreview" zoomScaleNormal="100" zoomScaleSheetLayoutView="100" workbookViewId="0">
      <pane ySplit="1" topLeftCell="A2" activePane="bottomLeft" state="frozen"/>
      <selection activeCell="C47" sqref="C47:D47"/>
      <selection pane="bottomLeft" activeCell="M32" sqref="M32:N32"/>
    </sheetView>
  </sheetViews>
  <sheetFormatPr defaultColWidth="5.125" defaultRowHeight="12"/>
  <cols>
    <col min="1" max="16384" width="5.125" style="304"/>
  </cols>
  <sheetData>
    <row r="1" spans="1:18">
      <c r="A1" s="304" t="s">
        <v>322</v>
      </c>
      <c r="O1" s="950" t="s">
        <v>321</v>
      </c>
      <c r="P1" s="950"/>
      <c r="Q1" s="951" t="s">
        <v>323</v>
      </c>
      <c r="R1" s="951"/>
    </row>
    <row r="2" spans="1:18" ht="24">
      <c r="A2" s="952" t="s">
        <v>320</v>
      </c>
      <c r="B2" s="952"/>
      <c r="C2" s="952"/>
      <c r="D2" s="952"/>
      <c r="E2" s="952"/>
      <c r="F2" s="952"/>
      <c r="G2" s="952"/>
      <c r="H2" s="952"/>
      <c r="I2" s="952"/>
      <c r="J2" s="952"/>
      <c r="K2" s="952"/>
      <c r="L2" s="952"/>
      <c r="M2" s="952"/>
      <c r="N2" s="952"/>
      <c r="O2" s="952"/>
      <c r="P2" s="952"/>
      <c r="Q2" s="952"/>
      <c r="R2" s="952"/>
    </row>
    <row r="4" spans="1:18">
      <c r="A4" s="953" t="s">
        <v>319</v>
      </c>
      <c r="B4" s="954"/>
      <c r="C4" s="955" t="s">
        <v>318</v>
      </c>
      <c r="D4" s="955"/>
      <c r="E4" s="955"/>
      <c r="F4" s="955"/>
      <c r="G4" s="955"/>
      <c r="H4" s="955"/>
      <c r="I4" s="955"/>
      <c r="J4" s="955"/>
      <c r="K4" s="955"/>
      <c r="O4" s="956" t="s">
        <v>317</v>
      </c>
      <c r="P4" s="956"/>
      <c r="Q4" s="957" t="s">
        <v>326</v>
      </c>
      <c r="R4" s="958"/>
    </row>
    <row r="5" spans="1:18" s="320" customFormat="1">
      <c r="A5" s="978" t="s">
        <v>316</v>
      </c>
      <c r="B5" s="979"/>
      <c r="C5" s="396" t="s">
        <v>324</v>
      </c>
      <c r="D5" s="984" t="s">
        <v>315</v>
      </c>
      <c r="E5" s="985"/>
      <c r="F5" s="985"/>
      <c r="G5" s="985"/>
      <c r="H5" s="985"/>
      <c r="I5" s="985"/>
      <c r="J5" s="985"/>
      <c r="K5" s="986"/>
      <c r="O5" s="987" t="s">
        <v>314</v>
      </c>
      <c r="P5" s="988"/>
      <c r="Q5" s="989" t="s">
        <v>325</v>
      </c>
      <c r="R5" s="990"/>
    </row>
    <row r="6" spans="1:18" s="320" customFormat="1">
      <c r="A6" s="980"/>
      <c r="B6" s="981"/>
      <c r="C6" s="396"/>
      <c r="D6" s="984" t="s">
        <v>409</v>
      </c>
      <c r="E6" s="985"/>
      <c r="F6" s="985"/>
      <c r="G6" s="985"/>
      <c r="H6" s="985"/>
      <c r="I6" s="985"/>
      <c r="J6" s="985"/>
      <c r="K6" s="986"/>
      <c r="O6" s="321"/>
      <c r="P6" s="321"/>
      <c r="Q6" s="306"/>
      <c r="R6" s="306"/>
    </row>
    <row r="7" spans="1:18" s="320" customFormat="1">
      <c r="A7" s="980"/>
      <c r="B7" s="981"/>
      <c r="C7" s="396"/>
      <c r="D7" s="984" t="s">
        <v>313</v>
      </c>
      <c r="E7" s="985"/>
      <c r="F7" s="985"/>
      <c r="G7" s="985"/>
      <c r="H7" s="985"/>
      <c r="I7" s="985"/>
      <c r="J7" s="985"/>
      <c r="K7" s="986"/>
      <c r="O7" s="321"/>
      <c r="P7" s="321"/>
      <c r="Q7" s="306"/>
      <c r="R7" s="306"/>
    </row>
    <row r="8" spans="1:18" s="320" customFormat="1">
      <c r="A8" s="982"/>
      <c r="B8" s="983"/>
      <c r="C8" s="396"/>
      <c r="D8" s="984" t="s">
        <v>312</v>
      </c>
      <c r="E8" s="985"/>
      <c r="F8" s="985"/>
      <c r="G8" s="985"/>
      <c r="H8" s="985"/>
      <c r="I8" s="985"/>
      <c r="J8" s="985"/>
      <c r="K8" s="986"/>
      <c r="O8" s="321"/>
      <c r="P8" s="321"/>
      <c r="Q8" s="306"/>
      <c r="R8" s="306"/>
    </row>
    <row r="10" spans="1:18">
      <c r="A10" s="956" t="s">
        <v>311</v>
      </c>
      <c r="B10" s="956"/>
      <c r="C10" s="956"/>
      <c r="D10" s="956"/>
      <c r="E10" s="953" t="s">
        <v>310</v>
      </c>
      <c r="F10" s="959"/>
      <c r="G10" s="959"/>
      <c r="H10" s="959"/>
      <c r="I10" s="959"/>
      <c r="J10" s="959"/>
      <c r="K10" s="954"/>
      <c r="L10" s="953" t="s">
        <v>309</v>
      </c>
      <c r="M10" s="959"/>
      <c r="N10" s="959"/>
      <c r="O10" s="959"/>
      <c r="P10" s="959"/>
      <c r="Q10" s="959"/>
      <c r="R10" s="954"/>
    </row>
    <row r="11" spans="1:18">
      <c r="A11" s="960">
        <f>基礎情報!D6</f>
        <v>0</v>
      </c>
      <c r="B11" s="961"/>
      <c r="C11" s="961"/>
      <c r="D11" s="962"/>
      <c r="E11" s="969">
        <f>基礎情報!D9</f>
        <v>0</v>
      </c>
      <c r="F11" s="970"/>
      <c r="G11" s="970"/>
      <c r="H11" s="970"/>
      <c r="I11" s="970"/>
      <c r="J11" s="970"/>
      <c r="K11" s="971"/>
      <c r="L11" s="969">
        <f>基礎情報!$D$11</f>
        <v>0</v>
      </c>
      <c r="M11" s="970"/>
      <c r="N11" s="970"/>
      <c r="O11" s="970"/>
      <c r="P11" s="970"/>
      <c r="Q11" s="970"/>
      <c r="R11" s="971"/>
    </row>
    <row r="12" spans="1:18">
      <c r="A12" s="963"/>
      <c r="B12" s="964"/>
      <c r="C12" s="964"/>
      <c r="D12" s="965"/>
      <c r="E12" s="972"/>
      <c r="F12" s="973"/>
      <c r="G12" s="973"/>
      <c r="H12" s="973"/>
      <c r="I12" s="973"/>
      <c r="J12" s="973"/>
      <c r="K12" s="974"/>
      <c r="L12" s="972"/>
      <c r="M12" s="973"/>
      <c r="N12" s="973"/>
      <c r="O12" s="973"/>
      <c r="P12" s="973"/>
      <c r="Q12" s="973"/>
      <c r="R12" s="974"/>
    </row>
    <row r="13" spans="1:18">
      <c r="A13" s="966"/>
      <c r="B13" s="967"/>
      <c r="C13" s="967"/>
      <c r="D13" s="968"/>
      <c r="E13" s="975"/>
      <c r="F13" s="976"/>
      <c r="G13" s="976"/>
      <c r="H13" s="976"/>
      <c r="I13" s="976"/>
      <c r="J13" s="976"/>
      <c r="K13" s="977"/>
      <c r="L13" s="975"/>
      <c r="M13" s="976"/>
      <c r="N13" s="976"/>
      <c r="O13" s="976"/>
      <c r="P13" s="976"/>
      <c r="Q13" s="976"/>
      <c r="R13" s="977"/>
    </row>
    <row r="15" spans="1:18" s="315" customFormat="1" ht="18" thickBot="1">
      <c r="A15" s="310" t="s">
        <v>308</v>
      </c>
      <c r="B15" s="314"/>
      <c r="C15" s="314"/>
      <c r="D15" s="314"/>
      <c r="E15" s="314"/>
      <c r="F15" s="314"/>
      <c r="G15" s="314"/>
      <c r="H15" s="314"/>
      <c r="I15" s="314"/>
      <c r="J15" s="314"/>
      <c r="K15" s="314"/>
      <c r="L15" s="319"/>
      <c r="M15" s="319"/>
      <c r="N15" s="318"/>
      <c r="O15" s="318"/>
      <c r="P15" s="317"/>
      <c r="Q15" s="317"/>
      <c r="R15" s="316"/>
    </row>
    <row r="16" spans="1:18" s="315" customFormat="1" ht="12.75" thickBot="1">
      <c r="A16" s="322" t="str">
        <f>IF(基礎情報!D13="〇","〇","")</f>
        <v/>
      </c>
      <c r="B16" s="314" t="s">
        <v>307</v>
      </c>
      <c r="C16" s="314"/>
      <c r="D16" s="314"/>
      <c r="E16" s="314"/>
      <c r="F16" s="314"/>
      <c r="G16" s="314"/>
      <c r="H16" s="314"/>
      <c r="I16" s="314"/>
      <c r="J16" s="322" t="str">
        <f>IF(基礎情報!D16="〇","〇","")</f>
        <v/>
      </c>
      <c r="K16" s="314" t="s">
        <v>81</v>
      </c>
      <c r="L16" s="314"/>
      <c r="M16" s="314"/>
      <c r="N16" s="314"/>
      <c r="O16" s="314"/>
    </row>
    <row r="17" spans="1:18" s="315" customFormat="1" ht="12.75" thickBot="1">
      <c r="A17" s="322" t="str">
        <f>IF(基礎情報!D14="〇","〇","")</f>
        <v/>
      </c>
      <c r="B17" s="314" t="s">
        <v>306</v>
      </c>
      <c r="C17" s="314"/>
      <c r="D17" s="314"/>
      <c r="E17" s="314"/>
      <c r="F17" s="314"/>
      <c r="G17" s="314"/>
      <c r="H17" s="314"/>
      <c r="I17" s="314"/>
      <c r="J17" s="322" t="str">
        <f>IF(基礎情報!D17="〇","〇","")</f>
        <v/>
      </c>
      <c r="K17" s="314" t="s">
        <v>82</v>
      </c>
      <c r="L17" s="314"/>
      <c r="M17" s="314"/>
      <c r="N17" s="314"/>
      <c r="O17" s="314"/>
    </row>
    <row r="18" spans="1:18">
      <c r="A18" s="314"/>
      <c r="B18" s="314"/>
      <c r="C18" s="314"/>
      <c r="D18" s="314"/>
      <c r="E18" s="314"/>
      <c r="F18" s="314"/>
      <c r="G18" s="314"/>
      <c r="H18" s="314"/>
      <c r="I18" s="314"/>
      <c r="J18" s="314"/>
      <c r="K18" s="314"/>
      <c r="L18" s="314"/>
      <c r="M18" s="314"/>
      <c r="N18" s="314"/>
      <c r="O18" s="314"/>
    </row>
    <row r="19" spans="1:18" ht="15" customHeight="1">
      <c r="A19" s="310" t="s">
        <v>305</v>
      </c>
      <c r="B19" s="314"/>
      <c r="C19" s="314"/>
      <c r="D19" s="314"/>
      <c r="E19" s="314"/>
      <c r="F19" s="314"/>
      <c r="G19" s="314"/>
      <c r="H19" s="314"/>
      <c r="I19" s="314"/>
      <c r="J19" s="314"/>
      <c r="K19" s="314"/>
      <c r="L19" s="314"/>
      <c r="M19" s="314"/>
      <c r="N19" s="314"/>
      <c r="O19" s="314"/>
    </row>
    <row r="20" spans="1:18" ht="24" customHeight="1">
      <c r="A20" s="953" t="s">
        <v>304</v>
      </c>
      <c r="B20" s="959"/>
      <c r="C20" s="959"/>
      <c r="D20" s="954"/>
      <c r="E20" s="953" t="s">
        <v>303</v>
      </c>
      <c r="F20" s="954"/>
      <c r="G20" s="953" t="s">
        <v>302</v>
      </c>
      <c r="H20" s="954"/>
      <c r="I20" s="953" t="s">
        <v>301</v>
      </c>
      <c r="J20" s="954"/>
      <c r="K20" s="998" t="s">
        <v>300</v>
      </c>
      <c r="L20" s="999"/>
      <c r="M20" s="998" t="s">
        <v>299</v>
      </c>
      <c r="N20" s="999"/>
      <c r="O20" s="953" t="s">
        <v>298</v>
      </c>
      <c r="P20" s="954"/>
      <c r="Q20" s="953" t="s">
        <v>297</v>
      </c>
      <c r="R20" s="954"/>
    </row>
    <row r="21" spans="1:18" ht="15" customHeight="1">
      <c r="A21" s="312"/>
      <c r="B21" s="313"/>
      <c r="C21" s="313"/>
      <c r="D21" s="311"/>
      <c r="E21" s="312"/>
      <c r="F21" s="311"/>
      <c r="G21" s="312"/>
      <c r="H21" s="311"/>
      <c r="I21" s="312"/>
      <c r="J21" s="311"/>
      <c r="K21" s="312"/>
      <c r="L21" s="311" t="s">
        <v>296</v>
      </c>
      <c r="M21" s="312"/>
      <c r="N21" s="311" t="s">
        <v>296</v>
      </c>
      <c r="O21" s="312"/>
      <c r="P21" s="311"/>
      <c r="Q21" s="312"/>
      <c r="R21" s="311"/>
    </row>
    <row r="22" spans="1:18" s="305" customFormat="1">
      <c r="A22" s="991" t="str">
        <f>IF(I22&gt;0,"簡易陰圧装置","")</f>
        <v/>
      </c>
      <c r="B22" s="992"/>
      <c r="C22" s="992"/>
      <c r="D22" s="993"/>
      <c r="E22" s="991">
        <f>'確認書（陰圧）'!B47</f>
        <v>0</v>
      </c>
      <c r="F22" s="993"/>
      <c r="G22" s="991">
        <f>'確認書（陰圧）'!C47</f>
        <v>0</v>
      </c>
      <c r="H22" s="993"/>
      <c r="I22" s="994">
        <f>'確認書（陰圧）'!E47</f>
        <v>0</v>
      </c>
      <c r="J22" s="995"/>
      <c r="K22" s="994">
        <f>'確認書（陰圧）'!F47</f>
        <v>0</v>
      </c>
      <c r="L22" s="995"/>
      <c r="M22" s="996">
        <f t="shared" ref="M22:M31" si="0">I22*K22</f>
        <v>0</v>
      </c>
      <c r="N22" s="997"/>
      <c r="O22" s="994">
        <f>'確認書（陰圧）'!H47</f>
        <v>0</v>
      </c>
      <c r="P22" s="995"/>
      <c r="Q22" s="994" t="str">
        <f>IF(I22&gt;0,'確認書（陰圧）'!$B$35,"")</f>
        <v/>
      </c>
      <c r="R22" s="995"/>
    </row>
    <row r="23" spans="1:18" s="305" customFormat="1">
      <c r="A23" s="991" t="str">
        <f t="shared" ref="A23:A26" si="1">IF(I23&gt;0,"簡易陰圧装置","")</f>
        <v/>
      </c>
      <c r="B23" s="992"/>
      <c r="C23" s="992"/>
      <c r="D23" s="993"/>
      <c r="E23" s="991">
        <f>'確認書（陰圧）'!B48</f>
        <v>0</v>
      </c>
      <c r="F23" s="993"/>
      <c r="G23" s="991">
        <f>'確認書（陰圧）'!C48</f>
        <v>0</v>
      </c>
      <c r="H23" s="993"/>
      <c r="I23" s="994">
        <f>'確認書（陰圧）'!E48</f>
        <v>0</v>
      </c>
      <c r="J23" s="995"/>
      <c r="K23" s="994">
        <f>'確認書（陰圧）'!F48</f>
        <v>0</v>
      </c>
      <c r="L23" s="995"/>
      <c r="M23" s="996">
        <f t="shared" si="0"/>
        <v>0</v>
      </c>
      <c r="N23" s="997"/>
      <c r="O23" s="994">
        <f>'確認書（陰圧）'!H48</f>
        <v>0</v>
      </c>
      <c r="P23" s="995"/>
      <c r="Q23" s="994" t="str">
        <f>IF(I23&gt;0,'確認書（陰圧）'!$B$35,"")</f>
        <v/>
      </c>
      <c r="R23" s="995"/>
    </row>
    <row r="24" spans="1:18" s="305" customFormat="1">
      <c r="A24" s="991" t="str">
        <f t="shared" si="1"/>
        <v/>
      </c>
      <c r="B24" s="992"/>
      <c r="C24" s="992"/>
      <c r="D24" s="993"/>
      <c r="E24" s="991">
        <f>'確認書（陰圧）'!B49</f>
        <v>0</v>
      </c>
      <c r="F24" s="993"/>
      <c r="G24" s="991">
        <f>'確認書（陰圧）'!C49</f>
        <v>0</v>
      </c>
      <c r="H24" s="993"/>
      <c r="I24" s="994">
        <f>'確認書（陰圧）'!E49</f>
        <v>0</v>
      </c>
      <c r="J24" s="995"/>
      <c r="K24" s="994">
        <f>'確認書（陰圧）'!F49</f>
        <v>0</v>
      </c>
      <c r="L24" s="995"/>
      <c r="M24" s="996">
        <f t="shared" si="0"/>
        <v>0</v>
      </c>
      <c r="N24" s="997"/>
      <c r="O24" s="994">
        <f>'確認書（陰圧）'!H49</f>
        <v>0</v>
      </c>
      <c r="P24" s="995"/>
      <c r="Q24" s="994" t="str">
        <f>IF(I24&gt;0,'確認書（陰圧）'!$B$35,"")</f>
        <v/>
      </c>
      <c r="R24" s="995"/>
    </row>
    <row r="25" spans="1:18" s="305" customFormat="1" ht="13.5" customHeight="1">
      <c r="A25" s="991" t="str">
        <f t="shared" si="1"/>
        <v/>
      </c>
      <c r="B25" s="992"/>
      <c r="C25" s="992"/>
      <c r="D25" s="993"/>
      <c r="E25" s="991">
        <f>'確認書（陰圧）'!B50</f>
        <v>0</v>
      </c>
      <c r="F25" s="993"/>
      <c r="G25" s="991">
        <f>'確認書（陰圧）'!C50</f>
        <v>0</v>
      </c>
      <c r="H25" s="993"/>
      <c r="I25" s="994">
        <f>'確認書（陰圧）'!E50</f>
        <v>0</v>
      </c>
      <c r="J25" s="995"/>
      <c r="K25" s="994">
        <f>'確認書（陰圧）'!F50</f>
        <v>0</v>
      </c>
      <c r="L25" s="995"/>
      <c r="M25" s="996">
        <f t="shared" si="0"/>
        <v>0</v>
      </c>
      <c r="N25" s="997"/>
      <c r="O25" s="994">
        <f>'確認書（陰圧）'!H50</f>
        <v>0</v>
      </c>
      <c r="P25" s="995"/>
      <c r="Q25" s="994" t="str">
        <f>IF(I25&gt;0,'確認書（陰圧）'!$B$35,"")</f>
        <v/>
      </c>
      <c r="R25" s="995"/>
    </row>
    <row r="26" spans="1:18" s="305" customFormat="1" ht="12" customHeight="1">
      <c r="A26" s="991" t="str">
        <f t="shared" si="1"/>
        <v/>
      </c>
      <c r="B26" s="992"/>
      <c r="C26" s="992"/>
      <c r="D26" s="993"/>
      <c r="E26" s="991">
        <f>'確認書（陰圧）'!B51</f>
        <v>0</v>
      </c>
      <c r="F26" s="993"/>
      <c r="G26" s="991">
        <f>'確認書（陰圧）'!C51</f>
        <v>0</v>
      </c>
      <c r="H26" s="993"/>
      <c r="I26" s="994">
        <f>'確認書（陰圧）'!E51</f>
        <v>0</v>
      </c>
      <c r="J26" s="995"/>
      <c r="K26" s="994">
        <f>'確認書（陰圧）'!F51</f>
        <v>0</v>
      </c>
      <c r="L26" s="995"/>
      <c r="M26" s="996">
        <f t="shared" si="0"/>
        <v>0</v>
      </c>
      <c r="N26" s="997"/>
      <c r="O26" s="994">
        <f>'確認書（陰圧）'!H51</f>
        <v>0</v>
      </c>
      <c r="P26" s="995"/>
      <c r="Q26" s="994" t="str">
        <f>IF(I26&gt;0,'確認書（陰圧）'!$B$35,"")</f>
        <v/>
      </c>
      <c r="R26" s="995"/>
    </row>
    <row r="27" spans="1:18" s="305" customFormat="1" ht="13.5" customHeight="1">
      <c r="A27" s="991">
        <f>'確認書（陰圧）'!B101</f>
        <v>0</v>
      </c>
      <c r="B27" s="992"/>
      <c r="C27" s="992"/>
      <c r="D27" s="993"/>
      <c r="E27" s="991">
        <f>'確認書（陰圧）'!C101</f>
        <v>0</v>
      </c>
      <c r="F27" s="993"/>
      <c r="G27" s="991">
        <f>'確認書（陰圧）'!D101</f>
        <v>0</v>
      </c>
      <c r="H27" s="993"/>
      <c r="I27" s="994">
        <f>'確認書（陰圧）'!E101</f>
        <v>0</v>
      </c>
      <c r="J27" s="995"/>
      <c r="K27" s="994">
        <f>'確認書（陰圧）'!F101</f>
        <v>0</v>
      </c>
      <c r="L27" s="995"/>
      <c r="M27" s="996">
        <f t="shared" si="0"/>
        <v>0</v>
      </c>
      <c r="N27" s="997"/>
      <c r="O27" s="994">
        <f>'確認書（陰圧）'!H101</f>
        <v>0</v>
      </c>
      <c r="P27" s="995"/>
      <c r="Q27" s="994" t="str">
        <f>IF(I27&gt;0,'確認書（陰圧）'!$B$35,"")</f>
        <v/>
      </c>
      <c r="R27" s="995"/>
    </row>
    <row r="28" spans="1:18" s="305" customFormat="1" ht="13.5" customHeight="1">
      <c r="A28" s="991">
        <f>'確認書（陰圧）'!B102</f>
        <v>0</v>
      </c>
      <c r="B28" s="992"/>
      <c r="C28" s="992"/>
      <c r="D28" s="993"/>
      <c r="E28" s="991">
        <f>'確認書（陰圧）'!C102</f>
        <v>0</v>
      </c>
      <c r="F28" s="993"/>
      <c r="G28" s="991">
        <f>'確認書（陰圧）'!D102</f>
        <v>0</v>
      </c>
      <c r="H28" s="993"/>
      <c r="I28" s="994">
        <f>'確認書（陰圧）'!E102</f>
        <v>0</v>
      </c>
      <c r="J28" s="995"/>
      <c r="K28" s="994">
        <f>'確認書（陰圧）'!F102</f>
        <v>0</v>
      </c>
      <c r="L28" s="995"/>
      <c r="M28" s="996">
        <f t="shared" si="0"/>
        <v>0</v>
      </c>
      <c r="N28" s="997"/>
      <c r="O28" s="994">
        <f>'確認書（陰圧）'!H102</f>
        <v>0</v>
      </c>
      <c r="P28" s="995"/>
      <c r="Q28" s="994" t="str">
        <f>IF(I28&gt;0,'確認書（陰圧）'!$B$35,"")</f>
        <v/>
      </c>
      <c r="R28" s="995"/>
    </row>
    <row r="29" spans="1:18" s="305" customFormat="1" ht="13.5" customHeight="1">
      <c r="A29" s="991">
        <f>'確認書（陰圧）'!B103</f>
        <v>0</v>
      </c>
      <c r="B29" s="992"/>
      <c r="C29" s="992"/>
      <c r="D29" s="993"/>
      <c r="E29" s="991">
        <f>'確認書（陰圧）'!C103</f>
        <v>0</v>
      </c>
      <c r="F29" s="993"/>
      <c r="G29" s="991">
        <f>'確認書（陰圧）'!D103</f>
        <v>0</v>
      </c>
      <c r="H29" s="993"/>
      <c r="I29" s="994">
        <f>'確認書（陰圧）'!E103</f>
        <v>0</v>
      </c>
      <c r="J29" s="995"/>
      <c r="K29" s="994">
        <f>'確認書（陰圧）'!F103</f>
        <v>0</v>
      </c>
      <c r="L29" s="995"/>
      <c r="M29" s="996">
        <f t="shared" si="0"/>
        <v>0</v>
      </c>
      <c r="N29" s="997"/>
      <c r="O29" s="994">
        <f>'確認書（陰圧）'!H103</f>
        <v>0</v>
      </c>
      <c r="P29" s="995"/>
      <c r="Q29" s="994" t="str">
        <f>IF(I29&gt;0,'確認書（陰圧）'!$B$35,"")</f>
        <v/>
      </c>
      <c r="R29" s="995"/>
    </row>
    <row r="30" spans="1:18" s="305" customFormat="1" ht="13.5" customHeight="1">
      <c r="A30" s="991">
        <f>'確認書（陰圧）'!B104</f>
        <v>0</v>
      </c>
      <c r="B30" s="992"/>
      <c r="C30" s="992"/>
      <c r="D30" s="993"/>
      <c r="E30" s="991">
        <f>'確認書（陰圧）'!C104</f>
        <v>0</v>
      </c>
      <c r="F30" s="993"/>
      <c r="G30" s="991">
        <f>'確認書（陰圧）'!D104</f>
        <v>0</v>
      </c>
      <c r="H30" s="993"/>
      <c r="I30" s="994">
        <f>'確認書（陰圧）'!E104</f>
        <v>0</v>
      </c>
      <c r="J30" s="995"/>
      <c r="K30" s="994">
        <f>'確認書（陰圧）'!F104</f>
        <v>0</v>
      </c>
      <c r="L30" s="995"/>
      <c r="M30" s="996">
        <f t="shared" si="0"/>
        <v>0</v>
      </c>
      <c r="N30" s="997"/>
      <c r="O30" s="994">
        <f>'確認書（陰圧）'!H104</f>
        <v>0</v>
      </c>
      <c r="P30" s="995"/>
      <c r="Q30" s="994" t="str">
        <f>IF(I30&gt;0,'確認書（陰圧）'!$B$35,"")</f>
        <v/>
      </c>
      <c r="R30" s="995"/>
    </row>
    <row r="31" spans="1:18" s="305" customFormat="1" ht="13.5" customHeight="1">
      <c r="A31" s="1011">
        <f>'確認書（陰圧）'!B105</f>
        <v>0</v>
      </c>
      <c r="B31" s="1012"/>
      <c r="C31" s="1012"/>
      <c r="D31" s="1013"/>
      <c r="E31" s="1011">
        <f>'確認書（陰圧）'!C105</f>
        <v>0</v>
      </c>
      <c r="F31" s="1013"/>
      <c r="G31" s="1011">
        <f>'確認書（陰圧）'!D105</f>
        <v>0</v>
      </c>
      <c r="H31" s="1013"/>
      <c r="I31" s="1006">
        <f>'確認書（陰圧）'!E105</f>
        <v>0</v>
      </c>
      <c r="J31" s="1007"/>
      <c r="K31" s="1006">
        <f>'確認書（陰圧）'!F105</f>
        <v>0</v>
      </c>
      <c r="L31" s="1007"/>
      <c r="M31" s="1014">
        <f t="shared" si="0"/>
        <v>0</v>
      </c>
      <c r="N31" s="1015"/>
      <c r="O31" s="1006">
        <f>'確認書（陰圧）'!H105</f>
        <v>0</v>
      </c>
      <c r="P31" s="1007"/>
      <c r="Q31" s="1006" t="str">
        <f>IF(I31&gt;0,'確認書（陰圧）'!$B$35,"")</f>
        <v/>
      </c>
      <c r="R31" s="1007"/>
    </row>
    <row r="32" spans="1:18" s="305" customFormat="1" ht="13.5" customHeight="1">
      <c r="A32" s="1008"/>
      <c r="B32" s="1009"/>
      <c r="C32" s="1009"/>
      <c r="D32" s="1010"/>
      <c r="E32" s="1008"/>
      <c r="F32" s="1010"/>
      <c r="G32" s="1008"/>
      <c r="H32" s="1010"/>
      <c r="I32" s="1008"/>
      <c r="J32" s="1010"/>
      <c r="K32" s="1008" t="s">
        <v>295</v>
      </c>
      <c r="L32" s="1010"/>
      <c r="M32" s="1008">
        <f>SUBTOTAL(109,M22:N31)</f>
        <v>0</v>
      </c>
      <c r="N32" s="1010"/>
      <c r="O32" s="1008"/>
      <c r="P32" s="1010"/>
      <c r="Q32" s="1008"/>
      <c r="R32" s="1010"/>
    </row>
    <row r="34" spans="1:18" ht="17.25">
      <c r="A34" s="310" t="s">
        <v>294</v>
      </c>
    </row>
    <row r="35" spans="1:18">
      <c r="A35" s="309" t="s">
        <v>293</v>
      </c>
      <c r="B35" s="308"/>
      <c r="C35" s="308"/>
      <c r="D35" s="308"/>
      <c r="E35" s="308"/>
      <c r="F35" s="308"/>
      <c r="G35" s="308"/>
      <c r="H35" s="308"/>
      <c r="I35" s="308"/>
      <c r="J35" s="308"/>
      <c r="K35" s="308"/>
      <c r="L35" s="308"/>
      <c r="M35" s="308"/>
      <c r="N35" s="308"/>
      <c r="O35" s="308"/>
      <c r="P35" s="308"/>
      <c r="Q35" s="308"/>
      <c r="R35" s="307"/>
    </row>
    <row r="36" spans="1:18">
      <c r="A36" s="1000">
        <f>'確認書（陰圧）'!$B$80</f>
        <v>0</v>
      </c>
      <c r="B36" s="1001"/>
      <c r="C36" s="1001"/>
      <c r="D36" s="1001"/>
      <c r="E36" s="1001"/>
      <c r="F36" s="1001"/>
      <c r="G36" s="1001"/>
      <c r="H36" s="1001"/>
      <c r="I36" s="1001"/>
      <c r="J36" s="1001"/>
      <c r="K36" s="1001"/>
      <c r="L36" s="1001"/>
      <c r="M36" s="1001"/>
      <c r="N36" s="1001"/>
      <c r="O36" s="1001"/>
      <c r="P36" s="1001"/>
      <c r="Q36" s="1001"/>
      <c r="R36" s="1002"/>
    </row>
    <row r="37" spans="1:18">
      <c r="A37" s="1000"/>
      <c r="B37" s="1001"/>
      <c r="C37" s="1001"/>
      <c r="D37" s="1001"/>
      <c r="E37" s="1001"/>
      <c r="F37" s="1001"/>
      <c r="G37" s="1001"/>
      <c r="H37" s="1001"/>
      <c r="I37" s="1001"/>
      <c r="J37" s="1001"/>
      <c r="K37" s="1001"/>
      <c r="L37" s="1001"/>
      <c r="M37" s="1001"/>
      <c r="N37" s="1001"/>
      <c r="O37" s="1001"/>
      <c r="P37" s="1001"/>
      <c r="Q37" s="1001"/>
      <c r="R37" s="1002"/>
    </row>
    <row r="38" spans="1:18">
      <c r="A38" s="1000"/>
      <c r="B38" s="1001"/>
      <c r="C38" s="1001"/>
      <c r="D38" s="1001"/>
      <c r="E38" s="1001"/>
      <c r="F38" s="1001"/>
      <c r="G38" s="1001"/>
      <c r="H38" s="1001"/>
      <c r="I38" s="1001"/>
      <c r="J38" s="1001"/>
      <c r="K38" s="1001"/>
      <c r="L38" s="1001"/>
      <c r="M38" s="1001"/>
      <c r="N38" s="1001"/>
      <c r="O38" s="1001"/>
      <c r="P38" s="1001"/>
      <c r="Q38" s="1001"/>
      <c r="R38" s="1002"/>
    </row>
    <row r="39" spans="1:18">
      <c r="A39" s="1000"/>
      <c r="B39" s="1001"/>
      <c r="C39" s="1001"/>
      <c r="D39" s="1001"/>
      <c r="E39" s="1001"/>
      <c r="F39" s="1001"/>
      <c r="G39" s="1001"/>
      <c r="H39" s="1001"/>
      <c r="I39" s="1001"/>
      <c r="J39" s="1001"/>
      <c r="K39" s="1001"/>
      <c r="L39" s="1001"/>
      <c r="M39" s="1001"/>
      <c r="N39" s="1001"/>
      <c r="O39" s="1001"/>
      <c r="P39" s="1001"/>
      <c r="Q39" s="1001"/>
      <c r="R39" s="1002"/>
    </row>
    <row r="40" spans="1:18">
      <c r="A40" s="1000"/>
      <c r="B40" s="1001"/>
      <c r="C40" s="1001"/>
      <c r="D40" s="1001"/>
      <c r="E40" s="1001"/>
      <c r="F40" s="1001"/>
      <c r="G40" s="1001"/>
      <c r="H40" s="1001"/>
      <c r="I40" s="1001"/>
      <c r="J40" s="1001"/>
      <c r="K40" s="1001"/>
      <c r="L40" s="1001"/>
      <c r="M40" s="1001"/>
      <c r="N40" s="1001"/>
      <c r="O40" s="1001"/>
      <c r="P40" s="1001"/>
      <c r="Q40" s="1001"/>
      <c r="R40" s="1002"/>
    </row>
    <row r="41" spans="1:18">
      <c r="A41" s="1000"/>
      <c r="B41" s="1001"/>
      <c r="C41" s="1001"/>
      <c r="D41" s="1001"/>
      <c r="E41" s="1001"/>
      <c r="F41" s="1001"/>
      <c r="G41" s="1001"/>
      <c r="H41" s="1001"/>
      <c r="I41" s="1001"/>
      <c r="J41" s="1001"/>
      <c r="K41" s="1001"/>
      <c r="L41" s="1001"/>
      <c r="M41" s="1001"/>
      <c r="N41" s="1001"/>
      <c r="O41" s="1001"/>
      <c r="P41" s="1001"/>
      <c r="Q41" s="1001"/>
      <c r="R41" s="1002"/>
    </row>
    <row r="42" spans="1:18">
      <c r="A42" s="1000"/>
      <c r="B42" s="1001"/>
      <c r="C42" s="1001"/>
      <c r="D42" s="1001"/>
      <c r="E42" s="1001"/>
      <c r="F42" s="1001"/>
      <c r="G42" s="1001"/>
      <c r="H42" s="1001"/>
      <c r="I42" s="1001"/>
      <c r="J42" s="1001"/>
      <c r="K42" s="1001"/>
      <c r="L42" s="1001"/>
      <c r="M42" s="1001"/>
      <c r="N42" s="1001"/>
      <c r="O42" s="1001"/>
      <c r="P42" s="1001"/>
      <c r="Q42" s="1001"/>
      <c r="R42" s="1002"/>
    </row>
    <row r="43" spans="1:18">
      <c r="A43" s="1000"/>
      <c r="B43" s="1001"/>
      <c r="C43" s="1001"/>
      <c r="D43" s="1001"/>
      <c r="E43" s="1001"/>
      <c r="F43" s="1001"/>
      <c r="G43" s="1001"/>
      <c r="H43" s="1001"/>
      <c r="I43" s="1001"/>
      <c r="J43" s="1001"/>
      <c r="K43" s="1001"/>
      <c r="L43" s="1001"/>
      <c r="M43" s="1001"/>
      <c r="N43" s="1001"/>
      <c r="O43" s="1001"/>
      <c r="P43" s="1001"/>
      <c r="Q43" s="1001"/>
      <c r="R43" s="1002"/>
    </row>
    <row r="44" spans="1:18">
      <c r="A44" s="1003"/>
      <c r="B44" s="1004"/>
      <c r="C44" s="1004"/>
      <c r="D44" s="1004"/>
      <c r="E44" s="1004"/>
      <c r="F44" s="1004"/>
      <c r="G44" s="1004"/>
      <c r="H44" s="1004"/>
      <c r="I44" s="1004"/>
      <c r="J44" s="1004"/>
      <c r="K44" s="1004"/>
      <c r="L44" s="1004"/>
      <c r="M44" s="1004"/>
      <c r="N44" s="1004"/>
      <c r="O44" s="1004"/>
      <c r="P44" s="1004"/>
      <c r="Q44" s="1004"/>
      <c r="R44" s="1005"/>
    </row>
    <row r="45" spans="1:18">
      <c r="A45" s="306"/>
      <c r="B45" s="306"/>
      <c r="C45" s="306"/>
      <c r="D45" s="306"/>
      <c r="E45" s="306"/>
      <c r="F45" s="306"/>
      <c r="G45" s="306"/>
      <c r="H45" s="306"/>
      <c r="I45" s="306"/>
      <c r="J45" s="306"/>
      <c r="K45" s="306"/>
      <c r="L45" s="306"/>
      <c r="M45" s="306"/>
      <c r="N45" s="306"/>
      <c r="O45" s="306"/>
      <c r="P45" s="306"/>
      <c r="Q45" s="306"/>
      <c r="R45" s="306"/>
    </row>
    <row r="46" spans="1:18">
      <c r="R46" s="305"/>
    </row>
    <row r="47" spans="1:18">
      <c r="R47" s="305"/>
    </row>
    <row r="48" spans="1:18">
      <c r="A48" s="304" t="s">
        <v>292</v>
      </c>
    </row>
    <row r="49" spans="1:1">
      <c r="A49" s="304" t="s">
        <v>291</v>
      </c>
    </row>
    <row r="50" spans="1:1">
      <c r="A50" s="304" t="s">
        <v>290</v>
      </c>
    </row>
    <row r="51" spans="1:1">
      <c r="A51" s="304" t="s">
        <v>289</v>
      </c>
    </row>
    <row r="52" spans="1:1">
      <c r="A52" s="304" t="s">
        <v>288</v>
      </c>
    </row>
    <row r="53" spans="1:1">
      <c r="A53" s="304" t="s">
        <v>287</v>
      </c>
    </row>
  </sheetData>
  <sheetProtection algorithmName="SHA-512" hashValue="GSAvueEMwn1O41rJrde8i72dV+4pV8IRchamanpLlCWj6UVe7aLJFyPY7ysYIgYv5I9fjq+44G/OfznQ5Gt73g==" saltValue="46VMnLJEmjZK7JauCjD0kQ==" spinCount="100000" sheet="1" objects="1" scenarios="1"/>
  <mergeCells count="117">
    <mergeCell ref="A36:R44"/>
    <mergeCell ref="O31:P31"/>
    <mergeCell ref="Q31:R31"/>
    <mergeCell ref="A32:D32"/>
    <mergeCell ref="E32:F32"/>
    <mergeCell ref="G32:H32"/>
    <mergeCell ref="I32:J32"/>
    <mergeCell ref="K32:L32"/>
    <mergeCell ref="M32:N32"/>
    <mergeCell ref="O32:P32"/>
    <mergeCell ref="Q32:R32"/>
    <mergeCell ref="A31:D31"/>
    <mergeCell ref="E31:F31"/>
    <mergeCell ref="G31:H31"/>
    <mergeCell ref="I31:J31"/>
    <mergeCell ref="K31:L31"/>
    <mergeCell ref="M31:N31"/>
    <mergeCell ref="O29:P29"/>
    <mergeCell ref="Q29:R29"/>
    <mergeCell ref="A30:D30"/>
    <mergeCell ref="E30:F30"/>
    <mergeCell ref="G30:H30"/>
    <mergeCell ref="I30:J30"/>
    <mergeCell ref="K30:L30"/>
    <mergeCell ref="M30:N30"/>
    <mergeCell ref="O30:P30"/>
    <mergeCell ref="Q30:R30"/>
    <mergeCell ref="A29:D29"/>
    <mergeCell ref="E29:F29"/>
    <mergeCell ref="G29:H29"/>
    <mergeCell ref="I29:J29"/>
    <mergeCell ref="K29:L29"/>
    <mergeCell ref="M29:N29"/>
    <mergeCell ref="O27:P27"/>
    <mergeCell ref="Q27:R27"/>
    <mergeCell ref="A28:D28"/>
    <mergeCell ref="E28:F28"/>
    <mergeCell ref="G28:H28"/>
    <mergeCell ref="I28:J28"/>
    <mergeCell ref="K28:L28"/>
    <mergeCell ref="M28:N28"/>
    <mergeCell ref="O28:P28"/>
    <mergeCell ref="Q28:R28"/>
    <mergeCell ref="A27:D27"/>
    <mergeCell ref="E27:F27"/>
    <mergeCell ref="G27:H27"/>
    <mergeCell ref="I27:J27"/>
    <mergeCell ref="K27:L27"/>
    <mergeCell ref="M27:N27"/>
    <mergeCell ref="O25:P25"/>
    <mergeCell ref="Q25:R25"/>
    <mergeCell ref="A26:D26"/>
    <mergeCell ref="E26:F26"/>
    <mergeCell ref="G26:H26"/>
    <mergeCell ref="I26:J26"/>
    <mergeCell ref="K26:L26"/>
    <mergeCell ref="M26:N26"/>
    <mergeCell ref="O26:P26"/>
    <mergeCell ref="Q26:R26"/>
    <mergeCell ref="A25:D25"/>
    <mergeCell ref="E25:F25"/>
    <mergeCell ref="G25:H25"/>
    <mergeCell ref="I25:J25"/>
    <mergeCell ref="K25:L25"/>
    <mergeCell ref="M25:N25"/>
    <mergeCell ref="O23:P23"/>
    <mergeCell ref="Q23:R23"/>
    <mergeCell ref="A24:D24"/>
    <mergeCell ref="E24:F24"/>
    <mergeCell ref="G24:H24"/>
    <mergeCell ref="I24:J24"/>
    <mergeCell ref="K24:L24"/>
    <mergeCell ref="M24:N24"/>
    <mergeCell ref="O24:P24"/>
    <mergeCell ref="Q24:R24"/>
    <mergeCell ref="A23:D23"/>
    <mergeCell ref="E23:F23"/>
    <mergeCell ref="G23:H23"/>
    <mergeCell ref="I23:J23"/>
    <mergeCell ref="K23:L23"/>
    <mergeCell ref="M23:N23"/>
    <mergeCell ref="O20:P20"/>
    <mergeCell ref="Q20:R20"/>
    <mergeCell ref="A22:D22"/>
    <mergeCell ref="E22:F22"/>
    <mergeCell ref="G22:H22"/>
    <mergeCell ref="I22:J22"/>
    <mergeCell ref="K22:L22"/>
    <mergeCell ref="M22:N22"/>
    <mergeCell ref="O22:P22"/>
    <mergeCell ref="Q22:R22"/>
    <mergeCell ref="A20:D20"/>
    <mergeCell ref="E20:F20"/>
    <mergeCell ref="G20:H20"/>
    <mergeCell ref="I20:J20"/>
    <mergeCell ref="K20:L20"/>
    <mergeCell ref="M20:N20"/>
    <mergeCell ref="A11:D13"/>
    <mergeCell ref="E11:K13"/>
    <mergeCell ref="L11:R13"/>
    <mergeCell ref="A5:B8"/>
    <mergeCell ref="D5:K5"/>
    <mergeCell ref="O5:P5"/>
    <mergeCell ref="Q5:R5"/>
    <mergeCell ref="D6:K6"/>
    <mergeCell ref="D7:K7"/>
    <mergeCell ref="D8:K8"/>
    <mergeCell ref="O1:P1"/>
    <mergeCell ref="Q1:R1"/>
    <mergeCell ref="A2:R2"/>
    <mergeCell ref="A4:B4"/>
    <mergeCell ref="C4:K4"/>
    <mergeCell ref="O4:P4"/>
    <mergeCell ref="Q4:R4"/>
    <mergeCell ref="A10:D10"/>
    <mergeCell ref="E10:K10"/>
    <mergeCell ref="L10:R10"/>
  </mergeCells>
  <phoneticPr fontId="2"/>
  <dataValidations count="5">
    <dataValidation type="list" allowBlank="1" showInputMessage="1" showErrorMessage="1" sqref="C5:C8">
      <formula1>"〇"</formula1>
    </dataValidation>
    <dataValidation type="list" allowBlank="1" showInputMessage="1" showErrorMessage="1" sqref="J17">
      <formula1>"○"</formula1>
    </dataValidation>
    <dataValidation type="list" allowBlank="1" showInputMessage="1" showErrorMessage="1" sqref="Q5:R5">
      <formula1>"1.事業計画書,2.実績報告書"</formula1>
    </dataValidation>
    <dataValidation type="list" allowBlank="1" showInputMessage="1" showErrorMessage="1" sqref="J16">
      <formula1>"○"</formula1>
    </dataValidation>
    <dataValidation type="list" allowBlank="1" showInputMessage="1" showErrorMessage="1" sqref="A16:A17">
      <formula1>"○"</formula1>
    </dataValidation>
  </dataValidations>
  <printOptions horizontalCentered="1"/>
  <pageMargins left="0.59055118110236227" right="0.59055118110236227" top="0.59055118110236227" bottom="0.59055118110236227" header="0.39370078740157483" footer="0.39370078740157483"/>
  <pageSetup paperSize="9" scale="89" orientation="portrait" blackAndWhite="1" r:id="rId1"/>
  <headerFooter>
    <oddFooter>&amp;C&amp;"ＭＳ ゴシック,標準"&amp;10&amp;P</oddFooter>
  </headerFooter>
  <rowBreaks count="1" manualBreakCount="1">
    <brk id="47" max="17"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FF"/>
  </sheetPr>
  <dimension ref="A1:R53"/>
  <sheetViews>
    <sheetView showZeros="0" view="pageBreakPreview" zoomScaleNormal="100" zoomScaleSheetLayoutView="100" workbookViewId="0">
      <pane ySplit="1" topLeftCell="A2" activePane="bottomLeft" state="frozen"/>
      <selection activeCell="C47" sqref="C47:D47"/>
      <selection pane="bottomLeft" activeCell="AA44" sqref="AA44"/>
    </sheetView>
  </sheetViews>
  <sheetFormatPr defaultColWidth="5.125" defaultRowHeight="12"/>
  <cols>
    <col min="1" max="16384" width="5.125" style="304"/>
  </cols>
  <sheetData>
    <row r="1" spans="1:18">
      <c r="A1" s="304" t="s">
        <v>322</v>
      </c>
      <c r="O1" s="950" t="s">
        <v>321</v>
      </c>
      <c r="P1" s="950"/>
      <c r="Q1" s="951" t="s">
        <v>323</v>
      </c>
      <c r="R1" s="951"/>
    </row>
    <row r="2" spans="1:18" ht="24">
      <c r="A2" s="952" t="s">
        <v>320</v>
      </c>
      <c r="B2" s="952"/>
      <c r="C2" s="952"/>
      <c r="D2" s="952"/>
      <c r="E2" s="952"/>
      <c r="F2" s="952"/>
      <c r="G2" s="952"/>
      <c r="H2" s="952"/>
      <c r="I2" s="952"/>
      <c r="J2" s="952"/>
      <c r="K2" s="952"/>
      <c r="L2" s="952"/>
      <c r="M2" s="952"/>
      <c r="N2" s="952"/>
      <c r="O2" s="952"/>
      <c r="P2" s="952"/>
      <c r="Q2" s="952"/>
      <c r="R2" s="952"/>
    </row>
    <row r="4" spans="1:18">
      <c r="A4" s="953" t="s">
        <v>319</v>
      </c>
      <c r="B4" s="954"/>
      <c r="C4" s="955" t="s">
        <v>318</v>
      </c>
      <c r="D4" s="955"/>
      <c r="E4" s="955"/>
      <c r="F4" s="955"/>
      <c r="G4" s="955"/>
      <c r="H4" s="955"/>
      <c r="I4" s="955"/>
      <c r="J4" s="955"/>
      <c r="K4" s="955"/>
      <c r="O4" s="956" t="s">
        <v>317</v>
      </c>
      <c r="P4" s="956"/>
      <c r="Q4" s="957" t="s">
        <v>326</v>
      </c>
      <c r="R4" s="958"/>
    </row>
    <row r="5" spans="1:18" s="320" customFormat="1">
      <c r="A5" s="978" t="s">
        <v>316</v>
      </c>
      <c r="B5" s="979"/>
      <c r="C5" s="396"/>
      <c r="D5" s="984" t="s">
        <v>315</v>
      </c>
      <c r="E5" s="985"/>
      <c r="F5" s="985"/>
      <c r="G5" s="985"/>
      <c r="H5" s="985"/>
      <c r="I5" s="985"/>
      <c r="J5" s="985"/>
      <c r="K5" s="986"/>
      <c r="O5" s="987" t="s">
        <v>314</v>
      </c>
      <c r="P5" s="988"/>
      <c r="Q5" s="989" t="s">
        <v>325</v>
      </c>
      <c r="R5" s="990"/>
    </row>
    <row r="6" spans="1:18" s="320" customFormat="1">
      <c r="A6" s="980"/>
      <c r="B6" s="981"/>
      <c r="C6" s="396" t="s">
        <v>324</v>
      </c>
      <c r="D6" s="984" t="s">
        <v>410</v>
      </c>
      <c r="E6" s="985"/>
      <c r="F6" s="985"/>
      <c r="G6" s="985"/>
      <c r="H6" s="985"/>
      <c r="I6" s="985"/>
      <c r="J6" s="985"/>
      <c r="K6" s="986"/>
      <c r="O6" s="321"/>
      <c r="P6" s="321"/>
      <c r="Q6" s="306"/>
      <c r="R6" s="306"/>
    </row>
    <row r="7" spans="1:18" s="320" customFormat="1">
      <c r="A7" s="980"/>
      <c r="B7" s="981"/>
      <c r="C7" s="396"/>
      <c r="D7" s="984" t="s">
        <v>313</v>
      </c>
      <c r="E7" s="985"/>
      <c r="F7" s="985"/>
      <c r="G7" s="985"/>
      <c r="H7" s="985"/>
      <c r="I7" s="985"/>
      <c r="J7" s="985"/>
      <c r="K7" s="986"/>
      <c r="O7" s="321"/>
      <c r="P7" s="321"/>
      <c r="Q7" s="306"/>
      <c r="R7" s="306"/>
    </row>
    <row r="8" spans="1:18" s="320" customFormat="1">
      <c r="A8" s="982"/>
      <c r="B8" s="983"/>
      <c r="C8" s="396"/>
      <c r="D8" s="984" t="s">
        <v>312</v>
      </c>
      <c r="E8" s="985"/>
      <c r="F8" s="985"/>
      <c r="G8" s="985"/>
      <c r="H8" s="985"/>
      <c r="I8" s="985"/>
      <c r="J8" s="985"/>
      <c r="K8" s="986"/>
      <c r="O8" s="321"/>
      <c r="P8" s="321"/>
      <c r="Q8" s="306"/>
      <c r="R8" s="306"/>
    </row>
    <row r="10" spans="1:18">
      <c r="A10" s="956" t="s">
        <v>311</v>
      </c>
      <c r="B10" s="956"/>
      <c r="C10" s="956"/>
      <c r="D10" s="956"/>
      <c r="E10" s="953" t="s">
        <v>310</v>
      </c>
      <c r="F10" s="959"/>
      <c r="G10" s="959"/>
      <c r="H10" s="959"/>
      <c r="I10" s="959"/>
      <c r="J10" s="959"/>
      <c r="K10" s="954"/>
      <c r="L10" s="953" t="s">
        <v>309</v>
      </c>
      <c r="M10" s="959"/>
      <c r="N10" s="959"/>
      <c r="O10" s="959"/>
      <c r="P10" s="959"/>
      <c r="Q10" s="959"/>
      <c r="R10" s="954"/>
    </row>
    <row r="11" spans="1:18">
      <c r="A11" s="960">
        <f>基礎情報!D6</f>
        <v>0</v>
      </c>
      <c r="B11" s="961"/>
      <c r="C11" s="961"/>
      <c r="D11" s="962"/>
      <c r="E11" s="969">
        <f>基礎情報!D9</f>
        <v>0</v>
      </c>
      <c r="F11" s="970"/>
      <c r="G11" s="970"/>
      <c r="H11" s="970"/>
      <c r="I11" s="970"/>
      <c r="J11" s="970"/>
      <c r="K11" s="971"/>
      <c r="L11" s="969">
        <f>基礎情報!D11</f>
        <v>0</v>
      </c>
      <c r="M11" s="970"/>
      <c r="N11" s="970"/>
      <c r="O11" s="970"/>
      <c r="P11" s="970"/>
      <c r="Q11" s="970"/>
      <c r="R11" s="971"/>
    </row>
    <row r="12" spans="1:18">
      <c r="A12" s="963"/>
      <c r="B12" s="964"/>
      <c r="C12" s="964"/>
      <c r="D12" s="965"/>
      <c r="E12" s="972"/>
      <c r="F12" s="973"/>
      <c r="G12" s="973"/>
      <c r="H12" s="973"/>
      <c r="I12" s="973"/>
      <c r="J12" s="973"/>
      <c r="K12" s="974"/>
      <c r="L12" s="972"/>
      <c r="M12" s="973"/>
      <c r="N12" s="973"/>
      <c r="O12" s="973"/>
      <c r="P12" s="973"/>
      <c r="Q12" s="973"/>
      <c r="R12" s="974"/>
    </row>
    <row r="13" spans="1:18">
      <c r="A13" s="966"/>
      <c r="B13" s="967"/>
      <c r="C13" s="967"/>
      <c r="D13" s="968"/>
      <c r="E13" s="975"/>
      <c r="F13" s="976"/>
      <c r="G13" s="976"/>
      <c r="H13" s="976"/>
      <c r="I13" s="976"/>
      <c r="J13" s="976"/>
      <c r="K13" s="977"/>
      <c r="L13" s="975"/>
      <c r="M13" s="976"/>
      <c r="N13" s="976"/>
      <c r="O13" s="976"/>
      <c r="P13" s="976"/>
      <c r="Q13" s="976"/>
      <c r="R13" s="977"/>
    </row>
    <row r="15" spans="1:18" s="315" customFormat="1" ht="18" thickBot="1">
      <c r="A15" s="310" t="s">
        <v>308</v>
      </c>
      <c r="B15" s="314"/>
      <c r="C15" s="314"/>
      <c r="D15" s="314"/>
      <c r="E15" s="314"/>
      <c r="F15" s="314"/>
      <c r="G15" s="314"/>
      <c r="H15" s="314"/>
      <c r="I15" s="314"/>
      <c r="J15" s="314"/>
      <c r="K15" s="314"/>
      <c r="L15" s="319"/>
      <c r="M15" s="319"/>
      <c r="N15" s="318"/>
      <c r="O15" s="318"/>
      <c r="P15" s="317"/>
      <c r="Q15" s="317"/>
      <c r="R15" s="316"/>
    </row>
    <row r="16" spans="1:18" s="315" customFormat="1" ht="12.75" thickBot="1">
      <c r="A16" s="322" t="str">
        <f>IF(基礎情報!D13="〇","〇","")</f>
        <v/>
      </c>
      <c r="B16" s="314" t="s">
        <v>307</v>
      </c>
      <c r="C16" s="314"/>
      <c r="D16" s="314"/>
      <c r="E16" s="314"/>
      <c r="F16" s="314"/>
      <c r="G16" s="314"/>
      <c r="H16" s="314"/>
      <c r="I16" s="314"/>
      <c r="J16" s="322" t="str">
        <f>IF(基礎情報!D16="〇","〇","")</f>
        <v/>
      </c>
      <c r="K16" s="314" t="s">
        <v>81</v>
      </c>
      <c r="L16" s="314"/>
      <c r="M16" s="314"/>
      <c r="N16" s="314"/>
      <c r="O16" s="314"/>
    </row>
    <row r="17" spans="1:18" s="315" customFormat="1" ht="12.75" thickBot="1">
      <c r="A17" s="322" t="str">
        <f>IF(基礎情報!D14="〇","〇","")</f>
        <v/>
      </c>
      <c r="B17" s="314" t="s">
        <v>306</v>
      </c>
      <c r="C17" s="314"/>
      <c r="D17" s="314"/>
      <c r="E17" s="314"/>
      <c r="F17" s="314"/>
      <c r="G17" s="314"/>
      <c r="H17" s="314"/>
      <c r="I17" s="314"/>
      <c r="J17" s="322" t="str">
        <f>IF(基礎情報!D17="〇","〇","")</f>
        <v/>
      </c>
      <c r="K17" s="314" t="s">
        <v>82</v>
      </c>
      <c r="L17" s="314"/>
      <c r="M17" s="314"/>
      <c r="N17" s="314"/>
      <c r="O17" s="314"/>
    </row>
    <row r="18" spans="1:18">
      <c r="A18" s="314"/>
      <c r="B18" s="314"/>
      <c r="C18" s="314"/>
      <c r="D18" s="314"/>
      <c r="E18" s="314"/>
      <c r="F18" s="314"/>
      <c r="G18" s="314"/>
      <c r="H18" s="314"/>
      <c r="I18" s="314"/>
      <c r="J18" s="314"/>
      <c r="K18" s="314"/>
      <c r="L18" s="314"/>
      <c r="M18" s="314"/>
      <c r="N18" s="314"/>
      <c r="O18" s="314"/>
    </row>
    <row r="19" spans="1:18" ht="15" customHeight="1">
      <c r="A19" s="310" t="s">
        <v>305</v>
      </c>
      <c r="B19" s="314"/>
      <c r="C19" s="314"/>
      <c r="D19" s="314"/>
      <c r="E19" s="314"/>
      <c r="F19" s="314"/>
      <c r="G19" s="314"/>
      <c r="H19" s="314"/>
      <c r="I19" s="314"/>
      <c r="J19" s="314"/>
      <c r="K19" s="314"/>
      <c r="L19" s="314"/>
      <c r="M19" s="314"/>
      <c r="N19" s="314"/>
      <c r="O19" s="314"/>
    </row>
    <row r="20" spans="1:18" ht="24" customHeight="1">
      <c r="A20" s="953" t="s">
        <v>304</v>
      </c>
      <c r="B20" s="959"/>
      <c r="C20" s="959"/>
      <c r="D20" s="954"/>
      <c r="E20" s="953" t="s">
        <v>303</v>
      </c>
      <c r="F20" s="954"/>
      <c r="G20" s="953" t="s">
        <v>302</v>
      </c>
      <c r="H20" s="954"/>
      <c r="I20" s="953" t="s">
        <v>301</v>
      </c>
      <c r="J20" s="954"/>
      <c r="K20" s="998" t="s">
        <v>300</v>
      </c>
      <c r="L20" s="999"/>
      <c r="M20" s="998" t="s">
        <v>299</v>
      </c>
      <c r="N20" s="999"/>
      <c r="O20" s="953" t="s">
        <v>298</v>
      </c>
      <c r="P20" s="954"/>
      <c r="Q20" s="953" t="s">
        <v>297</v>
      </c>
      <c r="R20" s="954"/>
    </row>
    <row r="21" spans="1:18" ht="15" customHeight="1">
      <c r="A21" s="312"/>
      <c r="B21" s="313"/>
      <c r="C21" s="313"/>
      <c r="D21" s="311"/>
      <c r="E21" s="312"/>
      <c r="F21" s="311"/>
      <c r="G21" s="312"/>
      <c r="H21" s="311"/>
      <c r="I21" s="312"/>
      <c r="J21" s="311"/>
      <c r="K21" s="312"/>
      <c r="L21" s="311" t="s">
        <v>296</v>
      </c>
      <c r="M21" s="312"/>
      <c r="N21" s="311" t="s">
        <v>296</v>
      </c>
      <c r="O21" s="312"/>
      <c r="P21" s="311"/>
      <c r="Q21" s="312"/>
      <c r="R21" s="311"/>
    </row>
    <row r="22" spans="1:18" s="305" customFormat="1">
      <c r="A22" s="1016">
        <f>'確認書（検査機器）'!C47</f>
        <v>0</v>
      </c>
      <c r="B22" s="1017"/>
      <c r="C22" s="1017"/>
      <c r="D22" s="1018"/>
      <c r="E22" s="1016">
        <f>'確認書（検査機器）'!G47</f>
        <v>0</v>
      </c>
      <c r="F22" s="1018"/>
      <c r="G22" s="991">
        <f>'確認書（検査機器）'!K47</f>
        <v>0</v>
      </c>
      <c r="H22" s="993"/>
      <c r="I22" s="994">
        <f>'確認書（検査機器）'!Q47</f>
        <v>0</v>
      </c>
      <c r="J22" s="995"/>
      <c r="K22" s="994">
        <f>'確認書（検査機器）'!X47</f>
        <v>0</v>
      </c>
      <c r="L22" s="995"/>
      <c r="M22" s="996">
        <f t="shared" ref="M22:M31" si="0">I22*K22</f>
        <v>0</v>
      </c>
      <c r="N22" s="997"/>
      <c r="O22" s="994">
        <f>'確認書（検査機器）'!AE47</f>
        <v>0</v>
      </c>
      <c r="P22" s="995"/>
      <c r="Q22" s="994" t="str">
        <f>IF(I22&gt;0,'確認書（検査機器）'!$C$35,"")</f>
        <v/>
      </c>
      <c r="R22" s="995"/>
    </row>
    <row r="23" spans="1:18" s="305" customFormat="1">
      <c r="A23" s="1016">
        <f>'確認書（検査機器）'!C48</f>
        <v>0</v>
      </c>
      <c r="B23" s="1017"/>
      <c r="C23" s="1017"/>
      <c r="D23" s="1018"/>
      <c r="E23" s="1016">
        <f>'確認書（検査機器）'!G48</f>
        <v>0</v>
      </c>
      <c r="F23" s="1018"/>
      <c r="G23" s="991">
        <f>'確認書（検査機器）'!K48</f>
        <v>0</v>
      </c>
      <c r="H23" s="993"/>
      <c r="I23" s="994">
        <f>'確認書（検査機器）'!Q48</f>
        <v>0</v>
      </c>
      <c r="J23" s="995"/>
      <c r="K23" s="994">
        <f>'確認書（検査機器）'!X48</f>
        <v>0</v>
      </c>
      <c r="L23" s="995"/>
      <c r="M23" s="996">
        <f t="shared" si="0"/>
        <v>0</v>
      </c>
      <c r="N23" s="997"/>
      <c r="O23" s="994">
        <f>'確認書（検査機器）'!AE48</f>
        <v>0</v>
      </c>
      <c r="P23" s="995"/>
      <c r="Q23" s="994" t="str">
        <f>IF(I23&gt;0,'確認書（検査機器）'!$C$35,"")</f>
        <v/>
      </c>
      <c r="R23" s="995"/>
    </row>
    <row r="24" spans="1:18" s="305" customFormat="1">
      <c r="A24" s="1016">
        <f>'確認書（検査機器）'!C49</f>
        <v>0</v>
      </c>
      <c r="B24" s="1017"/>
      <c r="C24" s="1017"/>
      <c r="D24" s="1018"/>
      <c r="E24" s="1016">
        <f>'確認書（検査機器）'!G49</f>
        <v>0</v>
      </c>
      <c r="F24" s="1018"/>
      <c r="G24" s="991">
        <f>'確認書（検査機器）'!K49</f>
        <v>0</v>
      </c>
      <c r="H24" s="993"/>
      <c r="I24" s="994">
        <f>'確認書（検査機器）'!Q49</f>
        <v>0</v>
      </c>
      <c r="J24" s="995"/>
      <c r="K24" s="994">
        <f>'確認書（検査機器）'!X49</f>
        <v>0</v>
      </c>
      <c r="L24" s="995"/>
      <c r="M24" s="996">
        <f t="shared" si="0"/>
        <v>0</v>
      </c>
      <c r="N24" s="997"/>
      <c r="O24" s="994">
        <f>'確認書（検査機器）'!AE49</f>
        <v>0</v>
      </c>
      <c r="P24" s="995"/>
      <c r="Q24" s="994" t="str">
        <f>IF(I24&gt;0,'確認書（検査機器）'!$C$35,"")</f>
        <v/>
      </c>
      <c r="R24" s="995"/>
    </row>
    <row r="25" spans="1:18" s="305" customFormat="1" ht="13.5" customHeight="1">
      <c r="A25" s="1016">
        <f>'確認書（検査機器）'!C50</f>
        <v>0</v>
      </c>
      <c r="B25" s="1017"/>
      <c r="C25" s="1017"/>
      <c r="D25" s="1018"/>
      <c r="E25" s="1016">
        <f>'確認書（検査機器）'!G50</f>
        <v>0</v>
      </c>
      <c r="F25" s="1018"/>
      <c r="G25" s="991">
        <f>'確認書（検査機器）'!K50</f>
        <v>0</v>
      </c>
      <c r="H25" s="993"/>
      <c r="I25" s="994">
        <f>'確認書（検査機器）'!Q50</f>
        <v>0</v>
      </c>
      <c r="J25" s="995"/>
      <c r="K25" s="994">
        <f>'確認書（検査機器）'!X50</f>
        <v>0</v>
      </c>
      <c r="L25" s="995"/>
      <c r="M25" s="996">
        <f t="shared" si="0"/>
        <v>0</v>
      </c>
      <c r="N25" s="997"/>
      <c r="O25" s="994">
        <f>'確認書（検査機器）'!AE50</f>
        <v>0</v>
      </c>
      <c r="P25" s="995"/>
      <c r="Q25" s="994" t="str">
        <f>IF(I25&gt;0,'確認書（検査機器）'!$C$35,"")</f>
        <v/>
      </c>
      <c r="R25" s="995"/>
    </row>
    <row r="26" spans="1:18" s="305" customFormat="1" ht="12" customHeight="1">
      <c r="A26" s="1016">
        <f>'確認書（検査機器）'!C51</f>
        <v>0</v>
      </c>
      <c r="B26" s="1017"/>
      <c r="C26" s="1017"/>
      <c r="D26" s="1018"/>
      <c r="E26" s="1016">
        <f>'確認書（検査機器）'!G51</f>
        <v>0</v>
      </c>
      <c r="F26" s="1018"/>
      <c r="G26" s="991">
        <f>'確認書（検査機器）'!K51</f>
        <v>0</v>
      </c>
      <c r="H26" s="993"/>
      <c r="I26" s="994">
        <f>'確認書（検査機器）'!Q51</f>
        <v>0</v>
      </c>
      <c r="J26" s="995"/>
      <c r="K26" s="994">
        <f>'確認書（検査機器）'!X51</f>
        <v>0</v>
      </c>
      <c r="L26" s="995"/>
      <c r="M26" s="996">
        <f t="shared" si="0"/>
        <v>0</v>
      </c>
      <c r="N26" s="997"/>
      <c r="O26" s="994">
        <f>'確認書（検査機器）'!AE51</f>
        <v>0</v>
      </c>
      <c r="P26" s="995"/>
      <c r="Q26" s="994" t="str">
        <f>IF(I26&gt;0,'確認書（検査機器）'!$C$35,"")</f>
        <v/>
      </c>
      <c r="R26" s="995"/>
    </row>
    <row r="27" spans="1:18" s="305" customFormat="1" ht="13.5" customHeight="1">
      <c r="A27" s="1016">
        <f>'確認書（検査機器）'!C117</f>
        <v>0</v>
      </c>
      <c r="B27" s="1017"/>
      <c r="C27" s="1017"/>
      <c r="D27" s="1018"/>
      <c r="E27" s="991">
        <f>'確認書（検査機器）'!H117</f>
        <v>0</v>
      </c>
      <c r="F27" s="993"/>
      <c r="G27" s="991">
        <f>'確認書（検査機器）'!N117</f>
        <v>0</v>
      </c>
      <c r="H27" s="993"/>
      <c r="I27" s="994">
        <f>'確認書（検査機器）'!S117</f>
        <v>0</v>
      </c>
      <c r="J27" s="995"/>
      <c r="K27" s="994">
        <f>'確認書（検査機器）'!X117</f>
        <v>0</v>
      </c>
      <c r="L27" s="995"/>
      <c r="M27" s="996">
        <f t="shared" si="0"/>
        <v>0</v>
      </c>
      <c r="N27" s="997"/>
      <c r="O27" s="994">
        <f>'確認書（検査機器）'!AE117</f>
        <v>0</v>
      </c>
      <c r="P27" s="995"/>
      <c r="Q27" s="994" t="str">
        <f>IF(I27&gt;0,'確認書（検査機器）'!$C$35,"")</f>
        <v/>
      </c>
      <c r="R27" s="995"/>
    </row>
    <row r="28" spans="1:18" s="305" customFormat="1" ht="13.5" customHeight="1">
      <c r="A28" s="1016">
        <f>'確認書（検査機器）'!C118</f>
        <v>0</v>
      </c>
      <c r="B28" s="1017"/>
      <c r="C28" s="1017"/>
      <c r="D28" s="1018"/>
      <c r="E28" s="991">
        <f>'確認書（検査機器）'!H118</f>
        <v>0</v>
      </c>
      <c r="F28" s="993"/>
      <c r="G28" s="991">
        <f>'確認書（検査機器）'!N118</f>
        <v>0</v>
      </c>
      <c r="H28" s="993"/>
      <c r="I28" s="994">
        <f>'確認書（検査機器）'!S118</f>
        <v>0</v>
      </c>
      <c r="J28" s="995"/>
      <c r="K28" s="994">
        <f>'確認書（検査機器）'!X118</f>
        <v>0</v>
      </c>
      <c r="L28" s="995"/>
      <c r="M28" s="996">
        <f t="shared" si="0"/>
        <v>0</v>
      </c>
      <c r="N28" s="997"/>
      <c r="O28" s="994">
        <f>'確認書（検査機器）'!AE118</f>
        <v>0</v>
      </c>
      <c r="P28" s="995"/>
      <c r="Q28" s="994" t="str">
        <f>IF(I28&gt;0,'確認書（検査機器）'!$C$35,"")</f>
        <v/>
      </c>
      <c r="R28" s="995"/>
    </row>
    <row r="29" spans="1:18" s="305" customFormat="1" ht="13.5" customHeight="1">
      <c r="A29" s="1016">
        <f>'確認書（検査機器）'!C119</f>
        <v>0</v>
      </c>
      <c r="B29" s="1017"/>
      <c r="C29" s="1017"/>
      <c r="D29" s="1018"/>
      <c r="E29" s="991">
        <f>'確認書（検査機器）'!H119</f>
        <v>0</v>
      </c>
      <c r="F29" s="993"/>
      <c r="G29" s="991">
        <f>'確認書（検査機器）'!N119</f>
        <v>0</v>
      </c>
      <c r="H29" s="993"/>
      <c r="I29" s="994">
        <f>'確認書（検査機器）'!S119</f>
        <v>0</v>
      </c>
      <c r="J29" s="995"/>
      <c r="K29" s="994">
        <f>'確認書（検査機器）'!X119</f>
        <v>0</v>
      </c>
      <c r="L29" s="995"/>
      <c r="M29" s="996">
        <f t="shared" si="0"/>
        <v>0</v>
      </c>
      <c r="N29" s="997"/>
      <c r="O29" s="994">
        <f>'確認書（検査機器）'!AE119</f>
        <v>0</v>
      </c>
      <c r="P29" s="995"/>
      <c r="Q29" s="994" t="str">
        <f>IF(I29&gt;0,'確認書（検査機器）'!$C$35,"")</f>
        <v/>
      </c>
      <c r="R29" s="995"/>
    </row>
    <row r="30" spans="1:18" s="305" customFormat="1" ht="13.5" customHeight="1">
      <c r="A30" s="1016">
        <f>'確認書（検査機器）'!C120</f>
        <v>0</v>
      </c>
      <c r="B30" s="1017"/>
      <c r="C30" s="1017"/>
      <c r="D30" s="1018"/>
      <c r="E30" s="991">
        <f>'確認書（検査機器）'!H120</f>
        <v>0</v>
      </c>
      <c r="F30" s="993"/>
      <c r="G30" s="991">
        <f>'確認書（検査機器）'!N120</f>
        <v>0</v>
      </c>
      <c r="H30" s="993"/>
      <c r="I30" s="994">
        <f>'確認書（検査機器）'!S120</f>
        <v>0</v>
      </c>
      <c r="J30" s="995"/>
      <c r="K30" s="994">
        <f>'確認書（検査機器）'!X120</f>
        <v>0</v>
      </c>
      <c r="L30" s="995"/>
      <c r="M30" s="996">
        <f t="shared" si="0"/>
        <v>0</v>
      </c>
      <c r="N30" s="997"/>
      <c r="O30" s="994">
        <f>'確認書（検査機器）'!AE120</f>
        <v>0</v>
      </c>
      <c r="P30" s="995"/>
      <c r="Q30" s="994" t="str">
        <f>IF(I30&gt;0,'確認書（検査機器）'!$C$35,"")</f>
        <v/>
      </c>
      <c r="R30" s="995"/>
    </row>
    <row r="31" spans="1:18" s="305" customFormat="1" ht="13.5" customHeight="1">
      <c r="A31" s="1019">
        <f>'確認書（検査機器）'!C121</f>
        <v>0</v>
      </c>
      <c r="B31" s="1020"/>
      <c r="C31" s="1020"/>
      <c r="D31" s="1021"/>
      <c r="E31" s="1011">
        <f>'確認書（検査機器）'!H121</f>
        <v>0</v>
      </c>
      <c r="F31" s="1013"/>
      <c r="G31" s="1011">
        <f>'確認書（検査機器）'!N121</f>
        <v>0</v>
      </c>
      <c r="H31" s="1013"/>
      <c r="I31" s="1006">
        <f>'確認書（検査機器）'!S121</f>
        <v>0</v>
      </c>
      <c r="J31" s="1007"/>
      <c r="K31" s="1006">
        <f>'確認書（検査機器）'!X121</f>
        <v>0</v>
      </c>
      <c r="L31" s="1007"/>
      <c r="M31" s="1014">
        <f t="shared" si="0"/>
        <v>0</v>
      </c>
      <c r="N31" s="1015"/>
      <c r="O31" s="1006">
        <f>'確認書（検査機器）'!AE121</f>
        <v>0</v>
      </c>
      <c r="P31" s="1007"/>
      <c r="Q31" s="1006" t="str">
        <f>IF(I31&gt;0,'確認書（検査機器）'!$C$35,"")</f>
        <v/>
      </c>
      <c r="R31" s="1007"/>
    </row>
    <row r="32" spans="1:18" s="305" customFormat="1" ht="13.5" customHeight="1">
      <c r="A32" s="1008"/>
      <c r="B32" s="1009"/>
      <c r="C32" s="1009"/>
      <c r="D32" s="1010"/>
      <c r="E32" s="1008"/>
      <c r="F32" s="1010"/>
      <c r="G32" s="1008"/>
      <c r="H32" s="1010"/>
      <c r="I32" s="1008"/>
      <c r="J32" s="1010"/>
      <c r="K32" s="1008" t="s">
        <v>295</v>
      </c>
      <c r="L32" s="1010"/>
      <c r="M32" s="1008">
        <f>SUBTOTAL(109,M22:N31)</f>
        <v>0</v>
      </c>
      <c r="N32" s="1010"/>
      <c r="O32" s="1008"/>
      <c r="P32" s="1010"/>
      <c r="Q32" s="1008"/>
      <c r="R32" s="1010"/>
    </row>
    <row r="34" spans="1:18" ht="17.25">
      <c r="A34" s="310" t="s">
        <v>294</v>
      </c>
    </row>
    <row r="35" spans="1:18">
      <c r="A35" s="309" t="s">
        <v>293</v>
      </c>
      <c r="B35" s="308"/>
      <c r="C35" s="308"/>
      <c r="D35" s="308"/>
      <c r="E35" s="308"/>
      <c r="F35" s="308"/>
      <c r="G35" s="308"/>
      <c r="H35" s="308"/>
      <c r="I35" s="308"/>
      <c r="J35" s="308"/>
      <c r="K35" s="308"/>
      <c r="L35" s="308"/>
      <c r="M35" s="308"/>
      <c r="N35" s="308"/>
      <c r="O35" s="308"/>
      <c r="P35" s="308"/>
      <c r="Q35" s="308"/>
      <c r="R35" s="307"/>
    </row>
    <row r="36" spans="1:18">
      <c r="A36" s="1000">
        <f>'確認書（検査機器）'!$C$94</f>
        <v>0</v>
      </c>
      <c r="B36" s="1001"/>
      <c r="C36" s="1001"/>
      <c r="D36" s="1001"/>
      <c r="E36" s="1001"/>
      <c r="F36" s="1001"/>
      <c r="G36" s="1001"/>
      <c r="H36" s="1001"/>
      <c r="I36" s="1001"/>
      <c r="J36" s="1001"/>
      <c r="K36" s="1001"/>
      <c r="L36" s="1001"/>
      <c r="M36" s="1001"/>
      <c r="N36" s="1001"/>
      <c r="O36" s="1001"/>
      <c r="P36" s="1001"/>
      <c r="Q36" s="1001"/>
      <c r="R36" s="1002"/>
    </row>
    <row r="37" spans="1:18">
      <c r="A37" s="1000"/>
      <c r="B37" s="1001"/>
      <c r="C37" s="1001"/>
      <c r="D37" s="1001"/>
      <c r="E37" s="1001"/>
      <c r="F37" s="1001"/>
      <c r="G37" s="1001"/>
      <c r="H37" s="1001"/>
      <c r="I37" s="1001"/>
      <c r="J37" s="1001"/>
      <c r="K37" s="1001"/>
      <c r="L37" s="1001"/>
      <c r="M37" s="1001"/>
      <c r="N37" s="1001"/>
      <c r="O37" s="1001"/>
      <c r="P37" s="1001"/>
      <c r="Q37" s="1001"/>
      <c r="R37" s="1002"/>
    </row>
    <row r="38" spans="1:18">
      <c r="A38" s="1000"/>
      <c r="B38" s="1001"/>
      <c r="C38" s="1001"/>
      <c r="D38" s="1001"/>
      <c r="E38" s="1001"/>
      <c r="F38" s="1001"/>
      <c r="G38" s="1001"/>
      <c r="H38" s="1001"/>
      <c r="I38" s="1001"/>
      <c r="J38" s="1001"/>
      <c r="K38" s="1001"/>
      <c r="L38" s="1001"/>
      <c r="M38" s="1001"/>
      <c r="N38" s="1001"/>
      <c r="O38" s="1001"/>
      <c r="P38" s="1001"/>
      <c r="Q38" s="1001"/>
      <c r="R38" s="1002"/>
    </row>
    <row r="39" spans="1:18">
      <c r="A39" s="1000"/>
      <c r="B39" s="1001"/>
      <c r="C39" s="1001"/>
      <c r="D39" s="1001"/>
      <c r="E39" s="1001"/>
      <c r="F39" s="1001"/>
      <c r="G39" s="1001"/>
      <c r="H39" s="1001"/>
      <c r="I39" s="1001"/>
      <c r="J39" s="1001"/>
      <c r="K39" s="1001"/>
      <c r="L39" s="1001"/>
      <c r="M39" s="1001"/>
      <c r="N39" s="1001"/>
      <c r="O39" s="1001"/>
      <c r="P39" s="1001"/>
      <c r="Q39" s="1001"/>
      <c r="R39" s="1002"/>
    </row>
    <row r="40" spans="1:18">
      <c r="A40" s="1000"/>
      <c r="B40" s="1001"/>
      <c r="C40" s="1001"/>
      <c r="D40" s="1001"/>
      <c r="E40" s="1001"/>
      <c r="F40" s="1001"/>
      <c r="G40" s="1001"/>
      <c r="H40" s="1001"/>
      <c r="I40" s="1001"/>
      <c r="J40" s="1001"/>
      <c r="K40" s="1001"/>
      <c r="L40" s="1001"/>
      <c r="M40" s="1001"/>
      <c r="N40" s="1001"/>
      <c r="O40" s="1001"/>
      <c r="P40" s="1001"/>
      <c r="Q40" s="1001"/>
      <c r="R40" s="1002"/>
    </row>
    <row r="41" spans="1:18">
      <c r="A41" s="1000"/>
      <c r="B41" s="1001"/>
      <c r="C41" s="1001"/>
      <c r="D41" s="1001"/>
      <c r="E41" s="1001"/>
      <c r="F41" s="1001"/>
      <c r="G41" s="1001"/>
      <c r="H41" s="1001"/>
      <c r="I41" s="1001"/>
      <c r="J41" s="1001"/>
      <c r="K41" s="1001"/>
      <c r="L41" s="1001"/>
      <c r="M41" s="1001"/>
      <c r="N41" s="1001"/>
      <c r="O41" s="1001"/>
      <c r="P41" s="1001"/>
      <c r="Q41" s="1001"/>
      <c r="R41" s="1002"/>
    </row>
    <row r="42" spans="1:18">
      <c r="A42" s="1000"/>
      <c r="B42" s="1001"/>
      <c r="C42" s="1001"/>
      <c r="D42" s="1001"/>
      <c r="E42" s="1001"/>
      <c r="F42" s="1001"/>
      <c r="G42" s="1001"/>
      <c r="H42" s="1001"/>
      <c r="I42" s="1001"/>
      <c r="J42" s="1001"/>
      <c r="K42" s="1001"/>
      <c r="L42" s="1001"/>
      <c r="M42" s="1001"/>
      <c r="N42" s="1001"/>
      <c r="O42" s="1001"/>
      <c r="P42" s="1001"/>
      <c r="Q42" s="1001"/>
      <c r="R42" s="1002"/>
    </row>
    <row r="43" spans="1:18">
      <c r="A43" s="1000"/>
      <c r="B43" s="1001"/>
      <c r="C43" s="1001"/>
      <c r="D43" s="1001"/>
      <c r="E43" s="1001"/>
      <c r="F43" s="1001"/>
      <c r="G43" s="1001"/>
      <c r="H43" s="1001"/>
      <c r="I43" s="1001"/>
      <c r="J43" s="1001"/>
      <c r="K43" s="1001"/>
      <c r="L43" s="1001"/>
      <c r="M43" s="1001"/>
      <c r="N43" s="1001"/>
      <c r="O43" s="1001"/>
      <c r="P43" s="1001"/>
      <c r="Q43" s="1001"/>
      <c r="R43" s="1002"/>
    </row>
    <row r="44" spans="1:18">
      <c r="A44" s="1003"/>
      <c r="B44" s="1004"/>
      <c r="C44" s="1004"/>
      <c r="D44" s="1004"/>
      <c r="E44" s="1004"/>
      <c r="F44" s="1004"/>
      <c r="G44" s="1004"/>
      <c r="H44" s="1004"/>
      <c r="I44" s="1004"/>
      <c r="J44" s="1004"/>
      <c r="K44" s="1004"/>
      <c r="L44" s="1004"/>
      <c r="M44" s="1004"/>
      <c r="N44" s="1004"/>
      <c r="O44" s="1004"/>
      <c r="P44" s="1004"/>
      <c r="Q44" s="1004"/>
      <c r="R44" s="1005"/>
    </row>
    <row r="45" spans="1:18">
      <c r="A45" s="306"/>
      <c r="B45" s="306"/>
      <c r="C45" s="306"/>
      <c r="D45" s="306"/>
      <c r="E45" s="306"/>
      <c r="F45" s="306"/>
      <c r="G45" s="306"/>
      <c r="H45" s="306"/>
      <c r="I45" s="306"/>
      <c r="J45" s="306"/>
      <c r="K45" s="306"/>
      <c r="L45" s="306"/>
      <c r="M45" s="306"/>
      <c r="N45" s="306"/>
      <c r="O45" s="306"/>
      <c r="P45" s="306"/>
      <c r="Q45" s="306"/>
      <c r="R45" s="306"/>
    </row>
    <row r="46" spans="1:18">
      <c r="R46" s="305"/>
    </row>
    <row r="47" spans="1:18">
      <c r="R47" s="305"/>
    </row>
    <row r="48" spans="1:18">
      <c r="A48" s="304" t="s">
        <v>292</v>
      </c>
    </row>
    <row r="49" spans="1:1">
      <c r="A49" s="304" t="s">
        <v>291</v>
      </c>
    </row>
    <row r="50" spans="1:1">
      <c r="A50" s="304" t="s">
        <v>290</v>
      </c>
    </row>
    <row r="51" spans="1:1">
      <c r="A51" s="304" t="s">
        <v>289</v>
      </c>
    </row>
    <row r="52" spans="1:1">
      <c r="A52" s="304" t="s">
        <v>288</v>
      </c>
    </row>
    <row r="53" spans="1:1">
      <c r="A53" s="304" t="s">
        <v>287</v>
      </c>
    </row>
  </sheetData>
  <sheetProtection algorithmName="SHA-512" hashValue="hdw7meZlrzL3XK/Tl8RMqAkT7BEBW1F6cWa/q81DuC8ozwWgY9KwRW4MQncwrld/1e5pwxuC5m3wpainWO1RUg==" saltValue="BYd0iShGAQf/YNybOmWWxw==" spinCount="100000" sheet="1" objects="1" scenarios="1"/>
  <mergeCells count="117">
    <mergeCell ref="A36:R44"/>
    <mergeCell ref="O31:P31"/>
    <mergeCell ref="Q31:R31"/>
    <mergeCell ref="A32:D32"/>
    <mergeCell ref="E32:F32"/>
    <mergeCell ref="G32:H32"/>
    <mergeCell ref="I32:J32"/>
    <mergeCell ref="K32:L32"/>
    <mergeCell ref="M32:N32"/>
    <mergeCell ref="O32:P32"/>
    <mergeCell ref="Q32:R32"/>
    <mergeCell ref="A31:D31"/>
    <mergeCell ref="E31:F31"/>
    <mergeCell ref="G31:H31"/>
    <mergeCell ref="I31:J31"/>
    <mergeCell ref="K31:L31"/>
    <mergeCell ref="M31:N31"/>
    <mergeCell ref="O29:P29"/>
    <mergeCell ref="Q29:R29"/>
    <mergeCell ref="A30:D30"/>
    <mergeCell ref="E30:F30"/>
    <mergeCell ref="G30:H30"/>
    <mergeCell ref="I30:J30"/>
    <mergeCell ref="K30:L30"/>
    <mergeCell ref="M30:N30"/>
    <mergeCell ref="O30:P30"/>
    <mergeCell ref="Q30:R30"/>
    <mergeCell ref="A29:D29"/>
    <mergeCell ref="E29:F29"/>
    <mergeCell ref="G29:H29"/>
    <mergeCell ref="I29:J29"/>
    <mergeCell ref="K29:L29"/>
    <mergeCell ref="M29:N29"/>
    <mergeCell ref="O27:P27"/>
    <mergeCell ref="Q27:R27"/>
    <mergeCell ref="A28:D28"/>
    <mergeCell ref="E28:F28"/>
    <mergeCell ref="G28:H28"/>
    <mergeCell ref="I28:J28"/>
    <mergeCell ref="K28:L28"/>
    <mergeCell ref="M28:N28"/>
    <mergeCell ref="O28:P28"/>
    <mergeCell ref="Q28:R28"/>
    <mergeCell ref="A27:D27"/>
    <mergeCell ref="E27:F27"/>
    <mergeCell ref="G27:H27"/>
    <mergeCell ref="I27:J27"/>
    <mergeCell ref="K27:L27"/>
    <mergeCell ref="M27:N27"/>
    <mergeCell ref="O25:P25"/>
    <mergeCell ref="Q25:R25"/>
    <mergeCell ref="A26:D26"/>
    <mergeCell ref="E26:F26"/>
    <mergeCell ref="G26:H26"/>
    <mergeCell ref="I26:J26"/>
    <mergeCell ref="K26:L26"/>
    <mergeCell ref="M26:N26"/>
    <mergeCell ref="O26:P26"/>
    <mergeCell ref="Q26:R26"/>
    <mergeCell ref="A25:D25"/>
    <mergeCell ref="E25:F25"/>
    <mergeCell ref="G25:H25"/>
    <mergeCell ref="I25:J25"/>
    <mergeCell ref="K25:L25"/>
    <mergeCell ref="M25:N25"/>
    <mergeCell ref="O23:P23"/>
    <mergeCell ref="Q23:R23"/>
    <mergeCell ref="A24:D24"/>
    <mergeCell ref="E24:F24"/>
    <mergeCell ref="G24:H24"/>
    <mergeCell ref="I24:J24"/>
    <mergeCell ref="K24:L24"/>
    <mergeCell ref="M24:N24"/>
    <mergeCell ref="O24:P24"/>
    <mergeCell ref="Q24:R24"/>
    <mergeCell ref="A23:D23"/>
    <mergeCell ref="E23:F23"/>
    <mergeCell ref="G23:H23"/>
    <mergeCell ref="I23:J23"/>
    <mergeCell ref="K23:L23"/>
    <mergeCell ref="M23:N23"/>
    <mergeCell ref="O20:P20"/>
    <mergeCell ref="Q20:R20"/>
    <mergeCell ref="A22:D22"/>
    <mergeCell ref="E22:F22"/>
    <mergeCell ref="G22:H22"/>
    <mergeCell ref="I22:J22"/>
    <mergeCell ref="K22:L22"/>
    <mergeCell ref="M22:N22"/>
    <mergeCell ref="O22:P22"/>
    <mergeCell ref="Q22:R22"/>
    <mergeCell ref="A20:D20"/>
    <mergeCell ref="E20:F20"/>
    <mergeCell ref="G20:H20"/>
    <mergeCell ref="I20:J20"/>
    <mergeCell ref="K20:L20"/>
    <mergeCell ref="M20:N20"/>
    <mergeCell ref="A11:D13"/>
    <mergeCell ref="E11:K13"/>
    <mergeCell ref="L11:R13"/>
    <mergeCell ref="A5:B8"/>
    <mergeCell ref="D5:K5"/>
    <mergeCell ref="O5:P5"/>
    <mergeCell ref="Q5:R5"/>
    <mergeCell ref="D6:K6"/>
    <mergeCell ref="D7:K7"/>
    <mergeCell ref="D8:K8"/>
    <mergeCell ref="O1:P1"/>
    <mergeCell ref="Q1:R1"/>
    <mergeCell ref="A2:R2"/>
    <mergeCell ref="A4:B4"/>
    <mergeCell ref="C4:K4"/>
    <mergeCell ref="O4:P4"/>
    <mergeCell ref="Q4:R4"/>
    <mergeCell ref="A10:D10"/>
    <mergeCell ref="E10:K10"/>
    <mergeCell ref="L10:R10"/>
  </mergeCells>
  <phoneticPr fontId="2"/>
  <dataValidations count="3">
    <dataValidation type="list" allowBlank="1" showInputMessage="1" showErrorMessage="1" sqref="Q5:R5">
      <formula1>"1.事業計画書,2.実績報告書"</formula1>
    </dataValidation>
    <dataValidation type="list" allowBlank="1" showInputMessage="1" showErrorMessage="1" sqref="J16:J17 A16:A17">
      <formula1>"○"</formula1>
    </dataValidation>
    <dataValidation type="list" allowBlank="1" showInputMessage="1" showErrorMessage="1" sqref="C5:C8">
      <formula1>"〇"</formula1>
    </dataValidation>
  </dataValidations>
  <printOptions horizontalCentered="1"/>
  <pageMargins left="0.59055118110236227" right="0.59055118110236227" top="0.59055118110236227" bottom="0.59055118110236227" header="0.39370078740157483" footer="0.39370078740157483"/>
  <pageSetup paperSize="9" scale="89" orientation="portrait" blackAndWhite="1" r:id="rId1"/>
  <headerFooter>
    <oddFooter>&amp;C&amp;"ＭＳ ゴシック,標準"&amp;10&amp;P</oddFooter>
  </headerFooter>
  <rowBreaks count="1" manualBreakCount="1">
    <brk id="47" max="17"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FF"/>
  </sheetPr>
  <dimension ref="A1:R53"/>
  <sheetViews>
    <sheetView showZeros="0" view="pageBreakPreview" zoomScaleNormal="100" zoomScaleSheetLayoutView="100" workbookViewId="0">
      <pane ySplit="1" topLeftCell="A2" activePane="bottomLeft" state="frozen"/>
      <selection activeCell="C47" sqref="C47:D47"/>
      <selection pane="bottomLeft" activeCell="A16" sqref="A16"/>
    </sheetView>
  </sheetViews>
  <sheetFormatPr defaultColWidth="5.125" defaultRowHeight="12"/>
  <cols>
    <col min="1" max="16384" width="5.125" style="304"/>
  </cols>
  <sheetData>
    <row r="1" spans="1:18">
      <c r="A1" s="304" t="s">
        <v>322</v>
      </c>
      <c r="O1" s="950" t="s">
        <v>321</v>
      </c>
      <c r="P1" s="950"/>
      <c r="Q1" s="951" t="s">
        <v>323</v>
      </c>
      <c r="R1" s="951"/>
    </row>
    <row r="2" spans="1:18" ht="24">
      <c r="A2" s="952" t="s">
        <v>320</v>
      </c>
      <c r="B2" s="952"/>
      <c r="C2" s="952"/>
      <c r="D2" s="952"/>
      <c r="E2" s="952"/>
      <c r="F2" s="952"/>
      <c r="G2" s="952"/>
      <c r="H2" s="952"/>
      <c r="I2" s="952"/>
      <c r="J2" s="952"/>
      <c r="K2" s="952"/>
      <c r="L2" s="952"/>
      <c r="M2" s="952"/>
      <c r="N2" s="952"/>
      <c r="O2" s="952"/>
      <c r="P2" s="952"/>
      <c r="Q2" s="952"/>
      <c r="R2" s="952"/>
    </row>
    <row r="4" spans="1:18">
      <c r="A4" s="953" t="s">
        <v>319</v>
      </c>
      <c r="B4" s="954"/>
      <c r="C4" s="955" t="s">
        <v>318</v>
      </c>
      <c r="D4" s="955"/>
      <c r="E4" s="955"/>
      <c r="F4" s="955"/>
      <c r="G4" s="955"/>
      <c r="H4" s="955"/>
      <c r="I4" s="955"/>
      <c r="J4" s="955"/>
      <c r="K4" s="955"/>
      <c r="O4" s="956" t="s">
        <v>317</v>
      </c>
      <c r="P4" s="956"/>
      <c r="Q4" s="957" t="s">
        <v>326</v>
      </c>
      <c r="R4" s="958"/>
    </row>
    <row r="5" spans="1:18" s="320" customFormat="1">
      <c r="A5" s="978" t="s">
        <v>316</v>
      </c>
      <c r="B5" s="979"/>
      <c r="C5" s="396"/>
      <c r="D5" s="984" t="s">
        <v>315</v>
      </c>
      <c r="E5" s="985"/>
      <c r="F5" s="985"/>
      <c r="G5" s="985"/>
      <c r="H5" s="985"/>
      <c r="I5" s="985"/>
      <c r="J5" s="985"/>
      <c r="K5" s="986"/>
      <c r="O5" s="987" t="s">
        <v>314</v>
      </c>
      <c r="P5" s="988"/>
      <c r="Q5" s="989" t="s">
        <v>325</v>
      </c>
      <c r="R5" s="990"/>
    </row>
    <row r="6" spans="1:18" s="320" customFormat="1">
      <c r="A6" s="980"/>
      <c r="B6" s="981"/>
      <c r="C6" s="396"/>
      <c r="D6" s="984" t="s">
        <v>410</v>
      </c>
      <c r="E6" s="985"/>
      <c r="F6" s="985"/>
      <c r="G6" s="985"/>
      <c r="H6" s="985"/>
      <c r="I6" s="985"/>
      <c r="J6" s="985"/>
      <c r="K6" s="986"/>
      <c r="O6" s="321"/>
      <c r="P6" s="321"/>
      <c r="Q6" s="306"/>
      <c r="R6" s="306"/>
    </row>
    <row r="7" spans="1:18" s="320" customFormat="1">
      <c r="A7" s="980"/>
      <c r="B7" s="981"/>
      <c r="C7" s="396" t="s">
        <v>324</v>
      </c>
      <c r="D7" s="984" t="s">
        <v>313</v>
      </c>
      <c r="E7" s="985"/>
      <c r="F7" s="985"/>
      <c r="G7" s="985"/>
      <c r="H7" s="985"/>
      <c r="I7" s="985"/>
      <c r="J7" s="985"/>
      <c r="K7" s="986"/>
      <c r="O7" s="321"/>
      <c r="P7" s="321"/>
      <c r="Q7" s="306"/>
      <c r="R7" s="306"/>
    </row>
    <row r="8" spans="1:18" s="320" customFormat="1">
      <c r="A8" s="982"/>
      <c r="B8" s="983"/>
      <c r="C8" s="396"/>
      <c r="D8" s="984" t="s">
        <v>312</v>
      </c>
      <c r="E8" s="985"/>
      <c r="F8" s="985"/>
      <c r="G8" s="985"/>
      <c r="H8" s="985"/>
      <c r="I8" s="985"/>
      <c r="J8" s="985"/>
      <c r="K8" s="986"/>
      <c r="O8" s="321"/>
      <c r="P8" s="321"/>
      <c r="Q8" s="306"/>
      <c r="R8" s="306"/>
    </row>
    <row r="10" spans="1:18">
      <c r="A10" s="956" t="s">
        <v>311</v>
      </c>
      <c r="B10" s="956"/>
      <c r="C10" s="956"/>
      <c r="D10" s="956"/>
      <c r="E10" s="953" t="s">
        <v>310</v>
      </c>
      <c r="F10" s="959"/>
      <c r="G10" s="959"/>
      <c r="H10" s="959"/>
      <c r="I10" s="959"/>
      <c r="J10" s="959"/>
      <c r="K10" s="954"/>
      <c r="L10" s="953" t="s">
        <v>309</v>
      </c>
      <c r="M10" s="959"/>
      <c r="N10" s="959"/>
      <c r="O10" s="959"/>
      <c r="P10" s="959"/>
      <c r="Q10" s="959"/>
      <c r="R10" s="954"/>
    </row>
    <row r="11" spans="1:18">
      <c r="A11" s="960">
        <f>基礎情報!D6</f>
        <v>0</v>
      </c>
      <c r="B11" s="961"/>
      <c r="C11" s="961"/>
      <c r="D11" s="962"/>
      <c r="E11" s="969">
        <f>基礎情報!D9</f>
        <v>0</v>
      </c>
      <c r="F11" s="970"/>
      <c r="G11" s="970"/>
      <c r="H11" s="970"/>
      <c r="I11" s="970"/>
      <c r="J11" s="970"/>
      <c r="K11" s="971"/>
      <c r="L11" s="969">
        <f>基礎情報!D11</f>
        <v>0</v>
      </c>
      <c r="M11" s="970"/>
      <c r="N11" s="970"/>
      <c r="O11" s="970"/>
      <c r="P11" s="970"/>
      <c r="Q11" s="970"/>
      <c r="R11" s="971"/>
    </row>
    <row r="12" spans="1:18">
      <c r="A12" s="963"/>
      <c r="B12" s="964"/>
      <c r="C12" s="964"/>
      <c r="D12" s="965"/>
      <c r="E12" s="972"/>
      <c r="F12" s="973"/>
      <c r="G12" s="973"/>
      <c r="H12" s="973"/>
      <c r="I12" s="973"/>
      <c r="J12" s="973"/>
      <c r="K12" s="974"/>
      <c r="L12" s="972"/>
      <c r="M12" s="973"/>
      <c r="N12" s="973"/>
      <c r="O12" s="973"/>
      <c r="P12" s="973"/>
      <c r="Q12" s="973"/>
      <c r="R12" s="974"/>
    </row>
    <row r="13" spans="1:18">
      <c r="A13" s="966"/>
      <c r="B13" s="967"/>
      <c r="C13" s="967"/>
      <c r="D13" s="968"/>
      <c r="E13" s="975"/>
      <c r="F13" s="976"/>
      <c r="G13" s="976"/>
      <c r="H13" s="976"/>
      <c r="I13" s="976"/>
      <c r="J13" s="976"/>
      <c r="K13" s="977"/>
      <c r="L13" s="975"/>
      <c r="M13" s="976"/>
      <c r="N13" s="976"/>
      <c r="O13" s="976"/>
      <c r="P13" s="976"/>
      <c r="Q13" s="976"/>
      <c r="R13" s="977"/>
    </row>
    <row r="15" spans="1:18" s="315" customFormat="1" ht="18" thickBot="1">
      <c r="A15" s="310" t="s">
        <v>308</v>
      </c>
      <c r="B15" s="314"/>
      <c r="C15" s="314"/>
      <c r="D15" s="314"/>
      <c r="E15" s="314"/>
      <c r="F15" s="314"/>
      <c r="G15" s="314"/>
      <c r="H15" s="314"/>
      <c r="I15" s="314"/>
      <c r="J15" s="314"/>
      <c r="K15" s="314"/>
      <c r="L15" s="319"/>
      <c r="M15" s="319"/>
      <c r="N15" s="318"/>
      <c r="O15" s="318"/>
      <c r="P15" s="317"/>
      <c r="Q15" s="317"/>
      <c r="R15" s="316"/>
    </row>
    <row r="16" spans="1:18" s="315" customFormat="1" ht="12.75" thickBot="1">
      <c r="A16" s="322" t="str">
        <f>IF(基礎情報!D13="〇","〇","")</f>
        <v/>
      </c>
      <c r="B16" s="314" t="s">
        <v>307</v>
      </c>
      <c r="C16" s="314"/>
      <c r="D16" s="314"/>
      <c r="E16" s="314"/>
      <c r="F16" s="314"/>
      <c r="G16" s="314"/>
      <c r="H16" s="314"/>
      <c r="I16" s="314"/>
      <c r="J16" s="322" t="str">
        <f>IF(基礎情報!D16="〇","〇","")</f>
        <v/>
      </c>
      <c r="K16" s="314" t="s">
        <v>81</v>
      </c>
      <c r="L16" s="314"/>
      <c r="M16" s="314"/>
      <c r="N16" s="314"/>
      <c r="O16" s="314"/>
    </row>
    <row r="17" spans="1:18" s="315" customFormat="1" ht="12.75" thickBot="1">
      <c r="A17" s="322" t="str">
        <f>IF(基礎情報!D14="〇","〇","")</f>
        <v/>
      </c>
      <c r="B17" s="314" t="s">
        <v>306</v>
      </c>
      <c r="C17" s="314"/>
      <c r="D17" s="314"/>
      <c r="E17" s="314"/>
      <c r="F17" s="314"/>
      <c r="G17" s="314"/>
      <c r="H17" s="314"/>
      <c r="I17" s="314"/>
      <c r="J17" s="322" t="str">
        <f>IF(基礎情報!D17="〇","〇","")</f>
        <v/>
      </c>
      <c r="K17" s="314" t="s">
        <v>82</v>
      </c>
      <c r="L17" s="314"/>
      <c r="M17" s="314"/>
      <c r="N17" s="314"/>
      <c r="O17" s="314"/>
    </row>
    <row r="18" spans="1:18">
      <c r="A18" s="314"/>
      <c r="B18" s="314"/>
      <c r="C18" s="314"/>
      <c r="D18" s="314"/>
      <c r="E18" s="314"/>
      <c r="F18" s="314"/>
      <c r="G18" s="314"/>
      <c r="H18" s="314"/>
      <c r="I18" s="314"/>
      <c r="J18" s="314"/>
      <c r="K18" s="314"/>
      <c r="L18" s="314"/>
      <c r="M18" s="314"/>
      <c r="N18" s="314"/>
      <c r="O18" s="314"/>
    </row>
    <row r="19" spans="1:18" ht="15" customHeight="1">
      <c r="A19" s="310" t="s">
        <v>305</v>
      </c>
      <c r="B19" s="314"/>
      <c r="C19" s="314"/>
      <c r="D19" s="314"/>
      <c r="E19" s="314"/>
      <c r="F19" s="314"/>
      <c r="G19" s="314"/>
      <c r="H19" s="314"/>
      <c r="I19" s="314"/>
      <c r="J19" s="314"/>
      <c r="K19" s="314"/>
      <c r="L19" s="314"/>
      <c r="M19" s="314"/>
      <c r="N19" s="314"/>
      <c r="O19" s="314"/>
    </row>
    <row r="20" spans="1:18" ht="24" customHeight="1">
      <c r="A20" s="953" t="s">
        <v>304</v>
      </c>
      <c r="B20" s="959"/>
      <c r="C20" s="959"/>
      <c r="D20" s="954"/>
      <c r="E20" s="953" t="s">
        <v>303</v>
      </c>
      <c r="F20" s="954"/>
      <c r="G20" s="953" t="s">
        <v>302</v>
      </c>
      <c r="H20" s="954"/>
      <c r="I20" s="953" t="s">
        <v>301</v>
      </c>
      <c r="J20" s="954"/>
      <c r="K20" s="998" t="s">
        <v>300</v>
      </c>
      <c r="L20" s="999"/>
      <c r="M20" s="998" t="s">
        <v>299</v>
      </c>
      <c r="N20" s="999"/>
      <c r="O20" s="953" t="s">
        <v>298</v>
      </c>
      <c r="P20" s="954"/>
      <c r="Q20" s="953" t="s">
        <v>297</v>
      </c>
      <c r="R20" s="954"/>
    </row>
    <row r="21" spans="1:18" ht="15" customHeight="1">
      <c r="A21" s="312"/>
      <c r="B21" s="313"/>
      <c r="C21" s="313"/>
      <c r="D21" s="311"/>
      <c r="E21" s="312"/>
      <c r="F21" s="311"/>
      <c r="G21" s="312"/>
      <c r="H21" s="311"/>
      <c r="I21" s="312"/>
      <c r="J21" s="311"/>
      <c r="K21" s="312"/>
      <c r="L21" s="311" t="s">
        <v>296</v>
      </c>
      <c r="M21" s="312"/>
      <c r="N21" s="311" t="s">
        <v>296</v>
      </c>
      <c r="O21" s="312"/>
      <c r="P21" s="311"/>
      <c r="Q21" s="312"/>
      <c r="R21" s="311"/>
    </row>
    <row r="22" spans="1:18" s="305" customFormat="1">
      <c r="A22" s="991" t="str">
        <f>IF(I22&gt;0,"簡易ベッド","")</f>
        <v/>
      </c>
      <c r="B22" s="992"/>
      <c r="C22" s="992"/>
      <c r="D22" s="993"/>
      <c r="E22" s="991">
        <f>'確認書（ベッド）'!B47</f>
        <v>0</v>
      </c>
      <c r="F22" s="993"/>
      <c r="G22" s="991">
        <f>'確認書（ベッド）'!C47</f>
        <v>0</v>
      </c>
      <c r="H22" s="993"/>
      <c r="I22" s="994">
        <f>'確認書（ベッド）'!E47</f>
        <v>0</v>
      </c>
      <c r="J22" s="995"/>
      <c r="K22" s="994">
        <f>'確認書（ベッド）'!F47</f>
        <v>0</v>
      </c>
      <c r="L22" s="995"/>
      <c r="M22" s="996">
        <f t="shared" ref="M22:M31" si="0">I22*K22</f>
        <v>0</v>
      </c>
      <c r="N22" s="997"/>
      <c r="O22" s="994">
        <f>'確認書（ベッド）'!H47</f>
        <v>0</v>
      </c>
      <c r="P22" s="995"/>
      <c r="Q22" s="994" t="str">
        <f>IF(I22&gt;0,'確認書（ベッド）'!$B$35,"")</f>
        <v/>
      </c>
      <c r="R22" s="995"/>
    </row>
    <row r="23" spans="1:18" s="305" customFormat="1">
      <c r="A23" s="991" t="str">
        <f t="shared" ref="A23:A26" si="1">IF(I23&gt;0,"簡易ベッド","")</f>
        <v/>
      </c>
      <c r="B23" s="992"/>
      <c r="C23" s="992"/>
      <c r="D23" s="993"/>
      <c r="E23" s="991">
        <f>'確認書（ベッド）'!B48</f>
        <v>0</v>
      </c>
      <c r="F23" s="993"/>
      <c r="G23" s="991">
        <f>'確認書（ベッド）'!C48</f>
        <v>0</v>
      </c>
      <c r="H23" s="993"/>
      <c r="I23" s="994">
        <f>'確認書（ベッド）'!E48</f>
        <v>0</v>
      </c>
      <c r="J23" s="995"/>
      <c r="K23" s="994">
        <f>'確認書（ベッド）'!F48</f>
        <v>0</v>
      </c>
      <c r="L23" s="995"/>
      <c r="M23" s="996">
        <f t="shared" si="0"/>
        <v>0</v>
      </c>
      <c r="N23" s="997"/>
      <c r="O23" s="994">
        <f>'確認書（ベッド）'!H48</f>
        <v>0</v>
      </c>
      <c r="P23" s="995"/>
      <c r="Q23" s="994" t="str">
        <f>IF(I23&gt;0,'確認書（ベッド）'!$B$35,"")</f>
        <v/>
      </c>
      <c r="R23" s="995"/>
    </row>
    <row r="24" spans="1:18" s="305" customFormat="1">
      <c r="A24" s="991" t="str">
        <f t="shared" si="1"/>
        <v/>
      </c>
      <c r="B24" s="992"/>
      <c r="C24" s="992"/>
      <c r="D24" s="993"/>
      <c r="E24" s="991">
        <f>'確認書（ベッド）'!B49</f>
        <v>0</v>
      </c>
      <c r="F24" s="993"/>
      <c r="G24" s="991">
        <f>'確認書（ベッド）'!C49</f>
        <v>0</v>
      </c>
      <c r="H24" s="993"/>
      <c r="I24" s="994">
        <f>'確認書（ベッド）'!E49</f>
        <v>0</v>
      </c>
      <c r="J24" s="995"/>
      <c r="K24" s="994">
        <f>'確認書（ベッド）'!F49</f>
        <v>0</v>
      </c>
      <c r="L24" s="995"/>
      <c r="M24" s="996">
        <f t="shared" si="0"/>
        <v>0</v>
      </c>
      <c r="N24" s="997"/>
      <c r="O24" s="994">
        <f>'確認書（ベッド）'!H49</f>
        <v>0</v>
      </c>
      <c r="P24" s="995"/>
      <c r="Q24" s="994" t="str">
        <f>IF(I24&gt;0,'確認書（ベッド）'!$B$35,"")</f>
        <v/>
      </c>
      <c r="R24" s="995"/>
    </row>
    <row r="25" spans="1:18" s="305" customFormat="1" ht="13.5" customHeight="1">
      <c r="A25" s="991" t="str">
        <f t="shared" si="1"/>
        <v/>
      </c>
      <c r="B25" s="992"/>
      <c r="C25" s="992"/>
      <c r="D25" s="993"/>
      <c r="E25" s="991">
        <f>'確認書（ベッド）'!B50</f>
        <v>0</v>
      </c>
      <c r="F25" s="993"/>
      <c r="G25" s="991">
        <f>'確認書（ベッド）'!C50</f>
        <v>0</v>
      </c>
      <c r="H25" s="993"/>
      <c r="I25" s="994">
        <f>'確認書（ベッド）'!E50</f>
        <v>0</v>
      </c>
      <c r="J25" s="995"/>
      <c r="K25" s="994">
        <f>'確認書（ベッド）'!F50</f>
        <v>0</v>
      </c>
      <c r="L25" s="995"/>
      <c r="M25" s="996">
        <f t="shared" si="0"/>
        <v>0</v>
      </c>
      <c r="N25" s="997"/>
      <c r="O25" s="994">
        <f>'確認書（ベッド）'!H50</f>
        <v>0</v>
      </c>
      <c r="P25" s="995"/>
      <c r="Q25" s="994" t="str">
        <f>IF(I25&gt;0,'確認書（ベッド）'!$B$35,"")</f>
        <v/>
      </c>
      <c r="R25" s="995"/>
    </row>
    <row r="26" spans="1:18" s="305" customFormat="1" ht="12" customHeight="1">
      <c r="A26" s="991" t="str">
        <f t="shared" si="1"/>
        <v/>
      </c>
      <c r="B26" s="992"/>
      <c r="C26" s="992"/>
      <c r="D26" s="993"/>
      <c r="E26" s="991">
        <f>'確認書（ベッド）'!B51</f>
        <v>0</v>
      </c>
      <c r="F26" s="993"/>
      <c r="G26" s="991">
        <f>'確認書（ベッド）'!C51</f>
        <v>0</v>
      </c>
      <c r="H26" s="993"/>
      <c r="I26" s="994">
        <f>'確認書（ベッド）'!E51</f>
        <v>0</v>
      </c>
      <c r="J26" s="995"/>
      <c r="K26" s="994">
        <f>'確認書（ベッド）'!F51</f>
        <v>0</v>
      </c>
      <c r="L26" s="995"/>
      <c r="M26" s="996">
        <f t="shared" si="0"/>
        <v>0</v>
      </c>
      <c r="N26" s="997"/>
      <c r="O26" s="994">
        <f>'確認書（ベッド）'!H51</f>
        <v>0</v>
      </c>
      <c r="P26" s="995"/>
      <c r="Q26" s="994" t="str">
        <f>IF(I26&gt;0,'確認書（ベッド）'!$B$35,"")</f>
        <v/>
      </c>
      <c r="R26" s="995"/>
    </row>
    <row r="27" spans="1:18" s="305" customFormat="1" ht="13.5" customHeight="1">
      <c r="A27" s="991">
        <f>'確認書（ベッド）'!B98</f>
        <v>0</v>
      </c>
      <c r="B27" s="992"/>
      <c r="C27" s="992"/>
      <c r="D27" s="993"/>
      <c r="E27" s="991">
        <f>'確認書（ベッド）'!C98</f>
        <v>0</v>
      </c>
      <c r="F27" s="993"/>
      <c r="G27" s="991">
        <f>'確認書（ベッド）'!D98</f>
        <v>0</v>
      </c>
      <c r="H27" s="993"/>
      <c r="I27" s="994">
        <f>'確認書（ベッド）'!E98</f>
        <v>0</v>
      </c>
      <c r="J27" s="995"/>
      <c r="K27" s="994">
        <f>'確認書（ベッド）'!F98</f>
        <v>0</v>
      </c>
      <c r="L27" s="995"/>
      <c r="M27" s="996">
        <f t="shared" si="0"/>
        <v>0</v>
      </c>
      <c r="N27" s="997"/>
      <c r="O27" s="994">
        <f>'確認書（ベッド）'!H98</f>
        <v>0</v>
      </c>
      <c r="P27" s="995"/>
      <c r="Q27" s="994" t="str">
        <f>IF(I27&gt;0,'確認書（ベッド）'!$B$35,"")</f>
        <v/>
      </c>
      <c r="R27" s="995"/>
    </row>
    <row r="28" spans="1:18" s="305" customFormat="1" ht="13.5" customHeight="1">
      <c r="A28" s="991">
        <f>'確認書（ベッド）'!B99</f>
        <v>0</v>
      </c>
      <c r="B28" s="992"/>
      <c r="C28" s="992"/>
      <c r="D28" s="993"/>
      <c r="E28" s="991">
        <f>'確認書（ベッド）'!C99</f>
        <v>0</v>
      </c>
      <c r="F28" s="993"/>
      <c r="G28" s="991">
        <f>'確認書（ベッド）'!D99</f>
        <v>0</v>
      </c>
      <c r="H28" s="993"/>
      <c r="I28" s="994">
        <f>'確認書（ベッド）'!E99</f>
        <v>0</v>
      </c>
      <c r="J28" s="995"/>
      <c r="K28" s="994">
        <f>'確認書（ベッド）'!F99</f>
        <v>0</v>
      </c>
      <c r="L28" s="995"/>
      <c r="M28" s="996">
        <f t="shared" si="0"/>
        <v>0</v>
      </c>
      <c r="N28" s="997"/>
      <c r="O28" s="994">
        <f>'確認書（ベッド）'!H99</f>
        <v>0</v>
      </c>
      <c r="P28" s="995"/>
      <c r="Q28" s="994" t="str">
        <f>IF(I28&gt;0,'確認書（ベッド）'!$B$35,"")</f>
        <v/>
      </c>
      <c r="R28" s="995"/>
    </row>
    <row r="29" spans="1:18" s="305" customFormat="1" ht="13.5" customHeight="1">
      <c r="A29" s="991">
        <f>'確認書（ベッド）'!B100</f>
        <v>0</v>
      </c>
      <c r="B29" s="992"/>
      <c r="C29" s="992"/>
      <c r="D29" s="993"/>
      <c r="E29" s="991">
        <f>'確認書（ベッド）'!C100</f>
        <v>0</v>
      </c>
      <c r="F29" s="993"/>
      <c r="G29" s="991">
        <f>'確認書（ベッド）'!D100</f>
        <v>0</v>
      </c>
      <c r="H29" s="993"/>
      <c r="I29" s="994">
        <f>'確認書（ベッド）'!E100</f>
        <v>0</v>
      </c>
      <c r="J29" s="995"/>
      <c r="K29" s="994">
        <f>'確認書（ベッド）'!F100</f>
        <v>0</v>
      </c>
      <c r="L29" s="995"/>
      <c r="M29" s="996">
        <f t="shared" si="0"/>
        <v>0</v>
      </c>
      <c r="N29" s="997"/>
      <c r="O29" s="994">
        <f>'確認書（ベッド）'!H100</f>
        <v>0</v>
      </c>
      <c r="P29" s="995"/>
      <c r="Q29" s="994" t="str">
        <f>IF(I29&gt;0,'確認書（ベッド）'!$B$35,"")</f>
        <v/>
      </c>
      <c r="R29" s="995"/>
    </row>
    <row r="30" spans="1:18" s="305" customFormat="1" ht="13.5" customHeight="1">
      <c r="A30" s="991">
        <f>'確認書（ベッド）'!B101</f>
        <v>0</v>
      </c>
      <c r="B30" s="992"/>
      <c r="C30" s="992"/>
      <c r="D30" s="993"/>
      <c r="E30" s="991">
        <f>'確認書（ベッド）'!C101</f>
        <v>0</v>
      </c>
      <c r="F30" s="993"/>
      <c r="G30" s="991">
        <f>'確認書（ベッド）'!D101</f>
        <v>0</v>
      </c>
      <c r="H30" s="993"/>
      <c r="I30" s="994">
        <f>'確認書（ベッド）'!E101</f>
        <v>0</v>
      </c>
      <c r="J30" s="995"/>
      <c r="K30" s="994">
        <f>'確認書（ベッド）'!F101</f>
        <v>0</v>
      </c>
      <c r="L30" s="995"/>
      <c r="M30" s="996">
        <f t="shared" si="0"/>
        <v>0</v>
      </c>
      <c r="N30" s="997"/>
      <c r="O30" s="994">
        <f>'確認書（ベッド）'!H101</f>
        <v>0</v>
      </c>
      <c r="P30" s="995"/>
      <c r="Q30" s="994" t="str">
        <f>IF(I30&gt;0,'確認書（ベッド）'!$B$35,"")</f>
        <v/>
      </c>
      <c r="R30" s="995"/>
    </row>
    <row r="31" spans="1:18" s="305" customFormat="1" ht="13.5" customHeight="1">
      <c r="A31" s="1011">
        <f>'確認書（ベッド）'!B102</f>
        <v>0</v>
      </c>
      <c r="B31" s="1012"/>
      <c r="C31" s="1012"/>
      <c r="D31" s="1013"/>
      <c r="E31" s="1011">
        <f>'確認書（ベッド）'!C102</f>
        <v>0</v>
      </c>
      <c r="F31" s="1013"/>
      <c r="G31" s="1011">
        <f>'確認書（ベッド）'!D102</f>
        <v>0</v>
      </c>
      <c r="H31" s="1013"/>
      <c r="I31" s="1006">
        <f>'確認書（ベッド）'!E102</f>
        <v>0</v>
      </c>
      <c r="J31" s="1007"/>
      <c r="K31" s="1006">
        <f>'確認書（ベッド）'!F102</f>
        <v>0</v>
      </c>
      <c r="L31" s="1007"/>
      <c r="M31" s="1014">
        <f t="shared" si="0"/>
        <v>0</v>
      </c>
      <c r="N31" s="1015"/>
      <c r="O31" s="1006">
        <f>'確認書（ベッド）'!H102</f>
        <v>0</v>
      </c>
      <c r="P31" s="1007"/>
      <c r="Q31" s="1006" t="str">
        <f>IF(I31&gt;0,'確認書（ベッド）'!$B$35,"")</f>
        <v/>
      </c>
      <c r="R31" s="1007"/>
    </row>
    <row r="32" spans="1:18" s="305" customFormat="1" ht="13.5" customHeight="1">
      <c r="A32" s="1008"/>
      <c r="B32" s="1009"/>
      <c r="C32" s="1009"/>
      <c r="D32" s="1010"/>
      <c r="E32" s="1008"/>
      <c r="F32" s="1010"/>
      <c r="G32" s="1008"/>
      <c r="H32" s="1010"/>
      <c r="I32" s="1008"/>
      <c r="J32" s="1010"/>
      <c r="K32" s="1008" t="s">
        <v>295</v>
      </c>
      <c r="L32" s="1010"/>
      <c r="M32" s="1008">
        <f>SUBTOTAL(109,M22:N31)</f>
        <v>0</v>
      </c>
      <c r="N32" s="1010"/>
      <c r="O32" s="1008"/>
      <c r="P32" s="1010"/>
      <c r="Q32" s="1008"/>
      <c r="R32" s="1010"/>
    </row>
    <row r="34" spans="1:18" ht="17.25">
      <c r="A34" s="310" t="s">
        <v>294</v>
      </c>
    </row>
    <row r="35" spans="1:18">
      <c r="A35" s="309" t="s">
        <v>293</v>
      </c>
      <c r="B35" s="308"/>
      <c r="C35" s="308"/>
      <c r="D35" s="308"/>
      <c r="E35" s="308"/>
      <c r="F35" s="308"/>
      <c r="G35" s="308"/>
      <c r="H35" s="308"/>
      <c r="I35" s="308"/>
      <c r="J35" s="308"/>
      <c r="K35" s="308"/>
      <c r="L35" s="308"/>
      <c r="M35" s="308"/>
      <c r="N35" s="308"/>
      <c r="O35" s="308"/>
      <c r="P35" s="308"/>
      <c r="Q35" s="308"/>
      <c r="R35" s="307"/>
    </row>
    <row r="36" spans="1:18">
      <c r="A36" s="1000">
        <f>'確認書（ベッド）'!$B$87</f>
        <v>0</v>
      </c>
      <c r="B36" s="1001"/>
      <c r="C36" s="1001"/>
      <c r="D36" s="1001"/>
      <c r="E36" s="1001"/>
      <c r="F36" s="1001"/>
      <c r="G36" s="1001"/>
      <c r="H36" s="1001"/>
      <c r="I36" s="1001"/>
      <c r="J36" s="1001"/>
      <c r="K36" s="1001"/>
      <c r="L36" s="1001"/>
      <c r="M36" s="1001"/>
      <c r="N36" s="1001"/>
      <c r="O36" s="1001"/>
      <c r="P36" s="1001"/>
      <c r="Q36" s="1001"/>
      <c r="R36" s="1002"/>
    </row>
    <row r="37" spans="1:18">
      <c r="A37" s="1000"/>
      <c r="B37" s="1001"/>
      <c r="C37" s="1001"/>
      <c r="D37" s="1001"/>
      <c r="E37" s="1001"/>
      <c r="F37" s="1001"/>
      <c r="G37" s="1001"/>
      <c r="H37" s="1001"/>
      <c r="I37" s="1001"/>
      <c r="J37" s="1001"/>
      <c r="K37" s="1001"/>
      <c r="L37" s="1001"/>
      <c r="M37" s="1001"/>
      <c r="N37" s="1001"/>
      <c r="O37" s="1001"/>
      <c r="P37" s="1001"/>
      <c r="Q37" s="1001"/>
      <c r="R37" s="1002"/>
    </row>
    <row r="38" spans="1:18">
      <c r="A38" s="1000"/>
      <c r="B38" s="1001"/>
      <c r="C38" s="1001"/>
      <c r="D38" s="1001"/>
      <c r="E38" s="1001"/>
      <c r="F38" s="1001"/>
      <c r="G38" s="1001"/>
      <c r="H38" s="1001"/>
      <c r="I38" s="1001"/>
      <c r="J38" s="1001"/>
      <c r="K38" s="1001"/>
      <c r="L38" s="1001"/>
      <c r="M38" s="1001"/>
      <c r="N38" s="1001"/>
      <c r="O38" s="1001"/>
      <c r="P38" s="1001"/>
      <c r="Q38" s="1001"/>
      <c r="R38" s="1002"/>
    </row>
    <row r="39" spans="1:18">
      <c r="A39" s="1000"/>
      <c r="B39" s="1001"/>
      <c r="C39" s="1001"/>
      <c r="D39" s="1001"/>
      <c r="E39" s="1001"/>
      <c r="F39" s="1001"/>
      <c r="G39" s="1001"/>
      <c r="H39" s="1001"/>
      <c r="I39" s="1001"/>
      <c r="J39" s="1001"/>
      <c r="K39" s="1001"/>
      <c r="L39" s="1001"/>
      <c r="M39" s="1001"/>
      <c r="N39" s="1001"/>
      <c r="O39" s="1001"/>
      <c r="P39" s="1001"/>
      <c r="Q39" s="1001"/>
      <c r="R39" s="1002"/>
    </row>
    <row r="40" spans="1:18">
      <c r="A40" s="1000"/>
      <c r="B40" s="1001"/>
      <c r="C40" s="1001"/>
      <c r="D40" s="1001"/>
      <c r="E40" s="1001"/>
      <c r="F40" s="1001"/>
      <c r="G40" s="1001"/>
      <c r="H40" s="1001"/>
      <c r="I40" s="1001"/>
      <c r="J40" s="1001"/>
      <c r="K40" s="1001"/>
      <c r="L40" s="1001"/>
      <c r="M40" s="1001"/>
      <c r="N40" s="1001"/>
      <c r="O40" s="1001"/>
      <c r="P40" s="1001"/>
      <c r="Q40" s="1001"/>
      <c r="R40" s="1002"/>
    </row>
    <row r="41" spans="1:18">
      <c r="A41" s="1000"/>
      <c r="B41" s="1001"/>
      <c r="C41" s="1001"/>
      <c r="D41" s="1001"/>
      <c r="E41" s="1001"/>
      <c r="F41" s="1001"/>
      <c r="G41" s="1001"/>
      <c r="H41" s="1001"/>
      <c r="I41" s="1001"/>
      <c r="J41" s="1001"/>
      <c r="K41" s="1001"/>
      <c r="L41" s="1001"/>
      <c r="M41" s="1001"/>
      <c r="N41" s="1001"/>
      <c r="O41" s="1001"/>
      <c r="P41" s="1001"/>
      <c r="Q41" s="1001"/>
      <c r="R41" s="1002"/>
    </row>
    <row r="42" spans="1:18">
      <c r="A42" s="1000"/>
      <c r="B42" s="1001"/>
      <c r="C42" s="1001"/>
      <c r="D42" s="1001"/>
      <c r="E42" s="1001"/>
      <c r="F42" s="1001"/>
      <c r="G42" s="1001"/>
      <c r="H42" s="1001"/>
      <c r="I42" s="1001"/>
      <c r="J42" s="1001"/>
      <c r="K42" s="1001"/>
      <c r="L42" s="1001"/>
      <c r="M42" s="1001"/>
      <c r="N42" s="1001"/>
      <c r="O42" s="1001"/>
      <c r="P42" s="1001"/>
      <c r="Q42" s="1001"/>
      <c r="R42" s="1002"/>
    </row>
    <row r="43" spans="1:18">
      <c r="A43" s="1000"/>
      <c r="B43" s="1001"/>
      <c r="C43" s="1001"/>
      <c r="D43" s="1001"/>
      <c r="E43" s="1001"/>
      <c r="F43" s="1001"/>
      <c r="G43" s="1001"/>
      <c r="H43" s="1001"/>
      <c r="I43" s="1001"/>
      <c r="J43" s="1001"/>
      <c r="K43" s="1001"/>
      <c r="L43" s="1001"/>
      <c r="M43" s="1001"/>
      <c r="N43" s="1001"/>
      <c r="O43" s="1001"/>
      <c r="P43" s="1001"/>
      <c r="Q43" s="1001"/>
      <c r="R43" s="1002"/>
    </row>
    <row r="44" spans="1:18">
      <c r="A44" s="1003"/>
      <c r="B44" s="1004"/>
      <c r="C44" s="1004"/>
      <c r="D44" s="1004"/>
      <c r="E44" s="1004"/>
      <c r="F44" s="1004"/>
      <c r="G44" s="1004"/>
      <c r="H44" s="1004"/>
      <c r="I44" s="1004"/>
      <c r="J44" s="1004"/>
      <c r="K44" s="1004"/>
      <c r="L44" s="1004"/>
      <c r="M44" s="1004"/>
      <c r="N44" s="1004"/>
      <c r="O44" s="1004"/>
      <c r="P44" s="1004"/>
      <c r="Q44" s="1004"/>
      <c r="R44" s="1005"/>
    </row>
    <row r="45" spans="1:18">
      <c r="A45" s="306"/>
      <c r="B45" s="306"/>
      <c r="C45" s="306"/>
      <c r="D45" s="306"/>
      <c r="E45" s="306"/>
      <c r="F45" s="306"/>
      <c r="G45" s="306"/>
      <c r="H45" s="306"/>
      <c r="I45" s="306"/>
      <c r="J45" s="306"/>
      <c r="K45" s="306"/>
      <c r="L45" s="306"/>
      <c r="M45" s="306"/>
      <c r="N45" s="306"/>
      <c r="O45" s="306"/>
      <c r="P45" s="306"/>
      <c r="Q45" s="306"/>
      <c r="R45" s="306"/>
    </row>
    <row r="46" spans="1:18">
      <c r="R46" s="305"/>
    </row>
    <row r="47" spans="1:18">
      <c r="R47" s="305"/>
    </row>
    <row r="48" spans="1:18">
      <c r="A48" s="304" t="s">
        <v>292</v>
      </c>
    </row>
    <row r="49" spans="1:1">
      <c r="A49" s="304" t="s">
        <v>291</v>
      </c>
    </row>
    <row r="50" spans="1:1">
      <c r="A50" s="304" t="s">
        <v>290</v>
      </c>
    </row>
    <row r="51" spans="1:1">
      <c r="A51" s="304" t="s">
        <v>289</v>
      </c>
    </row>
    <row r="52" spans="1:1">
      <c r="A52" s="304" t="s">
        <v>288</v>
      </c>
    </row>
    <row r="53" spans="1:1">
      <c r="A53" s="304" t="s">
        <v>287</v>
      </c>
    </row>
  </sheetData>
  <sheetProtection algorithmName="SHA-512" hashValue="NH9khMfx9C9Ofy7li+XJs1Q+CQbO+JJu5L3I0QSoGV1YIdOo0cScxeSu2i/PrvqbapxPUFvMzZgL8Iws8gsY/w==" saltValue="xfrBXlW6NfybO0bm2WOk8A==" spinCount="100000" sheet="1" objects="1" scenarios="1"/>
  <mergeCells count="117">
    <mergeCell ref="A36:R44"/>
    <mergeCell ref="O31:P31"/>
    <mergeCell ref="Q31:R31"/>
    <mergeCell ref="A32:D32"/>
    <mergeCell ref="E32:F32"/>
    <mergeCell ref="G32:H32"/>
    <mergeCell ref="I32:J32"/>
    <mergeCell ref="K32:L32"/>
    <mergeCell ref="M32:N32"/>
    <mergeCell ref="O32:P32"/>
    <mergeCell ref="Q32:R32"/>
    <mergeCell ref="A31:D31"/>
    <mergeCell ref="E31:F31"/>
    <mergeCell ref="G31:H31"/>
    <mergeCell ref="I31:J31"/>
    <mergeCell ref="K31:L31"/>
    <mergeCell ref="M31:N31"/>
    <mergeCell ref="O29:P29"/>
    <mergeCell ref="Q29:R29"/>
    <mergeCell ref="A30:D30"/>
    <mergeCell ref="E30:F30"/>
    <mergeCell ref="G30:H30"/>
    <mergeCell ref="I30:J30"/>
    <mergeCell ref="K30:L30"/>
    <mergeCell ref="M30:N30"/>
    <mergeCell ref="O30:P30"/>
    <mergeCell ref="Q30:R30"/>
    <mergeCell ref="A29:D29"/>
    <mergeCell ref="E29:F29"/>
    <mergeCell ref="G29:H29"/>
    <mergeCell ref="I29:J29"/>
    <mergeCell ref="K29:L29"/>
    <mergeCell ref="M29:N29"/>
    <mergeCell ref="O27:P27"/>
    <mergeCell ref="Q27:R27"/>
    <mergeCell ref="A28:D28"/>
    <mergeCell ref="E28:F28"/>
    <mergeCell ref="G28:H28"/>
    <mergeCell ref="I28:J28"/>
    <mergeCell ref="K28:L28"/>
    <mergeCell ref="M28:N28"/>
    <mergeCell ref="O28:P28"/>
    <mergeCell ref="Q28:R28"/>
    <mergeCell ref="A27:D27"/>
    <mergeCell ref="E27:F27"/>
    <mergeCell ref="G27:H27"/>
    <mergeCell ref="I27:J27"/>
    <mergeCell ref="K27:L27"/>
    <mergeCell ref="M27:N27"/>
    <mergeCell ref="O25:P25"/>
    <mergeCell ref="Q25:R25"/>
    <mergeCell ref="A26:D26"/>
    <mergeCell ref="E26:F26"/>
    <mergeCell ref="G26:H26"/>
    <mergeCell ref="I26:J26"/>
    <mergeCell ref="K26:L26"/>
    <mergeCell ref="M26:N26"/>
    <mergeCell ref="O26:P26"/>
    <mergeCell ref="Q26:R26"/>
    <mergeCell ref="A25:D25"/>
    <mergeCell ref="E25:F25"/>
    <mergeCell ref="G25:H25"/>
    <mergeCell ref="I25:J25"/>
    <mergeCell ref="K25:L25"/>
    <mergeCell ref="M25:N25"/>
    <mergeCell ref="O23:P23"/>
    <mergeCell ref="Q23:R23"/>
    <mergeCell ref="A24:D24"/>
    <mergeCell ref="E24:F24"/>
    <mergeCell ref="G24:H24"/>
    <mergeCell ref="I24:J24"/>
    <mergeCell ref="K24:L24"/>
    <mergeCell ref="M24:N24"/>
    <mergeCell ref="O24:P24"/>
    <mergeCell ref="Q24:R24"/>
    <mergeCell ref="A23:D23"/>
    <mergeCell ref="E23:F23"/>
    <mergeCell ref="G23:H23"/>
    <mergeCell ref="I23:J23"/>
    <mergeCell ref="K23:L23"/>
    <mergeCell ref="M23:N23"/>
    <mergeCell ref="O20:P20"/>
    <mergeCell ref="Q20:R20"/>
    <mergeCell ref="A22:D22"/>
    <mergeCell ref="E22:F22"/>
    <mergeCell ref="G22:H22"/>
    <mergeCell ref="I22:J22"/>
    <mergeCell ref="K22:L22"/>
    <mergeCell ref="M22:N22"/>
    <mergeCell ref="O22:P22"/>
    <mergeCell ref="Q22:R22"/>
    <mergeCell ref="A20:D20"/>
    <mergeCell ref="E20:F20"/>
    <mergeCell ref="G20:H20"/>
    <mergeCell ref="I20:J20"/>
    <mergeCell ref="K20:L20"/>
    <mergeCell ref="M20:N20"/>
    <mergeCell ref="A11:D13"/>
    <mergeCell ref="E11:K13"/>
    <mergeCell ref="L11:R13"/>
    <mergeCell ref="A5:B8"/>
    <mergeCell ref="D5:K5"/>
    <mergeCell ref="O5:P5"/>
    <mergeCell ref="Q5:R5"/>
    <mergeCell ref="D6:K6"/>
    <mergeCell ref="D7:K7"/>
    <mergeCell ref="D8:K8"/>
    <mergeCell ref="O1:P1"/>
    <mergeCell ref="Q1:R1"/>
    <mergeCell ref="A2:R2"/>
    <mergeCell ref="A4:B4"/>
    <mergeCell ref="C4:K4"/>
    <mergeCell ref="O4:P4"/>
    <mergeCell ref="Q4:R4"/>
    <mergeCell ref="A10:D10"/>
    <mergeCell ref="E10:K10"/>
    <mergeCell ref="L10:R10"/>
  </mergeCells>
  <phoneticPr fontId="2"/>
  <dataValidations count="3">
    <dataValidation type="list" allowBlank="1" showInputMessage="1" showErrorMessage="1" sqref="C5:C8">
      <formula1>"〇"</formula1>
    </dataValidation>
    <dataValidation type="list" allowBlank="1" showInputMessage="1" showErrorMessage="1" sqref="J16:J17 A16:A17">
      <formula1>"○"</formula1>
    </dataValidation>
    <dataValidation type="list" allowBlank="1" showInputMessage="1" showErrorMessage="1" sqref="Q5:R5">
      <formula1>"1.事業計画書,2.実績報告書"</formula1>
    </dataValidation>
  </dataValidations>
  <printOptions horizontalCentered="1"/>
  <pageMargins left="0.59055118110236227" right="0.59055118110236227" top="0.59055118110236227" bottom="0.59055118110236227" header="0.39370078740157483" footer="0.39370078740157483"/>
  <pageSetup paperSize="9" scale="89" orientation="portrait" blackAndWhite="1" r:id="rId1"/>
  <headerFooter>
    <oddFooter>&amp;C&amp;"ＭＳ ゴシック,標準"&amp;10&amp;P</oddFooter>
  </headerFooter>
  <rowBreaks count="1" manualBreakCount="1">
    <brk id="47" max="1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はじめにお読みください。</vt:lpstr>
      <vt:lpstr>基礎情報</vt:lpstr>
      <vt:lpstr>確認書（陰圧）</vt:lpstr>
      <vt:lpstr>確認書（検査機器）</vt:lpstr>
      <vt:lpstr>確認書（ベッド）</vt:lpstr>
      <vt:lpstr>確認書（清浄機）</vt:lpstr>
      <vt:lpstr>概要（陰圧）</vt:lpstr>
      <vt:lpstr>概要（検査機器）</vt:lpstr>
      <vt:lpstr>概要（ベッド）</vt:lpstr>
      <vt:lpstr>概要（清浄機）</vt:lpstr>
      <vt:lpstr>管理用</vt:lpstr>
      <vt:lpstr>事業計画書より右のシートは正式な交付申請時に使用します</vt:lpstr>
      <vt:lpstr>計画書（陰圧）</vt:lpstr>
      <vt:lpstr>計画書（検査装置)</vt:lpstr>
      <vt:lpstr>計画書（ベッド)</vt:lpstr>
      <vt:lpstr>計画書（清浄機)</vt:lpstr>
      <vt:lpstr>交付申請書</vt:lpstr>
      <vt:lpstr>経費所要額調</vt:lpstr>
      <vt:lpstr>歳入歳出予算書抄本</vt:lpstr>
      <vt:lpstr>はじめにお読みください。!Print_Area</vt:lpstr>
      <vt:lpstr>'概要（ベッド）'!Print_Area</vt:lpstr>
      <vt:lpstr>'概要（陰圧）'!Print_Area</vt:lpstr>
      <vt:lpstr>'概要（検査機器）'!Print_Area</vt:lpstr>
      <vt:lpstr>'概要（清浄機）'!Print_Area</vt:lpstr>
      <vt:lpstr>'確認書（ベッド）'!Print_Area</vt:lpstr>
      <vt:lpstr>'確認書（陰圧）'!Print_Area</vt:lpstr>
      <vt:lpstr>'確認書（検査機器）'!Print_Area</vt:lpstr>
      <vt:lpstr>'確認書（清浄機）'!Print_Area</vt:lpstr>
      <vt:lpstr>基礎情報!Print_Area</vt:lpstr>
      <vt:lpstr>経費所要額調!Print_Area</vt:lpstr>
      <vt:lpstr>'計画書（ベッド)'!Print_Area</vt:lpstr>
      <vt:lpstr>'計画書（陰圧）'!Print_Area</vt:lpstr>
      <vt:lpstr>'計画書（検査装置)'!Print_Area</vt:lpstr>
      <vt:lpstr>'計画書（清浄機)'!Print_Area</vt:lpstr>
      <vt:lpstr>交付申請書!Print_Area</vt:lpstr>
      <vt:lpstr>歳入歳出予算書抄本!Print_Area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隆嗣</dc:creator>
  <cp:lastModifiedBy>morikawa</cp:lastModifiedBy>
  <cp:lastPrinted>2025-03-13T09:17:19Z</cp:lastPrinted>
  <dcterms:created xsi:type="dcterms:W3CDTF">2021-12-09T06:55:13Z</dcterms:created>
  <dcterms:modified xsi:type="dcterms:W3CDTF">2025-03-26T01:03:04Z</dcterms:modified>
</cp:coreProperties>
</file>