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5_在宅医療退院支援強化事業費補助\02_様式作成\交付申請時\"/>
    </mc:Choice>
  </mc:AlternateContent>
  <bookViews>
    <workbookView xWindow="6636" yWindow="504" windowWidth="19224" windowHeight="11676"/>
  </bookViews>
  <sheets>
    <sheet name="【自動反映のため入力不要】１-２ 所要額調書(人件費) 集計" sheetId="23" r:id="rId1"/>
    <sheet name="(人件費)１人目" sheetId="24" r:id="rId2"/>
    <sheet name="(人件費)２人目" sheetId="25" r:id="rId3"/>
    <sheet name="(人件費)３人目" sheetId="26" r:id="rId4"/>
    <sheet name="(人件費)４人目 " sheetId="27" r:id="rId5"/>
    <sheet name="(人件費)５人目" sheetId="28" r:id="rId6"/>
    <sheet name="(参考)勤務日数による上限額の変動" sheetId="20" r:id="rId7"/>
  </sheets>
  <definedNames>
    <definedName name="_xlnm.Print_Area" localSheetId="1">'(人件費)１人目'!$A$1:$N$19</definedName>
    <definedName name="_xlnm.Print_Area" localSheetId="2">'(人件費)２人目'!$A$1:$N$19</definedName>
    <definedName name="_xlnm.Print_Area" localSheetId="3">'(人件費)３人目'!$A$1:$N$19</definedName>
    <definedName name="_xlnm.Print_Area" localSheetId="4">'(人件費)４人目 '!$A$1:$N$19</definedName>
    <definedName name="_xlnm.Print_Area" localSheetId="5">'(人件費)５人目'!$A$1:$N$19</definedName>
    <definedName name="_xlnm.Print_Area" localSheetId="0">'【自動反映のため入力不要】１-２ 所要額調書(人件費) 集計'!$A$1:$N$19</definedName>
    <definedName name="総合確保区域" localSheetId="1">#REF!</definedName>
    <definedName name="総合確保区域" localSheetId="2">#REF!</definedName>
    <definedName name="総合確保区域" localSheetId="3">#REF!</definedName>
    <definedName name="総合確保区域" localSheetId="4">#REF!</definedName>
    <definedName name="総合確保区域" localSheetId="5">#REF!</definedName>
    <definedName name="総合確保区域" localSheetId="0">#REF!</definedName>
    <definedName name="総合確保区域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28" l="1"/>
  <c r="M10" i="28"/>
  <c r="M9" i="28"/>
  <c r="M12" i="27"/>
  <c r="M10" i="27"/>
  <c r="M9" i="27"/>
  <c r="M12" i="26"/>
  <c r="M10" i="26"/>
  <c r="M9" i="26"/>
  <c r="M12" i="25"/>
  <c r="M10" i="25"/>
  <c r="M9" i="25"/>
  <c r="M12" i="24"/>
  <c r="M10" i="24"/>
  <c r="M9" i="24"/>
  <c r="M11" i="23"/>
  <c r="M10" i="23" s="1"/>
  <c r="M8" i="23"/>
  <c r="M7" i="23"/>
  <c r="M6" i="23"/>
  <c r="M9" i="23" l="1"/>
  <c r="N9" i="23" s="1"/>
  <c r="N11" i="23"/>
  <c r="C3" i="23"/>
  <c r="M12" i="23" l="1"/>
  <c r="N12" i="23" s="1"/>
  <c r="N13" i="23"/>
  <c r="L7" i="23"/>
  <c r="L6" i="23"/>
  <c r="K6" i="23"/>
  <c r="K7" i="23"/>
  <c r="K8" i="23"/>
  <c r="L8" i="23"/>
  <c r="L11" i="23"/>
  <c r="K11" i="23"/>
  <c r="K10" i="23" s="1"/>
  <c r="J7" i="23"/>
  <c r="J6" i="23"/>
  <c r="J8" i="23"/>
  <c r="J11" i="23"/>
  <c r="I11" i="23"/>
  <c r="I10" i="23" s="1"/>
  <c r="I8" i="23"/>
  <c r="I7" i="23"/>
  <c r="I6" i="23"/>
  <c r="H6" i="23"/>
  <c r="H7" i="23"/>
  <c r="H8" i="23"/>
  <c r="H11" i="23"/>
  <c r="H10" i="23" s="1"/>
  <c r="G11" i="23"/>
  <c r="G8" i="23"/>
  <c r="G7" i="23"/>
  <c r="G6" i="23"/>
  <c r="F6" i="23"/>
  <c r="F7" i="23"/>
  <c r="F8" i="23"/>
  <c r="F11" i="23"/>
  <c r="E11" i="23"/>
  <c r="E8" i="23"/>
  <c r="E7" i="23"/>
  <c r="E6" i="23"/>
  <c r="L12" i="28"/>
  <c r="K12" i="28"/>
  <c r="J12" i="28"/>
  <c r="I12" i="28"/>
  <c r="H12" i="28"/>
  <c r="N11" i="28"/>
  <c r="L10" i="28"/>
  <c r="K10" i="28"/>
  <c r="J10" i="28"/>
  <c r="I10" i="28"/>
  <c r="H10" i="28"/>
  <c r="G10" i="28"/>
  <c r="F10" i="28"/>
  <c r="E10" i="28"/>
  <c r="L9" i="28"/>
  <c r="K9" i="28"/>
  <c r="J9" i="28"/>
  <c r="I9" i="28"/>
  <c r="H9" i="28"/>
  <c r="G9" i="28"/>
  <c r="F9" i="28"/>
  <c r="E9" i="28"/>
  <c r="E12" i="28" s="1"/>
  <c r="N8" i="28"/>
  <c r="N7" i="28"/>
  <c r="N6" i="28"/>
  <c r="L12" i="27"/>
  <c r="K12" i="27"/>
  <c r="J12" i="27"/>
  <c r="I12" i="27"/>
  <c r="H12" i="27"/>
  <c r="N11" i="27"/>
  <c r="L10" i="27"/>
  <c r="K10" i="27"/>
  <c r="J10" i="27"/>
  <c r="I10" i="27"/>
  <c r="H10" i="27"/>
  <c r="G10" i="27"/>
  <c r="G12" i="27" s="1"/>
  <c r="F10" i="27"/>
  <c r="F12" i="27" s="1"/>
  <c r="E10" i="27"/>
  <c r="L9" i="27"/>
  <c r="K9" i="27"/>
  <c r="J9" i="27"/>
  <c r="I9" i="27"/>
  <c r="H9" i="27"/>
  <c r="G9" i="27"/>
  <c r="F9" i="27"/>
  <c r="E9" i="27"/>
  <c r="E12" i="27" s="1"/>
  <c r="N8" i="27"/>
  <c r="N7" i="27"/>
  <c r="N6" i="27"/>
  <c r="L12" i="26"/>
  <c r="K12" i="26"/>
  <c r="J12" i="26"/>
  <c r="I12" i="26"/>
  <c r="H12" i="26"/>
  <c r="N11" i="26"/>
  <c r="L10" i="26"/>
  <c r="K10" i="26"/>
  <c r="J10" i="26"/>
  <c r="I10" i="26"/>
  <c r="H10" i="26"/>
  <c r="G10" i="26"/>
  <c r="F10" i="26"/>
  <c r="E10" i="26"/>
  <c r="L9" i="26"/>
  <c r="K9" i="26"/>
  <c r="J9" i="26"/>
  <c r="I9" i="26"/>
  <c r="H9" i="26"/>
  <c r="G9" i="26"/>
  <c r="F9" i="26"/>
  <c r="E9" i="26"/>
  <c r="E12" i="26" s="1"/>
  <c r="N8" i="26"/>
  <c r="N7" i="26"/>
  <c r="N6" i="26"/>
  <c r="L10" i="23"/>
  <c r="J10" i="23"/>
  <c r="G12" i="28" l="1"/>
  <c r="F12" i="28"/>
  <c r="N9" i="28"/>
  <c r="N9" i="27"/>
  <c r="N12" i="27"/>
  <c r="N14" i="27" s="1"/>
  <c r="N15" i="27" s="1"/>
  <c r="N16" i="27" s="1"/>
  <c r="N17" i="27" s="1"/>
  <c r="M3" i="27" s="1"/>
  <c r="G12" i="26"/>
  <c r="F12" i="26"/>
  <c r="N9" i="26"/>
  <c r="N12" i="28" l="1"/>
  <c r="N14" i="28" s="1"/>
  <c r="N15" i="28" s="1"/>
  <c r="N16" i="28" s="1"/>
  <c r="N17" i="28" s="1"/>
  <c r="M3" i="28" s="1"/>
  <c r="N12" i="26"/>
  <c r="N14" i="26" s="1"/>
  <c r="N15" i="26" s="1"/>
  <c r="N16" i="26" s="1"/>
  <c r="N17" i="26" s="1"/>
  <c r="M3" i="26" s="1"/>
  <c r="E9" i="25" l="1"/>
  <c r="G10" i="23"/>
  <c r="F10" i="23"/>
  <c r="E10" i="23"/>
  <c r="L12" i="25"/>
  <c r="K12" i="25"/>
  <c r="J12" i="25"/>
  <c r="I12" i="25"/>
  <c r="H12" i="25"/>
  <c r="N11" i="25"/>
  <c r="L10" i="25"/>
  <c r="K10" i="25"/>
  <c r="J10" i="25"/>
  <c r="I10" i="25"/>
  <c r="H10" i="25"/>
  <c r="G10" i="25"/>
  <c r="F10" i="25"/>
  <c r="E10" i="25"/>
  <c r="L9" i="25"/>
  <c r="K9" i="25"/>
  <c r="J9" i="25"/>
  <c r="I9" i="25"/>
  <c r="H9" i="25"/>
  <c r="G9" i="25"/>
  <c r="F9" i="25"/>
  <c r="N8" i="25"/>
  <c r="N7" i="25"/>
  <c r="N6" i="25"/>
  <c r="L12" i="24"/>
  <c r="K12" i="24"/>
  <c r="J12" i="24"/>
  <c r="I12" i="24"/>
  <c r="H12" i="24"/>
  <c r="N11" i="24"/>
  <c r="L10" i="24"/>
  <c r="K10" i="24"/>
  <c r="J10" i="24"/>
  <c r="I10" i="24"/>
  <c r="H10" i="24"/>
  <c r="G10" i="24"/>
  <c r="F10" i="24"/>
  <c r="E10" i="24"/>
  <c r="L9" i="24"/>
  <c r="K9" i="24"/>
  <c r="J9" i="24"/>
  <c r="I9" i="24"/>
  <c r="H9" i="24"/>
  <c r="G9" i="24"/>
  <c r="F9" i="24"/>
  <c r="E9" i="24"/>
  <c r="N8" i="24"/>
  <c r="N7" i="24"/>
  <c r="N6" i="24"/>
  <c r="F12" i="24" l="1"/>
  <c r="E12" i="24"/>
  <c r="G12" i="24"/>
  <c r="N9" i="24"/>
  <c r="G12" i="25"/>
  <c r="N9" i="25"/>
  <c r="E12" i="25"/>
  <c r="F12" i="25"/>
  <c r="L9" i="23"/>
  <c r="K9" i="23"/>
  <c r="J9" i="23"/>
  <c r="I9" i="23"/>
  <c r="H9" i="23"/>
  <c r="G9" i="23"/>
  <c r="F9" i="23"/>
  <c r="E9" i="23"/>
  <c r="N12" i="24" l="1"/>
  <c r="N14" i="24" s="1"/>
  <c r="N15" i="24" s="1"/>
  <c r="N16" i="24" s="1"/>
  <c r="N17" i="24" s="1"/>
  <c r="M3" i="24" s="1"/>
  <c r="N12" i="25"/>
  <c r="N14" i="25" s="1"/>
  <c r="N15" i="25" s="1"/>
  <c r="N16" i="25" s="1"/>
  <c r="N17" i="25" s="1"/>
  <c r="M3" i="25" s="1"/>
  <c r="L12" i="23"/>
  <c r="N6" i="23"/>
  <c r="N8" i="23"/>
  <c r="N7" i="23"/>
  <c r="E12" i="23" l="1"/>
  <c r="F12" i="23"/>
  <c r="G12" i="23"/>
  <c r="K12" i="23" l="1"/>
  <c r="J12" i="23"/>
  <c r="I12" i="23"/>
  <c r="H12" i="23"/>
  <c r="N14" i="23" l="1"/>
  <c r="N15" i="23" s="1"/>
  <c r="N16" i="23" s="1"/>
  <c r="N17" i="23" l="1"/>
  <c r="M3" i="23" s="1"/>
</calcChain>
</file>

<file path=xl/comments1.xml><?xml version="1.0" encoding="utf-8"?>
<comments xmlns="http://schemas.openxmlformats.org/spreadsheetml/2006/main">
  <authors>
    <author>user</author>
  </authors>
  <commentList>
    <comment ref="M6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給与の振込についても事業実施期間内（令和８年２月28日）に行う必要がありますので、２月分を記載する場合はご注意ください。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M6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給与の振込についても事業実施期間内（令和８年２月28日）に行う必要がありますので、２月分を記載する場合はご注意ください。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M6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給与の振込についても事業実施期間内（令和８年２月28日）に行う必要がありますので、２月分を記載する場合はご注意ください。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M6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給与の振込についても事業実施期間内（令和８年２月28日）に行う必要がありますので、２月分を記載する場合はご注意ください。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M6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給与の振込についても事業実施期間内（令和８年２月28日）に行う必要がありますので、２月分を記載する場合はご注意ください。</t>
        </r>
      </text>
    </comment>
  </commentList>
</comments>
</file>

<file path=xl/sharedStrings.xml><?xml version="1.0" encoding="utf-8"?>
<sst xmlns="http://schemas.openxmlformats.org/spreadsheetml/2006/main" count="201" uniqueCount="37">
  <si>
    <t>（注）　１　エクセルへの入力にあたっては、薄水色で着色されたセルに、金額や文字を入力してください。白色（無着色）のセルには、計算式等が既に入力されています。</t>
  </si>
  <si>
    <t>（C） （A)と（B）とを比較して少ない方の額</t>
    <rPh sb="13" eb="15">
      <t>ヒカク</t>
    </rPh>
    <rPh sb="17" eb="18">
      <t>スク</t>
    </rPh>
    <rPh sb="20" eb="21">
      <t>ホウ</t>
    </rPh>
    <rPh sb="22" eb="23">
      <t>ガク</t>
    </rPh>
    <phoneticPr fontId="4"/>
  </si>
  <si>
    <t>勤務日数</t>
    <rPh sb="0" eb="2">
      <t>キンム</t>
    </rPh>
    <rPh sb="2" eb="4">
      <t>ニッスウ</t>
    </rPh>
    <phoneticPr fontId="4"/>
  </si>
  <si>
    <t>（A）基準額（毎月上限304千円）
     ※勤務日数によって変動</t>
    <rPh sb="3" eb="5">
      <t>キジュン</t>
    </rPh>
    <rPh sb="5" eb="6">
      <t>ガク</t>
    </rPh>
    <rPh sb="7" eb="9">
      <t>マイツキ</t>
    </rPh>
    <rPh sb="9" eb="11">
      <t>ジョウゲン</t>
    </rPh>
    <rPh sb="14" eb="15">
      <t>チ</t>
    </rPh>
    <rPh sb="15" eb="16">
      <t>エン</t>
    </rPh>
    <rPh sb="24" eb="28">
      <t>キンムニッスウ</t>
    </rPh>
    <rPh sb="32" eb="34">
      <t>ヘンドウ</t>
    </rPh>
    <phoneticPr fontId="4"/>
  </si>
  <si>
    <t>算出基礎</t>
    <rPh sb="0" eb="2">
      <t>サンシュツ</t>
    </rPh>
    <rPh sb="2" eb="4">
      <t>キソ</t>
    </rPh>
    <phoneticPr fontId="4"/>
  </si>
  <si>
    <t>時間外勤務手当</t>
    <rPh sb="0" eb="3">
      <t>ジカンガイ</t>
    </rPh>
    <rPh sb="3" eb="5">
      <t>キンム</t>
    </rPh>
    <rPh sb="5" eb="7">
      <t>テアテ</t>
    </rPh>
    <phoneticPr fontId="4"/>
  </si>
  <si>
    <t>給料（基本給）</t>
    <rPh sb="0" eb="2">
      <t>キュウリョウ</t>
    </rPh>
    <rPh sb="3" eb="6">
      <t>キホンキュウ</t>
    </rPh>
    <phoneticPr fontId="4"/>
  </si>
  <si>
    <t>給与関係</t>
    <rPh sb="0" eb="2">
      <t>キュウヨ</t>
    </rPh>
    <rPh sb="2" eb="4">
      <t>カンケイ</t>
    </rPh>
    <phoneticPr fontId="4"/>
  </si>
  <si>
    <t>合計</t>
    <rPh sb="0" eb="2">
      <t>ゴウケイ</t>
    </rPh>
    <phoneticPr fontId="4"/>
  </si>
  <si>
    <t>２月</t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</si>
  <si>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</si>
  <si>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</si>
  <si>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</si>
  <si>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</si>
  <si>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</si>
  <si>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</si>
  <si>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</si>
  <si>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</si>
  <si>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  <rPh sb="1" eb="2">
      <t>ガツ</t>
    </rPh>
    <phoneticPr fontId="4"/>
  </si>
  <si>
    <t>４月</t>
    <rPh sb="1" eb="2">
      <t>ガツ</t>
    </rPh>
    <phoneticPr fontId="4"/>
  </si>
  <si>
    <t>支払区分</t>
    <rPh sb="0" eb="2">
      <t>シハライ</t>
    </rPh>
    <rPh sb="2" eb="4">
      <t>クブン</t>
    </rPh>
    <phoneticPr fontId="4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</si>
  <si>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4"/>
  </si>
  <si>
    <t>基準額</t>
    <rPh sb="0" eb="2">
      <t>キジュン</t>
    </rPh>
    <rPh sb="2" eb="3">
      <t>ガク</t>
    </rPh>
    <phoneticPr fontId="5"/>
  </si>
  <si>
    <t>勤務日数</t>
    <rPh sb="0" eb="2">
      <t>キンム</t>
    </rPh>
    <rPh sb="2" eb="4">
      <t>ニッスウ</t>
    </rPh>
    <phoneticPr fontId="5"/>
  </si>
  <si>
    <t>参考　勤務日数による上限額の変動</t>
    <rPh sb="0" eb="2">
      <t>サンコウ</t>
    </rPh>
    <rPh sb="3" eb="7">
      <t>キンムニッスウ</t>
    </rPh>
    <rPh sb="10" eb="12">
      <t>ジョウゲン</t>
    </rPh>
    <rPh sb="12" eb="13">
      <t>ガク</t>
    </rPh>
    <rPh sb="14" eb="16">
      <t>ヘンドウ</t>
    </rPh>
    <phoneticPr fontId="4"/>
  </si>
  <si>
    <t>（D） 寄付金その他収入額</t>
    <rPh sb="4" eb="7">
      <t>キフキン</t>
    </rPh>
    <rPh sb="9" eb="10">
      <t>タ</t>
    </rPh>
    <rPh sb="10" eb="12">
      <t>シュウニュウ</t>
    </rPh>
    <rPh sb="12" eb="13">
      <t>ガク</t>
    </rPh>
    <phoneticPr fontId="4"/>
  </si>
  <si>
    <t>（F） 選定額</t>
    <rPh sb="4" eb="6">
      <t>センテイ</t>
    </rPh>
    <rPh sb="6" eb="7">
      <t>ガク</t>
    </rPh>
    <phoneticPr fontId="4"/>
  </si>
  <si>
    <t>（G） 補助率（３／４）</t>
    <rPh sb="4" eb="7">
      <t>ホジョリツ</t>
    </rPh>
    <phoneticPr fontId="4"/>
  </si>
  <si>
    <t>（E） 差引事業費（C）-（D）</t>
    <rPh sb="4" eb="6">
      <t>サシヒキ</t>
    </rPh>
    <rPh sb="6" eb="9">
      <t>ジギョウヒ</t>
    </rPh>
    <phoneticPr fontId="4"/>
  </si>
  <si>
    <t>休日勤務手当</t>
    <rPh sb="0" eb="2">
      <t>キュウジツ</t>
    </rPh>
    <rPh sb="2" eb="4">
      <t>キンム</t>
    </rPh>
    <rPh sb="4" eb="6">
      <t>テアテ</t>
    </rPh>
    <phoneticPr fontId="4"/>
  </si>
  <si>
    <t>（H） 県補助所要額</t>
    <rPh sb="4" eb="5">
      <t>ケン</t>
    </rPh>
    <rPh sb="5" eb="7">
      <t>ホジョ</t>
    </rPh>
    <rPh sb="7" eb="9">
      <t>ショヨウ</t>
    </rPh>
    <rPh sb="9" eb="10">
      <t>ガク</t>
    </rPh>
    <phoneticPr fontId="4"/>
  </si>
  <si>
    <t>別紙１－２　</t>
    <phoneticPr fontId="4"/>
  </si>
  <si>
    <t>所要額調書(人件費)【令和７年度在宅医療退院支援強化事業】</t>
    <rPh sb="6" eb="9">
      <t>ジンケンヒ</t>
    </rPh>
    <phoneticPr fontId="4"/>
  </si>
  <si>
    <t>　　　　２　寄付金その他の収入があれば、(D)欄に記入してください。</t>
    <phoneticPr fontId="1"/>
  </si>
  <si>
    <t>（B）合計</t>
    <rPh sb="3" eb="5">
      <t>ゴウケイ</t>
    </rPh>
    <phoneticPr fontId="4"/>
  </si>
  <si>
    <t>（H）県補助所要額
　　（人件費分）</t>
    <rPh sb="3" eb="4">
      <t>ケン</t>
    </rPh>
    <rPh sb="4" eb="6">
      <t>ホジョ</t>
    </rPh>
    <rPh sb="6" eb="8">
      <t>ショヨウ</t>
    </rPh>
    <rPh sb="8" eb="9">
      <t>ガク</t>
    </rPh>
    <rPh sb="13" eb="16">
      <t>ジンケンヒ</t>
    </rPh>
    <rPh sb="16" eb="17">
      <t>ブン</t>
    </rPh>
    <phoneticPr fontId="4"/>
  </si>
  <si>
    <t>（H）県補助所要額
　　（人件費分）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</si>
</sst>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3" fillId="0" borderId="0" xfId="2">
      <alignment vertical="center"/>
    </xf>
    <xf numFmtId="0" fontId="3" fillId="0" borderId="0" xfId="2" applyAlignment="1">
      <alignment vertical="center" wrapText="1"/>
    </xf>
    <xf numFmtId="0" fontId="3" fillId="3" borderId="0" xfId="2" applyFill="1">
      <alignment vertical="center"/>
    </xf>
    <xf numFmtId="0" fontId="9" fillId="3" borderId="0" xfId="2" applyFont="1" applyFill="1" applyAlignment="1">
      <alignment horizontal="left" vertical="center"/>
    </xf>
    <xf numFmtId="0" fontId="9" fillId="3" borderId="0" xfId="2" applyFont="1" applyFill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21" xfId="2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176" fontId="10" fillId="0" borderId="1" xfId="2" applyNumberFormat="1" applyFont="1" applyBorder="1">
      <alignment vertical="center"/>
    </xf>
    <xf numFmtId="0" fontId="10" fillId="0" borderId="3" xfId="2" applyFont="1" applyBorder="1" applyAlignment="1">
      <alignment horizontal="center" vertical="center"/>
    </xf>
    <xf numFmtId="0" fontId="10" fillId="0" borderId="3" xfId="2" applyFont="1" applyBorder="1">
      <alignment vertical="center"/>
    </xf>
    <xf numFmtId="0" fontId="6" fillId="0" borderId="2" xfId="2" applyFont="1" applyBorder="1">
      <alignment vertical="center"/>
    </xf>
    <xf numFmtId="176" fontId="10" fillId="0" borderId="2" xfId="2" applyNumberFormat="1" applyFont="1" applyBorder="1">
      <alignment vertical="center"/>
    </xf>
    <xf numFmtId="0" fontId="7" fillId="0" borderId="0" xfId="2" applyFont="1" applyAlignment="1">
      <alignment horizontal="left"/>
    </xf>
    <xf numFmtId="0" fontId="11" fillId="0" borderId="0" xfId="2" applyFont="1">
      <alignment vertical="center"/>
    </xf>
    <xf numFmtId="0" fontId="11" fillId="0" borderId="0" xfId="2" applyFont="1" applyAlignment="1"/>
    <xf numFmtId="0" fontId="10" fillId="0" borderId="0" xfId="2" applyFont="1">
      <alignment vertical="center"/>
    </xf>
    <xf numFmtId="0" fontId="10" fillId="4" borderId="3" xfId="2" applyFont="1" applyFill="1" applyBorder="1">
      <alignment vertical="center"/>
    </xf>
    <xf numFmtId="0" fontId="10" fillId="4" borderId="3" xfId="2" applyFont="1" applyFill="1" applyBorder="1" applyAlignment="1">
      <alignment horizontal="left" vertical="center"/>
    </xf>
    <xf numFmtId="38" fontId="6" fillId="0" borderId="10" xfId="3" applyFont="1" applyBorder="1">
      <alignment vertical="center"/>
    </xf>
    <xf numFmtId="38" fontId="10" fillId="0" borderId="10" xfId="2" applyNumberFormat="1" applyFont="1" applyBorder="1">
      <alignment vertical="center"/>
    </xf>
    <xf numFmtId="38" fontId="6" fillId="0" borderId="3" xfId="3" applyFont="1" applyBorder="1">
      <alignment vertical="center"/>
    </xf>
    <xf numFmtId="176" fontId="10" fillId="0" borderId="18" xfId="2" applyNumberFormat="1" applyFont="1" applyBorder="1">
      <alignment vertical="center"/>
    </xf>
    <xf numFmtId="0" fontId="10" fillId="0" borderId="17" xfId="2" applyFont="1" applyBorder="1">
      <alignment vertical="center"/>
    </xf>
    <xf numFmtId="0" fontId="7" fillId="0" borderId="3" xfId="2" applyFont="1" applyBorder="1" applyAlignment="1">
      <alignment vertical="center" wrapText="1"/>
    </xf>
    <xf numFmtId="0" fontId="6" fillId="0" borderId="2" xfId="2" applyFont="1" applyBorder="1" applyAlignment="1">
      <alignment vertical="center" wrapText="1"/>
    </xf>
    <xf numFmtId="176" fontId="10" fillId="0" borderId="3" xfId="2" applyNumberFormat="1" applyFont="1" applyBorder="1">
      <alignment vertical="center"/>
    </xf>
    <xf numFmtId="176" fontId="10" fillId="0" borderId="17" xfId="2" applyNumberFormat="1" applyFont="1" applyBorder="1">
      <alignment vertical="center"/>
    </xf>
    <xf numFmtId="176" fontId="10" fillId="0" borderId="16" xfId="2" applyNumberFormat="1" applyFont="1" applyBorder="1">
      <alignment vertical="center"/>
    </xf>
    <xf numFmtId="176" fontId="6" fillId="0" borderId="8" xfId="2" applyNumberFormat="1" applyFont="1" applyBorder="1">
      <alignment vertical="center"/>
    </xf>
    <xf numFmtId="176" fontId="10" fillId="0" borderId="24" xfId="2" applyNumberFormat="1" applyFont="1" applyBorder="1">
      <alignment vertical="center"/>
    </xf>
    <xf numFmtId="176" fontId="6" fillId="0" borderId="4" xfId="2" applyNumberFormat="1" applyFont="1" applyBorder="1">
      <alignment vertical="center"/>
    </xf>
    <xf numFmtId="176" fontId="10" fillId="2" borderId="3" xfId="2" applyNumberFormat="1" applyFont="1" applyFill="1" applyBorder="1">
      <alignment vertical="center"/>
    </xf>
    <xf numFmtId="176" fontId="6" fillId="2" borderId="8" xfId="2" applyNumberFormat="1" applyFont="1" applyFill="1" applyBorder="1">
      <alignment vertical="center"/>
    </xf>
    <xf numFmtId="176" fontId="10" fillId="0" borderId="9" xfId="2" applyNumberFormat="1" applyFont="1" applyBorder="1">
      <alignment vertical="center"/>
    </xf>
    <xf numFmtId="176" fontId="10" fillId="0" borderId="9" xfId="2" applyNumberFormat="1" applyFont="1" applyBorder="1">
      <alignment vertical="center"/>
    </xf>
    <xf numFmtId="0" fontId="10" fillId="0" borderId="0" xfId="2" applyFont="1" applyBorder="1" applyAlignment="1">
      <alignment horizontal="center" vertical="center" wrapText="1"/>
    </xf>
    <xf numFmtId="176" fontId="10" fillId="0" borderId="9" xfId="2" applyNumberFormat="1" applyFont="1" applyBorder="1">
      <alignment vertical="center"/>
    </xf>
    <xf numFmtId="0" fontId="3" fillId="0" borderId="10" xfId="2" applyBorder="1">
      <alignment vertical="center"/>
    </xf>
    <xf numFmtId="0" fontId="3" fillId="0" borderId="3" xfId="2" applyBorder="1">
      <alignment vertical="center"/>
    </xf>
    <xf numFmtId="176" fontId="10" fillId="0" borderId="3" xfId="2" applyNumberFormat="1" applyFont="1" applyFill="1" applyBorder="1">
      <alignment vertical="center"/>
    </xf>
    <xf numFmtId="176" fontId="6" fillId="0" borderId="8" xfId="2" applyNumberFormat="1" applyFont="1" applyFill="1" applyBorder="1">
      <alignment vertical="center"/>
    </xf>
    <xf numFmtId="176" fontId="10" fillId="0" borderId="13" xfId="2" applyNumberFormat="1" applyFont="1" applyBorder="1">
      <alignment vertical="center"/>
    </xf>
    <xf numFmtId="0" fontId="10" fillId="0" borderId="12" xfId="2" applyFont="1" applyBorder="1">
      <alignment vertical="center"/>
    </xf>
    <xf numFmtId="0" fontId="9" fillId="0" borderId="0" xfId="2" applyFont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 textRotation="255" wrapText="1"/>
    </xf>
    <xf numFmtId="0" fontId="10" fillId="0" borderId="19" xfId="2" applyFont="1" applyBorder="1" applyAlignment="1">
      <alignment horizontal="center" vertical="center" textRotation="255" wrapText="1"/>
    </xf>
    <xf numFmtId="0" fontId="10" fillId="0" borderId="15" xfId="2" applyFont="1" applyBorder="1" applyAlignment="1">
      <alignment horizontal="center" vertical="center" textRotation="255" wrapText="1"/>
    </xf>
    <xf numFmtId="0" fontId="10" fillId="0" borderId="14" xfId="2" applyFont="1" applyBorder="1" applyAlignment="1">
      <alignment horizontal="center" vertical="center" textRotation="255" wrapText="1"/>
    </xf>
    <xf numFmtId="0" fontId="10" fillId="0" borderId="11" xfId="2" applyFont="1" applyBorder="1" applyAlignment="1">
      <alignment horizontal="center" vertical="center" wrapText="1"/>
    </xf>
    <xf numFmtId="0" fontId="10" fillId="0" borderId="10" xfId="2" applyFont="1" applyBorder="1" applyAlignment="1">
      <alignment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21" xfId="2" applyFont="1" applyFill="1" applyBorder="1" applyAlignment="1">
      <alignment horizontal="left" vertical="center"/>
    </xf>
    <xf numFmtId="176" fontId="7" fillId="0" borderId="22" xfId="2" applyNumberFormat="1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left" vertical="center" wrapText="1"/>
    </xf>
    <xf numFmtId="0" fontId="7" fillId="0" borderId="22" xfId="2" applyFont="1" applyBorder="1" applyAlignment="1">
      <alignment horizontal="left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6" xfId="2" applyFont="1" applyBorder="1" applyAlignment="1">
      <alignment vertical="center" wrapText="1"/>
    </xf>
    <xf numFmtId="176" fontId="10" fillId="0" borderId="5" xfId="2" applyNumberFormat="1" applyFont="1" applyBorder="1">
      <alignment vertical="center"/>
    </xf>
    <xf numFmtId="0" fontId="10" fillId="0" borderId="5" xfId="2" applyFont="1" applyBorder="1">
      <alignment vertical="center"/>
    </xf>
    <xf numFmtId="176" fontId="10" fillId="0" borderId="9" xfId="2" applyNumberFormat="1" applyFont="1" applyBorder="1">
      <alignment vertical="center"/>
    </xf>
    <xf numFmtId="0" fontId="10" fillId="0" borderId="9" xfId="2" applyFont="1" applyBorder="1">
      <alignment vertical="center"/>
    </xf>
    <xf numFmtId="0" fontId="10" fillId="2" borderId="20" xfId="2" applyFont="1" applyFill="1" applyBorder="1" applyAlignment="1">
      <alignment horizontal="left" vertical="center"/>
    </xf>
    <xf numFmtId="0" fontId="10" fillId="2" borderId="21" xfId="2" applyFont="1" applyFill="1" applyBorder="1" applyAlignment="1">
      <alignment horizontal="left" vertical="center"/>
    </xf>
  </cellXfs>
  <cellStyles count="7">
    <cellStyle name="桁区切り 2" xfId="1"/>
    <cellStyle name="桁区切り 3" xfId="3"/>
    <cellStyle name="桁区切り 3 2" xfId="6"/>
    <cellStyle name="標準" xfId="0" builtinId="0"/>
    <cellStyle name="標準 2" xfId="2"/>
    <cellStyle name="標準 3" xfId="4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/>
  </sheetViews>
  <sheetFormatPr defaultColWidth="9" defaultRowHeight="23.25" customHeight="1"/>
  <cols>
    <col min="1" max="1" width="6.77734375" style="2" customWidth="1"/>
    <col min="2" max="2" width="30.77734375" style="1" customWidth="1"/>
    <col min="3" max="4" width="8.6640625" style="1" customWidth="1"/>
    <col min="5" max="13" width="10.109375" style="1" customWidth="1"/>
    <col min="14" max="14" width="12.77734375" style="1" customWidth="1"/>
    <col min="15" max="16384" width="9" style="1"/>
  </cols>
  <sheetData>
    <row r="1" spans="1:14" ht="23.25" customHeight="1">
      <c r="A1" s="4" t="s">
        <v>31</v>
      </c>
      <c r="B1" s="5"/>
      <c r="C1" s="47" t="s">
        <v>32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39"/>
      <c r="L2" s="7"/>
      <c r="M2" s="7"/>
      <c r="N2" s="7"/>
    </row>
    <row r="3" spans="1:14" ht="29.25" customHeight="1" thickTop="1" thickBot="1">
      <c r="A3" s="48" t="s">
        <v>21</v>
      </c>
      <c r="B3" s="48"/>
      <c r="C3" s="57" t="str">
        <f>IF('(人件費)１人目'!C3:J3="","",'(人件費)１人目'!C3:J3)</f>
        <v/>
      </c>
      <c r="D3" s="58"/>
      <c r="E3" s="58"/>
      <c r="F3" s="58"/>
      <c r="G3" s="58"/>
      <c r="H3" s="58"/>
      <c r="I3" s="58"/>
      <c r="J3" s="58"/>
      <c r="K3" s="61" t="s">
        <v>36</v>
      </c>
      <c r="L3" s="62"/>
      <c r="M3" s="59">
        <f>N17</f>
        <v>0</v>
      </c>
      <c r="N3" s="60"/>
    </row>
    <row r="4" spans="1:14" ht="16.5" customHeight="1" thickTop="1">
      <c r="A4" s="8"/>
      <c r="B4" s="8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1"/>
    </row>
    <row r="5" spans="1:14" ht="21" customHeight="1">
      <c r="A5" s="49" t="s">
        <v>20</v>
      </c>
      <c r="B5" s="50"/>
      <c r="C5" s="12" t="s">
        <v>19</v>
      </c>
      <c r="D5" s="12" t="s">
        <v>18</v>
      </c>
      <c r="E5" s="12" t="s">
        <v>17</v>
      </c>
      <c r="F5" s="12" t="s">
        <v>16</v>
      </c>
      <c r="G5" s="12" t="s">
        <v>15</v>
      </c>
      <c r="H5" s="12" t="s">
        <v>14</v>
      </c>
      <c r="I5" s="12" t="s">
        <v>13</v>
      </c>
      <c r="J5" s="12" t="s">
        <v>12</v>
      </c>
      <c r="K5" s="12" t="s">
        <v>11</v>
      </c>
      <c r="L5" s="12" t="s">
        <v>10</v>
      </c>
      <c r="M5" s="12" t="s">
        <v>9</v>
      </c>
      <c r="N5" s="12" t="s">
        <v>8</v>
      </c>
    </row>
    <row r="6" spans="1:14" ht="28.2" customHeight="1">
      <c r="A6" s="51" t="s">
        <v>7</v>
      </c>
      <c r="B6" s="13" t="s">
        <v>6</v>
      </c>
      <c r="C6" s="37"/>
      <c r="D6" s="37"/>
      <c r="E6" s="43">
        <f>'(人件費)１人目'!E6+'(人件費)２人目'!E6+'(人件費)３人目'!E6+'(人件費)４人目 '!E6+'(人件費)５人目'!E6</f>
        <v>0</v>
      </c>
      <c r="F6" s="43">
        <f>'(人件費)１人目'!F6+'(人件費)２人目'!F6+'(人件費)３人目'!F6+'(人件費)４人目 '!F6+'(人件費)５人目'!F6</f>
        <v>0</v>
      </c>
      <c r="G6" s="43">
        <f>'(人件費)１人目'!G6+'(人件費)２人目'!G6+'(人件費)３人目'!G6+'(人件費)４人目 '!G6+'(人件費)５人目'!G6</f>
        <v>0</v>
      </c>
      <c r="H6" s="43">
        <f>'(人件費)１人目'!H6+'(人件費)２人目'!H6+'(人件費)３人目'!H6+'(人件費)４人目 '!H6+'(人件費)５人目'!H6</f>
        <v>0</v>
      </c>
      <c r="I6" s="43">
        <f>'(人件費)１人目'!I6+'(人件費)２人目'!I6+'(人件費)３人目'!I6+'(人件費)４人目 '!I6+'(人件費)５人目'!I6</f>
        <v>0</v>
      </c>
      <c r="J6" s="43">
        <f>'(人件費)１人目'!J6+'(人件費)２人目'!J6+'(人件費)３人目'!J6+'(人件費)４人目 '!J6+'(人件費)５人目'!J6</f>
        <v>0</v>
      </c>
      <c r="K6" s="43">
        <f>'(人件費)１人目'!K6+'(人件費)２人目'!K6+'(人件費)３人目'!K6+'(人件費)４人目 '!K6+'(人件費)５人目'!K6</f>
        <v>0</v>
      </c>
      <c r="L6" s="43">
        <f>'(人件費)１人目'!L6+'(人件費)２人目'!L6+'(人件費)３人目'!L6+'(人件費)４人目 '!L6+'(人件費)５人目'!L6</f>
        <v>0</v>
      </c>
      <c r="M6" s="43">
        <f>'(人件費)１人目'!M6+'(人件費)２人目'!M6+'(人件費)３人目'!M6+'(人件費)４人目 '!M6+'(人件費)５人目'!M6</f>
        <v>0</v>
      </c>
      <c r="N6" s="29">
        <f>SUM(E6:M6)</f>
        <v>0</v>
      </c>
    </row>
    <row r="7" spans="1:14" ht="28.2" customHeight="1">
      <c r="A7" s="51"/>
      <c r="B7" s="13" t="s">
        <v>5</v>
      </c>
      <c r="C7" s="38"/>
      <c r="D7" s="38"/>
      <c r="E7" s="43">
        <f>'(人件費)１人目'!E7+'(人件費)２人目'!E7+'(人件費)３人目'!E7+'(人件費)４人目 '!E7+'(人件費)５人目'!E7</f>
        <v>0</v>
      </c>
      <c r="F7" s="43">
        <f>'(人件費)１人目'!F7+'(人件費)２人目'!F7+'(人件費)３人目'!F7+'(人件費)４人目 '!F7+'(人件費)５人目'!F7</f>
        <v>0</v>
      </c>
      <c r="G7" s="43">
        <f>'(人件費)１人目'!G7+'(人件費)２人目'!G7+'(人件費)３人目'!G7+'(人件費)４人目 '!G7+'(人件費)５人目'!G7</f>
        <v>0</v>
      </c>
      <c r="H7" s="43">
        <f>'(人件費)１人目'!H7+'(人件費)２人目'!H7+'(人件費)３人目'!H7+'(人件費)４人目 '!H7+'(人件費)５人目'!H7</f>
        <v>0</v>
      </c>
      <c r="I7" s="43">
        <f>'(人件費)１人目'!I7+'(人件費)２人目'!I7+'(人件費)３人目'!I7+'(人件費)４人目 '!I7+'(人件費)５人目'!I7</f>
        <v>0</v>
      </c>
      <c r="J7" s="43">
        <f>'(人件費)１人目'!J7+'(人件費)２人目'!J7+'(人件費)３人目'!J7+'(人件費)４人目 '!J7+'(人件費)５人目'!J7</f>
        <v>0</v>
      </c>
      <c r="K7" s="43">
        <f>'(人件費)１人目'!K7+'(人件費)２人目'!K7+'(人件費)３人目'!K7+'(人件費)４人目 '!K7+'(人件費)５人目'!K7</f>
        <v>0</v>
      </c>
      <c r="L7" s="43">
        <f>'(人件費)１人目'!L7+'(人件費)２人目'!L7+'(人件費)３人目'!L7+'(人件費)４人目 '!L7+'(人件費)５人目'!L7</f>
        <v>0</v>
      </c>
      <c r="M7" s="43">
        <f>'(人件費)１人目'!M7+'(人件費)２人目'!M7+'(人件費)３人目'!M7+'(人件費)４人目 '!M7+'(人件費)５人目'!M7</f>
        <v>0</v>
      </c>
      <c r="N7" s="29">
        <f>SUM(E7:M7)</f>
        <v>0</v>
      </c>
    </row>
    <row r="8" spans="1:14" ht="30.6" customHeight="1" thickBot="1">
      <c r="A8" s="51"/>
      <c r="B8" s="13" t="s">
        <v>29</v>
      </c>
      <c r="C8" s="37"/>
      <c r="D8" s="37"/>
      <c r="E8" s="43">
        <f>'(人件費)１人目'!E8+'(人件費)２人目'!E8+'(人件費)３人目'!E8+'(人件費)４人目 '!E8+'(人件費)５人目'!E8</f>
        <v>0</v>
      </c>
      <c r="F8" s="43">
        <f>'(人件費)１人目'!F8+'(人件費)２人目'!F8+'(人件費)３人目'!F8+'(人件費)４人目 '!F8+'(人件費)５人目'!F8</f>
        <v>0</v>
      </c>
      <c r="G8" s="43">
        <f>'(人件費)１人目'!G8+'(人件費)２人目'!G8+'(人件費)３人目'!G8+'(人件費)４人目 '!G8+'(人件費)５人目'!G8</f>
        <v>0</v>
      </c>
      <c r="H8" s="43">
        <f>'(人件費)１人目'!H8+'(人件費)２人目'!H8+'(人件費)３人目'!H8+'(人件費)４人目 '!H8+'(人件費)５人目'!H8</f>
        <v>0</v>
      </c>
      <c r="I8" s="43">
        <f>'(人件費)１人目'!I8+'(人件費)２人目'!I8+'(人件費)３人目'!I8+'(人件費)４人目 '!I8+'(人件費)５人目'!I8</f>
        <v>0</v>
      </c>
      <c r="J8" s="43">
        <f>'(人件費)１人目'!J8+'(人件費)２人目'!J8+'(人件費)３人目'!J8+'(人件費)４人目 '!J8+'(人件費)５人目'!J8</f>
        <v>0</v>
      </c>
      <c r="K8" s="43">
        <f>'(人件費)１人目'!K8+'(人件費)２人目'!K8+'(人件費)３人目'!K8+'(人件費)４人目 '!K8+'(人件費)５人目'!K8</f>
        <v>0</v>
      </c>
      <c r="L8" s="43">
        <f>'(人件費)１人目'!L8+'(人件費)２人目'!L8+'(人件費)３人目'!L8+'(人件費)４人目 '!L8+'(人件費)５人目'!L8</f>
        <v>0</v>
      </c>
      <c r="M8" s="43">
        <f>'(人件費)１人目'!M8+'(人件費)２人目'!M8+'(人件費)３人目'!M8+'(人件費)４人目 '!M8+'(人件費)５人目'!M8</f>
        <v>0</v>
      </c>
      <c r="N8" s="29">
        <f>SUM(E8:M8)</f>
        <v>0</v>
      </c>
    </row>
    <row r="9" spans="1:14" ht="21" customHeight="1" thickTop="1">
      <c r="A9" s="52" t="s">
        <v>4</v>
      </c>
      <c r="B9" s="26" t="s">
        <v>34</v>
      </c>
      <c r="C9" s="25"/>
      <c r="D9" s="25"/>
      <c r="E9" s="30">
        <f t="shared" ref="E9:M9" si="0">IF(E6="","",SUM(E6:E8))</f>
        <v>0</v>
      </c>
      <c r="F9" s="30">
        <f t="shared" si="0"/>
        <v>0</v>
      </c>
      <c r="G9" s="30">
        <f t="shared" si="0"/>
        <v>0</v>
      </c>
      <c r="H9" s="30">
        <f t="shared" si="0"/>
        <v>0</v>
      </c>
      <c r="I9" s="30">
        <f t="shared" si="0"/>
        <v>0</v>
      </c>
      <c r="J9" s="30">
        <f t="shared" si="0"/>
        <v>0</v>
      </c>
      <c r="K9" s="30">
        <f t="shared" si="0"/>
        <v>0</v>
      </c>
      <c r="L9" s="30">
        <f t="shared" si="0"/>
        <v>0</v>
      </c>
      <c r="M9" s="30">
        <f t="shared" si="0"/>
        <v>0</v>
      </c>
      <c r="N9" s="31">
        <f>SUM(C9:M9)</f>
        <v>0</v>
      </c>
    </row>
    <row r="10" spans="1:14" ht="25.2" customHeight="1">
      <c r="A10" s="53"/>
      <c r="B10" s="27" t="s">
        <v>3</v>
      </c>
      <c r="C10" s="37"/>
      <c r="D10" s="37"/>
      <c r="E10" s="29">
        <f>IF(E11="","",VLOOKUP(E11,'(参考)勤務日数による上限額の変動'!$A$4:$B$35,2,FALSE))</f>
        <v>0</v>
      </c>
      <c r="F10" s="29">
        <f>IF(F11="","",VLOOKUP(F11,'(参考)勤務日数による上限額の変動'!$A$4:$B$35,2,FALSE))</f>
        <v>0</v>
      </c>
      <c r="G10" s="29">
        <f>IF(G11="","",VLOOKUP(G11,'(参考)勤務日数による上限額の変動'!$A$4:$B$35,2,FALSE))</f>
        <v>0</v>
      </c>
      <c r="H10" s="29">
        <f>IF(H11="","",VLOOKUP(H11,'(参考)勤務日数による上限額の変動'!$A$4:$B$35,2,FALSE))</f>
        <v>0</v>
      </c>
      <c r="I10" s="29">
        <f>IF(I11="","",VLOOKUP(I11,'(参考)勤務日数による上限額の変動'!$A$4:$B$35,2,FALSE))</f>
        <v>0</v>
      </c>
      <c r="J10" s="29">
        <f>IF(J11="","",VLOOKUP(J11,'(参考)勤務日数による上限額の変動'!$A$4:$B$35,2,FALSE))</f>
        <v>0</v>
      </c>
      <c r="K10" s="29">
        <f>IF(K11="","",VLOOKUP(K11,'(参考)勤務日数による上限額の変動'!$A$4:$B$35,2,FALSE))</f>
        <v>0</v>
      </c>
      <c r="L10" s="29">
        <f>IF(L11="","",VLOOKUP(L11,'(参考)勤務日数による上限額の変動'!$A$4:$B$35,2,FALSE))</f>
        <v>0</v>
      </c>
      <c r="M10" s="29">
        <f>IF(M11="","",VLOOKUP(M11,'(参考)勤務日数による上限額の変動'!$A$4:$B$35,2,FALSE))</f>
        <v>0</v>
      </c>
      <c r="N10" s="33"/>
    </row>
    <row r="11" spans="1:14" ht="24.45" customHeight="1">
      <c r="A11" s="53"/>
      <c r="B11" s="14" t="s">
        <v>2</v>
      </c>
      <c r="C11" s="37"/>
      <c r="D11" s="37"/>
      <c r="E11" s="43">
        <f>'(人件費)１人目'!E11+'(人件費)２人目'!E11+'(人件費)３人目'!E11+'(人件費)４人目 '!E11+'(人件費)５人目'!E11</f>
        <v>0</v>
      </c>
      <c r="F11" s="43">
        <f>'(人件費)１人目'!F11+'(人件費)２人目'!F11+'(人件費)３人目'!F11+'(人件費)４人目 '!F11+'(人件費)５人目'!F11</f>
        <v>0</v>
      </c>
      <c r="G11" s="43">
        <f>'(人件費)１人目'!G11+'(人件費)２人目'!G11+'(人件費)３人目'!G11+'(人件費)４人目 '!G11+'(人件費)５人目'!G11</f>
        <v>0</v>
      </c>
      <c r="H11" s="43">
        <f>'(人件費)１人目'!H11+'(人件費)２人目'!H11+'(人件費)３人目'!H11+'(人件費)４人目 '!H11+'(人件費)５人目'!H11</f>
        <v>0</v>
      </c>
      <c r="I11" s="43">
        <f>'(人件費)１人目'!I11+'(人件費)２人目'!I11+'(人件費)３人目'!I11+'(人件費)４人目 '!I11+'(人件費)５人目'!I11</f>
        <v>0</v>
      </c>
      <c r="J11" s="43">
        <f>'(人件費)１人目'!J11+'(人件費)２人目'!J11+'(人件費)３人目'!J11+'(人件費)４人目 '!J11+'(人件費)５人目'!J11</f>
        <v>0</v>
      </c>
      <c r="K11" s="43">
        <f>'(人件費)１人目'!K11+'(人件費)２人目'!K11+'(人件費)３人目'!K11+'(人件費)４人目 '!K11+'(人件費)５人目'!K11</f>
        <v>0</v>
      </c>
      <c r="L11" s="43">
        <f>'(人件費)１人目'!L11+'(人件費)２人目'!L11+'(人件費)３人目'!L11+'(人件費)４人目 '!L11+'(人件費)５人目'!L11</f>
        <v>0</v>
      </c>
      <c r="M11" s="43">
        <f>'(人件費)１人目'!M11+'(人件費)２人目'!M11+'(人件費)３人目'!M11+'(人件費)４人目 '!M11+'(人件費)５人目'!M11</f>
        <v>0</v>
      </c>
      <c r="N11" s="32">
        <f>SUM(C11:M11)</f>
        <v>0</v>
      </c>
    </row>
    <row r="12" spans="1:14" ht="27.45" customHeight="1">
      <c r="A12" s="54"/>
      <c r="B12" s="28" t="s">
        <v>1</v>
      </c>
      <c r="C12" s="37"/>
      <c r="D12" s="37"/>
      <c r="E12" s="15">
        <f t="shared" ref="E12:M12" si="1">IF(E11="","",MIN(E9:E10))</f>
        <v>0</v>
      </c>
      <c r="F12" s="15">
        <f t="shared" si="1"/>
        <v>0</v>
      </c>
      <c r="G12" s="15">
        <f t="shared" si="1"/>
        <v>0</v>
      </c>
      <c r="H12" s="15">
        <f>IF(H11="","",MIN(H9:H10))</f>
        <v>0</v>
      </c>
      <c r="I12" s="15">
        <f t="shared" si="1"/>
        <v>0</v>
      </c>
      <c r="J12" s="15">
        <f t="shared" si="1"/>
        <v>0</v>
      </c>
      <c r="K12" s="15">
        <f t="shared" si="1"/>
        <v>0</v>
      </c>
      <c r="L12" s="15">
        <f t="shared" si="1"/>
        <v>0</v>
      </c>
      <c r="M12" s="15">
        <f t="shared" si="1"/>
        <v>0</v>
      </c>
      <c r="N12" s="32">
        <f>SUM(C12:M12)</f>
        <v>0</v>
      </c>
    </row>
    <row r="13" spans="1:14" ht="33.75" customHeight="1">
      <c r="A13" s="55" t="s">
        <v>25</v>
      </c>
      <c r="B13" s="56"/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4">
        <f>'(人件費)１人目'!N13+'(人件費)２人目'!N13+'(人件費)３人目'!N13+'(人件費)４人目 '!N13+'(人件費)５人目'!N13</f>
        <v>0</v>
      </c>
    </row>
    <row r="14" spans="1:14" ht="33.75" customHeight="1">
      <c r="A14" s="55" t="s">
        <v>28</v>
      </c>
      <c r="B14" s="56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32">
        <f>N12-N13</f>
        <v>0</v>
      </c>
    </row>
    <row r="15" spans="1:14" ht="33.75" customHeight="1">
      <c r="A15" s="55" t="s">
        <v>26</v>
      </c>
      <c r="B15" s="56"/>
      <c r="C15" s="67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32">
        <f>N14</f>
        <v>0</v>
      </c>
    </row>
    <row r="16" spans="1:14" ht="33.75" customHeight="1">
      <c r="A16" s="55" t="s">
        <v>27</v>
      </c>
      <c r="B16" s="56"/>
      <c r="C16" s="67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32">
        <f>ROUNDDOWN((N15*3/4),0)</f>
        <v>0</v>
      </c>
    </row>
    <row r="17" spans="1:14" s="3" customFormat="1" ht="33.75" customHeight="1" thickBot="1">
      <c r="A17" s="63" t="s">
        <v>30</v>
      </c>
      <c r="B17" s="64"/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34">
        <f>MIN((ROUNDDOWN(N16,-3)),N3)</f>
        <v>0</v>
      </c>
    </row>
    <row r="18" spans="1:14" ht="18.75" customHeight="1" thickTop="1">
      <c r="A18" s="16" t="s">
        <v>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8.75" customHeight="1">
      <c r="A19" s="18" t="s">
        <v>33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</sheetData>
  <mergeCells count="18">
    <mergeCell ref="A17:B17"/>
    <mergeCell ref="C17:M17"/>
    <mergeCell ref="A14:B14"/>
    <mergeCell ref="C14:M14"/>
    <mergeCell ref="A15:B15"/>
    <mergeCell ref="C15:M15"/>
    <mergeCell ref="A16:B16"/>
    <mergeCell ref="C16:M16"/>
    <mergeCell ref="C13:M13"/>
    <mergeCell ref="C1:N1"/>
    <mergeCell ref="A3:B3"/>
    <mergeCell ref="A5:B5"/>
    <mergeCell ref="A6:A8"/>
    <mergeCell ref="A9:A12"/>
    <mergeCell ref="A13:B13"/>
    <mergeCell ref="C3:J3"/>
    <mergeCell ref="M3:N3"/>
    <mergeCell ref="K3:L3"/>
  </mergeCells>
  <phoneticPr fontId="1"/>
  <dataValidations count="1">
    <dataValidation type="whole" allowBlank="1" showInputMessage="1" showErrorMessage="1" sqref="E11">
      <formula1>1</formula1>
      <formula2>31</formula2>
    </dataValidation>
  </dataValidations>
  <pageMargins left="0.31496062992125984" right="0.31496062992125984" top="0.98425196850393704" bottom="0.39370078740157483" header="0.31496062992125984" footer="0.31496062992125984"/>
  <pageSetup paperSize="9" scale="71" orientation="landscape" r:id="rId1"/>
  <headerFooter>
    <oddFooter>&amp;R&amp;"ＭＳ Ｐ明朝,標準"（人件費）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19"/>
  <sheetViews>
    <sheetView workbookViewId="0">
      <selection activeCell="M6" sqref="M6"/>
    </sheetView>
  </sheetViews>
  <sheetFormatPr defaultColWidth="9" defaultRowHeight="23.25" customHeight="1"/>
  <cols>
    <col min="1" max="1" width="6.77734375" style="2" customWidth="1"/>
    <col min="2" max="2" width="30.77734375" style="1" customWidth="1"/>
    <col min="3" max="4" width="8.6640625" style="1" customWidth="1"/>
    <col min="5" max="13" width="10.109375" style="1" customWidth="1"/>
    <col min="14" max="14" width="12.77734375" style="1" customWidth="1"/>
    <col min="15" max="16384" width="9" style="1"/>
  </cols>
  <sheetData>
    <row r="1" spans="1:14" ht="23.25" customHeight="1">
      <c r="A1" s="4" t="s">
        <v>31</v>
      </c>
      <c r="B1" s="5"/>
      <c r="C1" s="47" t="s">
        <v>32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39"/>
      <c r="L2" s="7"/>
      <c r="M2" s="7"/>
      <c r="N2" s="7"/>
    </row>
    <row r="3" spans="1:14" ht="29.25" customHeight="1" thickTop="1" thickBot="1">
      <c r="A3" s="48" t="s">
        <v>21</v>
      </c>
      <c r="B3" s="48"/>
      <c r="C3" s="69"/>
      <c r="D3" s="70"/>
      <c r="E3" s="70"/>
      <c r="F3" s="70"/>
      <c r="G3" s="70"/>
      <c r="H3" s="70"/>
      <c r="I3" s="70"/>
      <c r="J3" s="70"/>
      <c r="K3" s="61" t="s">
        <v>35</v>
      </c>
      <c r="L3" s="62"/>
      <c r="M3" s="59">
        <f>N17</f>
        <v>0</v>
      </c>
      <c r="N3" s="60"/>
    </row>
    <row r="4" spans="1:14" ht="16.5" customHeight="1" thickTop="1">
      <c r="A4" s="8"/>
      <c r="B4" s="8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1"/>
    </row>
    <row r="5" spans="1:14" ht="21" customHeight="1">
      <c r="A5" s="49" t="s">
        <v>20</v>
      </c>
      <c r="B5" s="50"/>
      <c r="C5" s="12" t="s">
        <v>19</v>
      </c>
      <c r="D5" s="12" t="s">
        <v>18</v>
      </c>
      <c r="E5" s="12" t="s">
        <v>17</v>
      </c>
      <c r="F5" s="12" t="s">
        <v>16</v>
      </c>
      <c r="G5" s="12" t="s">
        <v>15</v>
      </c>
      <c r="H5" s="12" t="s">
        <v>14</v>
      </c>
      <c r="I5" s="12" t="s">
        <v>13</v>
      </c>
      <c r="J5" s="12" t="s">
        <v>12</v>
      </c>
      <c r="K5" s="12" t="s">
        <v>11</v>
      </c>
      <c r="L5" s="12" t="s">
        <v>10</v>
      </c>
      <c r="M5" s="12" t="s">
        <v>9</v>
      </c>
      <c r="N5" s="12" t="s">
        <v>8</v>
      </c>
    </row>
    <row r="6" spans="1:14" ht="28.2" customHeight="1">
      <c r="A6" s="51" t="s">
        <v>7</v>
      </c>
      <c r="B6" s="13" t="s">
        <v>6</v>
      </c>
      <c r="C6" s="40"/>
      <c r="D6" s="40"/>
      <c r="E6" s="35"/>
      <c r="F6" s="35"/>
      <c r="G6" s="35"/>
      <c r="H6" s="35"/>
      <c r="I6" s="35"/>
      <c r="J6" s="35"/>
      <c r="K6" s="35"/>
      <c r="L6" s="35"/>
      <c r="M6" s="35"/>
      <c r="N6" s="29">
        <f>SUM(E6:M6)</f>
        <v>0</v>
      </c>
    </row>
    <row r="7" spans="1:14" ht="28.2" customHeight="1">
      <c r="A7" s="51"/>
      <c r="B7" s="13" t="s">
        <v>5</v>
      </c>
      <c r="C7" s="40"/>
      <c r="D7" s="40"/>
      <c r="E7" s="35"/>
      <c r="F7" s="35"/>
      <c r="G7" s="35"/>
      <c r="H7" s="35"/>
      <c r="I7" s="35"/>
      <c r="J7" s="35"/>
      <c r="K7" s="35"/>
      <c r="L7" s="35"/>
      <c r="M7" s="35"/>
      <c r="N7" s="29">
        <f>SUM(E7:M7)</f>
        <v>0</v>
      </c>
    </row>
    <row r="8" spans="1:14" ht="30.6" customHeight="1" thickBot="1">
      <c r="A8" s="51"/>
      <c r="B8" s="13" t="s">
        <v>29</v>
      </c>
      <c r="C8" s="40"/>
      <c r="D8" s="40"/>
      <c r="E8" s="35"/>
      <c r="F8" s="35"/>
      <c r="G8" s="35"/>
      <c r="H8" s="35"/>
      <c r="I8" s="35"/>
      <c r="J8" s="35"/>
      <c r="K8" s="35"/>
      <c r="L8" s="35"/>
      <c r="M8" s="35"/>
      <c r="N8" s="29">
        <f>SUM(E8:M8)</f>
        <v>0</v>
      </c>
    </row>
    <row r="9" spans="1:14" ht="21" customHeight="1" thickTop="1">
      <c r="A9" s="52" t="s">
        <v>4</v>
      </c>
      <c r="B9" s="26" t="s">
        <v>34</v>
      </c>
      <c r="C9" s="25"/>
      <c r="D9" s="25"/>
      <c r="E9" s="30" t="str">
        <f t="shared" ref="E9:M9" si="0">IF(E6="","",SUM(E6:E8))</f>
        <v/>
      </c>
      <c r="F9" s="30" t="str">
        <f t="shared" si="0"/>
        <v/>
      </c>
      <c r="G9" s="30" t="str">
        <f t="shared" si="0"/>
        <v/>
      </c>
      <c r="H9" s="30" t="str">
        <f t="shared" si="0"/>
        <v/>
      </c>
      <c r="I9" s="30" t="str">
        <f t="shared" si="0"/>
        <v/>
      </c>
      <c r="J9" s="30" t="str">
        <f t="shared" si="0"/>
        <v/>
      </c>
      <c r="K9" s="30" t="str">
        <f t="shared" si="0"/>
        <v/>
      </c>
      <c r="L9" s="30" t="str">
        <f t="shared" si="0"/>
        <v/>
      </c>
      <c r="M9" s="30" t="str">
        <f t="shared" si="0"/>
        <v/>
      </c>
      <c r="N9" s="31">
        <f t="shared" ref="N9" si="1">SUM(C9:M9)</f>
        <v>0</v>
      </c>
    </row>
    <row r="10" spans="1:14" ht="25.2" customHeight="1">
      <c r="A10" s="53"/>
      <c r="B10" s="27" t="s">
        <v>3</v>
      </c>
      <c r="C10" s="40"/>
      <c r="D10" s="40"/>
      <c r="E10" s="29" t="str">
        <f>IF(E11="","",VLOOKUP(E11,'(参考)勤務日数による上限額の変動'!$A$4:$B$34,2,FALSE))</f>
        <v/>
      </c>
      <c r="F10" s="29" t="str">
        <f>IF(F11="","",VLOOKUP(F11,'(参考)勤務日数による上限額の変動'!$A$4:$B$34,2,FALSE))</f>
        <v/>
      </c>
      <c r="G10" s="29" t="str">
        <f>IF(G11="","",VLOOKUP(G11,'(参考)勤務日数による上限額の変動'!$A$4:$B$34,2,FALSE))</f>
        <v/>
      </c>
      <c r="H10" s="29" t="str">
        <f>IF(H11="","",VLOOKUP(H11,'(参考)勤務日数による上限額の変動'!$A$4:$B$34,2,FALSE))</f>
        <v/>
      </c>
      <c r="I10" s="29" t="str">
        <f>IF(I11="","",VLOOKUP(I11,'(参考)勤務日数による上限額の変動'!$A$4:$B$34,2,FALSE))</f>
        <v/>
      </c>
      <c r="J10" s="29" t="str">
        <f>IF(J11="","",VLOOKUP(J11,'(参考)勤務日数による上限額の変動'!$A$4:$B$34,2,FALSE))</f>
        <v/>
      </c>
      <c r="K10" s="29" t="str">
        <f>IF(K11="","",VLOOKUP(K11,'(参考)勤務日数による上限額の変動'!$A$4:$B$34,2,FALSE))</f>
        <v/>
      </c>
      <c r="L10" s="29" t="str">
        <f>IF(L11="","",VLOOKUP(L11,'(参考)勤務日数による上限額の変動'!$A$4:$B$34,2,FALSE))</f>
        <v/>
      </c>
      <c r="M10" s="29" t="str">
        <f>IF(M11="","",VLOOKUP(M11,'(参考)勤務日数による上限額の変動'!$A$4:$B$34,2,FALSE))</f>
        <v/>
      </c>
      <c r="N10" s="33"/>
    </row>
    <row r="11" spans="1:14" ht="24.45" customHeight="1">
      <c r="A11" s="53"/>
      <c r="B11" s="14" t="s">
        <v>2</v>
      </c>
      <c r="C11" s="40"/>
      <c r="D11" s="40"/>
      <c r="E11" s="35"/>
      <c r="F11" s="35"/>
      <c r="G11" s="35"/>
      <c r="H11" s="35"/>
      <c r="I11" s="35"/>
      <c r="J11" s="35"/>
      <c r="K11" s="35"/>
      <c r="L11" s="35"/>
      <c r="M11" s="35"/>
      <c r="N11" s="32">
        <f>SUM(C11:M11)</f>
        <v>0</v>
      </c>
    </row>
    <row r="12" spans="1:14" ht="27.45" customHeight="1">
      <c r="A12" s="54"/>
      <c r="B12" s="28" t="s">
        <v>1</v>
      </c>
      <c r="C12" s="40"/>
      <c r="D12" s="40"/>
      <c r="E12" s="15" t="str">
        <f t="shared" ref="E12:M12" si="2">IF(E11="","",MIN(E9:E10))</f>
        <v/>
      </c>
      <c r="F12" s="15" t="str">
        <f t="shared" si="2"/>
        <v/>
      </c>
      <c r="G12" s="15" t="str">
        <f t="shared" si="2"/>
        <v/>
      </c>
      <c r="H12" s="15" t="str">
        <f t="shared" si="2"/>
        <v/>
      </c>
      <c r="I12" s="15" t="str">
        <f t="shared" si="2"/>
        <v/>
      </c>
      <c r="J12" s="15" t="str">
        <f t="shared" si="2"/>
        <v/>
      </c>
      <c r="K12" s="15" t="str">
        <f t="shared" si="2"/>
        <v/>
      </c>
      <c r="L12" s="15" t="str">
        <f t="shared" si="2"/>
        <v/>
      </c>
      <c r="M12" s="15" t="str">
        <f t="shared" si="2"/>
        <v/>
      </c>
      <c r="N12" s="32">
        <f>SUM(C12:M12)</f>
        <v>0</v>
      </c>
    </row>
    <row r="13" spans="1:14" ht="33.75" customHeight="1">
      <c r="A13" s="55" t="s">
        <v>25</v>
      </c>
      <c r="B13" s="56"/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36"/>
    </row>
    <row r="14" spans="1:14" ht="33.75" customHeight="1">
      <c r="A14" s="55" t="s">
        <v>28</v>
      </c>
      <c r="B14" s="56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32">
        <f>N12-N13</f>
        <v>0</v>
      </c>
    </row>
    <row r="15" spans="1:14" ht="33.75" customHeight="1">
      <c r="A15" s="55" t="s">
        <v>26</v>
      </c>
      <c r="B15" s="56"/>
      <c r="C15" s="67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32">
        <f>N14</f>
        <v>0</v>
      </c>
    </row>
    <row r="16" spans="1:14" ht="33.75" customHeight="1">
      <c r="A16" s="55" t="s">
        <v>27</v>
      </c>
      <c r="B16" s="56"/>
      <c r="C16" s="67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32">
        <f>ROUNDDOWN((N15*3/4),0)</f>
        <v>0</v>
      </c>
    </row>
    <row r="17" spans="1:14" s="3" customFormat="1" ht="33.75" customHeight="1" thickBot="1">
      <c r="A17" s="63" t="s">
        <v>30</v>
      </c>
      <c r="B17" s="64"/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34">
        <f>MIN((ROUNDDOWN(N16,-3)),N3)</f>
        <v>0</v>
      </c>
    </row>
    <row r="18" spans="1:14" ht="18.75" customHeight="1" thickTop="1">
      <c r="A18" s="16" t="s">
        <v>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8.75" customHeight="1">
      <c r="A19" s="18" t="s">
        <v>33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</sheetData>
  <mergeCells count="18">
    <mergeCell ref="A5:B5"/>
    <mergeCell ref="C1:N1"/>
    <mergeCell ref="A3:B3"/>
    <mergeCell ref="C3:J3"/>
    <mergeCell ref="K3:L3"/>
    <mergeCell ref="M3:N3"/>
    <mergeCell ref="A6:A8"/>
    <mergeCell ref="A9:A12"/>
    <mergeCell ref="A13:B13"/>
    <mergeCell ref="C13:M13"/>
    <mergeCell ref="A14:B14"/>
    <mergeCell ref="C14:M14"/>
    <mergeCell ref="A15:B15"/>
    <mergeCell ref="C15:M15"/>
    <mergeCell ref="A16:B16"/>
    <mergeCell ref="C16:M16"/>
    <mergeCell ref="A17:B17"/>
    <mergeCell ref="C17:M17"/>
  </mergeCells>
  <phoneticPr fontId="1"/>
  <dataValidations count="1">
    <dataValidation type="whole" allowBlank="1" showInputMessage="1" showErrorMessage="1" error="31日以内で入力してください" sqref="E11:M11">
      <formula1>1</formula1>
      <formula2>31</formula2>
    </dataValidation>
  </dataValidations>
  <pageMargins left="0.31496062992125984" right="0.31496062992125984" top="0.98425196850393704" bottom="0.39370078740157483" header="0.31496062992125984" footer="0.31496062992125984"/>
  <pageSetup paperSize="9" scale="71" orientation="landscape" r:id="rId1"/>
  <headerFooter>
    <oddFooter>&amp;R&amp;"ＭＳ Ｐ明朝,標準"（人件費）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19"/>
  <sheetViews>
    <sheetView workbookViewId="0">
      <selection activeCell="M6" sqref="M6"/>
    </sheetView>
  </sheetViews>
  <sheetFormatPr defaultColWidth="9" defaultRowHeight="23.25" customHeight="1"/>
  <cols>
    <col min="1" max="1" width="6.77734375" style="2" customWidth="1"/>
    <col min="2" max="2" width="30.77734375" style="1" customWidth="1"/>
    <col min="3" max="4" width="8.6640625" style="1" customWidth="1"/>
    <col min="5" max="13" width="10.109375" style="1" customWidth="1"/>
    <col min="14" max="14" width="12.77734375" style="1" customWidth="1"/>
    <col min="15" max="16384" width="9" style="1"/>
  </cols>
  <sheetData>
    <row r="1" spans="1:14" ht="23.25" customHeight="1">
      <c r="A1" s="4" t="s">
        <v>31</v>
      </c>
      <c r="B1" s="5"/>
      <c r="C1" s="47" t="s">
        <v>32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39"/>
      <c r="L2" s="7"/>
      <c r="M2" s="7"/>
      <c r="N2" s="7"/>
    </row>
    <row r="3" spans="1:14" ht="29.25" customHeight="1" thickTop="1" thickBot="1">
      <c r="A3" s="48" t="s">
        <v>21</v>
      </c>
      <c r="B3" s="48"/>
      <c r="C3" s="69"/>
      <c r="D3" s="70"/>
      <c r="E3" s="70"/>
      <c r="F3" s="70"/>
      <c r="G3" s="70"/>
      <c r="H3" s="70"/>
      <c r="I3" s="70"/>
      <c r="J3" s="70"/>
      <c r="K3" s="61" t="s">
        <v>36</v>
      </c>
      <c r="L3" s="62"/>
      <c r="M3" s="59">
        <f>N17</f>
        <v>0</v>
      </c>
      <c r="N3" s="60"/>
    </row>
    <row r="4" spans="1:14" ht="16.5" customHeight="1" thickTop="1">
      <c r="A4" s="8"/>
      <c r="B4" s="8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1"/>
    </row>
    <row r="5" spans="1:14" ht="21" customHeight="1">
      <c r="A5" s="49" t="s">
        <v>20</v>
      </c>
      <c r="B5" s="50"/>
      <c r="C5" s="12" t="s">
        <v>19</v>
      </c>
      <c r="D5" s="12" t="s">
        <v>18</v>
      </c>
      <c r="E5" s="12" t="s">
        <v>17</v>
      </c>
      <c r="F5" s="12" t="s">
        <v>16</v>
      </c>
      <c r="G5" s="12" t="s">
        <v>15</v>
      </c>
      <c r="H5" s="12" t="s">
        <v>14</v>
      </c>
      <c r="I5" s="12" t="s">
        <v>13</v>
      </c>
      <c r="J5" s="12" t="s">
        <v>12</v>
      </c>
      <c r="K5" s="12" t="s">
        <v>11</v>
      </c>
      <c r="L5" s="12" t="s">
        <v>10</v>
      </c>
      <c r="M5" s="12" t="s">
        <v>9</v>
      </c>
      <c r="N5" s="12" t="s">
        <v>8</v>
      </c>
    </row>
    <row r="6" spans="1:14" ht="28.2" customHeight="1">
      <c r="A6" s="51" t="s">
        <v>7</v>
      </c>
      <c r="B6" s="13" t="s">
        <v>6</v>
      </c>
      <c r="C6" s="40"/>
      <c r="D6" s="40"/>
      <c r="E6" s="35"/>
      <c r="F6" s="35"/>
      <c r="G6" s="35"/>
      <c r="H6" s="35"/>
      <c r="I6" s="35"/>
      <c r="J6" s="35"/>
      <c r="K6" s="35"/>
      <c r="L6" s="35"/>
      <c r="M6" s="35"/>
      <c r="N6" s="29">
        <f>SUM(E6:M6)</f>
        <v>0</v>
      </c>
    </row>
    <row r="7" spans="1:14" ht="28.2" customHeight="1">
      <c r="A7" s="51"/>
      <c r="B7" s="13" t="s">
        <v>5</v>
      </c>
      <c r="C7" s="40"/>
      <c r="D7" s="40"/>
      <c r="E7" s="35"/>
      <c r="F7" s="35"/>
      <c r="G7" s="35"/>
      <c r="H7" s="35"/>
      <c r="I7" s="35"/>
      <c r="J7" s="35"/>
      <c r="K7" s="35"/>
      <c r="L7" s="35"/>
      <c r="M7" s="35"/>
      <c r="N7" s="29">
        <f>SUM(E7:M7)</f>
        <v>0</v>
      </c>
    </row>
    <row r="8" spans="1:14" ht="30.6" customHeight="1" thickBot="1">
      <c r="A8" s="51"/>
      <c r="B8" s="13" t="s">
        <v>29</v>
      </c>
      <c r="C8" s="40"/>
      <c r="D8" s="40"/>
      <c r="E8" s="35"/>
      <c r="F8" s="35"/>
      <c r="G8" s="35"/>
      <c r="H8" s="35"/>
      <c r="I8" s="35"/>
      <c r="J8" s="35"/>
      <c r="K8" s="35"/>
      <c r="L8" s="35"/>
      <c r="M8" s="35"/>
      <c r="N8" s="29">
        <f>SUM(E8:M8)</f>
        <v>0</v>
      </c>
    </row>
    <row r="9" spans="1:14" ht="21" customHeight="1" thickTop="1">
      <c r="A9" s="52" t="s">
        <v>4</v>
      </c>
      <c r="B9" s="26" t="s">
        <v>34</v>
      </c>
      <c r="C9" s="25"/>
      <c r="D9" s="25"/>
      <c r="E9" s="30" t="str">
        <f>IF(E6="","",SUM(E6:E8))</f>
        <v/>
      </c>
      <c r="F9" s="30" t="str">
        <f t="shared" ref="F9:M9" si="0">IF(F6="","",SUM(F6:F8))</f>
        <v/>
      </c>
      <c r="G9" s="30" t="str">
        <f t="shared" si="0"/>
        <v/>
      </c>
      <c r="H9" s="30" t="str">
        <f t="shared" si="0"/>
        <v/>
      </c>
      <c r="I9" s="30" t="str">
        <f t="shared" si="0"/>
        <v/>
      </c>
      <c r="J9" s="30" t="str">
        <f t="shared" si="0"/>
        <v/>
      </c>
      <c r="K9" s="30" t="str">
        <f t="shared" si="0"/>
        <v/>
      </c>
      <c r="L9" s="30" t="str">
        <f t="shared" si="0"/>
        <v/>
      </c>
      <c r="M9" s="30" t="str">
        <f t="shared" si="0"/>
        <v/>
      </c>
      <c r="N9" s="31">
        <f t="shared" ref="N9" si="1">SUM(C9:M9)</f>
        <v>0</v>
      </c>
    </row>
    <row r="10" spans="1:14" ht="25.2" customHeight="1">
      <c r="A10" s="53"/>
      <c r="B10" s="27" t="s">
        <v>3</v>
      </c>
      <c r="C10" s="40"/>
      <c r="D10" s="40"/>
      <c r="E10" s="29" t="str">
        <f>IF(E11="","",VLOOKUP(E11,'(参考)勤務日数による上限額の変動'!$A$4:$B$34,2,FALSE))</f>
        <v/>
      </c>
      <c r="F10" s="29" t="str">
        <f>IF(F11="","",VLOOKUP(F11,'(参考)勤務日数による上限額の変動'!$A$4:$B$34,2,FALSE))</f>
        <v/>
      </c>
      <c r="G10" s="29" t="str">
        <f>IF(G11="","",VLOOKUP(G11,'(参考)勤務日数による上限額の変動'!$A$4:$B$34,2,FALSE))</f>
        <v/>
      </c>
      <c r="H10" s="29" t="str">
        <f>IF(H11="","",VLOOKUP(H11,'(参考)勤務日数による上限額の変動'!$A$4:$B$34,2,FALSE))</f>
        <v/>
      </c>
      <c r="I10" s="29" t="str">
        <f>IF(I11="","",VLOOKUP(I11,'(参考)勤務日数による上限額の変動'!$A$4:$B$34,2,FALSE))</f>
        <v/>
      </c>
      <c r="J10" s="29" t="str">
        <f>IF(J11="","",VLOOKUP(J11,'(参考)勤務日数による上限額の変動'!$A$4:$B$34,2,FALSE))</f>
        <v/>
      </c>
      <c r="K10" s="29" t="str">
        <f>IF(K11="","",VLOOKUP(K11,'(参考)勤務日数による上限額の変動'!$A$4:$B$34,2,FALSE))</f>
        <v/>
      </c>
      <c r="L10" s="29" t="str">
        <f>IF(L11="","",VLOOKUP(L11,'(参考)勤務日数による上限額の変動'!$A$4:$B$34,2,FALSE))</f>
        <v/>
      </c>
      <c r="M10" s="29" t="str">
        <f>IF(M11="","",VLOOKUP(M11,'(参考)勤務日数による上限額の変動'!$A$4:$B$34,2,FALSE))</f>
        <v/>
      </c>
      <c r="N10" s="33"/>
    </row>
    <row r="11" spans="1:14" ht="24.45" customHeight="1">
      <c r="A11" s="53"/>
      <c r="B11" s="14" t="s">
        <v>2</v>
      </c>
      <c r="C11" s="40"/>
      <c r="D11" s="40"/>
      <c r="E11" s="35"/>
      <c r="F11" s="35"/>
      <c r="G11" s="35"/>
      <c r="H11" s="35"/>
      <c r="I11" s="35"/>
      <c r="J11" s="35"/>
      <c r="K11" s="35"/>
      <c r="L11" s="35"/>
      <c r="M11" s="35"/>
      <c r="N11" s="32">
        <f>SUM(C11:M11)</f>
        <v>0</v>
      </c>
    </row>
    <row r="12" spans="1:14" ht="27.45" customHeight="1">
      <c r="A12" s="54"/>
      <c r="B12" s="28" t="s">
        <v>1</v>
      </c>
      <c r="C12" s="40"/>
      <c r="D12" s="40"/>
      <c r="E12" s="15" t="str">
        <f t="shared" ref="E12:M12" si="2">IF(E11="","",MIN(E9:E10))</f>
        <v/>
      </c>
      <c r="F12" s="15" t="str">
        <f t="shared" si="2"/>
        <v/>
      </c>
      <c r="G12" s="15" t="str">
        <f t="shared" si="2"/>
        <v/>
      </c>
      <c r="H12" s="15" t="str">
        <f t="shared" si="2"/>
        <v/>
      </c>
      <c r="I12" s="15" t="str">
        <f t="shared" si="2"/>
        <v/>
      </c>
      <c r="J12" s="15" t="str">
        <f t="shared" si="2"/>
        <v/>
      </c>
      <c r="K12" s="15" t="str">
        <f t="shared" si="2"/>
        <v/>
      </c>
      <c r="L12" s="15" t="str">
        <f t="shared" si="2"/>
        <v/>
      </c>
      <c r="M12" s="15" t="str">
        <f t="shared" si="2"/>
        <v/>
      </c>
      <c r="N12" s="32">
        <f>SUM(C12:M12)</f>
        <v>0</v>
      </c>
    </row>
    <row r="13" spans="1:14" ht="33.75" customHeight="1">
      <c r="A13" s="55" t="s">
        <v>25</v>
      </c>
      <c r="B13" s="56"/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36"/>
    </row>
    <row r="14" spans="1:14" ht="33.75" customHeight="1">
      <c r="A14" s="55" t="s">
        <v>28</v>
      </c>
      <c r="B14" s="56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32">
        <f>N12-N13</f>
        <v>0</v>
      </c>
    </row>
    <row r="15" spans="1:14" ht="33.75" customHeight="1">
      <c r="A15" s="55" t="s">
        <v>26</v>
      </c>
      <c r="B15" s="56"/>
      <c r="C15" s="67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32">
        <f>N14</f>
        <v>0</v>
      </c>
    </row>
    <row r="16" spans="1:14" ht="33.75" customHeight="1">
      <c r="A16" s="55" t="s">
        <v>27</v>
      </c>
      <c r="B16" s="56"/>
      <c r="C16" s="67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32">
        <f>ROUNDDOWN((N15*3/4),0)</f>
        <v>0</v>
      </c>
    </row>
    <row r="17" spans="1:14" s="3" customFormat="1" ht="33.75" customHeight="1" thickBot="1">
      <c r="A17" s="63" t="s">
        <v>30</v>
      </c>
      <c r="B17" s="64"/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34">
        <f>MIN((ROUNDDOWN(N16,-3)),N3)</f>
        <v>0</v>
      </c>
    </row>
    <row r="18" spans="1:14" ht="18.75" customHeight="1" thickTop="1">
      <c r="A18" s="16" t="s">
        <v>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8.75" customHeight="1">
      <c r="A19" s="18" t="s">
        <v>33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</sheetData>
  <mergeCells count="18">
    <mergeCell ref="A5:B5"/>
    <mergeCell ref="C1:N1"/>
    <mergeCell ref="A3:B3"/>
    <mergeCell ref="C3:J3"/>
    <mergeCell ref="K3:L3"/>
    <mergeCell ref="M3:N3"/>
    <mergeCell ref="A6:A8"/>
    <mergeCell ref="A9:A12"/>
    <mergeCell ref="A13:B13"/>
    <mergeCell ref="C13:M13"/>
    <mergeCell ref="A14:B14"/>
    <mergeCell ref="C14:M14"/>
    <mergeCell ref="A15:B15"/>
    <mergeCell ref="C15:M15"/>
    <mergeCell ref="A16:B16"/>
    <mergeCell ref="C16:M16"/>
    <mergeCell ref="A17:B17"/>
    <mergeCell ref="C17:M17"/>
  </mergeCells>
  <phoneticPr fontId="1"/>
  <dataValidations count="1">
    <dataValidation type="whole" allowBlank="1" showInputMessage="1" showErrorMessage="1" error="31日以内で入力してください" sqref="E11:M11">
      <formula1>1</formula1>
      <formula2>31</formula2>
    </dataValidation>
  </dataValidations>
  <pageMargins left="0.31496062992125984" right="0.31496062992125984" top="0.98425196850393704" bottom="0.39370078740157483" header="0.31496062992125984" footer="0.31496062992125984"/>
  <pageSetup paperSize="9" scale="71" orientation="landscape" r:id="rId1"/>
  <headerFooter>
    <oddFooter>&amp;R&amp;"ＭＳ Ｐ明朝,標準"（人件費）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19"/>
  <sheetViews>
    <sheetView workbookViewId="0">
      <selection activeCell="M6" sqref="M6"/>
    </sheetView>
  </sheetViews>
  <sheetFormatPr defaultColWidth="9" defaultRowHeight="23.25" customHeight="1"/>
  <cols>
    <col min="1" max="1" width="6.77734375" style="2" customWidth="1"/>
    <col min="2" max="2" width="30.77734375" style="1" customWidth="1"/>
    <col min="3" max="4" width="8.6640625" style="1" customWidth="1"/>
    <col min="5" max="13" width="10.109375" style="1" customWidth="1"/>
    <col min="14" max="14" width="12.77734375" style="1" customWidth="1"/>
    <col min="15" max="16384" width="9" style="1"/>
  </cols>
  <sheetData>
    <row r="1" spans="1:14" ht="23.25" customHeight="1">
      <c r="A1" s="4" t="s">
        <v>31</v>
      </c>
      <c r="B1" s="5"/>
      <c r="C1" s="47" t="s">
        <v>32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39"/>
      <c r="L2" s="7"/>
      <c r="M2" s="7"/>
      <c r="N2" s="7"/>
    </row>
    <row r="3" spans="1:14" ht="29.25" customHeight="1" thickTop="1" thickBot="1">
      <c r="A3" s="48" t="s">
        <v>21</v>
      </c>
      <c r="B3" s="48"/>
      <c r="C3" s="69"/>
      <c r="D3" s="70"/>
      <c r="E3" s="70"/>
      <c r="F3" s="70"/>
      <c r="G3" s="70"/>
      <c r="H3" s="70"/>
      <c r="I3" s="70"/>
      <c r="J3" s="70"/>
      <c r="K3" s="61" t="s">
        <v>36</v>
      </c>
      <c r="L3" s="62"/>
      <c r="M3" s="59">
        <f>N17</f>
        <v>0</v>
      </c>
      <c r="N3" s="60"/>
    </row>
    <row r="4" spans="1:14" ht="16.5" customHeight="1" thickTop="1">
      <c r="A4" s="8"/>
      <c r="B4" s="8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1"/>
    </row>
    <row r="5" spans="1:14" ht="21" customHeight="1">
      <c r="A5" s="49" t="s">
        <v>20</v>
      </c>
      <c r="B5" s="50"/>
      <c r="C5" s="12" t="s">
        <v>19</v>
      </c>
      <c r="D5" s="12" t="s">
        <v>18</v>
      </c>
      <c r="E5" s="12" t="s">
        <v>17</v>
      </c>
      <c r="F5" s="12" t="s">
        <v>16</v>
      </c>
      <c r="G5" s="12" t="s">
        <v>15</v>
      </c>
      <c r="H5" s="12" t="s">
        <v>14</v>
      </c>
      <c r="I5" s="12" t="s">
        <v>13</v>
      </c>
      <c r="J5" s="12" t="s">
        <v>12</v>
      </c>
      <c r="K5" s="12" t="s">
        <v>11</v>
      </c>
      <c r="L5" s="12" t="s">
        <v>10</v>
      </c>
      <c r="M5" s="12" t="s">
        <v>9</v>
      </c>
      <c r="N5" s="12" t="s">
        <v>8</v>
      </c>
    </row>
    <row r="6" spans="1:14" ht="28.2" customHeight="1">
      <c r="A6" s="51" t="s">
        <v>7</v>
      </c>
      <c r="B6" s="13" t="s">
        <v>6</v>
      </c>
      <c r="C6" s="40"/>
      <c r="D6" s="40"/>
      <c r="E6" s="35"/>
      <c r="F6" s="35"/>
      <c r="G6" s="35"/>
      <c r="H6" s="35"/>
      <c r="I6" s="35"/>
      <c r="J6" s="35"/>
      <c r="K6" s="35"/>
      <c r="L6" s="35"/>
      <c r="M6" s="35"/>
      <c r="N6" s="29">
        <f>SUM(E6:M6)</f>
        <v>0</v>
      </c>
    </row>
    <row r="7" spans="1:14" ht="28.2" customHeight="1">
      <c r="A7" s="51"/>
      <c r="B7" s="13" t="s">
        <v>5</v>
      </c>
      <c r="C7" s="40"/>
      <c r="D7" s="40"/>
      <c r="E7" s="35"/>
      <c r="F7" s="35"/>
      <c r="G7" s="35"/>
      <c r="H7" s="35"/>
      <c r="I7" s="35"/>
      <c r="J7" s="35"/>
      <c r="K7" s="35"/>
      <c r="L7" s="35"/>
      <c r="M7" s="35"/>
      <c r="N7" s="29">
        <f>SUM(E7:M7)</f>
        <v>0</v>
      </c>
    </row>
    <row r="8" spans="1:14" ht="30.6" customHeight="1" thickBot="1">
      <c r="A8" s="51"/>
      <c r="B8" s="13" t="s">
        <v>29</v>
      </c>
      <c r="C8" s="40"/>
      <c r="D8" s="40"/>
      <c r="E8" s="35"/>
      <c r="F8" s="35"/>
      <c r="G8" s="35"/>
      <c r="H8" s="35"/>
      <c r="I8" s="35"/>
      <c r="J8" s="35"/>
      <c r="K8" s="35"/>
      <c r="L8" s="35"/>
      <c r="M8" s="35"/>
      <c r="N8" s="29">
        <f>SUM(E8:M8)</f>
        <v>0</v>
      </c>
    </row>
    <row r="9" spans="1:14" ht="21" customHeight="1" thickTop="1">
      <c r="A9" s="52" t="s">
        <v>4</v>
      </c>
      <c r="B9" s="26" t="s">
        <v>34</v>
      </c>
      <c r="C9" s="25"/>
      <c r="D9" s="25"/>
      <c r="E9" s="30" t="str">
        <f>IF(E6="","",SUM(E6:E8))</f>
        <v/>
      </c>
      <c r="F9" s="30" t="str">
        <f t="shared" ref="F9:M9" si="0">IF(F6="","",SUM(F6:F8))</f>
        <v/>
      </c>
      <c r="G9" s="30" t="str">
        <f t="shared" si="0"/>
        <v/>
      </c>
      <c r="H9" s="30" t="str">
        <f t="shared" si="0"/>
        <v/>
      </c>
      <c r="I9" s="30" t="str">
        <f t="shared" si="0"/>
        <v/>
      </c>
      <c r="J9" s="30" t="str">
        <f t="shared" si="0"/>
        <v/>
      </c>
      <c r="K9" s="30" t="str">
        <f t="shared" si="0"/>
        <v/>
      </c>
      <c r="L9" s="30" t="str">
        <f t="shared" si="0"/>
        <v/>
      </c>
      <c r="M9" s="30" t="str">
        <f t="shared" si="0"/>
        <v/>
      </c>
      <c r="N9" s="31">
        <f t="shared" ref="N9" si="1">SUM(C9:M9)</f>
        <v>0</v>
      </c>
    </row>
    <row r="10" spans="1:14" ht="25.2" customHeight="1">
      <c r="A10" s="53"/>
      <c r="B10" s="27" t="s">
        <v>3</v>
      </c>
      <c r="C10" s="40"/>
      <c r="D10" s="40"/>
      <c r="E10" s="29" t="str">
        <f>IF(E11="","",VLOOKUP(E11,'(参考)勤務日数による上限額の変動'!$A$4:$B$34,2,FALSE))</f>
        <v/>
      </c>
      <c r="F10" s="29" t="str">
        <f>IF(F11="","",VLOOKUP(F11,'(参考)勤務日数による上限額の変動'!$A$4:$B$34,2,FALSE))</f>
        <v/>
      </c>
      <c r="G10" s="29" t="str">
        <f>IF(G11="","",VLOOKUP(G11,'(参考)勤務日数による上限額の変動'!$A$4:$B$34,2,FALSE))</f>
        <v/>
      </c>
      <c r="H10" s="29" t="str">
        <f>IF(H11="","",VLOOKUP(H11,'(参考)勤務日数による上限額の変動'!$A$4:$B$34,2,FALSE))</f>
        <v/>
      </c>
      <c r="I10" s="29" t="str">
        <f>IF(I11="","",VLOOKUP(I11,'(参考)勤務日数による上限額の変動'!$A$4:$B$34,2,FALSE))</f>
        <v/>
      </c>
      <c r="J10" s="29" t="str">
        <f>IF(J11="","",VLOOKUP(J11,'(参考)勤務日数による上限額の変動'!$A$4:$B$34,2,FALSE))</f>
        <v/>
      </c>
      <c r="K10" s="29" t="str">
        <f>IF(K11="","",VLOOKUP(K11,'(参考)勤務日数による上限額の変動'!$A$4:$B$34,2,FALSE))</f>
        <v/>
      </c>
      <c r="L10" s="29" t="str">
        <f>IF(L11="","",VLOOKUP(L11,'(参考)勤務日数による上限額の変動'!$A$4:$B$34,2,FALSE))</f>
        <v/>
      </c>
      <c r="M10" s="29" t="str">
        <f>IF(M11="","",VLOOKUP(M11,'(参考)勤務日数による上限額の変動'!$A$4:$B$34,2,FALSE))</f>
        <v/>
      </c>
      <c r="N10" s="33"/>
    </row>
    <row r="11" spans="1:14" ht="24.45" customHeight="1">
      <c r="A11" s="53"/>
      <c r="B11" s="14" t="s">
        <v>2</v>
      </c>
      <c r="C11" s="40"/>
      <c r="D11" s="40"/>
      <c r="E11" s="35"/>
      <c r="F11" s="35"/>
      <c r="G11" s="35"/>
      <c r="H11" s="35"/>
      <c r="I11" s="35"/>
      <c r="J11" s="35"/>
      <c r="K11" s="35"/>
      <c r="L11" s="35"/>
      <c r="M11" s="35"/>
      <c r="N11" s="32">
        <f>SUM(C11:M11)</f>
        <v>0</v>
      </c>
    </row>
    <row r="12" spans="1:14" ht="27.45" customHeight="1">
      <c r="A12" s="54"/>
      <c r="B12" s="28" t="s">
        <v>1</v>
      </c>
      <c r="C12" s="40"/>
      <c r="D12" s="40"/>
      <c r="E12" s="15" t="str">
        <f t="shared" ref="E12:M12" si="2">IF(E11="","",MIN(E9:E10))</f>
        <v/>
      </c>
      <c r="F12" s="15" t="str">
        <f t="shared" si="2"/>
        <v/>
      </c>
      <c r="G12" s="15" t="str">
        <f t="shared" si="2"/>
        <v/>
      </c>
      <c r="H12" s="15" t="str">
        <f t="shared" si="2"/>
        <v/>
      </c>
      <c r="I12" s="15" t="str">
        <f t="shared" si="2"/>
        <v/>
      </c>
      <c r="J12" s="15" t="str">
        <f t="shared" si="2"/>
        <v/>
      </c>
      <c r="K12" s="15" t="str">
        <f t="shared" si="2"/>
        <v/>
      </c>
      <c r="L12" s="15" t="str">
        <f t="shared" si="2"/>
        <v/>
      </c>
      <c r="M12" s="15" t="str">
        <f t="shared" si="2"/>
        <v/>
      </c>
      <c r="N12" s="32">
        <f>SUM(C12:M12)</f>
        <v>0</v>
      </c>
    </row>
    <row r="13" spans="1:14" ht="33.75" customHeight="1">
      <c r="A13" s="55" t="s">
        <v>25</v>
      </c>
      <c r="B13" s="56"/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36"/>
    </row>
    <row r="14" spans="1:14" ht="33.75" customHeight="1">
      <c r="A14" s="55" t="s">
        <v>28</v>
      </c>
      <c r="B14" s="56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32">
        <f>N12-N13</f>
        <v>0</v>
      </c>
    </row>
    <row r="15" spans="1:14" ht="33.75" customHeight="1">
      <c r="A15" s="55" t="s">
        <v>26</v>
      </c>
      <c r="B15" s="56"/>
      <c r="C15" s="67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32">
        <f>N14</f>
        <v>0</v>
      </c>
    </row>
    <row r="16" spans="1:14" ht="33.75" customHeight="1">
      <c r="A16" s="55" t="s">
        <v>27</v>
      </c>
      <c r="B16" s="56"/>
      <c r="C16" s="67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32">
        <f>ROUNDDOWN((N15*3/4),0)</f>
        <v>0</v>
      </c>
    </row>
    <row r="17" spans="1:14" s="3" customFormat="1" ht="33.75" customHeight="1" thickBot="1">
      <c r="A17" s="63" t="s">
        <v>30</v>
      </c>
      <c r="B17" s="64"/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34">
        <f>MIN((ROUNDDOWN(N16,-3)),N3)</f>
        <v>0</v>
      </c>
    </row>
    <row r="18" spans="1:14" ht="18.75" customHeight="1" thickTop="1">
      <c r="A18" s="16" t="s">
        <v>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8.75" customHeight="1">
      <c r="A19" s="18" t="s">
        <v>33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</sheetData>
  <mergeCells count="18">
    <mergeCell ref="A5:B5"/>
    <mergeCell ref="C1:N1"/>
    <mergeCell ref="A3:B3"/>
    <mergeCell ref="C3:J3"/>
    <mergeCell ref="K3:L3"/>
    <mergeCell ref="M3:N3"/>
    <mergeCell ref="A6:A8"/>
    <mergeCell ref="A9:A12"/>
    <mergeCell ref="A13:B13"/>
    <mergeCell ref="C13:M13"/>
    <mergeCell ref="A14:B14"/>
    <mergeCell ref="C14:M14"/>
    <mergeCell ref="A15:B15"/>
    <mergeCell ref="C15:M15"/>
    <mergeCell ref="A16:B16"/>
    <mergeCell ref="C16:M16"/>
    <mergeCell ref="A17:B17"/>
    <mergeCell ref="C17:M17"/>
  </mergeCells>
  <phoneticPr fontId="1"/>
  <dataValidations count="1">
    <dataValidation type="whole" allowBlank="1" showInputMessage="1" showErrorMessage="1" error="31日以内で入力してください" sqref="E11:M11">
      <formula1>1</formula1>
      <formula2>31</formula2>
    </dataValidation>
  </dataValidations>
  <pageMargins left="0.31496062992125984" right="0.31496062992125984" top="0.98425196850393704" bottom="0.39370078740157483" header="0.31496062992125984" footer="0.31496062992125984"/>
  <pageSetup paperSize="9" scale="71" orientation="landscape" r:id="rId1"/>
  <headerFooter>
    <oddFooter>&amp;R&amp;"ＭＳ Ｐ明朝,標準"（人件費）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19"/>
  <sheetViews>
    <sheetView workbookViewId="0">
      <selection activeCell="M6" sqref="M6"/>
    </sheetView>
  </sheetViews>
  <sheetFormatPr defaultColWidth="9" defaultRowHeight="23.25" customHeight="1"/>
  <cols>
    <col min="1" max="1" width="6.77734375" style="2" customWidth="1"/>
    <col min="2" max="2" width="30.77734375" style="1" customWidth="1"/>
    <col min="3" max="4" width="8.6640625" style="1" customWidth="1"/>
    <col min="5" max="13" width="10.109375" style="1" customWidth="1"/>
    <col min="14" max="14" width="12.77734375" style="1" customWidth="1"/>
    <col min="15" max="16384" width="9" style="1"/>
  </cols>
  <sheetData>
    <row r="1" spans="1:14" ht="23.25" customHeight="1">
      <c r="A1" s="4" t="s">
        <v>31</v>
      </c>
      <c r="B1" s="5"/>
      <c r="C1" s="47" t="s">
        <v>32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39"/>
      <c r="L2" s="7"/>
      <c r="M2" s="7"/>
      <c r="N2" s="7"/>
    </row>
    <row r="3" spans="1:14" ht="29.25" customHeight="1" thickTop="1" thickBot="1">
      <c r="A3" s="48" t="s">
        <v>21</v>
      </c>
      <c r="B3" s="48"/>
      <c r="C3" s="69"/>
      <c r="D3" s="70"/>
      <c r="E3" s="70"/>
      <c r="F3" s="70"/>
      <c r="G3" s="70"/>
      <c r="H3" s="70"/>
      <c r="I3" s="70"/>
      <c r="J3" s="70"/>
      <c r="K3" s="61" t="s">
        <v>36</v>
      </c>
      <c r="L3" s="62"/>
      <c r="M3" s="59">
        <f>N17</f>
        <v>0</v>
      </c>
      <c r="N3" s="60"/>
    </row>
    <row r="4" spans="1:14" ht="16.5" customHeight="1" thickTop="1">
      <c r="A4" s="8"/>
      <c r="B4" s="8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1"/>
    </row>
    <row r="5" spans="1:14" ht="21" customHeight="1">
      <c r="A5" s="49" t="s">
        <v>20</v>
      </c>
      <c r="B5" s="50"/>
      <c r="C5" s="12" t="s">
        <v>19</v>
      </c>
      <c r="D5" s="12" t="s">
        <v>18</v>
      </c>
      <c r="E5" s="12" t="s">
        <v>17</v>
      </c>
      <c r="F5" s="12" t="s">
        <v>16</v>
      </c>
      <c r="G5" s="12" t="s">
        <v>15</v>
      </c>
      <c r="H5" s="12" t="s">
        <v>14</v>
      </c>
      <c r="I5" s="12" t="s">
        <v>13</v>
      </c>
      <c r="J5" s="12" t="s">
        <v>12</v>
      </c>
      <c r="K5" s="12" t="s">
        <v>11</v>
      </c>
      <c r="L5" s="12" t="s">
        <v>10</v>
      </c>
      <c r="M5" s="12" t="s">
        <v>9</v>
      </c>
      <c r="N5" s="12" t="s">
        <v>8</v>
      </c>
    </row>
    <row r="6" spans="1:14" ht="28.2" customHeight="1">
      <c r="A6" s="51" t="s">
        <v>7</v>
      </c>
      <c r="B6" s="13" t="s">
        <v>6</v>
      </c>
      <c r="C6" s="40"/>
      <c r="D6" s="40"/>
      <c r="E6" s="35"/>
      <c r="F6" s="35"/>
      <c r="G6" s="35"/>
      <c r="H6" s="35"/>
      <c r="I6" s="35"/>
      <c r="J6" s="35"/>
      <c r="K6" s="35"/>
      <c r="L6" s="35"/>
      <c r="M6" s="35"/>
      <c r="N6" s="29">
        <f>SUM(E6:M6)</f>
        <v>0</v>
      </c>
    </row>
    <row r="7" spans="1:14" ht="28.2" customHeight="1">
      <c r="A7" s="51"/>
      <c r="B7" s="13" t="s">
        <v>5</v>
      </c>
      <c r="C7" s="40"/>
      <c r="D7" s="40"/>
      <c r="E7" s="35"/>
      <c r="F7" s="35"/>
      <c r="G7" s="35"/>
      <c r="H7" s="35"/>
      <c r="I7" s="35"/>
      <c r="J7" s="35"/>
      <c r="K7" s="35"/>
      <c r="L7" s="35"/>
      <c r="M7" s="35"/>
      <c r="N7" s="29">
        <f>SUM(E7:M7)</f>
        <v>0</v>
      </c>
    </row>
    <row r="8" spans="1:14" ht="30.6" customHeight="1" thickBot="1">
      <c r="A8" s="51"/>
      <c r="B8" s="13" t="s">
        <v>29</v>
      </c>
      <c r="C8" s="40"/>
      <c r="D8" s="40"/>
      <c r="E8" s="35"/>
      <c r="F8" s="35"/>
      <c r="G8" s="35"/>
      <c r="H8" s="35"/>
      <c r="I8" s="35"/>
      <c r="J8" s="35"/>
      <c r="K8" s="35"/>
      <c r="L8" s="35"/>
      <c r="M8" s="35"/>
      <c r="N8" s="29">
        <f>SUM(E8:M8)</f>
        <v>0</v>
      </c>
    </row>
    <row r="9" spans="1:14" ht="21" customHeight="1" thickTop="1">
      <c r="A9" s="52" t="s">
        <v>4</v>
      </c>
      <c r="B9" s="26" t="s">
        <v>34</v>
      </c>
      <c r="C9" s="25"/>
      <c r="D9" s="25"/>
      <c r="E9" s="30" t="str">
        <f>IF(E6="","",SUM(E6:E8))</f>
        <v/>
      </c>
      <c r="F9" s="30" t="str">
        <f t="shared" ref="F9:M9" si="0">IF(F6="","",SUM(F6:F8))</f>
        <v/>
      </c>
      <c r="G9" s="30" t="str">
        <f t="shared" si="0"/>
        <v/>
      </c>
      <c r="H9" s="30" t="str">
        <f t="shared" si="0"/>
        <v/>
      </c>
      <c r="I9" s="30" t="str">
        <f t="shared" si="0"/>
        <v/>
      </c>
      <c r="J9" s="30" t="str">
        <f t="shared" si="0"/>
        <v/>
      </c>
      <c r="K9" s="30" t="str">
        <f t="shared" si="0"/>
        <v/>
      </c>
      <c r="L9" s="30" t="str">
        <f t="shared" si="0"/>
        <v/>
      </c>
      <c r="M9" s="30" t="str">
        <f t="shared" si="0"/>
        <v/>
      </c>
      <c r="N9" s="31">
        <f t="shared" ref="N9" si="1">SUM(C9:M9)</f>
        <v>0</v>
      </c>
    </row>
    <row r="10" spans="1:14" ht="25.2" customHeight="1">
      <c r="A10" s="53"/>
      <c r="B10" s="27" t="s">
        <v>3</v>
      </c>
      <c r="C10" s="40"/>
      <c r="D10" s="40"/>
      <c r="E10" s="29" t="str">
        <f>IF(E11="","",VLOOKUP(E11,'(参考)勤務日数による上限額の変動'!$A$4:$B$34,2,FALSE))</f>
        <v/>
      </c>
      <c r="F10" s="29" t="str">
        <f>IF(F11="","",VLOOKUP(F11,'(参考)勤務日数による上限額の変動'!$A$4:$B$34,2,FALSE))</f>
        <v/>
      </c>
      <c r="G10" s="29" t="str">
        <f>IF(G11="","",VLOOKUP(G11,'(参考)勤務日数による上限額の変動'!$A$4:$B$34,2,FALSE))</f>
        <v/>
      </c>
      <c r="H10" s="29" t="str">
        <f>IF(H11="","",VLOOKUP(H11,'(参考)勤務日数による上限額の変動'!$A$4:$B$34,2,FALSE))</f>
        <v/>
      </c>
      <c r="I10" s="29" t="str">
        <f>IF(I11="","",VLOOKUP(I11,'(参考)勤務日数による上限額の変動'!$A$4:$B$34,2,FALSE))</f>
        <v/>
      </c>
      <c r="J10" s="29" t="str">
        <f>IF(J11="","",VLOOKUP(J11,'(参考)勤務日数による上限額の変動'!$A$4:$B$34,2,FALSE))</f>
        <v/>
      </c>
      <c r="K10" s="29" t="str">
        <f>IF(K11="","",VLOOKUP(K11,'(参考)勤務日数による上限額の変動'!$A$4:$B$34,2,FALSE))</f>
        <v/>
      </c>
      <c r="L10" s="29" t="str">
        <f>IF(L11="","",VLOOKUP(L11,'(参考)勤務日数による上限額の変動'!$A$4:$B$34,2,FALSE))</f>
        <v/>
      </c>
      <c r="M10" s="29" t="str">
        <f>IF(M11="","",VLOOKUP(M11,'(参考)勤務日数による上限額の変動'!$A$4:$B$34,2,FALSE))</f>
        <v/>
      </c>
      <c r="N10" s="33"/>
    </row>
    <row r="11" spans="1:14" ht="24.45" customHeight="1">
      <c r="A11" s="53"/>
      <c r="B11" s="14" t="s">
        <v>2</v>
      </c>
      <c r="C11" s="40"/>
      <c r="D11" s="40"/>
      <c r="E11" s="35"/>
      <c r="F11" s="35"/>
      <c r="G11" s="35"/>
      <c r="H11" s="35"/>
      <c r="I11" s="35"/>
      <c r="J11" s="35"/>
      <c r="K11" s="35"/>
      <c r="L11" s="35"/>
      <c r="M11" s="35"/>
      <c r="N11" s="32">
        <f>SUM(C11:M11)</f>
        <v>0</v>
      </c>
    </row>
    <row r="12" spans="1:14" ht="27.45" customHeight="1">
      <c r="A12" s="54"/>
      <c r="B12" s="28" t="s">
        <v>1</v>
      </c>
      <c r="C12" s="40"/>
      <c r="D12" s="40"/>
      <c r="E12" s="15" t="str">
        <f t="shared" ref="E12:M12" si="2">IF(E11="","",MIN(E9:E10))</f>
        <v/>
      </c>
      <c r="F12" s="15" t="str">
        <f t="shared" si="2"/>
        <v/>
      </c>
      <c r="G12" s="15" t="str">
        <f t="shared" si="2"/>
        <v/>
      </c>
      <c r="H12" s="15" t="str">
        <f t="shared" si="2"/>
        <v/>
      </c>
      <c r="I12" s="15" t="str">
        <f t="shared" si="2"/>
        <v/>
      </c>
      <c r="J12" s="15" t="str">
        <f t="shared" si="2"/>
        <v/>
      </c>
      <c r="K12" s="15" t="str">
        <f t="shared" si="2"/>
        <v/>
      </c>
      <c r="L12" s="15" t="str">
        <f t="shared" si="2"/>
        <v/>
      </c>
      <c r="M12" s="15" t="str">
        <f t="shared" si="2"/>
        <v/>
      </c>
      <c r="N12" s="32">
        <f>SUM(C12:M12)</f>
        <v>0</v>
      </c>
    </row>
    <row r="13" spans="1:14" ht="33.75" customHeight="1">
      <c r="A13" s="55" t="s">
        <v>25</v>
      </c>
      <c r="B13" s="56"/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36"/>
    </row>
    <row r="14" spans="1:14" ht="33.75" customHeight="1">
      <c r="A14" s="55" t="s">
        <v>28</v>
      </c>
      <c r="B14" s="56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32">
        <f>N12-N13</f>
        <v>0</v>
      </c>
    </row>
    <row r="15" spans="1:14" ht="33.75" customHeight="1">
      <c r="A15" s="55" t="s">
        <v>26</v>
      </c>
      <c r="B15" s="56"/>
      <c r="C15" s="67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32">
        <f>N14</f>
        <v>0</v>
      </c>
    </row>
    <row r="16" spans="1:14" ht="33.75" customHeight="1">
      <c r="A16" s="55" t="s">
        <v>27</v>
      </c>
      <c r="B16" s="56"/>
      <c r="C16" s="67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32">
        <f>ROUNDDOWN((N15*3/4),0)</f>
        <v>0</v>
      </c>
    </row>
    <row r="17" spans="1:14" s="3" customFormat="1" ht="33.75" customHeight="1" thickBot="1">
      <c r="A17" s="63" t="s">
        <v>30</v>
      </c>
      <c r="B17" s="64"/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34">
        <f>MIN((ROUNDDOWN(N16,-3)),N3)</f>
        <v>0</v>
      </c>
    </row>
    <row r="18" spans="1:14" ht="18.75" customHeight="1" thickTop="1">
      <c r="A18" s="16" t="s">
        <v>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8.75" customHeight="1">
      <c r="A19" s="18" t="s">
        <v>33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</sheetData>
  <mergeCells count="18">
    <mergeCell ref="A5:B5"/>
    <mergeCell ref="C1:N1"/>
    <mergeCell ref="A3:B3"/>
    <mergeCell ref="C3:J3"/>
    <mergeCell ref="K3:L3"/>
    <mergeCell ref="M3:N3"/>
    <mergeCell ref="A6:A8"/>
    <mergeCell ref="A9:A12"/>
    <mergeCell ref="A13:B13"/>
    <mergeCell ref="C13:M13"/>
    <mergeCell ref="A14:B14"/>
    <mergeCell ref="C14:M14"/>
    <mergeCell ref="A15:B15"/>
    <mergeCell ref="C15:M15"/>
    <mergeCell ref="A16:B16"/>
    <mergeCell ref="C16:M16"/>
    <mergeCell ref="A17:B17"/>
    <mergeCell ref="C17:M17"/>
  </mergeCells>
  <phoneticPr fontId="1"/>
  <dataValidations count="1">
    <dataValidation type="whole" allowBlank="1" showInputMessage="1" showErrorMessage="1" error="31日以内で入力してください" sqref="E11:M11">
      <formula1>1</formula1>
      <formula2>31</formula2>
    </dataValidation>
  </dataValidations>
  <pageMargins left="0.31496062992125984" right="0.31496062992125984" top="0.98425196850393704" bottom="0.39370078740157483" header="0.31496062992125984" footer="0.31496062992125984"/>
  <pageSetup paperSize="9" scale="71" orientation="landscape" r:id="rId1"/>
  <headerFooter>
    <oddFooter>&amp;R&amp;"ＭＳ Ｐ明朝,標準"（人件費）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19"/>
  <sheetViews>
    <sheetView workbookViewId="0">
      <selection activeCell="P10" sqref="P10"/>
    </sheetView>
  </sheetViews>
  <sheetFormatPr defaultColWidth="9" defaultRowHeight="23.25" customHeight="1"/>
  <cols>
    <col min="1" max="1" width="6.77734375" style="2" customWidth="1"/>
    <col min="2" max="2" width="30.77734375" style="1" customWidth="1"/>
    <col min="3" max="4" width="8.6640625" style="1" customWidth="1"/>
    <col min="5" max="13" width="10.109375" style="1" customWidth="1"/>
    <col min="14" max="14" width="12.77734375" style="1" customWidth="1"/>
    <col min="15" max="16384" width="9" style="1"/>
  </cols>
  <sheetData>
    <row r="1" spans="1:14" ht="23.25" customHeight="1">
      <c r="A1" s="4" t="s">
        <v>31</v>
      </c>
      <c r="B1" s="5"/>
      <c r="C1" s="47" t="s">
        <v>32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39"/>
      <c r="L2" s="7"/>
      <c r="M2" s="7"/>
      <c r="N2" s="7"/>
    </row>
    <row r="3" spans="1:14" ht="29.25" customHeight="1" thickTop="1" thickBot="1">
      <c r="A3" s="48" t="s">
        <v>21</v>
      </c>
      <c r="B3" s="48"/>
      <c r="C3" s="69"/>
      <c r="D3" s="70"/>
      <c r="E3" s="70"/>
      <c r="F3" s="70"/>
      <c r="G3" s="70"/>
      <c r="H3" s="70"/>
      <c r="I3" s="70"/>
      <c r="J3" s="70"/>
      <c r="K3" s="61" t="s">
        <v>36</v>
      </c>
      <c r="L3" s="62"/>
      <c r="M3" s="59">
        <f>N17</f>
        <v>0</v>
      </c>
      <c r="N3" s="60"/>
    </row>
    <row r="4" spans="1:14" ht="16.5" customHeight="1" thickTop="1">
      <c r="A4" s="8"/>
      <c r="B4" s="8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1"/>
    </row>
    <row r="5" spans="1:14" ht="21" customHeight="1">
      <c r="A5" s="49" t="s">
        <v>20</v>
      </c>
      <c r="B5" s="50"/>
      <c r="C5" s="12" t="s">
        <v>19</v>
      </c>
      <c r="D5" s="12" t="s">
        <v>18</v>
      </c>
      <c r="E5" s="12" t="s">
        <v>17</v>
      </c>
      <c r="F5" s="12" t="s">
        <v>16</v>
      </c>
      <c r="G5" s="12" t="s">
        <v>15</v>
      </c>
      <c r="H5" s="12" t="s">
        <v>14</v>
      </c>
      <c r="I5" s="12" t="s">
        <v>13</v>
      </c>
      <c r="J5" s="12" t="s">
        <v>12</v>
      </c>
      <c r="K5" s="12" t="s">
        <v>11</v>
      </c>
      <c r="L5" s="12" t="s">
        <v>10</v>
      </c>
      <c r="M5" s="12" t="s">
        <v>9</v>
      </c>
      <c r="N5" s="12" t="s">
        <v>8</v>
      </c>
    </row>
    <row r="6" spans="1:14" ht="28.2" customHeight="1">
      <c r="A6" s="51" t="s">
        <v>7</v>
      </c>
      <c r="B6" s="13" t="s">
        <v>6</v>
      </c>
      <c r="C6" s="40"/>
      <c r="D6" s="40"/>
      <c r="E6" s="35"/>
      <c r="F6" s="35"/>
      <c r="G6" s="35"/>
      <c r="H6" s="35"/>
      <c r="I6" s="35"/>
      <c r="J6" s="35"/>
      <c r="K6" s="35"/>
      <c r="L6" s="35"/>
      <c r="M6" s="35"/>
      <c r="N6" s="29">
        <f>SUM(E6:M6)</f>
        <v>0</v>
      </c>
    </row>
    <row r="7" spans="1:14" ht="28.2" customHeight="1">
      <c r="A7" s="51"/>
      <c r="B7" s="13" t="s">
        <v>5</v>
      </c>
      <c r="C7" s="40"/>
      <c r="D7" s="40"/>
      <c r="E7" s="35"/>
      <c r="F7" s="35"/>
      <c r="G7" s="35"/>
      <c r="H7" s="35"/>
      <c r="I7" s="35"/>
      <c r="J7" s="35"/>
      <c r="K7" s="35"/>
      <c r="L7" s="35"/>
      <c r="M7" s="35"/>
      <c r="N7" s="29">
        <f>SUM(E7:M7)</f>
        <v>0</v>
      </c>
    </row>
    <row r="8" spans="1:14" ht="30.6" customHeight="1" thickBot="1">
      <c r="A8" s="51"/>
      <c r="B8" s="13" t="s">
        <v>29</v>
      </c>
      <c r="C8" s="40"/>
      <c r="D8" s="40"/>
      <c r="E8" s="35"/>
      <c r="F8" s="35"/>
      <c r="G8" s="35"/>
      <c r="H8" s="35"/>
      <c r="I8" s="35"/>
      <c r="J8" s="35"/>
      <c r="K8" s="35"/>
      <c r="L8" s="35"/>
      <c r="M8" s="35"/>
      <c r="N8" s="29">
        <f>SUM(E8:M8)</f>
        <v>0</v>
      </c>
    </row>
    <row r="9" spans="1:14" ht="21" customHeight="1" thickTop="1">
      <c r="A9" s="52" t="s">
        <v>4</v>
      </c>
      <c r="B9" s="26" t="s">
        <v>34</v>
      </c>
      <c r="C9" s="25"/>
      <c r="D9" s="25"/>
      <c r="E9" s="30" t="str">
        <f>IF(E6="","",SUM(E6:E8))</f>
        <v/>
      </c>
      <c r="F9" s="30" t="str">
        <f t="shared" ref="F9:M9" si="0">IF(F6="","",SUM(F6:F8))</f>
        <v/>
      </c>
      <c r="G9" s="30" t="str">
        <f t="shared" si="0"/>
        <v/>
      </c>
      <c r="H9" s="30" t="str">
        <f t="shared" si="0"/>
        <v/>
      </c>
      <c r="I9" s="30" t="str">
        <f t="shared" si="0"/>
        <v/>
      </c>
      <c r="J9" s="30" t="str">
        <f t="shared" si="0"/>
        <v/>
      </c>
      <c r="K9" s="30" t="str">
        <f t="shared" si="0"/>
        <v/>
      </c>
      <c r="L9" s="30" t="str">
        <f t="shared" si="0"/>
        <v/>
      </c>
      <c r="M9" s="30" t="str">
        <f t="shared" si="0"/>
        <v/>
      </c>
      <c r="N9" s="31">
        <f t="shared" ref="N9" si="1">SUM(C9:M9)</f>
        <v>0</v>
      </c>
    </row>
    <row r="10" spans="1:14" ht="25.2" customHeight="1">
      <c r="A10" s="53"/>
      <c r="B10" s="27" t="s">
        <v>3</v>
      </c>
      <c r="C10" s="40"/>
      <c r="D10" s="40"/>
      <c r="E10" s="29" t="str">
        <f>IF(E11="","",VLOOKUP(E11,'(参考)勤務日数による上限額の変動'!$A$4:$B$34,2,FALSE))</f>
        <v/>
      </c>
      <c r="F10" s="29" t="str">
        <f>IF(F11="","",VLOOKUP(F11,'(参考)勤務日数による上限額の変動'!$A$4:$B$34,2,FALSE))</f>
        <v/>
      </c>
      <c r="G10" s="29" t="str">
        <f>IF(G11="","",VLOOKUP(G11,'(参考)勤務日数による上限額の変動'!$A$4:$B$34,2,FALSE))</f>
        <v/>
      </c>
      <c r="H10" s="29" t="str">
        <f>IF(H11="","",VLOOKUP(H11,'(参考)勤務日数による上限額の変動'!$A$4:$B$34,2,FALSE))</f>
        <v/>
      </c>
      <c r="I10" s="29" t="str">
        <f>IF(I11="","",VLOOKUP(I11,'(参考)勤務日数による上限額の変動'!$A$4:$B$34,2,FALSE))</f>
        <v/>
      </c>
      <c r="J10" s="29" t="str">
        <f>IF(J11="","",VLOOKUP(J11,'(参考)勤務日数による上限額の変動'!$A$4:$B$34,2,FALSE))</f>
        <v/>
      </c>
      <c r="K10" s="29" t="str">
        <f>IF(K11="","",VLOOKUP(K11,'(参考)勤務日数による上限額の変動'!$A$4:$B$34,2,FALSE))</f>
        <v/>
      </c>
      <c r="L10" s="29" t="str">
        <f>IF(L11="","",VLOOKUP(L11,'(参考)勤務日数による上限額の変動'!$A$4:$B$34,2,FALSE))</f>
        <v/>
      </c>
      <c r="M10" s="29" t="str">
        <f>IF(M11="","",VLOOKUP(M11,'(参考)勤務日数による上限額の変動'!$A$4:$B$34,2,FALSE))</f>
        <v/>
      </c>
      <c r="N10" s="33"/>
    </row>
    <row r="11" spans="1:14" ht="24.45" customHeight="1">
      <c r="A11" s="53"/>
      <c r="B11" s="14" t="s">
        <v>2</v>
      </c>
      <c r="C11" s="40"/>
      <c r="D11" s="40"/>
      <c r="E11" s="35"/>
      <c r="F11" s="35"/>
      <c r="G11" s="35"/>
      <c r="H11" s="35"/>
      <c r="I11" s="35"/>
      <c r="J11" s="35"/>
      <c r="K11" s="35"/>
      <c r="L11" s="35"/>
      <c r="M11" s="35"/>
      <c r="N11" s="32">
        <f>SUM(C11:M11)</f>
        <v>0</v>
      </c>
    </row>
    <row r="12" spans="1:14" ht="27.45" customHeight="1">
      <c r="A12" s="54"/>
      <c r="B12" s="28" t="s">
        <v>1</v>
      </c>
      <c r="C12" s="40"/>
      <c r="D12" s="40"/>
      <c r="E12" s="15" t="str">
        <f t="shared" ref="E12:M12" si="2">IF(E11="","",MIN(E9:E10))</f>
        <v/>
      </c>
      <c r="F12" s="15" t="str">
        <f t="shared" si="2"/>
        <v/>
      </c>
      <c r="G12" s="15" t="str">
        <f t="shared" si="2"/>
        <v/>
      </c>
      <c r="H12" s="15" t="str">
        <f t="shared" si="2"/>
        <v/>
      </c>
      <c r="I12" s="15" t="str">
        <f t="shared" si="2"/>
        <v/>
      </c>
      <c r="J12" s="15" t="str">
        <f t="shared" si="2"/>
        <v/>
      </c>
      <c r="K12" s="15" t="str">
        <f t="shared" si="2"/>
        <v/>
      </c>
      <c r="L12" s="15" t="str">
        <f t="shared" si="2"/>
        <v/>
      </c>
      <c r="M12" s="15" t="str">
        <f t="shared" si="2"/>
        <v/>
      </c>
      <c r="N12" s="32">
        <f>SUM(C12:M12)</f>
        <v>0</v>
      </c>
    </row>
    <row r="13" spans="1:14" ht="33.75" customHeight="1">
      <c r="A13" s="55" t="s">
        <v>25</v>
      </c>
      <c r="B13" s="56"/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36"/>
    </row>
    <row r="14" spans="1:14" ht="33.75" customHeight="1">
      <c r="A14" s="55" t="s">
        <v>28</v>
      </c>
      <c r="B14" s="56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32">
        <f>N12-N13</f>
        <v>0</v>
      </c>
    </row>
    <row r="15" spans="1:14" ht="33.75" customHeight="1">
      <c r="A15" s="55" t="s">
        <v>26</v>
      </c>
      <c r="B15" s="56"/>
      <c r="C15" s="67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32">
        <f>N14</f>
        <v>0</v>
      </c>
    </row>
    <row r="16" spans="1:14" ht="33.75" customHeight="1">
      <c r="A16" s="55" t="s">
        <v>27</v>
      </c>
      <c r="B16" s="56"/>
      <c r="C16" s="67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32">
        <f>ROUNDDOWN((N15*3/4),0)</f>
        <v>0</v>
      </c>
    </row>
    <row r="17" spans="1:14" s="3" customFormat="1" ht="33.75" customHeight="1" thickBot="1">
      <c r="A17" s="63" t="s">
        <v>30</v>
      </c>
      <c r="B17" s="64"/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34">
        <f>MIN((ROUNDDOWN(N16,-3)),N3)</f>
        <v>0</v>
      </c>
    </row>
    <row r="18" spans="1:14" ht="18.75" customHeight="1" thickTop="1">
      <c r="A18" s="16" t="s">
        <v>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8.75" customHeight="1">
      <c r="A19" s="18" t="s">
        <v>33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</sheetData>
  <mergeCells count="18">
    <mergeCell ref="A5:B5"/>
    <mergeCell ref="C1:N1"/>
    <mergeCell ref="A3:B3"/>
    <mergeCell ref="C3:J3"/>
    <mergeCell ref="K3:L3"/>
    <mergeCell ref="M3:N3"/>
    <mergeCell ref="A6:A8"/>
    <mergeCell ref="A9:A12"/>
    <mergeCell ref="A13:B13"/>
    <mergeCell ref="C13:M13"/>
    <mergeCell ref="A14:B14"/>
    <mergeCell ref="C14:M14"/>
    <mergeCell ref="A15:B15"/>
    <mergeCell ref="C15:M15"/>
    <mergeCell ref="A16:B16"/>
    <mergeCell ref="C16:M16"/>
    <mergeCell ref="A17:B17"/>
    <mergeCell ref="C17:M17"/>
  </mergeCells>
  <phoneticPr fontId="1"/>
  <dataValidations count="1">
    <dataValidation type="whole" allowBlank="1" showInputMessage="1" showErrorMessage="1" error="31日以内で入力してください" sqref="E11:M11">
      <formula1>1</formula1>
      <formula2>31</formula2>
    </dataValidation>
  </dataValidations>
  <pageMargins left="0.31496062992125984" right="0.31496062992125984" top="0.98425196850393704" bottom="0.39370078740157483" header="0.31496062992125984" footer="0.31496062992125984"/>
  <pageSetup paperSize="9" scale="71" orientation="landscape" r:id="rId1"/>
  <headerFooter>
    <oddFooter>&amp;R&amp;"ＭＳ Ｐ明朝,標準"（人件費）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5"/>
  <sheetViews>
    <sheetView workbookViewId="0"/>
  </sheetViews>
  <sheetFormatPr defaultColWidth="9" defaultRowHeight="13.2"/>
  <cols>
    <col min="1" max="16384" width="9" style="1"/>
  </cols>
  <sheetData>
    <row r="2" spans="1:3">
      <c r="A2" s="19" t="s">
        <v>24</v>
      </c>
      <c r="B2" s="19"/>
      <c r="C2" s="19"/>
    </row>
    <row r="3" spans="1:3">
      <c r="A3" s="20" t="s">
        <v>23</v>
      </c>
      <c r="B3" s="21" t="s">
        <v>22</v>
      </c>
      <c r="C3" s="19"/>
    </row>
    <row r="4" spans="1:3">
      <c r="A4" s="13">
        <v>31</v>
      </c>
      <c r="B4" s="22">
        <v>304000</v>
      </c>
      <c r="C4" s="19"/>
    </row>
    <row r="5" spans="1:3">
      <c r="A5" s="13">
        <v>30</v>
      </c>
      <c r="B5" s="22">
        <v>304000</v>
      </c>
      <c r="C5" s="19"/>
    </row>
    <row r="6" spans="1:3">
      <c r="A6" s="13">
        <v>29</v>
      </c>
      <c r="B6" s="22">
        <v>304000</v>
      </c>
      <c r="C6" s="19"/>
    </row>
    <row r="7" spans="1:3">
      <c r="A7" s="13">
        <v>28</v>
      </c>
      <c r="B7" s="22">
        <v>304000</v>
      </c>
      <c r="C7" s="19"/>
    </row>
    <row r="8" spans="1:3">
      <c r="A8" s="13">
        <v>27</v>
      </c>
      <c r="B8" s="22">
        <v>304000</v>
      </c>
      <c r="C8" s="19"/>
    </row>
    <row r="9" spans="1:3">
      <c r="A9" s="13">
        <v>26</v>
      </c>
      <c r="B9" s="22">
        <v>304000</v>
      </c>
      <c r="C9" s="19"/>
    </row>
    <row r="10" spans="1:3">
      <c r="A10" s="13">
        <v>25</v>
      </c>
      <c r="B10" s="22">
        <v>304000</v>
      </c>
      <c r="C10" s="19"/>
    </row>
    <row r="11" spans="1:3">
      <c r="A11" s="13">
        <v>24</v>
      </c>
      <c r="B11" s="22">
        <v>304000</v>
      </c>
      <c r="C11" s="19"/>
    </row>
    <row r="12" spans="1:3">
      <c r="A12" s="13">
        <v>23</v>
      </c>
      <c r="B12" s="22">
        <v>304000</v>
      </c>
      <c r="C12" s="19"/>
    </row>
    <row r="13" spans="1:3">
      <c r="A13" s="13">
        <v>22</v>
      </c>
      <c r="B13" s="22">
        <v>304000</v>
      </c>
      <c r="C13" s="19"/>
    </row>
    <row r="14" spans="1:3">
      <c r="A14" s="13">
        <v>21</v>
      </c>
      <c r="B14" s="22">
        <v>304000</v>
      </c>
      <c r="C14" s="19"/>
    </row>
    <row r="15" spans="1:3">
      <c r="A15" s="13">
        <v>20</v>
      </c>
      <c r="B15" s="22">
        <v>304000</v>
      </c>
      <c r="C15" s="19"/>
    </row>
    <row r="16" spans="1:3">
      <c r="A16" s="13">
        <v>19</v>
      </c>
      <c r="B16" s="23">
        <v>288800</v>
      </c>
      <c r="C16" s="19"/>
    </row>
    <row r="17" spans="1:3">
      <c r="A17" s="13">
        <v>18</v>
      </c>
      <c r="B17" s="23">
        <v>273600</v>
      </c>
      <c r="C17" s="19"/>
    </row>
    <row r="18" spans="1:3">
      <c r="A18" s="13">
        <v>17</v>
      </c>
      <c r="B18" s="23">
        <v>258400</v>
      </c>
      <c r="C18" s="19"/>
    </row>
    <row r="19" spans="1:3">
      <c r="A19" s="13">
        <v>16</v>
      </c>
      <c r="B19" s="23">
        <v>243200</v>
      </c>
      <c r="C19" s="19"/>
    </row>
    <row r="20" spans="1:3">
      <c r="A20" s="13">
        <v>15</v>
      </c>
      <c r="B20" s="23">
        <v>228000</v>
      </c>
      <c r="C20" s="19"/>
    </row>
    <row r="21" spans="1:3">
      <c r="A21" s="13">
        <v>14</v>
      </c>
      <c r="B21" s="23">
        <v>212800</v>
      </c>
      <c r="C21" s="19"/>
    </row>
    <row r="22" spans="1:3">
      <c r="A22" s="13">
        <v>13</v>
      </c>
      <c r="B22" s="23">
        <v>197600</v>
      </c>
      <c r="C22" s="19"/>
    </row>
    <row r="23" spans="1:3">
      <c r="A23" s="13">
        <v>12</v>
      </c>
      <c r="B23" s="23">
        <v>182400</v>
      </c>
      <c r="C23" s="19"/>
    </row>
    <row r="24" spans="1:3">
      <c r="A24" s="13">
        <v>11</v>
      </c>
      <c r="B24" s="23">
        <v>167200</v>
      </c>
      <c r="C24" s="19"/>
    </row>
    <row r="25" spans="1:3">
      <c r="A25" s="13">
        <v>10</v>
      </c>
      <c r="B25" s="23">
        <v>152000</v>
      </c>
      <c r="C25" s="19"/>
    </row>
    <row r="26" spans="1:3">
      <c r="A26" s="13">
        <v>9</v>
      </c>
      <c r="B26" s="24">
        <v>136800</v>
      </c>
      <c r="C26" s="19"/>
    </row>
    <row r="27" spans="1:3">
      <c r="A27" s="13">
        <v>8</v>
      </c>
      <c r="B27" s="24">
        <v>121600</v>
      </c>
      <c r="C27" s="19"/>
    </row>
    <row r="28" spans="1:3">
      <c r="A28" s="13">
        <v>7</v>
      </c>
      <c r="B28" s="24">
        <v>106400</v>
      </c>
      <c r="C28" s="19"/>
    </row>
    <row r="29" spans="1:3">
      <c r="A29" s="13">
        <v>6</v>
      </c>
      <c r="B29" s="24">
        <v>91200</v>
      </c>
      <c r="C29" s="19"/>
    </row>
    <row r="30" spans="1:3">
      <c r="A30" s="13">
        <v>5</v>
      </c>
      <c r="B30" s="24">
        <v>76000</v>
      </c>
      <c r="C30" s="19"/>
    </row>
    <row r="31" spans="1:3">
      <c r="A31" s="13">
        <v>4</v>
      </c>
      <c r="B31" s="24">
        <v>60800</v>
      </c>
      <c r="C31" s="19"/>
    </row>
    <row r="32" spans="1:3">
      <c r="A32" s="13">
        <v>3</v>
      </c>
      <c r="B32" s="24">
        <v>45600</v>
      </c>
      <c r="C32" s="19"/>
    </row>
    <row r="33" spans="1:3">
      <c r="A33" s="13">
        <v>2</v>
      </c>
      <c r="B33" s="24">
        <v>30400</v>
      </c>
      <c r="C33" s="19"/>
    </row>
    <row r="34" spans="1:3">
      <c r="A34" s="13">
        <v>1</v>
      </c>
      <c r="B34" s="24">
        <v>15200</v>
      </c>
      <c r="C34" s="19"/>
    </row>
    <row r="35" spans="1:3">
      <c r="A35" s="42">
        <v>0</v>
      </c>
      <c r="B35" s="41">
        <v>0</v>
      </c>
    </row>
  </sheetData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【自動反映のため入力不要】１-２ 所要額調書(人件費) 集計</vt:lpstr>
      <vt:lpstr>(人件費)１人目</vt:lpstr>
      <vt:lpstr>(人件費)２人目</vt:lpstr>
      <vt:lpstr>(人件費)３人目</vt:lpstr>
      <vt:lpstr>(人件費)４人目 </vt:lpstr>
      <vt:lpstr>(人件費)５人目</vt:lpstr>
      <vt:lpstr>(参考)勤務日数による上限額の変動</vt:lpstr>
      <vt:lpstr>'(人件費)１人目'!Print_Area</vt:lpstr>
      <vt:lpstr>'(人件費)２人目'!Print_Area</vt:lpstr>
      <vt:lpstr>'(人件費)３人目'!Print_Area</vt:lpstr>
      <vt:lpstr>'(人件費)４人目 '!Print_Area</vt:lpstr>
      <vt:lpstr>'(人件費)５人目'!Print_Area</vt:lpstr>
      <vt:lpstr>'【自動反映のため入力不要】１-２ 所要額調書(人件費) 集計'!Print_Area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2025-03-21T06:58:07Z</cp:lastPrinted>
  <dcterms:created xsi:type="dcterms:W3CDTF">1997-01-08T22:48:59Z</dcterms:created>
  <dcterms:modified xsi:type="dcterms:W3CDTF">2025-04-23T00:28:56Z</dcterms:modified>
</cp:coreProperties>
</file>