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01412A27-0AA6-4E60-AB0C-C84E5047E987}"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BW34" i="10"/>
  <c r="BE34" i="10"/>
  <c r="C34" i="10"/>
  <c r="C35" i="10" s="1"/>
  <c r="BW35" i="10" l="1"/>
  <c r="BW36" i="10" s="1"/>
  <c r="BW37" i="10" s="1"/>
  <c r="BW38" i="10" s="1"/>
  <c r="BW39" i="10" s="1"/>
  <c r="BW40" i="10" s="1"/>
  <c r="BW41" i="10" s="1"/>
  <c r="BW42" i="10" s="1"/>
  <c r="BW43"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4" i="10"/>
  <c r="AM35" i="10" s="1"/>
</calcChain>
</file>

<file path=xl/sharedStrings.xml><?xml version="1.0" encoding="utf-8"?>
<sst xmlns="http://schemas.openxmlformats.org/spreadsheetml/2006/main" count="1121" uniqueCount="566">
  <si>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</si>
  <si>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</si>
  <si>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</si>
  <si>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</si>
  <si>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</si>
  <si>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</si>
  <si>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</si>
  <si>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</si>
  <si>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</si>
  <si>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</si>
  <si>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</si>
  <si>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</si>
  <si>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</si>
  <si>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</si>
  <si>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</si>
  <si>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</si>
  <si>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</si>
  <si>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</si>
  <si>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</si>
  <si>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</si>
  <si>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</si>
  <si>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</si>
  <si>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</si>
  <si>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</si>
  <si>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</si>
  <si>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</si>
  <si>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</si>
  <si>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</si>
  <si>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</si>
  <si>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</si>
  <si>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</si>
  <si>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</si>
  <si>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</si>
  <si>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</si>
  <si>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</si>
  <si>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</si>
  <si>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</si>
  <si>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</si>
  <si>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</si>
  <si>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</si>
  <si>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</si>
  <si>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</si>
  <si>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</si>
  <si>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</si>
  <si>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</si>
  <si>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</si>
  <si>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</si>
  <si>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</si>
  <si>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</si>
  <si>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</si>
  <si>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</si>
  <si>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</si>
  <si>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</si>
  <si>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</si>
  <si>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</si>
  <si>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</si>
  <si>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</si>
  <si>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</si>
  <si>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</si>
  <si>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</si>
  <si>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</si>
  <si>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</si>
  <si>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</si>
  <si>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</si>
  <si>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</si>
  <si>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</si>
  <si>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</si>
  <si>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</si>
  <si>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</si>
  <si>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</si>
  <si>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</si>
  <si>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</si>
  <si>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</si>
  <si>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</si>
  <si>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</si>
  <si>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</si>
  <si>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</si>
  <si>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</si>
  <si>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</si>
  <si>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</si>
  <si>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</si>
  <si>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</si>
  <si>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</si>
  <si>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</si>
  <si>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</si>
  <si>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</si>
  <si>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</si>
  <si>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</si>
  <si>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</si>
  <si>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</si>
  <si>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</si>
  <si>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</si>
  <si>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</si>
  <si>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</si>
  <si>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南足柄市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</si>
  <si>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</si>
  <si>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</si>
  <si>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</si>
  <si>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</si>
  <si>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</si>
  <si>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</si>
  <si>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</si>
  <si>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</si>
  <si>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</si>
  <si>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</si>
  <si>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</si>
  <si>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</si>
  <si>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</si>
  <si>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</si>
  <si>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</si>
  <si>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</si>
  <si>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</si>
  <si>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</si>
  <si>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</si>
  <si>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</si>
  <si>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</si>
  <si>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</si>
  <si>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</si>
  <si>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</si>
  <si>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</si>
  <si>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</si>
  <si>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</si>
  <si>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</si>
  <si>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</si>
  <si>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</si>
  <si>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</si>
  <si>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</si>
  <si>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</si>
  <si>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</si>
  <si>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</si>
  <si>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</si>
  <si>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</si>
  <si>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</si>
  <si>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</si>
  <si>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</si>
  <si>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</si>
  <si>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</si>
  <si>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</si>
  <si>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</si>
  <si>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</si>
  <si>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</si>
  <si>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</si>
  <si>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</si>
  <si>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</si>
  <si>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</si>
  <si>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</si>
  <si>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</si>
  <si>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</si>
  <si>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</si>
  <si>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</si>
  <si>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</si>
  <si>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</si>
  <si>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</si>
  <si>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</si>
  <si>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</si>
  <si>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</si>
  <si>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</si>
  <si>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</si>
  <si>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</si>
  <si>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</si>
  <si>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</si>
  <si>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</si>
  <si>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</si>
  <si>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</si>
  <si>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</si>
  <si>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</si>
  <si>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</si>
  <si>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</si>
  <si>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</si>
  <si>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</si>
  <si>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</si>
  <si>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</si>
  <si>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</si>
  <si>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</si>
  <si>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</si>
  <si>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</si>
  <si>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</si>
  <si>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</si>
  <si>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</si>
  <si>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</si>
  <si>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</si>
  <si>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</si>
  <si>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</si>
  <si>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</si>
  <si>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</si>
  <si>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</si>
  <si>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</si>
  <si>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</si>
  <si>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</si>
  <si>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</si>
  <si>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</si>
  <si>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</si>
  <si>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</si>
  <si>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</si>
  <si>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</si>
  <si>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</si>
  <si>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</si>
  <si>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</si>
  <si>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</si>
  <si>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</si>
  <si>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</si>
  <si>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</si>
  <si>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</si>
  <si>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神奈川県南足柄市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</si>
  <si>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</si>
  <si>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</si>
  <si>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</si>
  <si>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</si>
  <si>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</si>
  <si>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</si>
  <si>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</si>
  <si>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</si>
  <si>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</si>
  <si>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</si>
  <si>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</si>
  <si>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</si>
  <si>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</si>
  <si>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</si>
  <si>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</si>
  <si>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</si>
  <si>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</si>
  <si>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</si>
  <si>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</si>
  <si>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</si>
  <si>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</si>
  <si>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</si>
  <si>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</si>
  <si>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</si>
  <si>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</si>
  <si>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</si>
  <si>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</si>
  <si>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</si>
  <si>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</si>
  <si>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</si>
  <si>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</si>
  <si>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</si>
  <si>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</si>
  <si>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</si>
  <si>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</si>
  <si>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</si>
  <si>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</si>
  <si>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</si>
  <si>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</si>
  <si>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</si>
  <si>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</si>
  <si>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</si>
  <si>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</si>
  <si>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</si>
  <si>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</si>
  <si>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</si>
  <si>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</si>
  <si>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</si>
  <si>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</si>
  <si>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</si>
  <si>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</si>
  <si>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</si>
  <si>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</si>
  <si>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</si>
  <si>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</si>
  <si>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</si>
  <si>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</si>
  <si>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</si>
  <si>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</si>
  <si>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</si>
  <si>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</si>
  <si>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</si>
  <si>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</si>
  <si>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</si>
  <si>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</si>
  <si>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</si>
  <si>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</si>
  <si>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</si>
  <si>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</si>
  <si>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</si>
  <si>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</si>
  <si>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</si>
  <si>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</si>
  <si>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</si>
  <si>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</si>
  <si>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</si>
  <si>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</si>
  <si>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</si>
  <si>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</si>
  <si>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</si>
  <si>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</si>
  <si>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</si>
  <si>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</si>
  <si>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</si>
  <si>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</si>
  <si>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</si>
  <si>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</si>
  <si>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</si>
  <si>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</si>
  <si>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</si>
  <si>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</si>
  <si>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</si>
  <si>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</si>
  <si>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</si>
  <si>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</si>
  <si>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</si>
  <si>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</si>
  <si>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</si>
  <si>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</si>
  <si>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</si>
  <si>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</si>
  <si>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</si>
  <si>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</si>
  <si>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</si>
  <si>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</si>
  <si>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</si>
  <si>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</si>
  <si>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</si>
  <si>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</si>
  <si>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</si>
  <si>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</si>
  <si>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</si>
  <si>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</si>
  <si>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</si>
  <si>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</si>
  <si>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</si>
  <si>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</si>
  <si>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</si>
  <si>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</si>
  <si>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</si>
  <si>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</si>
  <si>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</si>
  <si>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</si>
  <si>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</si>
  <si>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</si>
  <si>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</si>
  <si>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</si>
  <si>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</si>
  <si>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</si>
  <si>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</si>
  <si>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</si>
  <si>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</si>
  <si>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</si>
  <si>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</si>
  <si>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</si>
  <si>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</si>
  <si>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</si>
  <si>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</si>
  <si>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</si>
  <si>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</si>
  <si>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</si>
  <si>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</si>
  <si>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</si>
  <si>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</si>
  <si>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</si>
  <si>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</si>
  <si>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</si>
  <si>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</si>
  <si>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</si>
  <si>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</si>
  <si>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神奈川県南足柄市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</si>
  <si>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</si>
  <si>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</si>
  <si>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</si>
  <si>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</si>
  <si>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</si>
  <si>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</si>
  <si>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</si>
  <si>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</si>
  <si>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</si>
  <si>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</si>
  <si>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</si>
  <si>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</si>
  <si>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</si>
  <si>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</si>
  <si>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</si>
  <si>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</si>
  <si>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</si>
  <si>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</si>
  <si>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</si>
  <si>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</si>
  <si>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教育基金事業特別会計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</si>
  <si>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</si>
  <si>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</si>
  <si>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</si>
  <si>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</si>
  <si>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</si>
  <si>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</si>
  <si>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</si>
  <si>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</si>
  <si>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</si>
  <si>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</si>
  <si>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</si>
  <si>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</si>
  <si>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</si>
  <si>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</si>
  <si>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訪問看護ステーション事業特別会計</t>
    <phoneticPr fontId="5"/>
  </si>
  <si>
    <t>介護保険事業特別会計</t>
    <phoneticPr fontId="5"/>
  </si>
  <si>
    <t>通所介護事業特別会計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</si>
  <si>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</si>
  <si>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</si>
  <si>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</si>
  <si>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</si>
  <si>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</si>
  <si>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</si>
  <si>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</si>
  <si>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</si>
  <si>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</si>
  <si>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</si>
  <si>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</si>
  <si>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</si>
  <si>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</si>
  <si>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</si>
  <si>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</si>
  <si>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</si>
  <si>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</si>
  <si>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</si>
  <si>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</si>
  <si>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</si>
  <si>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</si>
  <si>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</si>
  <si>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</si>
  <si>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</si>
  <si>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</si>
  <si>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</si>
  <si>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</si>
  <si>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</si>
  <si>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</si>
  <si>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</si>
  <si>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</si>
  <si>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</si>
  <si>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</si>
  <si>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</si>
  <si>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</si>
  <si>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</si>
  <si>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</si>
  <si>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</si>
  <si>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</si>
  <si>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</si>
  <si>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</si>
  <si>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</si>
  <si>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</si>
  <si>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</si>
  <si>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</si>
  <si>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</si>
  <si>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</si>
  <si>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</si>
  <si>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</si>
  <si>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</si>
  <si>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</si>
  <si>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</si>
  <si>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</si>
  <si>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</si>
  <si>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</si>
  <si>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</si>
  <si>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</si>
  <si>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</si>
  <si>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</si>
  <si>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</si>
  <si>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</si>
  <si>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</si>
  <si>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</si>
  <si>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</si>
  <si>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</si>
  <si>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</si>
  <si>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</si>
  <si>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</si>
  <si>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</si>
  <si>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</si>
  <si>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</si>
  <si>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</si>
  <si>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</si>
  <si>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</si>
  <si>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</si>
  <si>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</si>
  <si>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</si>
  <si>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</si>
  <si>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</si>
  <si>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</si>
  <si>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</si>
  <si>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</si>
  <si>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</si>
  <si>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</si>
  <si>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</si>
  <si>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</si>
  <si>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</si>
  <si>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</si>
  <si>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</si>
  <si>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</si>
  <si>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</si>
  <si>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</si>
  <si>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</si>
  <si>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</si>
  <si>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</si>
  <si>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</si>
  <si>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</si>
  <si>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</si>
  <si>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</si>
  <si>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</si>
  <si>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</si>
  <si>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</si>
  <si>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</si>
  <si>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</si>
  <si>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</si>
  <si>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</si>
  <si>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</si>
  <si>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</si>
  <si>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</si>
  <si>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</si>
  <si>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</si>
  <si>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</si>
  <si>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</si>
  <si>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</si>
  <si>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</si>
  <si>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</si>
  <si>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</si>
  <si>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</si>
  <si>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</si>
  <si>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</si>
  <si>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</si>
  <si>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</si>
  <si>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</si>
  <si>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</si>
  <si>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</si>
  <si>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</si>
  <si>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</si>
  <si>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</si>
  <si>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</si>
  <si>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</si>
  <si>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</si>
  <si>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</si>
  <si>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</si>
  <si>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</si>
  <si>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</si>
  <si>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</si>
  <si>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</si>
  <si>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</si>
  <si>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</si>
  <si>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1.89</t>
  </si>
  <si>
    <t>水道事業会計</t>
  </si>
  <si>
    <t>一般会計</t>
  </si>
  <si>
    <t>公共下水道事業会計</t>
  </si>
  <si>
    <t>介護保険事業特別会計</t>
  </si>
  <si>
    <t>訪問看護ステーション事業特別会計</t>
  </si>
  <si>
    <t>国民健康保険事業特別会計</t>
  </si>
  <si>
    <t>通所介護事業特別会計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</si>
  <si>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</si>
  <si>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</si>
  <si>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</si>
  <si>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</si>
  <si>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</si>
  <si>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</si>
  <si>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</si>
  <si>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</si>
  <si>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横溝千鶴子教育基金</t>
  </si>
  <si>
    <t>まちづくり基金</t>
  </si>
  <si>
    <t>足柄グリーン文化基金</t>
  </si>
  <si>
    <t>文化会館文化事業振興基金</t>
  </si>
  <si>
    <t>大雄山駅前開発株式会社</t>
    <rPh sb="0" eb="3">
      <t>ダイユウザン</t>
    </rPh>
    <rPh sb="3" eb="5">
      <t>エキマエ</t>
    </rPh>
    <rPh sb="5" eb="7">
      <t>カイハツ</t>
    </rPh>
    <rPh sb="7" eb="9">
      <t>カブシキ</t>
    </rPh>
    <rPh sb="9" eb="11">
      <t>カイシャ</t>
    </rPh>
    <phoneticPr fontId="10"/>
  </si>
  <si>
    <t>小田原市他二ヶ市町組合</t>
    <rPh sb="0" eb="4">
      <t>オダワラシ</t>
    </rPh>
    <rPh sb="4" eb="5">
      <t>ホカ</t>
    </rPh>
    <rPh sb="5" eb="6">
      <t>フタ</t>
    </rPh>
    <rPh sb="7" eb="9">
      <t>シチョウ</t>
    </rPh>
    <rPh sb="9" eb="11">
      <t>クミアイ</t>
    </rPh>
    <phoneticPr fontId="2"/>
  </si>
  <si>
    <t>南足柄市外五ケ市町組合</t>
    <rPh sb="0" eb="4">
      <t>ミナミアシガラシ</t>
    </rPh>
    <rPh sb="4" eb="5">
      <t>ホカ</t>
    </rPh>
    <rPh sb="5" eb="6">
      <t>ゴ</t>
    </rPh>
    <rPh sb="7" eb="8">
      <t>シ</t>
    </rPh>
    <rPh sb="8" eb="9">
      <t>マチ</t>
    </rPh>
    <rPh sb="9" eb="11">
      <t>クミアイ</t>
    </rPh>
    <phoneticPr fontId="10"/>
  </si>
  <si>
    <t>南足柄市外二ケ市町組合</t>
    <rPh sb="0" eb="4">
      <t>ミナミアシガラシ</t>
    </rPh>
    <rPh sb="4" eb="5">
      <t>ホカ</t>
    </rPh>
    <rPh sb="5" eb="6">
      <t>ニ</t>
    </rPh>
    <rPh sb="7" eb="8">
      <t>シ</t>
    </rPh>
    <rPh sb="8" eb="9">
      <t>マチ</t>
    </rPh>
    <rPh sb="9" eb="11">
      <t>クミアイ</t>
    </rPh>
    <phoneticPr fontId="10"/>
  </si>
  <si>
    <t>南足柄市外二ケ町組合</t>
    <rPh sb="0" eb="4">
      <t>ミナミアシガラシ</t>
    </rPh>
    <rPh sb="4" eb="5">
      <t>ホカ</t>
    </rPh>
    <rPh sb="5" eb="6">
      <t>ニ</t>
    </rPh>
    <rPh sb="7" eb="8">
      <t>マチ</t>
    </rPh>
    <rPh sb="8" eb="10">
      <t>クミアイ</t>
    </rPh>
    <phoneticPr fontId="10"/>
  </si>
  <si>
    <t>南足柄市・山北町・開成町一部事務組合</t>
    <rPh sb="0" eb="4">
      <t>ミナミアシガラシ</t>
    </rPh>
    <rPh sb="5" eb="8">
      <t>ヤマキタマチ</t>
    </rPh>
    <rPh sb="9" eb="12">
      <t>カイセイマチ</t>
    </rPh>
    <rPh sb="12" eb="14">
      <t>イチブ</t>
    </rPh>
    <rPh sb="14" eb="16">
      <t>ジム</t>
    </rPh>
    <rPh sb="16" eb="18">
      <t>クミアイ</t>
    </rPh>
    <phoneticPr fontId="10"/>
  </si>
  <si>
    <t>箱根町外二カ市組合</t>
    <rPh sb="0" eb="3">
      <t>ハコネマチ</t>
    </rPh>
    <rPh sb="3" eb="4">
      <t>ホカ</t>
    </rPh>
    <rPh sb="4" eb="5">
      <t>ニ</t>
    </rPh>
    <rPh sb="6" eb="7">
      <t>シ</t>
    </rPh>
    <rPh sb="7" eb="9">
      <t>クミアイ</t>
    </rPh>
    <phoneticPr fontId="10"/>
  </si>
  <si>
    <t>南足柄市外四ケ市町組合</t>
    <rPh sb="0" eb="4">
      <t>ミナミアシガラシ</t>
    </rPh>
    <rPh sb="4" eb="5">
      <t>ホカ</t>
    </rPh>
    <rPh sb="5" eb="6">
      <t>ヨン</t>
    </rPh>
    <rPh sb="7" eb="8">
      <t>シ</t>
    </rPh>
    <rPh sb="8" eb="9">
      <t>マチ</t>
    </rPh>
    <rPh sb="9" eb="11">
      <t>クミアイ</t>
    </rPh>
    <phoneticPr fontId="10"/>
  </si>
  <si>
    <t>足柄上衛生組合</t>
    <rPh sb="0" eb="2">
      <t>アシガラ</t>
    </rPh>
    <rPh sb="2" eb="3">
      <t>カミ</t>
    </rPh>
    <rPh sb="3" eb="5">
      <t>エイセイ</t>
    </rPh>
    <rPh sb="5" eb="7">
      <t>クミアイ</t>
    </rPh>
    <phoneticPr fontId="10"/>
  </si>
  <si>
    <t>神奈川県市町村職員退職手当組合</t>
    <rPh sb="0" eb="4">
      <t>カナガワケン</t>
    </rPh>
    <rPh sb="4" eb="7">
      <t>シチョウソン</t>
    </rPh>
    <rPh sb="7" eb="9">
      <t>ショクイン</t>
    </rPh>
    <rPh sb="9" eb="11">
      <t>タイショク</t>
    </rPh>
    <rPh sb="11" eb="13">
      <t>テアテ</t>
    </rPh>
    <rPh sb="13" eb="15">
      <t>クミアイ</t>
    </rPh>
    <phoneticPr fontId="10"/>
  </si>
  <si>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10"/>
  </si>
  <si>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10"/>
  </si>
  <si>
    <t>○</t>
    <phoneticPr fontId="2"/>
  </si>
  <si>
    <t>公共施設建設、修繕等基金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</si>
</sst>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71279</c:v>
                </c:pt>
                <c:pt idx="2">
                  <c:v>74994</c:v>
                </c:pt>
                <c:pt idx="3">
                  <c:v>71849</c:v>
                </c:pt>
                <c:pt idx="4">
                  <c:v>82962</c:v>
                </c:pt>
              </c:numCache>
            </c:numRef>
          </c:val>
          <c:smooth val="0"/>
          <c:extLst>
            <c:ext xmlns:c16="http://schemas.microsoft.com/office/drawing/2014/chart" uri="{C3380CC4-5D6E-409C-BE32-E72D297353CC}">
              <c16:uniqueId val="{00000000-3054-4046-ABBB-6B5A1FBDFA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32355</c:v>
                </c:pt>
                <c:pt idx="1">
                  <c:v>25190</c:v>
                </c:pt>
                <c:pt idx="2">
                  <c:v>22119</c:v>
                </c:pt>
                <c:pt idx="3">
                  <c:v>24047</c:v>
                </c:pt>
                <c:pt idx="4">
                  <c:v>29694</c:v>
                </c:pt>
              </c:numCache>
            </c:numRef>
          </c:val>
          <c:smooth val="0"/>
          <c:extLst>
            <c:ext xmlns:c16="http://schemas.microsoft.com/office/drawing/2014/chart" uri="{C3380CC4-5D6E-409C-BE32-E72D297353CC}">
              <c16:uniqueId val="{00000001-3054-4046-ABBB-6B5A1FBDFA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9.39</c:v>
                </c:pt>
                <c:pt idx="1">
                  <c:v>10.4</c:v>
                </c:pt>
                <c:pt idx="2">
                  <c:v>7.18</c:v>
                </c:pt>
                <c:pt idx="3">
                  <c:v>8.4700000000000006</c:v>
                </c:pt>
                <c:pt idx="4">
                  <c:v>8.8800000000000008</c:v>
                </c:pt>
              </c:numCache>
            </c:numRef>
          </c:val>
          <c:extLst>
            <c:ext xmlns:c16="http://schemas.microsoft.com/office/drawing/2014/chart" uri="{C3380CC4-5D6E-409C-BE32-E72D297353CC}">
              <c16:uniqueId val="{00000000-0EC6-4E66-898C-F88E6ADB2F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21.53</c:v>
                </c:pt>
                <c:pt idx="1">
                  <c:v>29.43</c:v>
                </c:pt>
                <c:pt idx="2">
                  <c:v>35.54</c:v>
                </c:pt>
                <c:pt idx="3">
                  <c:v>34.69</c:v>
                </c:pt>
                <c:pt idx="4">
                  <c:v>31.27</c:v>
                </c:pt>
              </c:numCache>
            </c:numRef>
          </c:val>
          <c:extLst>
            <c:ext xmlns:c16="http://schemas.microsoft.com/office/drawing/2014/chart" uri="{C3380CC4-5D6E-409C-BE32-E72D297353CC}">
              <c16:uniqueId val="{00000001-0EC6-4E66-898C-F88E6ADB2F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10.44</c:v>
                </c:pt>
                <c:pt idx="1">
                  <c:v>10.91</c:v>
                </c:pt>
                <c:pt idx="2">
                  <c:v>1.47</c:v>
                </c:pt>
                <c:pt idx="3">
                  <c:v>0.95</c:v>
                </c:pt>
                <c:pt idx="4">
                  <c:v>-1.89</c:v>
                </c:pt>
              </c:numCache>
            </c:numRef>
          </c:val>
          <c:smooth val="0"/>
          <c:extLst>
            <c:ext xmlns:c16="http://schemas.microsoft.com/office/drawing/2014/chart" uri="{C3380CC4-5D6E-409C-BE32-E72D297353CC}">
              <c16:uniqueId val="{00000002-0EC6-4E66-898C-F88E6ADB2F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0.05</c:v>
                </c:pt>
                <c:pt idx="4">
                  <c:v>#N/A</c:v>
                </c:pt>
                <c:pt idx="5">
                  <c:v>0.04</c:v>
                </c:pt>
                <c:pt idx="6">
                  <c:v>#N/A</c:v>
                </c:pt>
                <c:pt idx="7">
                  <c:v>0.04</c:v>
                </c:pt>
                <c:pt idx="8">
                  <c:v>#N/A</c:v>
                </c:pt>
                <c:pt idx="9">
                  <c:v>0.02</c:v>
                </c:pt>
              </c:numCache>
            </c:numRef>
          </c:val>
          <c:extLst>
            <c:ext xmlns:c16="http://schemas.microsoft.com/office/drawing/2014/chart" uri="{C3380CC4-5D6E-409C-BE32-E72D297353CC}">
              <c16:uniqueId val="{00000000-8138-40AB-ACEA-1B793D104F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38-40AB-ACEA-1B793D104FEE}"/>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0.28999999999999998</c:v>
                </c:pt>
                <c:pt idx="2">
                  <c:v>#N/A</c:v>
                </c:pt>
                <c:pt idx="3">
                  <c:v>0.04</c:v>
                </c:pt>
                <c:pt idx="4">
                  <c:v>#N/A</c:v>
                </c:pt>
                <c:pt idx="5">
                  <c:v>0.03</c:v>
                </c:pt>
                <c:pt idx="6">
                  <c:v>#N/A</c:v>
                </c:pt>
                <c:pt idx="7">
                  <c:v>0.02</c:v>
                </c:pt>
                <c:pt idx="8">
                  <c:v>#N/A</c:v>
                </c:pt>
                <c:pt idx="9">
                  <c:v>0.04</c:v>
                </c:pt>
              </c:numCache>
            </c:numRef>
          </c:val>
          <c:extLst>
            <c:ext xmlns:c16="http://schemas.microsoft.com/office/drawing/2014/chart" uri="{C3380CC4-5D6E-409C-BE32-E72D297353CC}">
              <c16:uniqueId val="{00000002-8138-40AB-ACEA-1B793D104FEE}"/>
            </c:ext>
          </c:extLst>
        </c:ser>
        <c:ser>
          <c:idx val="3"/>
          <c:order val="3"/>
          <c:tx>
            <c:strRef>
              <c:f>データシート!$A$30</c:f>
              <c:strCache>
                <c:ptCount val="1"/>
                <c:pt idx="0">
                  <c:v>通所介護事業特別会計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0.12</c:v>
                </c:pt>
                <c:pt idx="4">
                  <c:v>#N/A</c:v>
                </c:pt>
                <c:pt idx="5">
                  <c:v>0.09</c:v>
                </c:pt>
                <c:pt idx="6">
                  <c:v>#N/A</c:v>
                </c:pt>
                <c:pt idx="7">
                  <c:v>0.02</c:v>
                </c:pt>
                <c:pt idx="8">
                  <c:v>#N/A</c:v>
                </c:pt>
                <c:pt idx="9">
                  <c:v>0.06</c:v>
                </c:pt>
              </c:numCache>
            </c:numRef>
          </c:val>
          <c:extLst>
            <c:ext xmlns:c16="http://schemas.microsoft.com/office/drawing/2014/chart" uri="{C3380CC4-5D6E-409C-BE32-E72D297353CC}">
              <c16:uniqueId val="{00000003-8138-40AB-ACEA-1B793D104FE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0.56000000000000005</c:v>
                </c:pt>
                <c:pt idx="2">
                  <c:v>#N/A</c:v>
                </c:pt>
                <c:pt idx="3">
                  <c:v>1.05</c:v>
                </c:pt>
                <c:pt idx="4">
                  <c:v>#N/A</c:v>
                </c:pt>
                <c:pt idx="5">
                  <c:v>1.04</c:v>
                </c:pt>
                <c:pt idx="6">
                  <c:v>#N/A</c:v>
                </c:pt>
                <c:pt idx="7">
                  <c:v>0.37</c:v>
                </c:pt>
                <c:pt idx="8">
                  <c:v>#N/A</c:v>
                </c:pt>
                <c:pt idx="9">
                  <c:v>0.14000000000000001</c:v>
                </c:pt>
              </c:numCache>
            </c:numRef>
          </c:val>
          <c:extLst>
            <c:ext xmlns:c16="http://schemas.microsoft.com/office/drawing/2014/chart" uri="{C3380CC4-5D6E-409C-BE32-E72D297353CC}">
              <c16:uniqueId val="{00000004-8138-40AB-ACEA-1B793D104FEE}"/>
            </c:ext>
          </c:extLst>
        </c:ser>
        <c:ser>
          <c:idx val="5"/>
          <c:order val="5"/>
          <c:tx>
            <c:strRef>
              <c:f>データシート!$A$32</c:f>
              <c:strCache>
                <c:ptCount val="1"/>
                <c:pt idx="0">
                  <c:v>訪問看護ステーション事業特別会計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0.52</c:v>
                </c:pt>
                <c:pt idx="2">
                  <c:v>#N/A</c:v>
                </c:pt>
                <c:pt idx="3">
                  <c:v>0.5</c:v>
                </c:pt>
                <c:pt idx="4">
                  <c:v>#N/A</c:v>
                </c:pt>
                <c:pt idx="5">
                  <c:v>0.52</c:v>
                </c:pt>
                <c:pt idx="6">
                  <c:v>#N/A</c:v>
                </c:pt>
                <c:pt idx="7">
                  <c:v>0.59</c:v>
                </c:pt>
                <c:pt idx="8">
                  <c:v>#N/A</c:v>
                </c:pt>
                <c:pt idx="9">
                  <c:v>0.56000000000000005</c:v>
                </c:pt>
              </c:numCache>
            </c:numRef>
          </c:val>
          <c:extLst>
            <c:ext xmlns:c16="http://schemas.microsoft.com/office/drawing/2014/chart" uri="{C3380CC4-5D6E-409C-BE32-E72D297353CC}">
              <c16:uniqueId val="{00000005-8138-40AB-ACEA-1B793D104FE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2.31</c:v>
                </c:pt>
                <c:pt idx="2">
                  <c:v>#N/A</c:v>
                </c:pt>
                <c:pt idx="3">
                  <c:v>1.71</c:v>
                </c:pt>
                <c:pt idx="4">
                  <c:v>#N/A</c:v>
                </c:pt>
                <c:pt idx="5">
                  <c:v>2.21</c:v>
                </c:pt>
                <c:pt idx="6">
                  <c:v>#N/A</c:v>
                </c:pt>
                <c:pt idx="7">
                  <c:v>1.55</c:v>
                </c:pt>
                <c:pt idx="8">
                  <c:v>#N/A</c:v>
                </c:pt>
                <c:pt idx="9">
                  <c:v>0.73</c:v>
                </c:pt>
              </c:numCache>
            </c:numRef>
          </c:val>
          <c:extLst>
            <c:ext xmlns:c16="http://schemas.microsoft.com/office/drawing/2014/chart" uri="{C3380CC4-5D6E-409C-BE32-E72D297353CC}">
              <c16:uniqueId val="{00000006-8138-40AB-ACEA-1B793D104FEE}"/>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4.38</c:v>
                </c:pt>
                <c:pt idx="2">
                  <c:v>#N/A</c:v>
                </c:pt>
                <c:pt idx="3">
                  <c:v>4.74</c:v>
                </c:pt>
                <c:pt idx="4">
                  <c:v>#N/A</c:v>
                </c:pt>
                <c:pt idx="5">
                  <c:v>5.08</c:v>
                </c:pt>
                <c:pt idx="6">
                  <c:v>#N/A</c:v>
                </c:pt>
                <c:pt idx="7">
                  <c:v>4.38</c:v>
                </c:pt>
                <c:pt idx="8">
                  <c:v>#N/A</c:v>
                </c:pt>
                <c:pt idx="9">
                  <c:v>4.3499999999999996</c:v>
                </c:pt>
              </c:numCache>
            </c:numRef>
          </c:val>
          <c:extLst>
            <c:ext xmlns:c16="http://schemas.microsoft.com/office/drawing/2014/chart" uri="{C3380CC4-5D6E-409C-BE32-E72D297353CC}">
              <c16:uniqueId val="{00000007-8138-40AB-ACEA-1B793D104FE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9.25</c:v>
                </c:pt>
                <c:pt idx="2">
                  <c:v>#N/A</c:v>
                </c:pt>
                <c:pt idx="3">
                  <c:v>10.27</c:v>
                </c:pt>
                <c:pt idx="4">
                  <c:v>#N/A</c:v>
                </c:pt>
                <c:pt idx="5">
                  <c:v>7.05</c:v>
                </c:pt>
                <c:pt idx="6">
                  <c:v>#N/A</c:v>
                </c:pt>
                <c:pt idx="7">
                  <c:v>8.32</c:v>
                </c:pt>
                <c:pt idx="8">
                  <c:v>#N/A</c:v>
                </c:pt>
                <c:pt idx="9">
                  <c:v>8.77</c:v>
                </c:pt>
              </c:numCache>
            </c:numRef>
          </c:val>
          <c:extLst>
            <c:ext xmlns:c16="http://schemas.microsoft.com/office/drawing/2014/chart" uri="{C3380CC4-5D6E-409C-BE32-E72D297353CC}">
              <c16:uniqueId val="{00000008-8138-40AB-ACEA-1B793D104FE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16.97</c:v>
                </c:pt>
                <c:pt idx="2">
                  <c:v>#N/A</c:v>
                </c:pt>
                <c:pt idx="3">
                  <c:v>15.19</c:v>
                </c:pt>
                <c:pt idx="4">
                  <c:v>#N/A</c:v>
                </c:pt>
                <c:pt idx="5">
                  <c:v>14.82</c:v>
                </c:pt>
                <c:pt idx="6">
                  <c:v>#N/A</c:v>
                </c:pt>
                <c:pt idx="7">
                  <c:v>13.81</c:v>
                </c:pt>
                <c:pt idx="8">
                  <c:v>#N/A</c:v>
                </c:pt>
                <c:pt idx="9">
                  <c:v>11.32</c:v>
                </c:pt>
              </c:numCache>
            </c:numRef>
          </c:val>
          <c:extLst>
            <c:ext xmlns:c16="http://schemas.microsoft.com/office/drawing/2014/chart" uri="{C3380CC4-5D6E-409C-BE32-E72D297353CC}">
              <c16:uniqueId val="{00000009-8138-40AB-ACEA-1B793D104F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1317</c:v>
                </c:pt>
                <c:pt idx="5">
                  <c:v>1344</c:v>
                </c:pt>
                <c:pt idx="8">
                  <c:v>1314</c:v>
                </c:pt>
                <c:pt idx="11">
                  <c:v>1247</c:v>
                </c:pt>
                <c:pt idx="14">
                  <c:v>1171</c:v>
                </c:pt>
              </c:numCache>
            </c:numRef>
          </c:val>
          <c:extLst>
            <c:ext xmlns:c16="http://schemas.microsoft.com/office/drawing/2014/chart" uri="{C3380CC4-5D6E-409C-BE32-E72D297353CC}">
              <c16:uniqueId val="{00000000-555D-4F30-A487-90545E229B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5D-4F30-A487-90545E229B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5D-4F30-A487-90545E229B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5D-4F30-A487-90545E229B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240</c:v>
                </c:pt>
                <c:pt idx="3">
                  <c:v>251</c:v>
                </c:pt>
                <c:pt idx="6">
                  <c:v>214</c:v>
                </c:pt>
                <c:pt idx="9">
                  <c:v>218</c:v>
                </c:pt>
                <c:pt idx="12">
                  <c:v>211</c:v>
                </c:pt>
              </c:numCache>
            </c:numRef>
          </c:val>
          <c:extLst>
            <c:ext xmlns:c16="http://schemas.microsoft.com/office/drawing/2014/chart" uri="{C3380CC4-5D6E-409C-BE32-E72D297353CC}">
              <c16:uniqueId val="{00000004-555D-4F30-A487-90545E229B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5D-4F30-A487-90545E229B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5D-4F30-A487-90545E229B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1306</c:v>
                </c:pt>
                <c:pt idx="3">
                  <c:v>1316</c:v>
                </c:pt>
                <c:pt idx="6">
                  <c:v>1340</c:v>
                </c:pt>
                <c:pt idx="9">
                  <c:v>1307</c:v>
                </c:pt>
                <c:pt idx="12">
                  <c:v>1283</c:v>
                </c:pt>
              </c:numCache>
            </c:numRef>
          </c:val>
          <c:extLst>
            <c:ext xmlns:c16="http://schemas.microsoft.com/office/drawing/2014/chart" uri="{C3380CC4-5D6E-409C-BE32-E72D297353CC}">
              <c16:uniqueId val="{00000007-555D-4F30-A487-90545E229B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229</c:v>
                </c:pt>
                <c:pt idx="2">
                  <c:v>#N/A</c:v>
                </c:pt>
                <c:pt idx="3">
                  <c:v>#N/A</c:v>
                </c:pt>
                <c:pt idx="4">
                  <c:v>223</c:v>
                </c:pt>
                <c:pt idx="5">
                  <c:v>#N/A</c:v>
                </c:pt>
                <c:pt idx="6">
                  <c:v>#N/A</c:v>
                </c:pt>
                <c:pt idx="7">
                  <c:v>240</c:v>
                </c:pt>
                <c:pt idx="8">
                  <c:v>#N/A</c:v>
                </c:pt>
                <c:pt idx="9">
                  <c:v>#N/A</c:v>
                </c:pt>
                <c:pt idx="10">
                  <c:v>278</c:v>
                </c:pt>
                <c:pt idx="11">
                  <c:v>#N/A</c:v>
                </c:pt>
                <c:pt idx="12">
                  <c:v>#N/A</c:v>
                </c:pt>
                <c:pt idx="13">
                  <c:v>323</c:v>
                </c:pt>
                <c:pt idx="14">
                  <c:v>#N/A</c:v>
                </c:pt>
              </c:numCache>
            </c:numRef>
          </c:val>
          <c:smooth val="0"/>
          <c:extLst>
            <c:ext xmlns:c16="http://schemas.microsoft.com/office/drawing/2014/chart" uri="{C3380CC4-5D6E-409C-BE32-E72D297353CC}">
              <c16:uniqueId val="{00000008-555D-4F30-A487-90545E229B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12089</c:v>
                </c:pt>
                <c:pt idx="5">
                  <c:v>11986</c:v>
                </c:pt>
                <c:pt idx="8">
                  <c:v>11322</c:v>
                </c:pt>
                <c:pt idx="11">
                  <c:v>10591</c:v>
                </c:pt>
                <c:pt idx="14">
                  <c:v>9834</c:v>
                </c:pt>
              </c:numCache>
            </c:numRef>
          </c:val>
          <c:extLst>
            <c:ext xmlns:c16="http://schemas.microsoft.com/office/drawing/2014/chart" uri="{C3380CC4-5D6E-409C-BE32-E72D297353CC}">
              <c16:uniqueId val="{00000000-2005-4583-9F07-889023A363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2515</c:v>
                </c:pt>
                <c:pt idx="5">
                  <c:v>2267</c:v>
                </c:pt>
                <c:pt idx="8">
                  <c:v>1942</c:v>
                </c:pt>
                <c:pt idx="11">
                  <c:v>1912</c:v>
                </c:pt>
                <c:pt idx="14">
                  <c:v>1647</c:v>
                </c:pt>
              </c:numCache>
            </c:numRef>
          </c:val>
          <c:extLst>
            <c:ext xmlns:c16="http://schemas.microsoft.com/office/drawing/2014/chart" uri="{C3380CC4-5D6E-409C-BE32-E72D297353CC}">
              <c16:uniqueId val="{00000001-2005-4583-9F07-889023A363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5526</c:v>
                </c:pt>
                <c:pt idx="5">
                  <c:v>7180</c:v>
                </c:pt>
                <c:pt idx="8">
                  <c:v>7463</c:v>
                </c:pt>
                <c:pt idx="11">
                  <c:v>7055</c:v>
                </c:pt>
                <c:pt idx="14">
                  <c:v>6492</c:v>
                </c:pt>
              </c:numCache>
            </c:numRef>
          </c:val>
          <c:extLst>
            <c:ext xmlns:c16="http://schemas.microsoft.com/office/drawing/2014/chart" uri="{C3380CC4-5D6E-409C-BE32-E72D297353CC}">
              <c16:uniqueId val="{00000002-2005-4583-9F07-889023A363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05-4583-9F07-889023A363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05-4583-9F07-889023A363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122</c:v>
                </c:pt>
                <c:pt idx="3">
                  <c:v>122</c:v>
                </c:pt>
                <c:pt idx="6">
                  <c:v>122</c:v>
                </c:pt>
                <c:pt idx="9">
                  <c:v>121</c:v>
                </c:pt>
                <c:pt idx="12">
                  <c:v>118</c:v>
                </c:pt>
              </c:numCache>
            </c:numRef>
          </c:val>
          <c:extLst>
            <c:ext xmlns:c16="http://schemas.microsoft.com/office/drawing/2014/chart" uri="{C3380CC4-5D6E-409C-BE32-E72D297353CC}">
              <c16:uniqueId val="{00000005-2005-4583-9F07-889023A363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2813</c:v>
                </c:pt>
                <c:pt idx="3">
                  <c:v>2917</c:v>
                </c:pt>
                <c:pt idx="6">
                  <c:v>2800</c:v>
                </c:pt>
                <c:pt idx="9">
                  <c:v>2619</c:v>
                </c:pt>
                <c:pt idx="12">
                  <c:v>2696</c:v>
                </c:pt>
              </c:numCache>
            </c:numRef>
          </c:val>
          <c:extLst>
            <c:ext xmlns:c16="http://schemas.microsoft.com/office/drawing/2014/chart" uri="{C3380CC4-5D6E-409C-BE32-E72D297353CC}">
              <c16:uniqueId val="{00000006-2005-4583-9F07-889023A363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05-4583-9F07-889023A363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2316</c:v>
                </c:pt>
                <c:pt idx="3">
                  <c:v>2172</c:v>
                </c:pt>
                <c:pt idx="6">
                  <c:v>1935</c:v>
                </c:pt>
                <c:pt idx="9">
                  <c:v>1927</c:v>
                </c:pt>
                <c:pt idx="12">
                  <c:v>1809</c:v>
                </c:pt>
              </c:numCache>
            </c:numRef>
          </c:val>
          <c:extLst>
            <c:ext xmlns:c16="http://schemas.microsoft.com/office/drawing/2014/chart" uri="{C3380CC4-5D6E-409C-BE32-E72D297353CC}">
              <c16:uniqueId val="{00000008-2005-4583-9F07-889023A363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05-4583-9F07-889023A363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16246</c:v>
                </c:pt>
                <c:pt idx="3">
                  <c:v>15812</c:v>
                </c:pt>
                <c:pt idx="6">
                  <c:v>15074</c:v>
                </c:pt>
                <c:pt idx="9">
                  <c:v>14416</c:v>
                </c:pt>
                <c:pt idx="12">
                  <c:v>13720</c:v>
                </c:pt>
              </c:numCache>
            </c:numRef>
          </c:val>
          <c:extLst>
            <c:ext xmlns:c16="http://schemas.microsoft.com/office/drawing/2014/chart" uri="{C3380CC4-5D6E-409C-BE32-E72D297353CC}">
              <c16:uniqueId val="{0000000A-2005-4583-9F07-889023A363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1367</c:v>
                </c:pt>
                <c:pt idx="2">
                  <c:v>#N/A</c:v>
                </c:pt>
                <c:pt idx="3">
                  <c:v>#N/A</c:v>
                </c:pt>
                <c:pt idx="4">
                  <c:v>0</c:v>
                </c:pt>
                <c:pt idx="5">
                  <c:v>#N/A</c:v>
                </c:pt>
                <c:pt idx="6">
                  <c:v>#N/A</c:v>
                </c:pt>
                <c:pt idx="7">
                  <c:v>0</c:v>
                </c:pt>
                <c:pt idx="8">
                  <c:v>#N/A</c:v>
                </c:pt>
                <c:pt idx="9">
                  <c:v>#N/A</c:v>
                </c:pt>
                <c:pt idx="10">
                  <c:v>0</c:v>
                </c:pt>
                <c:pt idx="11">
                  <c:v>#N/A</c:v>
                </c:pt>
                <c:pt idx="12">
                  <c:v>#N/A</c:v>
                </c:pt>
                <c:pt idx="13">
                  <c:v>370</c:v>
                </c:pt>
                <c:pt idx="14">
                  <c:v>#N/A</c:v>
                </c:pt>
              </c:numCache>
            </c:numRef>
          </c:val>
          <c:smooth val="0"/>
          <c:extLst>
            <c:ext xmlns:c16="http://schemas.microsoft.com/office/drawing/2014/chart" uri="{C3380CC4-5D6E-409C-BE32-E72D297353CC}">
              <c16:uniqueId val="{0000000B-2005-4583-9F07-889023A363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3315</c:v>
                </c:pt>
                <c:pt idx="1">
                  <c:v>3274</c:v>
                </c:pt>
                <c:pt idx="2">
                  <c:v>3029</c:v>
                </c:pt>
              </c:numCache>
            </c:numRef>
          </c:val>
          <c:extLst>
            <c:ext xmlns:c16="http://schemas.microsoft.com/office/drawing/2014/chart" uri="{C3380CC4-5D6E-409C-BE32-E72D297353CC}">
              <c16:uniqueId val="{00000000-D781-4C0F-9FEA-0E15D11FA8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781-4C0F-9FEA-0E15D11FA8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3758</c:v>
                </c:pt>
                <c:pt idx="1">
                  <c:v>3478</c:v>
                </c:pt>
                <c:pt idx="2">
                  <c:v>3290</c:v>
                </c:pt>
              </c:numCache>
            </c:numRef>
          </c:val>
          <c:extLst>
            <c:ext xmlns:c16="http://schemas.microsoft.com/office/drawing/2014/chart" uri="{C3380CC4-5D6E-409C-BE32-E72D297353CC}">
              <c16:uniqueId val="{00000002-D781-4C0F-9FEA-0E15D11FA8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当市では新規起債額を元金償還金以内に抑制しており、実質公債費比率の分子は漸減傾向にあるが、令和４年度以降、算入公債費等の減少により、前年度比で増加している。</a:t>
          </a:r>
        </a:p>
        <a:p>
          <a:r>
            <a:rPr kumimoji="1" lang="ja-JP" altLang="en-US" sz="1400">
              <a:latin typeface="ＭＳ ゴシック" pitchFamily="49" charset="-128"/>
              <a:ea typeface="ＭＳ ゴシック" pitchFamily="49" charset="-128"/>
            </a:rPr>
            <a:t>引き続き、財政規律を重視した財政運営に努める。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将来負担額で大きく占めている「地方債の現在高」については、新規起債額を元金償還金以内に抑制しており、漸減傾向である。</a:t>
          </a:r>
        </a:p>
        <a:p>
          <a:r>
            <a:rPr kumimoji="1" lang="ja-JP" altLang="en-US" sz="1400">
              <a:latin typeface="ＭＳ ゴシック" pitchFamily="49" charset="-128"/>
              <a:ea typeface="ＭＳ ゴシック" pitchFamily="49" charset="-128"/>
            </a:rPr>
            <a:t>充当可能財源等の「充当可能基金」については、令和５年度に引き続き、令和６年度においても財政調整基金等の取崩額が積立額を上回ったことにより残高が減少し、４年ぶりにプラスに転じ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基金残高の減少が今後も継続することが見込まれるため、引き続き財政規律を重視した財政運営に努める。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神奈川県南足柄市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ふるさと寄附金の減少により新規積立額が増加したものの、それを上回る金額を公共施設修繕等の必要な事業執行や一般会計の財源不足を補完するために基金を取り崩して充当したため、基金全体として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・ふるさと寄附の使途希望に応じて、個々の特定目的基金に積み立てていくとともに、基金の目的に沿った事業の財源として有効に活用していく。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・横溝千鶴子教育基金：教育の分野において有為な人材の育成を図り、教育の振興に寄与する。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・足柄グリーン文化基金：本市の貴重な文化遺産である緑資源を保全するとともに、緑化の推進等を図る。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・まちづくり基金：各種まちづくり事業を実施するための財源として、３億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万円を取り崩したことによる減。（新規積立額は２億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・公共施設建設、修繕等基金：公共施設維持補修事業を行うための財源として、２億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万円を取り崩したことによる減。（新規積立金は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・足柄グリーン文化基金：緑資源の保全や緑化の推進に係る事業を遂行していくための財源として、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万円取り崩したことによる減。</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・公共施設建設、修繕等基金：ふるさと寄附等の歳入がある場合は、毎年度積み立て、翌年度以降の公共施設修繕等の費用に充てていく。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・まちづくり基金：ふるさと寄附等の歳入がある場合は、毎年度積み立て、翌年度以降のまちづくり事業を実施する費用に充てていく。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万円を積立てた一方、一般会計予算の財源不足を補完するため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万円を取り崩したため、最終的には２億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・中期財政計画で設定している「標準財政規模の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％以上」を目標値とし、適正な水準で基金残高を維持する。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40,164
39,498
77.12
20,426,948
19,511,190
860,616
9,687,162
13,719,591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令和６年度の単年度財政力指数は、基準財政収入額が増加（＋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％）したが、令和６年度に臨時費目として</a:t>
          </a:r>
          <a:r>
            <a:rPr kumimoji="1" lang="ja-JP" altLang="en-US" sz="1300">
              <a:solidFill>
                <a:schemeClr val="tx1"/>
              </a:solidFill>
              <a:latin typeface="ＭＳ Ｐゴシック" panose="020B0600070205080204" pitchFamily="50" charset="-128"/>
              <a:ea typeface="ＭＳ Ｐゴシック" panose="020B0600070205080204" pitchFamily="50" charset="-128"/>
            </a:rPr>
            <a:t>創設された給与改定費等の増や臨時財政対策債振替相当額が減少したこと等、</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基準財政需要額が大きく増加（＋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％）したことで、</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0.748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普通交付税交付団体となった平成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年度以降、単年度財政力指数は漸減しており、移住定住による人口増や企業誘致施策に取り組む等、安定した財源確保に引き続き努める。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4535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5024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89807</xdr:rowOff>
    </xdr:from>
    <xdr:to>
      <xdr:col>19</xdr:col>
      <xdr:colOff>133350</xdr:colOff>
      <xdr:row>37</xdr:row>
      <xdr:rowOff>158750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3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89807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3817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140607</xdr:rowOff>
    </xdr:from>
    <xdr:to>
      <xdr:col>11</xdr:col>
      <xdr:colOff>31750</xdr:colOff>
      <xdr:row>37</xdr:row>
      <xdr:rowOff>38100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3128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125186</xdr:rowOff>
    </xdr:from>
    <xdr:to>
      <xdr:col>23</xdr:col>
      <xdr:colOff>184150</xdr:colOff>
      <xdr:row>38</xdr:row>
      <xdr:rowOff>55336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141713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39007</xdr:rowOff>
    </xdr:from>
    <xdr:to>
      <xdr:col>15</xdr:col>
      <xdr:colOff>133350</xdr:colOff>
      <xdr:row>37</xdr:row>
      <xdr:rowOff>140607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150784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89807</xdr:rowOff>
    </xdr:from>
    <xdr:to>
      <xdr:col>7</xdr:col>
      <xdr:colOff>31750</xdr:colOff>
      <xdr:row>37</xdr:row>
      <xdr:rowOff>19957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30134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94.7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地方交付税が増加したこと等により、前年度より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ポイント改善したが</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小中学校の給食費無償化による充当一般財源の増加や老朽化が進む公共施設の修繕工事などの維持管理費用の高止まり、他会計への繰出金の増加など、財政の硬直化が続いている。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安定財源の確保に努めるほか、人件費の抑制や事業の効率的な実施により、経常的費用の削減に引き続き努める。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64</xdr:row>
      <xdr:rowOff>762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0599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53848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7356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157988</xdr:rowOff>
    </xdr:from>
    <xdr:to>
      <xdr:col>15</xdr:col>
      <xdr:colOff>82550</xdr:colOff>
      <xdr:row>64</xdr:row>
      <xdr:rowOff>53848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16438"/>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157988</xdr:rowOff>
    </xdr:from>
    <xdr:to>
      <xdr:col>11</xdr:col>
      <xdr:colOff>31750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16438"/>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107188</xdr:rowOff>
    </xdr:from>
    <xdr:to>
      <xdr:col>11</xdr:col>
      <xdr:colOff>82550</xdr:colOff>
      <xdr:row>62</xdr:row>
      <xdr:rowOff>37338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人口１人当たりの人件費・物件費等の決算額は</a:t>
          </a:r>
          <a:r>
            <a:rPr kumimoji="1" lang="en-US" altLang="ja-JP" sz="1300">
              <a:latin typeface="ＭＳ Ｐゴシック" panose="020B0600070205080204" pitchFamily="50" charset="-128"/>
              <a:ea typeface="ＭＳ Ｐゴシック" panose="020B0600070205080204" pitchFamily="50" charset="-128"/>
            </a:rPr>
            <a:t>175,895</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15,677</a:t>
          </a:r>
          <a:r>
            <a:rPr kumimoji="1" lang="ja-JP" altLang="en-US" sz="1300">
              <a:latin typeface="ＭＳ Ｐゴシック" panose="020B0600070205080204" pitchFamily="50" charset="-128"/>
              <a:ea typeface="ＭＳ Ｐゴシック" panose="020B0600070205080204" pitchFamily="50" charset="-128"/>
            </a:rPr>
            <a:t>円下回っているが、対前年度比で</a:t>
          </a:r>
          <a:r>
            <a:rPr kumimoji="1" lang="en-US" altLang="ja-JP" sz="1300">
              <a:latin typeface="ＭＳ Ｐゴシック" panose="020B0600070205080204" pitchFamily="50" charset="-128"/>
              <a:ea typeface="ＭＳ Ｐゴシック" panose="020B0600070205080204" pitchFamily="50" charset="-128"/>
            </a:rPr>
            <a:t>5,152</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福祉施設の閉鎖やプレミアム付商品券発行事業の終了により減少したが、人件費については、定員管理方針に基づき職員数の適正化を図っているものの、職員給与、期末勤勉手当が賃金改定により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また、令和６年から令和７年にかけて、人口が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％減少しており、人口１人あたりの決算額が増となる要因の一つと考えられる。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62753</xdr:rowOff>
    </xdr:from>
    <xdr:to>
      <xdr:col>23</xdr:col>
      <xdr:colOff>133350</xdr:colOff>
      <xdr:row>83</xdr:row>
      <xdr:rowOff>75185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93103"/>
          <a:ext cx="8382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52194</xdr:rowOff>
    </xdr:from>
    <xdr:to>
      <xdr:col>19</xdr:col>
      <xdr:colOff>133350</xdr:colOff>
      <xdr:row>83</xdr:row>
      <xdr:rowOff>62753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82544"/>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31032</xdr:rowOff>
    </xdr:from>
    <xdr:to>
      <xdr:col>15</xdr:col>
      <xdr:colOff>82550</xdr:colOff>
      <xdr:row>83</xdr:row>
      <xdr:rowOff>52194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61382"/>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161623</xdr:rowOff>
    </xdr:from>
    <xdr:to>
      <xdr:col>11</xdr:col>
      <xdr:colOff>31750</xdr:colOff>
      <xdr:row>83</xdr:row>
      <xdr:rowOff>31032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0523"/>
          <a:ext cx="889000" cy="4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160175</xdr:rowOff>
    </xdr:from>
    <xdr:to>
      <xdr:col>7</xdr:col>
      <xdr:colOff>31750</xdr:colOff>
      <xdr:row>83</xdr:row>
      <xdr:rowOff>90325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24385</xdr:rowOff>
    </xdr:from>
    <xdr:to>
      <xdr:col>23</xdr:col>
      <xdr:colOff>184150</xdr:colOff>
      <xdr:row>83</xdr:row>
      <xdr:rowOff>125985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40912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9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11953</xdr:rowOff>
    </xdr:from>
    <xdr:to>
      <xdr:col>19</xdr:col>
      <xdr:colOff>184150</xdr:colOff>
      <xdr:row>83</xdr:row>
      <xdr:rowOff>113553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123730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11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1394</xdr:rowOff>
    </xdr:from>
    <xdr:to>
      <xdr:col>15</xdr:col>
      <xdr:colOff>133350</xdr:colOff>
      <xdr:row>83</xdr:row>
      <xdr:rowOff>102994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113171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151682</xdr:rowOff>
    </xdr:from>
    <xdr:to>
      <xdr:col>11</xdr:col>
      <xdr:colOff>82550</xdr:colOff>
      <xdr:row>83</xdr:row>
      <xdr:rowOff>81832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1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92009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7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110823</xdr:rowOff>
    </xdr:from>
    <xdr:to>
      <xdr:col>7</xdr:col>
      <xdr:colOff>31750</xdr:colOff>
      <xdr:row>83</xdr:row>
      <xdr:rowOff>40973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51150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101.6</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国家公務員と比べて、高卒職員の管理職登用の比率が高いことや、専門職の年齢構成などが指数を引き上げる要因と考えられる。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136979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014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68943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0142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89</xdr:row>
      <xdr:rowOff>18143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565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18143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082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7.30</a:t>
          </a:r>
          <a:r>
            <a:rPr kumimoji="1" lang="ja-JP" altLang="en-US" sz="1300">
              <a:latin typeface="ＭＳ Ｐゴシック" panose="020B0600070205080204" pitchFamily="50" charset="-128"/>
              <a:ea typeface="ＭＳ Ｐゴシック" panose="020B0600070205080204" pitchFamily="50" charset="-128"/>
            </a:rPr>
            <a:t>人で、類似団体平均の</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人下回っている。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業務量や業務特性などに応じ、必要最小限の人員配置に引き続き努めるとともに、</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の推進や外部委託の活用により、市民サービスの維持向上を図りつつ、効率化を進めていく。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157840</xdr:rowOff>
    </xdr:from>
    <xdr:to>
      <xdr:col>81</xdr:col>
      <xdr:colOff>44450</xdr:colOff>
      <xdr:row>59</xdr:row>
      <xdr:rowOff>168698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73390"/>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150199</xdr:rowOff>
    </xdr:from>
    <xdr:to>
      <xdr:col>77</xdr:col>
      <xdr:colOff>44450</xdr:colOff>
      <xdr:row>59</xdr:row>
      <xdr:rowOff>157840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65749"/>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148992</xdr:rowOff>
    </xdr:from>
    <xdr:to>
      <xdr:col>72</xdr:col>
      <xdr:colOff>203200</xdr:colOff>
      <xdr:row>59</xdr:row>
      <xdr:rowOff>150199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64542"/>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146579</xdr:rowOff>
    </xdr:from>
    <xdr:to>
      <xdr:col>68</xdr:col>
      <xdr:colOff>152400</xdr:colOff>
      <xdr:row>59</xdr:row>
      <xdr:rowOff>148992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6212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166963</xdr:rowOff>
    </xdr:from>
    <xdr:to>
      <xdr:col>64</xdr:col>
      <xdr:colOff>152400</xdr:colOff>
      <xdr:row>60</xdr:row>
      <xdr:rowOff>97113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81890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117898</xdr:rowOff>
    </xdr:from>
    <xdr:to>
      <xdr:col>81</xdr:col>
      <xdr:colOff>95250</xdr:colOff>
      <xdr:row>60</xdr:row>
      <xdr:rowOff>48048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39175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107040</xdr:rowOff>
    </xdr:from>
    <xdr:to>
      <xdr:col>77</xdr:col>
      <xdr:colOff>95250</xdr:colOff>
      <xdr:row>60</xdr:row>
      <xdr:rowOff>37190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47367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9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99399</xdr:rowOff>
    </xdr:from>
    <xdr:to>
      <xdr:col>73</xdr:col>
      <xdr:colOff>44450</xdr:colOff>
      <xdr:row>60</xdr:row>
      <xdr:rowOff>29549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39726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8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98192</xdr:rowOff>
    </xdr:from>
    <xdr:to>
      <xdr:col>68</xdr:col>
      <xdr:colOff>203200</xdr:colOff>
      <xdr:row>60</xdr:row>
      <xdr:rowOff>28342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38519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8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95779</xdr:rowOff>
    </xdr:from>
    <xdr:to>
      <xdr:col>64</xdr:col>
      <xdr:colOff>152400</xdr:colOff>
      <xdr:row>60</xdr:row>
      <xdr:rowOff>25929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36106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実質公債費比率（３ヵ年平均）は、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前年度より、元利償還額等は減少したが、償還額に充当した都市計画税が減少したことにより、単年度で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ポイント増加、３ヵ年平均では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112788</xdr:rowOff>
    </xdr:from>
    <xdr:to>
      <xdr:col>81</xdr:col>
      <xdr:colOff>44450</xdr:colOff>
      <xdr:row>37</xdr:row>
      <xdr:rowOff>147260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5643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89807</xdr:rowOff>
    </xdr:from>
    <xdr:to>
      <xdr:col>77</xdr:col>
      <xdr:colOff>44450</xdr:colOff>
      <xdr:row>37</xdr:row>
      <xdr:rowOff>112788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334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89807</xdr:rowOff>
    </xdr:from>
    <xdr:to>
      <xdr:col>72</xdr:col>
      <xdr:colOff>203200</xdr:colOff>
      <xdr:row>37</xdr:row>
      <xdr:rowOff>158750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3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79224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02400"/>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96460</xdr:rowOff>
    </xdr:from>
    <xdr:to>
      <xdr:col>81</xdr:col>
      <xdr:colOff>95250</xdr:colOff>
      <xdr:row>38</xdr:row>
      <xdr:rowOff>26609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112987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61988</xdr:rowOff>
    </xdr:from>
    <xdr:to>
      <xdr:col>77</xdr:col>
      <xdr:colOff>95250</xdr:colOff>
      <xdr:row>37</xdr:row>
      <xdr:rowOff>163588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2315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17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39007</xdr:rowOff>
    </xdr:from>
    <xdr:to>
      <xdr:col>73</xdr:col>
      <xdr:colOff>44450</xdr:colOff>
      <xdr:row>37</xdr:row>
      <xdr:rowOff>140607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150784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将来負担比率は、地方債現在高、公営企業債等繰入見込額が減少しているものの、財政調整基金などの充当可能財源等の減少により４年ぶりにプラスに転じ、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163071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147320</xdr:rowOff>
    </xdr:from>
    <xdr:to>
      <xdr:col>81</xdr:col>
      <xdr:colOff>95250</xdr:colOff>
      <xdr:row>14</xdr:row>
      <xdr:rowOff>77470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68597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29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146121</xdr:rowOff>
    </xdr:from>
    <xdr:to>
      <xdr:col>64</xdr:col>
      <xdr:colOff>152400</xdr:colOff>
      <xdr:row>15</xdr:row>
      <xdr:rowOff>76271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5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86448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1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40,164
39,498
77.12
20,426,948
19,511,190
860,616
9,687,162
13,719,591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定員管理方針に基づき職員数の適正化を図っていることなどにより、令和６年度は、対前年比で減少し（▲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ポイント）、経常一般財源歳入額も増加（＋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ポイント）したため、前年度比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17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38</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729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29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小中学校の給食費無償化による充当一般財源の増加の影響により前年度より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共施設の運営や維持管理コストが類似団体よりも高いことが考えられるため、公共施設の統廃合を進めるとともにその更新にあたっては、規模の縮小や効率的な手法により、維持管理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3556</xdr:rowOff>
    </xdr:from>
    <xdr:to>
      <xdr:col>82</xdr:col>
      <xdr:colOff>107950</xdr:colOff>
      <xdr:row>21</xdr:row>
      <xdr:rowOff>33274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432556"/>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129286</xdr:rowOff>
    </xdr:from>
    <xdr:to>
      <xdr:col>78</xdr:col>
      <xdr:colOff>69850</xdr:colOff>
      <xdr:row>20</xdr:row>
      <xdr:rowOff>3556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3868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152146</xdr:rowOff>
    </xdr:from>
    <xdr:to>
      <xdr:col>73</xdr:col>
      <xdr:colOff>180975</xdr:colOff>
      <xdr:row>19</xdr:row>
      <xdr:rowOff>129286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6679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19</xdr:row>
      <xdr:rowOff>83566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06679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153924</xdr:rowOff>
    </xdr:from>
    <xdr:to>
      <xdr:col>82</xdr:col>
      <xdr:colOff>158750</xdr:colOff>
      <xdr:row>21</xdr:row>
      <xdr:rowOff>84074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5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62501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49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124206</xdr:rowOff>
    </xdr:from>
    <xdr:to>
      <xdr:col>78</xdr:col>
      <xdr:colOff>120650</xdr:colOff>
      <xdr:row>20</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39133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46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78486</xdr:rowOff>
    </xdr:from>
    <xdr:to>
      <xdr:col>74</xdr:col>
      <xdr:colOff>31750</xdr:colOff>
      <xdr:row>20</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164863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42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32766</xdr:rowOff>
    </xdr:from>
    <xdr:to>
      <xdr:col>65</xdr:col>
      <xdr:colOff>53975</xdr:colOff>
      <xdr:row>19</xdr:row>
      <xdr:rowOff>134366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119143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令和６年度は障害介護給付費や小児医療事業の増等により、対前年比で増加し（＋</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ポイント）したが、経常一般財源歳入額が増加（＋</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ポイント）したため、前年度比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高齢化の進行等により今後も増加が見込まれるが、自立支援に対する施策を強化し、上昇幅を抑えるよう努める。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57</xdr:row>
      <xdr:rowOff>26307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68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56</xdr:row>
      <xdr:rowOff>154215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68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令和６年度は、特別会計への繰出金の増等があったが、経常一般財源歳入額が増加（＋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ポイント）したため、増減はなかった。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59</xdr:row>
      <xdr:rowOff>19050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6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20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58</xdr:row>
      <xdr:rowOff>101600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2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企業会計へ</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の補助金に国からの補助金が充当されたことなどから、前年度より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補助金交付基準に定める３年毎</a:t>
          </a:r>
          <a:r>
            <a:rPr kumimoji="1" lang="ja-JP" altLang="en-US" sz="1300">
              <a:latin typeface="ＭＳ Ｐゴシック" panose="020B0600070205080204" pitchFamily="50" charset="-128"/>
              <a:ea typeface="ＭＳ Ｐゴシック" panose="020B0600070205080204" pitchFamily="50" charset="-128"/>
            </a:rPr>
            <a:t>の事業効果の精査のほか、今後も同基準や要綱による適切な補助金制度の運用に努める。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489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26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26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％で、類似単体平均の</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新規起債額を償還元金以内に抑えることで、令和元年度末に</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億円あった借入残高は令和６年度末に</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億円にまで減少しており、今後も財政規律を重視した財政運営に努める。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170543</xdr:rowOff>
    </xdr:from>
    <xdr:to>
      <xdr:col>24</xdr:col>
      <xdr:colOff>25400</xdr:colOff>
      <xdr:row>75</xdr:row>
      <xdr:rowOff>97065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8578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97065</xdr:rowOff>
    </xdr:from>
    <xdr:to>
      <xdr:col>19</xdr:col>
      <xdr:colOff>187325</xdr:colOff>
      <xdr:row>75</xdr:row>
      <xdr:rowOff>162379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95581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75293</xdr:rowOff>
    </xdr:from>
    <xdr:to>
      <xdr:col>15</xdr:col>
      <xdr:colOff>98425</xdr:colOff>
      <xdr:row>75</xdr:row>
      <xdr:rowOff>162379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34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75293</xdr:rowOff>
    </xdr:from>
    <xdr:to>
      <xdr:col>11</xdr:col>
      <xdr:colOff>9525</xdr:colOff>
      <xdr:row>76</xdr:row>
      <xdr:rowOff>34471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340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119743</xdr:rowOff>
    </xdr:from>
    <xdr:to>
      <xdr:col>24</xdr:col>
      <xdr:colOff>76200</xdr:colOff>
      <xdr:row>75</xdr:row>
      <xdr:rowOff>49893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136270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46265</xdr:rowOff>
    </xdr:from>
    <xdr:to>
      <xdr:col>20</xdr:col>
      <xdr:colOff>38100</xdr:colOff>
      <xdr:row>75</xdr:row>
      <xdr:rowOff>147864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158042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111578</xdr:rowOff>
    </xdr:from>
    <xdr:to>
      <xdr:col>15</xdr:col>
      <xdr:colOff>149225</xdr:colOff>
      <xdr:row>76</xdr:row>
      <xdr:rowOff>41728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51905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24493</xdr:rowOff>
    </xdr:from>
    <xdr:to>
      <xdr:col>11</xdr:col>
      <xdr:colOff>60325</xdr:colOff>
      <xdr:row>75</xdr:row>
      <xdr:rowOff>126093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136270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155121</xdr:rowOff>
    </xdr:from>
    <xdr:to>
      <xdr:col>6</xdr:col>
      <xdr:colOff>171450</xdr:colOff>
      <xdr:row>76</xdr:row>
      <xdr:rowOff>85271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95449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84.6</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ポイント上回っている。物件費の経常収支比率が類似団体より高いことが理由として考えられる。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165863</xdr:rowOff>
    </xdr:from>
    <xdr:to>
      <xdr:col>82</xdr:col>
      <xdr:colOff>107950</xdr:colOff>
      <xdr:row>80</xdr:row>
      <xdr:rowOff>17272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7104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17272</xdr:rowOff>
    </xdr:from>
    <xdr:to>
      <xdr:col>78</xdr:col>
      <xdr:colOff>69850</xdr:colOff>
      <xdr:row>80</xdr:row>
      <xdr:rowOff>40132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733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80</xdr:row>
      <xdr:rowOff>40132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04087"/>
          <a:ext cx="889000" cy="3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80</xdr:row>
      <xdr:rowOff>30987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04087"/>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115063</xdr:rowOff>
    </xdr:from>
    <xdr:to>
      <xdr:col>82</xdr:col>
      <xdr:colOff>158750</xdr:colOff>
      <xdr:row>80</xdr:row>
      <xdr:rowOff>45213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87140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137922</xdr:rowOff>
    </xdr:from>
    <xdr:to>
      <xdr:col>78</xdr:col>
      <xdr:colOff>120650</xdr:colOff>
      <xdr:row>80</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52849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6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160782</xdr:rowOff>
    </xdr:from>
    <xdr:to>
      <xdr:col>74</xdr:col>
      <xdr:colOff>31750</xdr:colOff>
      <xdr:row>80</xdr:row>
      <xdr:rowOff>90932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75709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151637</xdr:rowOff>
    </xdr:from>
    <xdr:to>
      <xdr:col>65</xdr:col>
      <xdr:colOff>53975</xdr:colOff>
      <xdr:row>80</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66564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145445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135268</xdr:rowOff>
    </xdr:from>
    <xdr:to>
      <xdr:col>29</xdr:col>
      <xdr:colOff>127000</xdr:colOff>
      <xdr:row>18</xdr:row>
      <xdr:rowOff>156912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68993"/>
          <a:ext cx="647700" cy="21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156912</xdr:rowOff>
    </xdr:from>
    <xdr:to>
      <xdr:col>26</xdr:col>
      <xdr:colOff>50800</xdr:colOff>
      <xdr:row>18</xdr:row>
      <xdr:rowOff>163500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90637"/>
          <a:ext cx="698500" cy="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163500</xdr:rowOff>
    </xdr:from>
    <xdr:to>
      <xdr:col>22</xdr:col>
      <xdr:colOff>114300</xdr:colOff>
      <xdr:row>18</xdr:row>
      <xdr:rowOff>166502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97225"/>
          <a:ext cx="698500" cy="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166502</xdr:rowOff>
    </xdr:from>
    <xdr:to>
      <xdr:col>18</xdr:col>
      <xdr:colOff>177800</xdr:colOff>
      <xdr:row>19</xdr:row>
      <xdr:rowOff>485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00227"/>
          <a:ext cx="698500" cy="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21260</xdr:rowOff>
    </xdr:from>
    <xdr:to>
      <xdr:col>15</xdr:col>
      <xdr:colOff>101600</xdr:colOff>
      <xdr:row>18</xdr:row>
      <xdr:rowOff>122860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133037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84468</xdr:rowOff>
    </xdr:from>
    <xdr:to>
      <xdr:col>29</xdr:col>
      <xdr:colOff>177800</xdr:colOff>
      <xdr:row>19</xdr:row>
      <xdr:rowOff>14618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18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164495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2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106112</xdr:rowOff>
    </xdr:from>
    <xdr:to>
      <xdr:col>26</xdr:col>
      <xdr:colOff>101600</xdr:colOff>
      <xdr:row>19</xdr:row>
      <xdr:rowOff>36262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39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21039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26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112700</xdr:rowOff>
    </xdr:from>
    <xdr:to>
      <xdr:col>22</xdr:col>
      <xdr:colOff>165100</xdr:colOff>
      <xdr:row>19</xdr:row>
      <xdr:rowOff>42850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4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27627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3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115702</xdr:rowOff>
    </xdr:from>
    <xdr:to>
      <xdr:col>19</xdr:col>
      <xdr:colOff>38100</xdr:colOff>
      <xdr:row>19</xdr:row>
      <xdr:rowOff>45852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4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30629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3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121135</xdr:rowOff>
    </xdr:from>
    <xdr:to>
      <xdr:col>15</xdr:col>
      <xdr:colOff>101600</xdr:colOff>
      <xdr:row>19</xdr:row>
      <xdr:rowOff>51285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5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36062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279133</xdr:rowOff>
    </xdr:from>
    <xdr:to>
      <xdr:col>29</xdr:col>
      <xdr:colOff>127000</xdr:colOff>
      <xdr:row>37</xdr:row>
      <xdr:rowOff>301860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03833"/>
          <a:ext cx="647700" cy="2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301860</xdr:rowOff>
    </xdr:from>
    <xdr:to>
      <xdr:col>26</xdr:col>
      <xdr:colOff>50800</xdr:colOff>
      <xdr:row>37</xdr:row>
      <xdr:rowOff>320357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26560"/>
          <a:ext cx="698500" cy="1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320357</xdr:rowOff>
    </xdr:from>
    <xdr:to>
      <xdr:col>22</xdr:col>
      <xdr:colOff>114300</xdr:colOff>
      <xdr:row>37</xdr:row>
      <xdr:rowOff>328930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45057"/>
          <a:ext cx="698500" cy="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326472</xdr:rowOff>
    </xdr:from>
    <xdr:to>
      <xdr:col>18</xdr:col>
      <xdr:colOff>177800</xdr:colOff>
      <xdr:row>37</xdr:row>
      <xdr:rowOff>328930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51172"/>
          <a:ext cx="698500" cy="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158477</xdr:rowOff>
    </xdr:from>
    <xdr:to>
      <xdr:col>15</xdr:col>
      <xdr:colOff>101600</xdr:colOff>
      <xdr:row>37</xdr:row>
      <xdr:rowOff>88627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270254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8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228333</xdr:rowOff>
    </xdr:from>
    <xdr:to>
      <xdr:col>29</xdr:col>
      <xdr:colOff>177800</xdr:colOff>
      <xdr:row>37</xdr:row>
      <xdr:rowOff>329933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53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136910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6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251060</xdr:rowOff>
    </xdr:from>
    <xdr:to>
      <xdr:col>26</xdr:col>
      <xdr:colOff>101600</xdr:colOff>
      <xdr:row>38</xdr:row>
      <xdr:rowOff>9760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7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337437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62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269557</xdr:rowOff>
    </xdr:from>
    <xdr:to>
      <xdr:col>22</xdr:col>
      <xdr:colOff>165100</xdr:colOff>
      <xdr:row>38</xdr:row>
      <xdr:rowOff>28257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94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13034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8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278130</xdr:rowOff>
    </xdr:from>
    <xdr:to>
      <xdr:col>19</xdr:col>
      <xdr:colOff>38100</xdr:colOff>
      <xdr:row>38</xdr:row>
      <xdr:rowOff>36830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02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21607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8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275672</xdr:rowOff>
    </xdr:from>
    <xdr:to>
      <xdr:col>15</xdr:col>
      <xdr:colOff>101600</xdr:colOff>
      <xdr:row>38</xdr:row>
      <xdr:rowOff>34372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00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19149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8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40,164
39,498
77.12
20,426,948
19,511,190
860,616
9,687,162
13,719,591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92761</xdr:rowOff>
    </xdr:from>
    <xdr:to>
      <xdr:col>24</xdr:col>
      <xdr:colOff>63500</xdr:colOff>
      <xdr:row>37</xdr:row>
      <xdr:rowOff>118192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6411"/>
          <a:ext cx="838200" cy="2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118192</xdr:rowOff>
    </xdr:from>
    <xdr:to>
      <xdr:col>19</xdr:col>
      <xdr:colOff>177800</xdr:colOff>
      <xdr:row>37</xdr:row>
      <xdr:rowOff>120440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1842"/>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120440</xdr:rowOff>
    </xdr:from>
    <xdr:to>
      <xdr:col>15</xdr:col>
      <xdr:colOff>50800</xdr:colOff>
      <xdr:row>37</xdr:row>
      <xdr:rowOff>123481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4090"/>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123481</xdr:rowOff>
    </xdr:from>
    <xdr:to>
      <xdr:col>10</xdr:col>
      <xdr:colOff>114300</xdr:colOff>
      <xdr:row>37</xdr:row>
      <xdr:rowOff>134713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7131"/>
          <a:ext cx="8890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18514</xdr:rowOff>
    </xdr:from>
    <xdr:to>
      <xdr:col>6</xdr:col>
      <xdr:colOff>38100</xdr:colOff>
      <xdr:row>37</xdr:row>
      <xdr:rowOff>120114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136641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41961</xdr:rowOff>
    </xdr:from>
    <xdr:to>
      <xdr:col>24</xdr:col>
      <xdr:colOff>114300</xdr:colOff>
      <xdr:row>37</xdr:row>
      <xdr:rowOff>143561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128338</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67392</xdr:rowOff>
    </xdr:from>
    <xdr:to>
      <xdr:col>20</xdr:col>
      <xdr:colOff>38100</xdr:colOff>
      <xdr:row>37</xdr:row>
      <xdr:rowOff>168993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1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160120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0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69640</xdr:rowOff>
    </xdr:from>
    <xdr:to>
      <xdr:col>15</xdr:col>
      <xdr:colOff>101600</xdr:colOff>
      <xdr:row>37</xdr:row>
      <xdr:rowOff>171241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32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162368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72681</xdr:rowOff>
    </xdr:from>
    <xdr:to>
      <xdr:col>10</xdr:col>
      <xdr:colOff>165100</xdr:colOff>
      <xdr:row>38</xdr:row>
      <xdr:rowOff>2831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165408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83913</xdr:rowOff>
    </xdr:from>
    <xdr:to>
      <xdr:col>6</xdr:col>
      <xdr:colOff>38100</xdr:colOff>
      <xdr:row>38</xdr:row>
      <xdr:rowOff>14063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5190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54551</xdr:rowOff>
    </xdr:from>
    <xdr:to>
      <xdr:col>24</xdr:col>
      <xdr:colOff>63500</xdr:colOff>
      <xdr:row>56</xdr:row>
      <xdr:rowOff>55497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55751"/>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52229</xdr:rowOff>
    </xdr:from>
    <xdr:to>
      <xdr:col>19</xdr:col>
      <xdr:colOff>177800</xdr:colOff>
      <xdr:row>56</xdr:row>
      <xdr:rowOff>54551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53429"/>
          <a:ext cx="8890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52229</xdr:rowOff>
    </xdr:from>
    <xdr:to>
      <xdr:col>15</xdr:col>
      <xdr:colOff>50800</xdr:colOff>
      <xdr:row>56</xdr:row>
      <xdr:rowOff>86043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53429"/>
          <a:ext cx="8890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86043</xdr:rowOff>
    </xdr:from>
    <xdr:to>
      <xdr:col>10</xdr:col>
      <xdr:colOff>114300</xdr:colOff>
      <xdr:row>56</xdr:row>
      <xdr:rowOff>143458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87243"/>
          <a:ext cx="8890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94098</xdr:rowOff>
    </xdr:from>
    <xdr:to>
      <xdr:col>6</xdr:col>
      <xdr:colOff>38100</xdr:colOff>
      <xdr:row>57</xdr:row>
      <xdr:rowOff>24248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4697</xdr:rowOff>
    </xdr:from>
    <xdr:to>
      <xdr:col>24</xdr:col>
      <xdr:colOff>114300</xdr:colOff>
      <xdr:row>56</xdr:row>
      <xdr:rowOff>106297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27574</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3751</xdr:rowOff>
    </xdr:from>
    <xdr:to>
      <xdr:col>20</xdr:col>
      <xdr:colOff>38100</xdr:colOff>
      <xdr:row>56</xdr:row>
      <xdr:rowOff>105351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0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121878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1429</xdr:rowOff>
    </xdr:from>
    <xdr:to>
      <xdr:col>15</xdr:col>
      <xdr:colOff>101600</xdr:colOff>
      <xdr:row>56</xdr:row>
      <xdr:rowOff>103029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119556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7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35243</xdr:rowOff>
    </xdr:from>
    <xdr:to>
      <xdr:col>10</xdr:col>
      <xdr:colOff>165100</xdr:colOff>
      <xdr:row>56</xdr:row>
      <xdr:rowOff>136843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153370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92658</xdr:rowOff>
    </xdr:from>
    <xdr:to>
      <xdr:col>6</xdr:col>
      <xdr:colOff>38100</xdr:colOff>
      <xdr:row>57</xdr:row>
      <xdr:rowOff>22808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39335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6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17075</xdr:rowOff>
    </xdr:from>
    <xdr:to>
      <xdr:col>24</xdr:col>
      <xdr:colOff>63500</xdr:colOff>
      <xdr:row>78</xdr:row>
      <xdr:rowOff>25952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90175"/>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17075</xdr:rowOff>
    </xdr:from>
    <xdr:to>
      <xdr:col>19</xdr:col>
      <xdr:colOff>177800</xdr:colOff>
      <xdr:row>78</xdr:row>
      <xdr:rowOff>76491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90175"/>
          <a:ext cx="889000" cy="5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76491</xdr:rowOff>
    </xdr:from>
    <xdr:to>
      <xdr:col>15</xdr:col>
      <xdr:colOff>50800</xdr:colOff>
      <xdr:row>78</xdr:row>
      <xdr:rowOff>83731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9591"/>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83731</xdr:rowOff>
    </xdr:from>
    <xdr:to>
      <xdr:col>10</xdr:col>
      <xdr:colOff>114300</xdr:colOff>
      <xdr:row>78</xdr:row>
      <xdr:rowOff>141929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6831"/>
          <a:ext cx="8890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146602</xdr:rowOff>
    </xdr:from>
    <xdr:to>
      <xdr:col>24</xdr:col>
      <xdr:colOff>114300</xdr:colOff>
      <xdr:row>78</xdr:row>
      <xdr:rowOff>76752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169479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137725</xdr:rowOff>
    </xdr:from>
    <xdr:to>
      <xdr:col>20</xdr:col>
      <xdr:colOff>38100</xdr:colOff>
      <xdr:row>78</xdr:row>
      <xdr:rowOff>67875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84402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25691</xdr:rowOff>
    </xdr:from>
    <xdr:to>
      <xdr:col>15</xdr:col>
      <xdr:colOff>101600</xdr:colOff>
      <xdr:row>78</xdr:row>
      <xdr:rowOff>127291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118418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32931</xdr:rowOff>
    </xdr:from>
    <xdr:to>
      <xdr:col>10</xdr:col>
      <xdr:colOff>165100</xdr:colOff>
      <xdr:row>78</xdr:row>
      <xdr:rowOff>134531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125658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91129</xdr:rowOff>
    </xdr:from>
    <xdr:to>
      <xdr:col>6</xdr:col>
      <xdr:colOff>38100</xdr:colOff>
      <xdr:row>79</xdr:row>
      <xdr:rowOff>21279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12406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5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42943</xdr:rowOff>
    </xdr:from>
    <xdr:to>
      <xdr:col>24</xdr:col>
      <xdr:colOff>63500</xdr:colOff>
      <xdr:row>97</xdr:row>
      <xdr:rowOff>123123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73593"/>
          <a:ext cx="838200" cy="8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123123</xdr:rowOff>
    </xdr:from>
    <xdr:to>
      <xdr:col>19</xdr:col>
      <xdr:colOff>177800</xdr:colOff>
      <xdr:row>97</xdr:row>
      <xdr:rowOff>166962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53773"/>
          <a:ext cx="889000" cy="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110184</xdr:rowOff>
    </xdr:from>
    <xdr:to>
      <xdr:col>15</xdr:col>
      <xdr:colOff>50800</xdr:colOff>
      <xdr:row>97</xdr:row>
      <xdr:rowOff>166962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40834"/>
          <a:ext cx="889000" cy="5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110184</xdr:rowOff>
    </xdr:from>
    <xdr:to>
      <xdr:col>10</xdr:col>
      <xdr:colOff>114300</xdr:colOff>
      <xdr:row>98</xdr:row>
      <xdr:rowOff>69292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40834"/>
          <a:ext cx="889000" cy="13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118167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163593</xdr:rowOff>
    </xdr:from>
    <xdr:to>
      <xdr:col>24</xdr:col>
      <xdr:colOff>114300</xdr:colOff>
      <xdr:row>97</xdr:row>
      <xdr:rowOff>93743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142020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0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72323</xdr:rowOff>
    </xdr:from>
    <xdr:to>
      <xdr:col>20</xdr:col>
      <xdr:colOff>38100</xdr:colOff>
      <xdr:row>98</xdr:row>
      <xdr:rowOff>2473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0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165050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116162</xdr:rowOff>
    </xdr:from>
    <xdr:to>
      <xdr:col>15</xdr:col>
      <xdr:colOff>101600</xdr:colOff>
      <xdr:row>98</xdr:row>
      <xdr:rowOff>46312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37439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59384</xdr:rowOff>
    </xdr:from>
    <xdr:to>
      <xdr:col>10</xdr:col>
      <xdr:colOff>165100</xdr:colOff>
      <xdr:row>97</xdr:row>
      <xdr:rowOff>160984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152111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7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18492</xdr:rowOff>
    </xdr:from>
    <xdr:to>
      <xdr:col>6</xdr:col>
      <xdr:colOff>38100</xdr:colOff>
      <xdr:row>98</xdr:row>
      <xdr:rowOff>120092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111219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23426</xdr:rowOff>
    </xdr:from>
    <xdr:to>
      <xdr:col>55</xdr:col>
      <xdr:colOff>0</xdr:colOff>
      <xdr:row>38</xdr:row>
      <xdr:rowOff>25016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38526"/>
          <a:ext cx="8382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7211</xdr:rowOff>
    </xdr:from>
    <xdr:to>
      <xdr:col>50</xdr:col>
      <xdr:colOff>114300</xdr:colOff>
      <xdr:row>38</xdr:row>
      <xdr:rowOff>25016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22311"/>
          <a:ext cx="8890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122384</xdr:rowOff>
    </xdr:from>
    <xdr:to>
      <xdr:col>45</xdr:col>
      <xdr:colOff>177800</xdr:colOff>
      <xdr:row>38</xdr:row>
      <xdr:rowOff>7211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66034"/>
          <a:ext cx="889000" cy="5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91454</xdr:rowOff>
    </xdr:from>
    <xdr:to>
      <xdr:col>41</xdr:col>
      <xdr:colOff>50800</xdr:colOff>
      <xdr:row>37</xdr:row>
      <xdr:rowOff>122384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92204"/>
          <a:ext cx="889000" cy="37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143482</xdr:rowOff>
    </xdr:from>
    <xdr:to>
      <xdr:col>36</xdr:col>
      <xdr:colOff>165100</xdr:colOff>
      <xdr:row>35</xdr:row>
      <xdr:rowOff>73632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90159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144076</xdr:rowOff>
    </xdr:from>
    <xdr:to>
      <xdr:col>55</xdr:col>
      <xdr:colOff>50800</xdr:colOff>
      <xdr:row>38</xdr:row>
      <xdr:rowOff>74226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59003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0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145665</xdr:rowOff>
    </xdr:from>
    <xdr:to>
      <xdr:col>50</xdr:col>
      <xdr:colOff>165100</xdr:colOff>
      <xdr:row>38</xdr:row>
      <xdr:rowOff>75816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89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66943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8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127861</xdr:rowOff>
    </xdr:from>
    <xdr:to>
      <xdr:col>46</xdr:col>
      <xdr:colOff>38100</xdr:colOff>
      <xdr:row>38</xdr:row>
      <xdr:rowOff>58011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7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49138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71584</xdr:rowOff>
    </xdr:from>
    <xdr:to>
      <xdr:col>41</xdr:col>
      <xdr:colOff>101600</xdr:colOff>
      <xdr:row>38</xdr:row>
      <xdr:rowOff>1733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5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164310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0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40654</xdr:rowOff>
    </xdr:from>
    <xdr:to>
      <xdr:col>36</xdr:col>
      <xdr:colOff>165100</xdr:colOff>
      <xdr:row>35</xdr:row>
      <xdr:rowOff>142254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133381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3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3939</xdr:rowOff>
    </xdr:from>
    <xdr:to>
      <xdr:col>55</xdr:col>
      <xdr:colOff>0</xdr:colOff>
      <xdr:row>58</xdr:row>
      <xdr:rowOff>29757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48039"/>
          <a:ext cx="838200" cy="2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29757</xdr:rowOff>
    </xdr:from>
    <xdr:to>
      <xdr:col>50</xdr:col>
      <xdr:colOff>114300</xdr:colOff>
      <xdr:row>58</xdr:row>
      <xdr:rowOff>38572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73857"/>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24531</xdr:rowOff>
    </xdr:from>
    <xdr:to>
      <xdr:col>45</xdr:col>
      <xdr:colOff>177800</xdr:colOff>
      <xdr:row>58</xdr:row>
      <xdr:rowOff>38572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68631"/>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163223</xdr:rowOff>
    </xdr:from>
    <xdr:to>
      <xdr:col>41</xdr:col>
      <xdr:colOff>50800</xdr:colOff>
      <xdr:row>58</xdr:row>
      <xdr:rowOff>24531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35873"/>
          <a:ext cx="8890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29418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124589</xdr:rowOff>
    </xdr:from>
    <xdr:to>
      <xdr:col>55</xdr:col>
      <xdr:colOff>50800</xdr:colOff>
      <xdr:row>58</xdr:row>
      <xdr:rowOff>54739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39516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150407</xdr:rowOff>
    </xdr:from>
    <xdr:to>
      <xdr:col>50</xdr:col>
      <xdr:colOff>165100</xdr:colOff>
      <xdr:row>58</xdr:row>
      <xdr:rowOff>80557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71684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159222</xdr:rowOff>
    </xdr:from>
    <xdr:to>
      <xdr:col>46</xdr:col>
      <xdr:colOff>38100</xdr:colOff>
      <xdr:row>58</xdr:row>
      <xdr:rowOff>89372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3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80499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2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145181</xdr:rowOff>
    </xdr:from>
    <xdr:to>
      <xdr:col>41</xdr:col>
      <xdr:colOff>101600</xdr:colOff>
      <xdr:row>58</xdr:row>
      <xdr:rowOff>75331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1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66458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112423</xdr:rowOff>
    </xdr:from>
    <xdr:to>
      <xdr:col>36</xdr:col>
      <xdr:colOff>165100</xdr:colOff>
      <xdr:row>58</xdr:row>
      <xdr:rowOff>42573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33700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7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161646</xdr:rowOff>
    </xdr:from>
    <xdr:to>
      <xdr:col>55</xdr:col>
      <xdr:colOff>0</xdr:colOff>
      <xdr:row>78</xdr:row>
      <xdr:rowOff>1631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63296"/>
          <a:ext cx="838200" cy="1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161646</xdr:rowOff>
    </xdr:from>
    <xdr:to>
      <xdr:col>50</xdr:col>
      <xdr:colOff>114300</xdr:colOff>
      <xdr:row>78</xdr:row>
      <xdr:rowOff>17456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63296"/>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6894</xdr:rowOff>
    </xdr:from>
    <xdr:to>
      <xdr:col>45</xdr:col>
      <xdr:colOff>177800</xdr:colOff>
      <xdr:row>78</xdr:row>
      <xdr:rowOff>17456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79994"/>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4935</xdr:rowOff>
    </xdr:from>
    <xdr:to>
      <xdr:col>41</xdr:col>
      <xdr:colOff>50800</xdr:colOff>
      <xdr:row>78</xdr:row>
      <xdr:rowOff>6894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7803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23234</xdr:rowOff>
    </xdr:from>
    <xdr:to>
      <xdr:col>36</xdr:col>
      <xdr:colOff>165100</xdr:colOff>
      <xdr:row>77</xdr:row>
      <xdr:rowOff>124834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141361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122281</xdr:rowOff>
    </xdr:from>
    <xdr:to>
      <xdr:col>55</xdr:col>
      <xdr:colOff>50800</xdr:colOff>
      <xdr:row>78</xdr:row>
      <xdr:rowOff>52431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2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37208</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3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110846</xdr:rowOff>
    </xdr:from>
    <xdr:to>
      <xdr:col>50</xdr:col>
      <xdr:colOff>165100</xdr:colOff>
      <xdr:row>78</xdr:row>
      <xdr:rowOff>40996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32123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138106</xdr:rowOff>
    </xdr:from>
    <xdr:to>
      <xdr:col>46</xdr:col>
      <xdr:colOff>38100</xdr:colOff>
      <xdr:row>78</xdr:row>
      <xdr:rowOff>68256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59383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3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127544</xdr:rowOff>
    </xdr:from>
    <xdr:to>
      <xdr:col>41</xdr:col>
      <xdr:colOff>101600</xdr:colOff>
      <xdr:row>78</xdr:row>
      <xdr:rowOff>57694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48821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125585</xdr:rowOff>
    </xdr:from>
    <xdr:to>
      <xdr:col>36</xdr:col>
      <xdr:colOff>165100</xdr:colOff>
      <xdr:row>78</xdr:row>
      <xdr:rowOff>55735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46862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1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92066</xdr:rowOff>
    </xdr:from>
    <xdr:to>
      <xdr:col>55</xdr:col>
      <xdr:colOff>0</xdr:colOff>
      <xdr:row>97</xdr:row>
      <xdr:rowOff>108130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722716"/>
          <a:ext cx="838200" cy="1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98986</xdr:rowOff>
    </xdr:from>
    <xdr:to>
      <xdr:col>50</xdr:col>
      <xdr:colOff>114300</xdr:colOff>
      <xdr:row>97</xdr:row>
      <xdr:rowOff>108130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729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77766</xdr:rowOff>
    </xdr:from>
    <xdr:to>
      <xdr:col>45</xdr:col>
      <xdr:colOff>177800</xdr:colOff>
      <xdr:row>97</xdr:row>
      <xdr:rowOff>98986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708416"/>
          <a:ext cx="889000" cy="2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50243</xdr:rowOff>
    </xdr:from>
    <xdr:to>
      <xdr:col>41</xdr:col>
      <xdr:colOff>50800</xdr:colOff>
      <xdr:row>97</xdr:row>
      <xdr:rowOff>77766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80893"/>
          <a:ext cx="8890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41266</xdr:rowOff>
    </xdr:from>
    <xdr:to>
      <xdr:col>55</xdr:col>
      <xdr:colOff>50800</xdr:colOff>
      <xdr:row>97</xdr:row>
      <xdr:rowOff>142866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127643</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8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57330</xdr:rowOff>
    </xdr:from>
    <xdr:to>
      <xdr:col>50</xdr:col>
      <xdr:colOff>165100</xdr:colOff>
      <xdr:row>97</xdr:row>
      <xdr:rowOff>158930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150057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8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48186</xdr:rowOff>
    </xdr:from>
    <xdr:to>
      <xdr:col>46</xdr:col>
      <xdr:colOff>38100</xdr:colOff>
      <xdr:row>97</xdr:row>
      <xdr:rowOff>149786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140913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26966</xdr:rowOff>
    </xdr:from>
    <xdr:to>
      <xdr:col>41</xdr:col>
      <xdr:colOff>101600</xdr:colOff>
      <xdr:row>97</xdr:row>
      <xdr:rowOff>128566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5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119693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170893</xdr:rowOff>
    </xdr:from>
    <xdr:to>
      <xdr:col>36</xdr:col>
      <xdr:colOff>165100</xdr:colOff>
      <xdr:row>97</xdr:row>
      <xdr:rowOff>101043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92170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2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124430</xdr:rowOff>
    </xdr:from>
    <xdr:to>
      <xdr:col>85</xdr:col>
      <xdr:colOff>127000</xdr:colOff>
      <xdr:row>38</xdr:row>
      <xdr:rowOff>133207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39530"/>
          <a:ext cx="8382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131722</xdr:rowOff>
    </xdr:from>
    <xdr:to>
      <xdr:col>81</xdr:col>
      <xdr:colOff>50800</xdr:colOff>
      <xdr:row>38</xdr:row>
      <xdr:rowOff>133207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46822"/>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116611</xdr:rowOff>
    </xdr:from>
    <xdr:to>
      <xdr:col>76</xdr:col>
      <xdr:colOff>114300</xdr:colOff>
      <xdr:row>38</xdr:row>
      <xdr:rowOff>131722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31711"/>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116611</xdr:rowOff>
    </xdr:from>
    <xdr:to>
      <xdr:col>71</xdr:col>
      <xdr:colOff>177800</xdr:colOff>
      <xdr:row>38</xdr:row>
      <xdr:rowOff>123058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631711"/>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59648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73630</xdr:rowOff>
    </xdr:from>
    <xdr:to>
      <xdr:col>85</xdr:col>
      <xdr:colOff>177800</xdr:colOff>
      <xdr:row>39</xdr:row>
      <xdr:rowOff>3780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160007</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0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82407</xdr:rowOff>
    </xdr:from>
    <xdr:to>
      <xdr:col>81</xdr:col>
      <xdr:colOff>101600</xdr:colOff>
      <xdr:row>39</xdr:row>
      <xdr:rowOff>12557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3684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90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80922</xdr:rowOff>
    </xdr:from>
    <xdr:to>
      <xdr:col>76</xdr:col>
      <xdr:colOff>165100</xdr:colOff>
      <xdr:row>39</xdr:row>
      <xdr:rowOff>11072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2199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88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65811</xdr:rowOff>
    </xdr:from>
    <xdr:to>
      <xdr:col>72</xdr:col>
      <xdr:colOff>38100</xdr:colOff>
      <xdr:row>38</xdr:row>
      <xdr:rowOff>167411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158538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7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72258</xdr:rowOff>
    </xdr:from>
    <xdr:to>
      <xdr:col>67</xdr:col>
      <xdr:colOff>101600</xdr:colOff>
      <xdr:row>39</xdr:row>
      <xdr:rowOff>2408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164985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680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17183</xdr:rowOff>
    </xdr:from>
    <xdr:to>
      <xdr:col>85</xdr:col>
      <xdr:colOff>127000</xdr:colOff>
      <xdr:row>79</xdr:row>
      <xdr:rowOff>19901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561733"/>
          <a:ext cx="8382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10973</xdr:rowOff>
    </xdr:from>
    <xdr:to>
      <xdr:col>81</xdr:col>
      <xdr:colOff>50800</xdr:colOff>
      <xdr:row>79</xdr:row>
      <xdr:rowOff>17183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555523"/>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10973</xdr:rowOff>
    </xdr:from>
    <xdr:to>
      <xdr:col>76</xdr:col>
      <xdr:colOff>114300</xdr:colOff>
      <xdr:row>79</xdr:row>
      <xdr:rowOff>20396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555523"/>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20396</xdr:rowOff>
    </xdr:from>
    <xdr:to>
      <xdr:col>71</xdr:col>
      <xdr:colOff>177800</xdr:colOff>
      <xdr:row>79</xdr:row>
      <xdr:rowOff>27242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564946"/>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138992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140551</xdr:rowOff>
    </xdr:from>
    <xdr:to>
      <xdr:col>85</xdr:col>
      <xdr:colOff>177800</xdr:colOff>
      <xdr:row>79</xdr:row>
      <xdr:rowOff>70701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5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55478</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4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137833</xdr:rowOff>
    </xdr:from>
    <xdr:to>
      <xdr:col>81</xdr:col>
      <xdr:colOff>101600</xdr:colOff>
      <xdr:row>79</xdr:row>
      <xdr:rowOff>67983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5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59110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60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131623</xdr:rowOff>
    </xdr:from>
    <xdr:to>
      <xdr:col>76</xdr:col>
      <xdr:colOff>165100</xdr:colOff>
      <xdr:row>79</xdr:row>
      <xdr:rowOff>61773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5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52900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141046</xdr:rowOff>
    </xdr:from>
    <xdr:to>
      <xdr:col>72</xdr:col>
      <xdr:colOff>38100</xdr:colOff>
      <xdr:row>79</xdr:row>
      <xdr:rowOff>71196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5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62323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6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147892</xdr:rowOff>
    </xdr:from>
    <xdr:to>
      <xdr:col>67</xdr:col>
      <xdr:colOff>101600</xdr:colOff>
      <xdr:row>79</xdr:row>
      <xdr:rowOff>78042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69169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6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51053</xdr:rowOff>
    </xdr:from>
    <xdr:to>
      <xdr:col>85</xdr:col>
      <xdr:colOff>127000</xdr:colOff>
      <xdr:row>98</xdr:row>
      <xdr:rowOff>84155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853153"/>
          <a:ext cx="838200" cy="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39711</xdr:rowOff>
    </xdr:from>
    <xdr:to>
      <xdr:col>81</xdr:col>
      <xdr:colOff>50800</xdr:colOff>
      <xdr:row>98</xdr:row>
      <xdr:rowOff>84155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841811"/>
          <a:ext cx="889000" cy="4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1789</xdr:rowOff>
    </xdr:from>
    <xdr:to>
      <xdr:col>76</xdr:col>
      <xdr:colOff>114300</xdr:colOff>
      <xdr:row>98</xdr:row>
      <xdr:rowOff>39711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03889"/>
          <a:ext cx="889000" cy="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1789</xdr:rowOff>
    </xdr:from>
    <xdr:to>
      <xdr:col>71</xdr:col>
      <xdr:colOff>177800</xdr:colOff>
      <xdr:row>98</xdr:row>
      <xdr:rowOff>78310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03889"/>
          <a:ext cx="889000" cy="7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84046</xdr:rowOff>
    </xdr:from>
    <xdr:to>
      <xdr:col>67</xdr:col>
      <xdr:colOff>101600</xdr:colOff>
      <xdr:row>99</xdr:row>
      <xdr:rowOff>14196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253</xdr:rowOff>
    </xdr:from>
    <xdr:to>
      <xdr:col>85</xdr:col>
      <xdr:colOff>177800</xdr:colOff>
      <xdr:row>98</xdr:row>
      <xdr:rowOff>101853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0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23130</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5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33355</xdr:rowOff>
    </xdr:from>
    <xdr:to>
      <xdr:col>81</xdr:col>
      <xdr:colOff>101600</xdr:colOff>
      <xdr:row>98</xdr:row>
      <xdr:rowOff>134955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3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151482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160361</xdr:rowOff>
    </xdr:from>
    <xdr:to>
      <xdr:col>76</xdr:col>
      <xdr:colOff>165100</xdr:colOff>
      <xdr:row>98</xdr:row>
      <xdr:rowOff>90511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122439</xdr:rowOff>
    </xdr:from>
    <xdr:to>
      <xdr:col>72</xdr:col>
      <xdr:colOff>38100</xdr:colOff>
      <xdr:row>98</xdr:row>
      <xdr:rowOff>52589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69116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2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27510</xdr:rowOff>
    </xdr:from>
    <xdr:to>
      <xdr:col>67</xdr:col>
      <xdr:colOff>101600</xdr:colOff>
      <xdr:row>98</xdr:row>
      <xdr:rowOff>129110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43345</xdr:rowOff>
    </xdr:from>
    <xdr:to>
      <xdr:col>116</xdr:col>
      <xdr:colOff>63500</xdr:colOff>
      <xdr:row>39</xdr:row>
      <xdr:rowOff>43497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729895"/>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42583</xdr:rowOff>
    </xdr:from>
    <xdr:to>
      <xdr:col>111</xdr:col>
      <xdr:colOff>177800</xdr:colOff>
      <xdr:row>39</xdr:row>
      <xdr:rowOff>43497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2913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42583</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72913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161481</xdr:rowOff>
    </xdr:from>
    <xdr:to>
      <xdr:col>98</xdr:col>
      <xdr:colOff>38100</xdr:colOff>
      <xdr:row>38</xdr:row>
      <xdr:rowOff>91631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108157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163995</xdr:rowOff>
    </xdr:from>
    <xdr:to>
      <xdr:col>116</xdr:col>
      <xdr:colOff>114300</xdr:colOff>
      <xdr:row>39</xdr:row>
      <xdr:rowOff>94145</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78922</xdr:rowOff>
    </xdr:from>
    <xdr:ext cx="313932"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4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164147</xdr:rowOff>
    </xdr:from>
    <xdr:to>
      <xdr:col>112</xdr:col>
      <xdr:colOff>38100</xdr:colOff>
      <xdr:row>39</xdr:row>
      <xdr:rowOff>94297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85424</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66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163233</xdr:rowOff>
    </xdr:from>
    <xdr:to>
      <xdr:col>107</xdr:col>
      <xdr:colOff>101600</xdr:colOff>
      <xdr:row>39</xdr:row>
      <xdr:rowOff>93383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84510</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77333" y="6771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27953</xdr:rowOff>
    </xdr:from>
    <xdr:to>
      <xdr:col>116</xdr:col>
      <xdr:colOff>63500</xdr:colOff>
      <xdr:row>59</xdr:row>
      <xdr:rowOff>28048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43503"/>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27191</xdr:rowOff>
    </xdr:from>
    <xdr:to>
      <xdr:col>111</xdr:col>
      <xdr:colOff>177800</xdr:colOff>
      <xdr:row>59</xdr:row>
      <xdr:rowOff>27953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4274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27191</xdr:rowOff>
    </xdr:from>
    <xdr:to>
      <xdr:col>107</xdr:col>
      <xdr:colOff>50800</xdr:colOff>
      <xdr:row>59</xdr:row>
      <xdr:rowOff>27743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42741"/>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24829</xdr:rowOff>
    </xdr:from>
    <xdr:to>
      <xdr:col>102</xdr:col>
      <xdr:colOff>114300</xdr:colOff>
      <xdr:row>59</xdr:row>
      <xdr:rowOff>27743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40379"/>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148698</xdr:rowOff>
    </xdr:from>
    <xdr:to>
      <xdr:col>116</xdr:col>
      <xdr:colOff>114300</xdr:colOff>
      <xdr:row>59</xdr:row>
      <xdr:rowOff>78848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63625</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07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148603</xdr:rowOff>
    </xdr:from>
    <xdr:to>
      <xdr:col>112</xdr:col>
      <xdr:colOff>38100</xdr:colOff>
      <xdr:row>59</xdr:row>
      <xdr:rowOff>78753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69880</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85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147841</xdr:rowOff>
    </xdr:from>
    <xdr:to>
      <xdr:col>107</xdr:col>
      <xdr:colOff>101600</xdr:colOff>
      <xdr:row>59</xdr:row>
      <xdr:rowOff>77991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69118</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84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148393</xdr:rowOff>
    </xdr:from>
    <xdr:to>
      <xdr:col>102</xdr:col>
      <xdr:colOff>165100</xdr:colOff>
      <xdr:row>59</xdr:row>
      <xdr:rowOff>78543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69670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85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145479</xdr:rowOff>
    </xdr:from>
    <xdr:to>
      <xdr:col>98</xdr:col>
      <xdr:colOff>38100</xdr:colOff>
      <xdr:row>59</xdr:row>
      <xdr:rowOff>75629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66756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62624</xdr:rowOff>
    </xdr:from>
    <xdr:to>
      <xdr:col>116</xdr:col>
      <xdr:colOff>63500</xdr:colOff>
      <xdr:row>77</xdr:row>
      <xdr:rowOff>94838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64274"/>
          <a:ext cx="838200" cy="3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94838</xdr:rowOff>
    </xdr:from>
    <xdr:to>
      <xdr:col>111</xdr:col>
      <xdr:colOff>177800</xdr:colOff>
      <xdr:row>77</xdr:row>
      <xdr:rowOff>131718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96488"/>
          <a:ext cx="8890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131718</xdr:rowOff>
    </xdr:from>
    <xdr:to>
      <xdr:col>107</xdr:col>
      <xdr:colOff>50800</xdr:colOff>
      <xdr:row>77</xdr:row>
      <xdr:rowOff>149968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33336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149968</xdr:rowOff>
    </xdr:from>
    <xdr:to>
      <xdr:col>102</xdr:col>
      <xdr:colOff>114300</xdr:colOff>
      <xdr:row>77</xdr:row>
      <xdr:rowOff>157987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351618"/>
          <a:ext cx="8890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7135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11824</xdr:rowOff>
    </xdr:from>
    <xdr:to>
      <xdr:col>116</xdr:col>
      <xdr:colOff>114300</xdr:colOff>
      <xdr:row>77</xdr:row>
      <xdr:rowOff>113424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161701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44038</xdr:rowOff>
    </xdr:from>
    <xdr:to>
      <xdr:col>112</xdr:col>
      <xdr:colOff>38100</xdr:colOff>
      <xdr:row>77</xdr:row>
      <xdr:rowOff>145638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136765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3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80918</xdr:rowOff>
    </xdr:from>
    <xdr:to>
      <xdr:col>107</xdr:col>
      <xdr:colOff>101600</xdr:colOff>
      <xdr:row>78</xdr:row>
      <xdr:rowOff>11068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2195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7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99168</xdr:rowOff>
    </xdr:from>
    <xdr:to>
      <xdr:col>102</xdr:col>
      <xdr:colOff>165100</xdr:colOff>
      <xdr:row>78</xdr:row>
      <xdr:rowOff>29318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3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20445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9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107187</xdr:rowOff>
    </xdr:from>
    <xdr:to>
      <xdr:col>98</xdr:col>
      <xdr:colOff>38100</xdr:colOff>
      <xdr:row>78</xdr:row>
      <xdr:rowOff>37337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28464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40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住民一人当たりのコストは、物件費と維持補修費、積立金を除く項目において類似団体平均を下回っている。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物件費については、公共施設の運営や維持管理コストが類似団体よりも高いことが考えられる。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維持補修費については、令和５年度に実施した清掃工場維持補修が完了したため、減少となっている。</a:t>
          </a:r>
        </a:p>
        <a:p>
          <a:r>
            <a:rPr kumimoji="1" lang="ja-JP" altLang="en-US" sz="1300">
              <a:latin typeface="ＭＳ Ｐゴシック" panose="020B0600070205080204" pitchFamily="50" charset="-128"/>
              <a:ea typeface="ＭＳ Ｐゴシック" panose="020B0600070205080204" pitchFamily="50" charset="-128"/>
            </a:rPr>
            <a:t>積立金については、ふるさと寄附金が大手メーカーの事業撤退により、人気の高い返礼品が取り扱えなくなり、令和４年度と令和５年度は減少に転じた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が、令和６年度から専門部署としてふるさと納税班を新設し、取組を強化したところ、令和６年度は対前年比で増加となった。</a:t>
          </a:r>
        </a:p>
        <a:p>
          <a:r>
            <a:rPr kumimoji="1" lang="ja-JP" altLang="en-US" sz="1300">
              <a:latin typeface="ＭＳ Ｐゴシック" panose="020B0600070205080204" pitchFamily="50" charset="-128"/>
              <a:ea typeface="ＭＳ Ｐゴシック" panose="020B0600070205080204" pitchFamily="50" charset="-128"/>
            </a:rPr>
            <a:t>今後も、社会保障費や公共施設の維持管理費の増加が予想されるため、安定した財源の確保に努めるとともに、事業優先度を精査し、歳出削減を引き続き進める。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40,164
39,498
77.12
20,426,948
19,511,190
860,616
9,687,162
13,719,591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108519</xdr:rowOff>
    </xdr:from>
    <xdr:to>
      <xdr:col>24</xdr:col>
      <xdr:colOff>63500</xdr:colOff>
      <xdr:row>37</xdr:row>
      <xdr:rowOff>116017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52169"/>
          <a:ext cx="8382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116017</xdr:rowOff>
    </xdr:from>
    <xdr:to>
      <xdr:col>19</xdr:col>
      <xdr:colOff>177800</xdr:colOff>
      <xdr:row>37</xdr:row>
      <xdr:rowOff>125801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59667"/>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125298</xdr:rowOff>
    </xdr:from>
    <xdr:to>
      <xdr:col>15</xdr:col>
      <xdr:colOff>50800</xdr:colOff>
      <xdr:row>37</xdr:row>
      <xdr:rowOff>125801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6894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125298</xdr:rowOff>
    </xdr:from>
    <xdr:to>
      <xdr:col>10</xdr:col>
      <xdr:colOff>114300</xdr:colOff>
      <xdr:row>37</xdr:row>
      <xdr:rowOff>125390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6894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53147</xdr:rowOff>
    </xdr:from>
    <xdr:to>
      <xdr:col>6</xdr:col>
      <xdr:colOff>38100</xdr:colOff>
      <xdr:row>37</xdr:row>
      <xdr:rowOff>154747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171274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7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57719</xdr:rowOff>
    </xdr:from>
    <xdr:to>
      <xdr:col>24</xdr:col>
      <xdr:colOff>114300</xdr:colOff>
      <xdr:row>37</xdr:row>
      <xdr:rowOff>159319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0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65217</xdr:rowOff>
    </xdr:from>
    <xdr:to>
      <xdr:col>20</xdr:col>
      <xdr:colOff>38100</xdr:colOff>
      <xdr:row>37</xdr:row>
      <xdr:rowOff>166817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157944</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75001</xdr:rowOff>
    </xdr:from>
    <xdr:to>
      <xdr:col>15</xdr:col>
      <xdr:colOff>101600</xdr:colOff>
      <xdr:row>38</xdr:row>
      <xdr:rowOff>5152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18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167728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1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74498</xdr:rowOff>
    </xdr:from>
    <xdr:to>
      <xdr:col>10</xdr:col>
      <xdr:colOff>165100</xdr:colOff>
      <xdr:row>38</xdr:row>
      <xdr:rowOff>4648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167226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74590</xdr:rowOff>
    </xdr:from>
    <xdr:to>
      <xdr:col>6</xdr:col>
      <xdr:colOff>38100</xdr:colOff>
      <xdr:row>38</xdr:row>
      <xdr:rowOff>4739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18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167317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170974</xdr:rowOff>
    </xdr:from>
    <xdr:to>
      <xdr:col>24</xdr:col>
      <xdr:colOff>63500</xdr:colOff>
      <xdr:row>58</xdr:row>
      <xdr:rowOff>24895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43624"/>
          <a:ext cx="838200" cy="2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159552</xdr:rowOff>
    </xdr:from>
    <xdr:to>
      <xdr:col>19</xdr:col>
      <xdr:colOff>177800</xdr:colOff>
      <xdr:row>58</xdr:row>
      <xdr:rowOff>24895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32202"/>
          <a:ext cx="889000" cy="3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107900</xdr:rowOff>
    </xdr:from>
    <xdr:to>
      <xdr:col>15</xdr:col>
      <xdr:colOff>50800</xdr:colOff>
      <xdr:row>57</xdr:row>
      <xdr:rowOff>159552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80550"/>
          <a:ext cx="889000" cy="5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131452</xdr:rowOff>
    </xdr:from>
    <xdr:to>
      <xdr:col>10</xdr:col>
      <xdr:colOff>114300</xdr:colOff>
      <xdr:row>57</xdr:row>
      <xdr:rowOff>107900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32652"/>
          <a:ext cx="889000" cy="1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73808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4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120174</xdr:rowOff>
    </xdr:from>
    <xdr:to>
      <xdr:col>24</xdr:col>
      <xdr:colOff>114300</xdr:colOff>
      <xdr:row>58</xdr:row>
      <xdr:rowOff>50324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143051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4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145545</xdr:rowOff>
    </xdr:from>
    <xdr:to>
      <xdr:col>20</xdr:col>
      <xdr:colOff>38100</xdr:colOff>
      <xdr:row>58</xdr:row>
      <xdr:rowOff>75695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92222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108752</xdr:rowOff>
    </xdr:from>
    <xdr:to>
      <xdr:col>15</xdr:col>
      <xdr:colOff>101600</xdr:colOff>
      <xdr:row>58</xdr:row>
      <xdr:rowOff>38902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55429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5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57100</xdr:rowOff>
    </xdr:from>
    <xdr:to>
      <xdr:col>10</xdr:col>
      <xdr:colOff>165100</xdr:colOff>
      <xdr:row>57</xdr:row>
      <xdr:rowOff>158700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80652</xdr:rowOff>
    </xdr:from>
    <xdr:to>
      <xdr:col>6</xdr:col>
      <xdr:colOff>38100</xdr:colOff>
      <xdr:row>57</xdr:row>
      <xdr:rowOff>10802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27329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5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113792</xdr:rowOff>
    </xdr:from>
    <xdr:to>
      <xdr:col>24</xdr:col>
      <xdr:colOff>63500</xdr:colOff>
      <xdr:row>77</xdr:row>
      <xdr:rowOff>154330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315442"/>
          <a:ext cx="8382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154330</xdr:rowOff>
    </xdr:from>
    <xdr:to>
      <xdr:col>19</xdr:col>
      <xdr:colOff>177800</xdr:colOff>
      <xdr:row>78</xdr:row>
      <xdr:rowOff>21392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55980"/>
          <a:ext cx="889000" cy="3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4598</xdr:rowOff>
    </xdr:from>
    <xdr:to>
      <xdr:col>15</xdr:col>
      <xdr:colOff>50800</xdr:colOff>
      <xdr:row>78</xdr:row>
      <xdr:rowOff>21392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377698"/>
          <a:ext cx="8890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4598</xdr:rowOff>
    </xdr:from>
    <xdr:to>
      <xdr:col>10</xdr:col>
      <xdr:colOff>114300</xdr:colOff>
      <xdr:row>78</xdr:row>
      <xdr:rowOff>92467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77698"/>
          <a:ext cx="889000" cy="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66439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0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62992</xdr:rowOff>
    </xdr:from>
    <xdr:to>
      <xdr:col>24</xdr:col>
      <xdr:colOff>114300</xdr:colOff>
      <xdr:row>77</xdr:row>
      <xdr:rowOff>164592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149369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7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103530</xdr:rowOff>
    </xdr:from>
    <xdr:to>
      <xdr:col>20</xdr:col>
      <xdr:colOff>38100</xdr:colOff>
      <xdr:row>78</xdr:row>
      <xdr:rowOff>33680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3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24807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9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142042</xdr:rowOff>
    </xdr:from>
    <xdr:to>
      <xdr:col>15</xdr:col>
      <xdr:colOff>101600</xdr:colOff>
      <xdr:row>78</xdr:row>
      <xdr:rowOff>72192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63319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3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125248</xdr:rowOff>
    </xdr:from>
    <xdr:to>
      <xdr:col>10</xdr:col>
      <xdr:colOff>165100</xdr:colOff>
      <xdr:row>78</xdr:row>
      <xdr:rowOff>55398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46525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41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41667</xdr:rowOff>
    </xdr:from>
    <xdr:to>
      <xdr:col>6</xdr:col>
      <xdr:colOff>38100</xdr:colOff>
      <xdr:row>78</xdr:row>
      <xdr:rowOff>143267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134394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50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19698</xdr:rowOff>
    </xdr:from>
    <xdr:to>
      <xdr:col>24</xdr:col>
      <xdr:colOff>63500</xdr:colOff>
      <xdr:row>98</xdr:row>
      <xdr:rowOff>22591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21798"/>
          <a:ext cx="8382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12598</xdr:rowOff>
    </xdr:from>
    <xdr:to>
      <xdr:col>19</xdr:col>
      <xdr:colOff>177800</xdr:colOff>
      <xdr:row>98</xdr:row>
      <xdr:rowOff>19698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14698"/>
          <a:ext cx="88900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12357</xdr:rowOff>
    </xdr:from>
    <xdr:to>
      <xdr:col>15</xdr:col>
      <xdr:colOff>50800</xdr:colOff>
      <xdr:row>98</xdr:row>
      <xdr:rowOff>12598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14457"/>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12357</xdr:rowOff>
    </xdr:from>
    <xdr:to>
      <xdr:col>10</xdr:col>
      <xdr:colOff>114300</xdr:colOff>
      <xdr:row>98</xdr:row>
      <xdr:rowOff>80153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4457"/>
          <a:ext cx="8890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22801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143241</xdr:rowOff>
    </xdr:from>
    <xdr:to>
      <xdr:col>24</xdr:col>
      <xdr:colOff>114300</xdr:colOff>
      <xdr:row>98</xdr:row>
      <xdr:rowOff>73391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58168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140348</xdr:rowOff>
    </xdr:from>
    <xdr:to>
      <xdr:col>20</xdr:col>
      <xdr:colOff>38100</xdr:colOff>
      <xdr:row>98</xdr:row>
      <xdr:rowOff>70498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61625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133248</xdr:rowOff>
    </xdr:from>
    <xdr:to>
      <xdr:col>15</xdr:col>
      <xdr:colOff>101600</xdr:colOff>
      <xdr:row>98</xdr:row>
      <xdr:rowOff>63398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54525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133007</xdr:rowOff>
    </xdr:from>
    <xdr:to>
      <xdr:col>10</xdr:col>
      <xdr:colOff>165100</xdr:colOff>
      <xdr:row>98</xdr:row>
      <xdr:rowOff>63157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54284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5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29353</xdr:rowOff>
    </xdr:from>
    <xdr:to>
      <xdr:col>6</xdr:col>
      <xdr:colOff>38100</xdr:colOff>
      <xdr:row>98</xdr:row>
      <xdr:rowOff>130953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111354</xdr:rowOff>
    </xdr:from>
    <xdr:to>
      <xdr:col>55</xdr:col>
      <xdr:colOff>0</xdr:colOff>
      <xdr:row>38</xdr:row>
      <xdr:rowOff>113411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2645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101524</xdr:rowOff>
    </xdr:from>
    <xdr:to>
      <xdr:col>50</xdr:col>
      <xdr:colOff>114300</xdr:colOff>
      <xdr:row>38</xdr:row>
      <xdr:rowOff>113411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1662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101524</xdr:rowOff>
    </xdr:from>
    <xdr:to>
      <xdr:col>45</xdr:col>
      <xdr:colOff>177800</xdr:colOff>
      <xdr:row>38</xdr:row>
      <xdr:rowOff>102209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1662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64033</xdr:rowOff>
    </xdr:from>
    <xdr:to>
      <xdr:col>41</xdr:col>
      <xdr:colOff>50800</xdr:colOff>
      <xdr:row>38</xdr:row>
      <xdr:rowOff>102209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79133"/>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12548</xdr:rowOff>
    </xdr:from>
    <xdr:to>
      <xdr:col>36</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60554</xdr:rowOff>
    </xdr:from>
    <xdr:to>
      <xdr:col>55</xdr:col>
      <xdr:colOff>50800</xdr:colOff>
      <xdr:row>38</xdr:row>
      <xdr:rowOff>162154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146931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62611</xdr:rowOff>
    </xdr:from>
    <xdr:to>
      <xdr:col>50</xdr:col>
      <xdr:colOff>165100</xdr:colOff>
      <xdr:row>38</xdr:row>
      <xdr:rowOff>164211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155338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50724</xdr:rowOff>
    </xdr:from>
    <xdr:to>
      <xdr:col>46</xdr:col>
      <xdr:colOff>38100</xdr:colOff>
      <xdr:row>38</xdr:row>
      <xdr:rowOff>152324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143451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51409</xdr:rowOff>
    </xdr:from>
    <xdr:to>
      <xdr:col>41</xdr:col>
      <xdr:colOff>101600</xdr:colOff>
      <xdr:row>38</xdr:row>
      <xdr:rowOff>153009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144136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13233</xdr:rowOff>
    </xdr:from>
    <xdr:to>
      <xdr:col>36</xdr:col>
      <xdr:colOff>165100</xdr:colOff>
      <xdr:row>38</xdr:row>
      <xdr:rowOff>114833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105960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2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161303</xdr:rowOff>
    </xdr:from>
    <xdr:to>
      <xdr:col>55</xdr:col>
      <xdr:colOff>0</xdr:colOff>
      <xdr:row>57</xdr:row>
      <xdr:rowOff>169246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33953"/>
          <a:ext cx="8382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161303</xdr:rowOff>
    </xdr:from>
    <xdr:to>
      <xdr:col>50</xdr:col>
      <xdr:colOff>114300</xdr:colOff>
      <xdr:row>58</xdr:row>
      <xdr:rowOff>27115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33953"/>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3569</xdr:rowOff>
    </xdr:from>
    <xdr:to>
      <xdr:col>45</xdr:col>
      <xdr:colOff>177800</xdr:colOff>
      <xdr:row>58</xdr:row>
      <xdr:rowOff>27115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47669"/>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136366</xdr:rowOff>
    </xdr:from>
    <xdr:to>
      <xdr:col>41</xdr:col>
      <xdr:colOff>50800</xdr:colOff>
      <xdr:row>58</xdr:row>
      <xdr:rowOff>3569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09016"/>
          <a:ext cx="8890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118446</xdr:rowOff>
    </xdr:from>
    <xdr:to>
      <xdr:col>55</xdr:col>
      <xdr:colOff>50800</xdr:colOff>
      <xdr:row>58</xdr:row>
      <xdr:rowOff>48596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9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96873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6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110503</xdr:rowOff>
    </xdr:from>
    <xdr:to>
      <xdr:col>50</xdr:col>
      <xdr:colOff>165100</xdr:colOff>
      <xdr:row>58</xdr:row>
      <xdr:rowOff>40653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31780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9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147765</xdr:rowOff>
    </xdr:from>
    <xdr:to>
      <xdr:col>46</xdr:col>
      <xdr:colOff>38100</xdr:colOff>
      <xdr:row>58</xdr:row>
      <xdr:rowOff>77915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69042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124219</xdr:rowOff>
    </xdr:from>
    <xdr:to>
      <xdr:col>41</xdr:col>
      <xdr:colOff>101600</xdr:colOff>
      <xdr:row>58</xdr:row>
      <xdr:rowOff>54369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45496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9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85566</xdr:rowOff>
    </xdr:from>
    <xdr:to>
      <xdr:col>36</xdr:col>
      <xdr:colOff>165100</xdr:colOff>
      <xdr:row>58</xdr:row>
      <xdr:rowOff>15716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26657</xdr:rowOff>
    </xdr:from>
    <xdr:to>
      <xdr:col>55</xdr:col>
      <xdr:colOff>0</xdr:colOff>
      <xdr:row>79</xdr:row>
      <xdr:rowOff>43622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71207"/>
          <a:ext cx="8382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23963</xdr:rowOff>
    </xdr:from>
    <xdr:to>
      <xdr:col>50</xdr:col>
      <xdr:colOff>114300</xdr:colOff>
      <xdr:row>79</xdr:row>
      <xdr:rowOff>26657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68513"/>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23963</xdr:rowOff>
    </xdr:from>
    <xdr:to>
      <xdr:col>45</xdr:col>
      <xdr:colOff>177800</xdr:colOff>
      <xdr:row>79</xdr:row>
      <xdr:rowOff>56212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68513"/>
          <a:ext cx="889000" cy="3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148534</xdr:rowOff>
    </xdr:from>
    <xdr:to>
      <xdr:col>41</xdr:col>
      <xdr:colOff>50800</xdr:colOff>
      <xdr:row>79</xdr:row>
      <xdr:rowOff>56212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21634"/>
          <a:ext cx="889000" cy="7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17463</xdr:rowOff>
    </xdr:from>
    <xdr:to>
      <xdr:col>36</xdr:col>
      <xdr:colOff>165100</xdr:colOff>
      <xdr:row>77</xdr:row>
      <xdr:rowOff>119063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135590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164272</xdr:rowOff>
    </xdr:from>
    <xdr:to>
      <xdr:col>55</xdr:col>
      <xdr:colOff>50800</xdr:colOff>
      <xdr:row>79</xdr:row>
      <xdr:rowOff>94422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79199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5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147307</xdr:rowOff>
    </xdr:from>
    <xdr:to>
      <xdr:col>50</xdr:col>
      <xdr:colOff>165100</xdr:colOff>
      <xdr:row>79</xdr:row>
      <xdr:rowOff>77457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68584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1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144613</xdr:rowOff>
    </xdr:from>
    <xdr:to>
      <xdr:col>46</xdr:col>
      <xdr:colOff>38100</xdr:colOff>
      <xdr:row>79</xdr:row>
      <xdr:rowOff>74763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65890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1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5412</xdr:rowOff>
    </xdr:from>
    <xdr:to>
      <xdr:col>41</xdr:col>
      <xdr:colOff>101600</xdr:colOff>
      <xdr:row>79</xdr:row>
      <xdr:rowOff>107012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98139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4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97734</xdr:rowOff>
    </xdr:from>
    <xdr:to>
      <xdr:col>36</xdr:col>
      <xdr:colOff>165100</xdr:colOff>
      <xdr:row>79</xdr:row>
      <xdr:rowOff>27884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19011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50585</xdr:rowOff>
    </xdr:from>
    <xdr:to>
      <xdr:col>55</xdr:col>
      <xdr:colOff>0</xdr:colOff>
      <xdr:row>97</xdr:row>
      <xdr:rowOff>136210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81235"/>
          <a:ext cx="838200" cy="8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136210</xdr:rowOff>
    </xdr:from>
    <xdr:to>
      <xdr:col>50</xdr:col>
      <xdr:colOff>114300</xdr:colOff>
      <xdr:row>97</xdr:row>
      <xdr:rowOff>149682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66860"/>
          <a:ext cx="8890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149682</xdr:rowOff>
    </xdr:from>
    <xdr:to>
      <xdr:col>45</xdr:col>
      <xdr:colOff>177800</xdr:colOff>
      <xdr:row>98</xdr:row>
      <xdr:rowOff>28722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80332"/>
          <a:ext cx="889000" cy="5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26848</xdr:rowOff>
    </xdr:from>
    <xdr:to>
      <xdr:col>41</xdr:col>
      <xdr:colOff>50800</xdr:colOff>
      <xdr:row>98</xdr:row>
      <xdr:rowOff>28722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28948"/>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171235</xdr:rowOff>
    </xdr:from>
    <xdr:to>
      <xdr:col>55</xdr:col>
      <xdr:colOff>50800</xdr:colOff>
      <xdr:row>97</xdr:row>
      <xdr:rowOff>101385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149662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0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85410</xdr:rowOff>
    </xdr:from>
    <xdr:to>
      <xdr:col>50</xdr:col>
      <xdr:colOff>165100</xdr:colOff>
      <xdr:row>98</xdr:row>
      <xdr:rowOff>15560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1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6687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0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98882</xdr:rowOff>
    </xdr:from>
    <xdr:to>
      <xdr:col>46</xdr:col>
      <xdr:colOff>38100</xdr:colOff>
      <xdr:row>98</xdr:row>
      <xdr:rowOff>29032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20159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149372</xdr:rowOff>
    </xdr:from>
    <xdr:to>
      <xdr:col>41</xdr:col>
      <xdr:colOff>101600</xdr:colOff>
      <xdr:row>98</xdr:row>
      <xdr:rowOff>79522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70649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147498</xdr:rowOff>
    </xdr:from>
    <xdr:to>
      <xdr:col>36</xdr:col>
      <xdr:colOff>165100</xdr:colOff>
      <xdr:row>98</xdr:row>
      <xdr:rowOff>77648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68775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2502</xdr:rowOff>
    </xdr:from>
    <xdr:to>
      <xdr:col>85</xdr:col>
      <xdr:colOff>127000</xdr:colOff>
      <xdr:row>37</xdr:row>
      <xdr:rowOff>6179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46152"/>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6179</xdr:rowOff>
    </xdr:from>
    <xdr:to>
      <xdr:col>81</xdr:col>
      <xdr:colOff>50800</xdr:colOff>
      <xdr:row>37</xdr:row>
      <xdr:rowOff>45764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9829"/>
          <a:ext cx="8890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45764</xdr:rowOff>
    </xdr:from>
    <xdr:to>
      <xdr:col>76</xdr:col>
      <xdr:colOff>114300</xdr:colOff>
      <xdr:row>37</xdr:row>
      <xdr:rowOff>52070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89414"/>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161093</xdr:rowOff>
    </xdr:from>
    <xdr:to>
      <xdr:col>71</xdr:col>
      <xdr:colOff>177800</xdr:colOff>
      <xdr:row>37</xdr:row>
      <xdr:rowOff>52070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33293"/>
          <a:ext cx="889000" cy="6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82671</xdr:rowOff>
    </xdr:from>
    <xdr:to>
      <xdr:col>67</xdr:col>
      <xdr:colOff>101600</xdr:colOff>
      <xdr:row>37</xdr:row>
      <xdr:rowOff>12821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29348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123152</xdr:rowOff>
    </xdr:from>
    <xdr:to>
      <xdr:col>85</xdr:col>
      <xdr:colOff>177800</xdr:colOff>
      <xdr:row>37</xdr:row>
      <xdr:rowOff>53302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101579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7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126829</xdr:rowOff>
    </xdr:from>
    <xdr:to>
      <xdr:col>81</xdr:col>
      <xdr:colOff>101600</xdr:colOff>
      <xdr:row>37</xdr:row>
      <xdr:rowOff>56979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48106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166414</xdr:rowOff>
    </xdr:from>
    <xdr:to>
      <xdr:col>76</xdr:col>
      <xdr:colOff>165100</xdr:colOff>
      <xdr:row>37</xdr:row>
      <xdr:rowOff>96564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87691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xdr:rowOff>
    </xdr:from>
    <xdr:to>
      <xdr:col>72</xdr:col>
      <xdr:colOff>38100</xdr:colOff>
      <xdr:row>37</xdr:row>
      <xdr:rowOff>102870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93997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110293</xdr:rowOff>
    </xdr:from>
    <xdr:to>
      <xdr:col>67</xdr:col>
      <xdr:colOff>101600</xdr:colOff>
      <xdr:row>37</xdr:row>
      <xdr:rowOff>40443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31570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36160</xdr:rowOff>
    </xdr:from>
    <xdr:to>
      <xdr:col>85</xdr:col>
      <xdr:colOff>127000</xdr:colOff>
      <xdr:row>57</xdr:row>
      <xdr:rowOff>44221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08810"/>
          <a:ext cx="838200" cy="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44221</xdr:rowOff>
    </xdr:from>
    <xdr:to>
      <xdr:col>81</xdr:col>
      <xdr:colOff>50800</xdr:colOff>
      <xdr:row>57</xdr:row>
      <xdr:rowOff>58455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16871"/>
          <a:ext cx="889000" cy="1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35550</xdr:rowOff>
    </xdr:from>
    <xdr:to>
      <xdr:col>76</xdr:col>
      <xdr:colOff>114300</xdr:colOff>
      <xdr:row>57</xdr:row>
      <xdr:rowOff>58455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08200"/>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35550</xdr:rowOff>
    </xdr:from>
    <xdr:to>
      <xdr:col>71</xdr:col>
      <xdr:colOff>177800</xdr:colOff>
      <xdr:row>57</xdr:row>
      <xdr:rowOff>99368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08200"/>
          <a:ext cx="8890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156810</xdr:rowOff>
    </xdr:from>
    <xdr:to>
      <xdr:col>85</xdr:col>
      <xdr:colOff>177800</xdr:colOff>
      <xdr:row>57</xdr:row>
      <xdr:rowOff>86960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71737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7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164871</xdr:rowOff>
    </xdr:from>
    <xdr:to>
      <xdr:col>81</xdr:col>
      <xdr:colOff>101600</xdr:colOff>
      <xdr:row>57</xdr:row>
      <xdr:rowOff>95021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86148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5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7655</xdr:rowOff>
    </xdr:from>
    <xdr:to>
      <xdr:col>76</xdr:col>
      <xdr:colOff>165100</xdr:colOff>
      <xdr:row>57</xdr:row>
      <xdr:rowOff>109255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100382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7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156200</xdr:rowOff>
    </xdr:from>
    <xdr:to>
      <xdr:col>72</xdr:col>
      <xdr:colOff>38100</xdr:colOff>
      <xdr:row>57</xdr:row>
      <xdr:rowOff>86350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77477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5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48568</xdr:rowOff>
    </xdr:from>
    <xdr:to>
      <xdr:col>67</xdr:col>
      <xdr:colOff>101600</xdr:colOff>
      <xdr:row>57</xdr:row>
      <xdr:rowOff>150168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141295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1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124430</xdr:rowOff>
    </xdr:from>
    <xdr:to>
      <xdr:col>85</xdr:col>
      <xdr:colOff>127000</xdr:colOff>
      <xdr:row>78</xdr:row>
      <xdr:rowOff>133207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97530"/>
          <a:ext cx="8382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131722</xdr:rowOff>
    </xdr:from>
    <xdr:to>
      <xdr:col>81</xdr:col>
      <xdr:colOff>50800</xdr:colOff>
      <xdr:row>78</xdr:row>
      <xdr:rowOff>133207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4822"/>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116611</xdr:rowOff>
    </xdr:from>
    <xdr:to>
      <xdr:col>76</xdr:col>
      <xdr:colOff>114300</xdr:colOff>
      <xdr:row>78</xdr:row>
      <xdr:rowOff>131722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89711"/>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116611</xdr:rowOff>
    </xdr:from>
    <xdr:to>
      <xdr:col>71</xdr:col>
      <xdr:colOff>177800</xdr:colOff>
      <xdr:row>78</xdr:row>
      <xdr:rowOff>123058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89711"/>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59557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73630</xdr:rowOff>
    </xdr:from>
    <xdr:to>
      <xdr:col>85</xdr:col>
      <xdr:colOff>177800</xdr:colOff>
      <xdr:row>79</xdr:row>
      <xdr:rowOff>3780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4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160007</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1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82407</xdr:rowOff>
    </xdr:from>
    <xdr:to>
      <xdr:col>81</xdr:col>
      <xdr:colOff>101600</xdr:colOff>
      <xdr:row>79</xdr:row>
      <xdr:rowOff>12557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3684</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48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80922</xdr:rowOff>
    </xdr:from>
    <xdr:to>
      <xdr:col>76</xdr:col>
      <xdr:colOff>165100</xdr:colOff>
      <xdr:row>79</xdr:row>
      <xdr:rowOff>11072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2199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6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65811</xdr:rowOff>
    </xdr:from>
    <xdr:to>
      <xdr:col>72</xdr:col>
      <xdr:colOff>38100</xdr:colOff>
      <xdr:row>78</xdr:row>
      <xdr:rowOff>167411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158538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72258</xdr:rowOff>
    </xdr:from>
    <xdr:to>
      <xdr:col>67</xdr:col>
      <xdr:colOff>101600</xdr:colOff>
      <xdr:row>79</xdr:row>
      <xdr:rowOff>2408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164985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38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17183</xdr:rowOff>
    </xdr:from>
    <xdr:to>
      <xdr:col>85</xdr:col>
      <xdr:colOff>127000</xdr:colOff>
      <xdr:row>99</xdr:row>
      <xdr:rowOff>19901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90733"/>
          <a:ext cx="8382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10973</xdr:rowOff>
    </xdr:from>
    <xdr:to>
      <xdr:col>81</xdr:col>
      <xdr:colOff>50800</xdr:colOff>
      <xdr:row>99</xdr:row>
      <xdr:rowOff>17183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984523"/>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10973</xdr:rowOff>
    </xdr:from>
    <xdr:to>
      <xdr:col>76</xdr:col>
      <xdr:colOff>114300</xdr:colOff>
      <xdr:row>99</xdr:row>
      <xdr:rowOff>20396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84523"/>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20396</xdr:rowOff>
    </xdr:from>
    <xdr:to>
      <xdr:col>71</xdr:col>
      <xdr:colOff>177800</xdr:colOff>
      <xdr:row>99</xdr:row>
      <xdr:rowOff>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993946"/>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140551</xdr:rowOff>
    </xdr:from>
    <xdr:to>
      <xdr:col>85</xdr:col>
      <xdr:colOff>177800</xdr:colOff>
      <xdr:row>99</xdr:row>
      <xdr:rowOff>70701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4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55478</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137833</xdr:rowOff>
    </xdr:from>
    <xdr:to>
      <xdr:col>81</xdr:col>
      <xdr:colOff>101600</xdr:colOff>
      <xdr:row>99</xdr:row>
      <xdr:rowOff>67983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3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59110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131623</xdr:rowOff>
    </xdr:from>
    <xdr:to>
      <xdr:col>76</xdr:col>
      <xdr:colOff>165100</xdr:colOff>
      <xdr:row>99</xdr:row>
      <xdr:rowOff>61773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52900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2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141046</xdr:rowOff>
    </xdr:from>
    <xdr:to>
      <xdr:col>72</xdr:col>
      <xdr:colOff>38100</xdr:colOff>
      <xdr:row>99</xdr:row>
      <xdr:rowOff>71196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62323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147892</xdr:rowOff>
    </xdr:from>
    <xdr:to>
      <xdr:col>67</xdr:col>
      <xdr:colOff>101600</xdr:colOff>
      <xdr:row>99</xdr:row>
      <xdr:rowOff>78042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69169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0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4536</xdr:rowOff>
    </xdr:from>
    <xdr:to>
      <xdr:col>98</xdr:col>
      <xdr:colOff>38100</xdr:colOff>
      <xdr:row>31</xdr:row>
      <xdr:rowOff>106136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122663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住民一人当たりのコストは、総務費以外の全ての費目において類似団体平均を下回っている。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総務費は、令和３年度まではふるさと寄附金事業経費等により増加傾向にあったが、令和４年度に大手メーカーが事業撤退し、人気返礼品を取り扱えなくなった影響等により、ふるさと寄附金が大幅に減少したことで、これに連動する形で事業経費と基金積立金が減少していく傾向があった。令和６年度からは人件費の高騰などの影響を受け、増加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は、ほぼ横ばいで推移していたが、令和４年度以降は大型事業があったため増加しており、令和６年度は令和５年度に引き続き実施した運動公園再整備事業等や、足柄産業集積ビレッジ構想地区整備事業により、大幅な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令和６年度は、財政調整基金の積立金が前年比で</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億円増加したが、</a:t>
          </a:r>
          <a:r>
            <a:rPr kumimoji="1" lang="ja-JP" altLang="en-US" sz="1200">
              <a:solidFill>
                <a:sysClr val="windowText" lastClr="000000"/>
              </a:solidFill>
              <a:latin typeface="ＭＳ ゴシック" pitchFamily="49" charset="-128"/>
              <a:ea typeface="ＭＳ ゴシック" pitchFamily="49" charset="-128"/>
            </a:rPr>
            <a:t>扶助費等の増により、取崩</a:t>
          </a:r>
          <a:r>
            <a:rPr kumimoji="1" lang="ja-JP" altLang="en-US" sz="1200">
              <a:latin typeface="ＭＳ ゴシック" pitchFamily="49" charset="-128"/>
              <a:ea typeface="ＭＳ ゴシック" pitchFamily="49" charset="-128"/>
            </a:rPr>
            <a:t>額が同じく前年比で</a:t>
          </a:r>
          <a:r>
            <a:rPr kumimoji="1" lang="en-US" altLang="ja-JP" sz="1200">
              <a:latin typeface="ＭＳ ゴシック" pitchFamily="49" charset="-128"/>
              <a:ea typeface="ＭＳ ゴシック" pitchFamily="49" charset="-128"/>
            </a:rPr>
            <a:t>5.2</a:t>
          </a:r>
          <a:r>
            <a:rPr kumimoji="1" lang="ja-JP" altLang="en-US" sz="1200">
              <a:latin typeface="ＭＳ ゴシック" pitchFamily="49" charset="-128"/>
              <a:ea typeface="ＭＳ ゴシック" pitchFamily="49" charset="-128"/>
            </a:rPr>
            <a:t>億円増加した。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結果として、取崩額が積立額を上回り、基金残高が減少した。</a:t>
          </a:r>
        </a:p>
        <a:p>
          <a:r>
            <a:rPr kumimoji="1" lang="ja-JP" altLang="en-US" sz="1200">
              <a:latin typeface="ＭＳ ゴシック" pitchFamily="49" charset="-128"/>
              <a:ea typeface="ＭＳ ゴシック" pitchFamily="49" charset="-128"/>
            </a:rPr>
            <a:t>実質収支は物価高騰対応重点支援地方創生臨時交付金の増などにより、前年度より</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億円の増となったが、財源不足を補うため、積立早々に基金を取り崩すという状態が継続しており、令和６年度は取崩額が積立額を上回ったことから、実質単年度収支がマイナスとなった。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臨時的財源（ふるさと寄附金）に依存しない、新たな安定財源の確保を目指す。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全ての会計において黒字で推移している。</a:t>
          </a:r>
        </a:p>
        <a:p>
          <a:r>
            <a:rPr kumimoji="1" lang="ja-JP" altLang="en-US" sz="1400">
              <a:latin typeface="ＭＳ ゴシック" pitchFamily="49" charset="-128"/>
              <a:ea typeface="ＭＳ ゴシック" pitchFamily="49" charset="-128"/>
            </a:rPr>
            <a:t>「公共下水道事業会計」、「国民健康保険事業特別会計」、「通所介護事業特別会計」、「介護保険事業特別会計」及び「後期高齢者医療事業特別会計」に対しては、一般会計から繰出し及び補助を行っており、一般会計の負担が大きくなっているため、法定分以外の繰出しについては、随時見直し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20426948</v>
      </c>
      <c r="BO4" s="371"/>
      <c r="BP4" s="371"/>
      <c r="BQ4" s="371"/>
      <c r="BR4" s="371"/>
      <c r="BS4" s="371"/>
      <c r="BT4" s="371"/>
      <c r="BU4" s="372"/>
      <c r="BV4" s="370">
        <v>19220151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8.9</v>
      </c>
      <c r="CU4" s="377"/>
      <c r="CV4" s="377"/>
      <c r="CW4" s="377"/>
      <c r="CX4" s="377"/>
      <c r="CY4" s="377"/>
      <c r="CZ4" s="377"/>
      <c r="DA4" s="378"/>
      <c r="DB4" s="376">
        <v>8.5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19511190</v>
      </c>
      <c r="BO5" s="408"/>
      <c r="BP5" s="408"/>
      <c r="BQ5" s="408"/>
      <c r="BR5" s="408"/>
      <c r="BS5" s="408"/>
      <c r="BT5" s="408"/>
      <c r="BU5" s="409"/>
      <c r="BV5" s="407">
        <v>18336172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97.3</v>
      </c>
      <c r="CU5" s="405"/>
      <c r="CV5" s="405"/>
      <c r="CW5" s="405"/>
      <c r="CX5" s="405"/>
      <c r="CY5" s="405"/>
      <c r="CZ5" s="405"/>
      <c r="DA5" s="406"/>
      <c r="DB5" s="404">
        <v>98.7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915758</v>
      </c>
      <c r="BO6" s="408"/>
      <c r="BP6" s="408"/>
      <c r="BQ6" s="408"/>
      <c r="BR6" s="408"/>
      <c r="BS6" s="408"/>
      <c r="BT6" s="408"/>
      <c r="BU6" s="409"/>
      <c r="BV6" s="407">
        <v>883979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97.8</v>
      </c>
      <c r="CU6" s="445"/>
      <c r="CV6" s="445"/>
      <c r="CW6" s="445"/>
      <c r="CX6" s="445"/>
      <c r="CY6" s="445"/>
      <c r="CZ6" s="445"/>
      <c r="DA6" s="446"/>
      <c r="DB6" s="444">
        <v>99.9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55142</v>
      </c>
      <c r="BO7" s="408"/>
      <c r="BP7" s="408"/>
      <c r="BQ7" s="408"/>
      <c r="BR7" s="408"/>
      <c r="BS7" s="408"/>
      <c r="BT7" s="408"/>
      <c r="BU7" s="409"/>
      <c r="BV7" s="407">
        <v>84887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9687162</v>
      </c>
      <c r="CU7" s="408"/>
      <c r="CV7" s="408"/>
      <c r="CW7" s="408"/>
      <c r="CX7" s="408"/>
      <c r="CY7" s="408"/>
      <c r="CZ7" s="408"/>
      <c r="DA7" s="409"/>
      <c r="DB7" s="407">
        <v>9438111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860616</v>
      </c>
      <c r="BO8" s="408"/>
      <c r="BP8" s="408"/>
      <c r="BQ8" s="408"/>
      <c r="BR8" s="408"/>
      <c r="BS8" s="408"/>
      <c r="BT8" s="408"/>
      <c r="BU8" s="409"/>
      <c r="BV8" s="407">
        <v>799092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40841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61524</v>
      </c>
      <c r="BO9" s="408"/>
      <c r="BP9" s="408"/>
      <c r="BQ9" s="408"/>
      <c r="BR9" s="408"/>
      <c r="BS9" s="408"/>
      <c r="BT9" s="408"/>
      <c r="BU9" s="409"/>
      <c r="BV9" s="407">
        <v>129959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8.5</v>
      </c>
      <c r="CU9" s="405"/>
      <c r="CV9" s="405"/>
      <c r="CW9" s="405"/>
      <c r="CX9" s="405"/>
      <c r="CY9" s="405"/>
      <c r="CZ9" s="405"/>
      <c r="DA9" s="406"/>
      <c r="DB9" s="404">
        <v>9.5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43306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1265122</v>
      </c>
      <c r="BO10" s="408"/>
      <c r="BP10" s="408"/>
      <c r="BQ10" s="408"/>
      <c r="BR10" s="408"/>
      <c r="BS10" s="408"/>
      <c r="BT10" s="408"/>
      <c r="BU10" s="409"/>
      <c r="BV10" s="407">
        <v>949411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40164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1510000</v>
      </c>
      <c r="BO12" s="408"/>
      <c r="BP12" s="408"/>
      <c r="BQ12" s="408"/>
      <c r="BR12" s="408"/>
      <c r="BS12" s="408"/>
      <c r="BT12" s="408"/>
      <c r="BU12" s="409"/>
      <c r="BV12" s="407">
        <v>990000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39498</v>
      </c>
      <c r="S13" s="492"/>
      <c r="T13" s="492"/>
      <c r="U13" s="492"/>
      <c r="V13" s="493"/>
      <c r="W13" s="423" t="s">
        <v>131</v>
      </c>
      <c r="X13" s="424"/>
      <c r="Y13" s="424"/>
      <c r="Z13" s="424"/>
      <c r="AA13" s="424"/>
      <c r="AB13" s="414"/>
      <c r="AC13" s="458">
        <v>530</v>
      </c>
      <c r="AD13" s="459"/>
      <c r="AE13" s="459"/>
      <c r="AF13" s="459"/>
      <c r="AG13" s="501"/>
      <c r="AH13" s="458">
        <v>575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-183354</v>
      </c>
      <c r="BO13" s="408"/>
      <c r="BP13" s="408"/>
      <c r="BQ13" s="408"/>
      <c r="BR13" s="408"/>
      <c r="BS13" s="408"/>
      <c r="BT13" s="408"/>
      <c r="BU13" s="409"/>
      <c r="BV13" s="407">
        <v>89370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3.2</v>
      </c>
      <c r="CU13" s="405"/>
      <c r="CV13" s="405"/>
      <c r="CW13" s="405"/>
      <c r="CX13" s="405"/>
      <c r="CY13" s="405"/>
      <c r="CZ13" s="405"/>
      <c r="DA13" s="406"/>
      <c r="DB13" s="404">
        <v>2.9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40666</v>
      </c>
      <c r="S14" s="492"/>
      <c r="T14" s="492"/>
      <c r="U14" s="492"/>
      <c r="V14" s="493"/>
      <c r="W14" s="397"/>
      <c r="X14" s="398"/>
      <c r="Y14" s="398"/>
      <c r="Z14" s="398"/>
      <c r="AA14" s="398"/>
      <c r="AB14" s="387"/>
      <c r="AC14" s="494">
        <v>2.8</v>
      </c>
      <c r="AD14" s="495"/>
      <c r="AE14" s="495"/>
      <c r="AF14" s="495"/>
      <c r="AG14" s="496"/>
      <c r="AH14" s="494">
        <v>2.9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40047</v>
      </c>
      <c r="S15" s="492"/>
      <c r="T15" s="492"/>
      <c r="U15" s="492"/>
      <c r="V15" s="493"/>
      <c r="W15" s="423" t="s">
        <v>137</v>
      </c>
      <c r="X15" s="424"/>
      <c r="Y15" s="424"/>
      <c r="Z15" s="424"/>
      <c r="AA15" s="424"/>
      <c r="AB15" s="414"/>
      <c r="AC15" s="458">
        <v>5796</v>
      </c>
      <c r="AD15" s="459"/>
      <c r="AE15" s="459"/>
      <c r="AF15" s="459"/>
      <c r="AG15" s="501"/>
      <c r="AH15" s="458">
        <v>6318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5986877</v>
      </c>
      <c r="BO15" s="371"/>
      <c r="BP15" s="371"/>
      <c r="BQ15" s="371"/>
      <c r="BR15" s="371"/>
      <c r="BS15" s="371"/>
      <c r="BT15" s="371"/>
      <c r="BU15" s="372"/>
      <c r="BV15" s="370">
        <v>5925759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30.6</v>
      </c>
      <c r="AD16" s="495"/>
      <c r="AE16" s="495"/>
      <c r="AF16" s="495"/>
      <c r="AG16" s="496"/>
      <c r="AH16" s="494">
        <v>32.1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8005466</v>
      </c>
      <c r="BO16" s="408"/>
      <c r="BP16" s="408"/>
      <c r="BQ16" s="408"/>
      <c r="BR16" s="408"/>
      <c r="BS16" s="408"/>
      <c r="BT16" s="408"/>
      <c r="BU16" s="409"/>
      <c r="BV16" s="407">
        <v>7714671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12640</v>
      </c>
      <c r="AD17" s="459"/>
      <c r="AE17" s="459"/>
      <c r="AF17" s="459"/>
      <c r="AG17" s="501"/>
      <c r="AH17" s="458">
        <v>12800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7613030</v>
      </c>
      <c r="BO17" s="408"/>
      <c r="BP17" s="408"/>
      <c r="BQ17" s="408"/>
      <c r="BR17" s="408"/>
      <c r="BS17" s="408"/>
      <c r="BT17" s="408"/>
      <c r="BU17" s="409"/>
      <c r="BV17" s="407">
        <v>7532230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77.12</v>
      </c>
      <c r="M18" s="531"/>
      <c r="N18" s="531"/>
      <c r="O18" s="531"/>
      <c r="P18" s="531"/>
      <c r="Q18" s="531"/>
      <c r="R18" s="532"/>
      <c r="S18" s="532"/>
      <c r="T18" s="532"/>
      <c r="U18" s="532"/>
      <c r="V18" s="533"/>
      <c r="W18" s="425"/>
      <c r="X18" s="426"/>
      <c r="Y18" s="426"/>
      <c r="Z18" s="426"/>
      <c r="AA18" s="426"/>
      <c r="AB18" s="417"/>
      <c r="AC18" s="534">
        <v>66.599999999999994</v>
      </c>
      <c r="AD18" s="535"/>
      <c r="AE18" s="535"/>
      <c r="AF18" s="535"/>
      <c r="AG18" s="536"/>
      <c r="AH18" s="534">
        <v>65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9824899</v>
      </c>
      <c r="BO18" s="408"/>
      <c r="BP18" s="408"/>
      <c r="BQ18" s="408"/>
      <c r="BR18" s="408"/>
      <c r="BS18" s="408"/>
      <c r="BT18" s="408"/>
      <c r="BU18" s="409"/>
      <c r="BV18" s="407">
        <v>9499824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530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15009163</v>
      </c>
      <c r="BO19" s="408"/>
      <c r="BP19" s="408"/>
      <c r="BQ19" s="408"/>
      <c r="BR19" s="408"/>
      <c r="BS19" s="408"/>
      <c r="BT19" s="408"/>
      <c r="BU19" s="409"/>
      <c r="BV19" s="407">
        <v>13732196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16285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13719591</v>
      </c>
      <c r="BO22" s="371"/>
      <c r="BP22" s="371"/>
      <c r="BQ22" s="371"/>
      <c r="BR22" s="371"/>
      <c r="BS22" s="371"/>
      <c r="BT22" s="371"/>
      <c r="BU22" s="372"/>
      <c r="BV22" s="370">
        <v>14415608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7974417</v>
      </c>
      <c r="BO23" s="408"/>
      <c r="BP23" s="408"/>
      <c r="BQ23" s="408"/>
      <c r="BR23" s="408"/>
      <c r="BS23" s="408"/>
      <c r="BT23" s="408"/>
      <c r="BU23" s="409"/>
      <c r="BV23" s="407">
        <v>8615461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8550</v>
      </c>
      <c r="R24" s="459"/>
      <c r="S24" s="459"/>
      <c r="T24" s="459"/>
      <c r="U24" s="459"/>
      <c r="V24" s="501"/>
      <c r="W24" s="553"/>
      <c r="X24" s="554"/>
      <c r="Y24" s="555"/>
      <c r="Z24" s="457" t="s">
        <v>162</v>
      </c>
      <c r="AA24" s="437"/>
      <c r="AB24" s="437"/>
      <c r="AC24" s="437"/>
      <c r="AD24" s="437"/>
      <c r="AE24" s="437"/>
      <c r="AF24" s="437"/>
      <c r="AG24" s="438"/>
      <c r="AH24" s="458">
        <v>275</v>
      </c>
      <c r="AI24" s="459"/>
      <c r="AJ24" s="459"/>
      <c r="AK24" s="459"/>
      <c r="AL24" s="501"/>
      <c r="AM24" s="458">
        <v>894025</v>
      </c>
      <c r="AN24" s="459"/>
      <c r="AO24" s="459"/>
      <c r="AP24" s="459"/>
      <c r="AQ24" s="459"/>
      <c r="AR24" s="501"/>
      <c r="AS24" s="458">
        <v>3251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7450036</v>
      </c>
      <c r="BO24" s="408"/>
      <c r="BP24" s="408"/>
      <c r="BQ24" s="408"/>
      <c r="BR24" s="408"/>
      <c r="BS24" s="408"/>
      <c r="BT24" s="408"/>
      <c r="BU24" s="409"/>
      <c r="BV24" s="407">
        <v>7598139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1405347</v>
      </c>
      <c r="BO25" s="371"/>
      <c r="BP25" s="371"/>
      <c r="BQ25" s="371"/>
      <c r="BR25" s="371"/>
      <c r="BS25" s="371"/>
      <c r="BT25" s="371"/>
      <c r="BU25" s="372"/>
      <c r="BV25" s="370">
        <v>593978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6490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28656</v>
      </c>
      <c r="AN26" s="459"/>
      <c r="AO26" s="459"/>
      <c r="AP26" s="459"/>
      <c r="AQ26" s="459"/>
      <c r="AR26" s="501"/>
      <c r="AS26" s="458">
        <v>3184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4510</v>
      </c>
      <c r="R27" s="459"/>
      <c r="S27" s="459"/>
      <c r="T27" s="459"/>
      <c r="U27" s="459"/>
      <c r="V27" s="501"/>
      <c r="W27" s="553"/>
      <c r="X27" s="554"/>
      <c r="Y27" s="555"/>
      <c r="Z27" s="457" t="s">
        <v>171</v>
      </c>
      <c r="AA27" s="437"/>
      <c r="AB27" s="437"/>
      <c r="AC27" s="437"/>
      <c r="AD27" s="437"/>
      <c r="AE27" s="437"/>
      <c r="AF27" s="437"/>
      <c r="AG27" s="438"/>
      <c r="AH27" s="458">
        <v>18</v>
      </c>
      <c r="AI27" s="459"/>
      <c r="AJ27" s="459"/>
      <c r="AK27" s="459"/>
      <c r="AL27" s="501"/>
      <c r="AM27" s="458">
        <v>58136</v>
      </c>
      <c r="AN27" s="459"/>
      <c r="AO27" s="459"/>
      <c r="AP27" s="459"/>
      <c r="AQ27" s="459"/>
      <c r="AR27" s="501"/>
      <c r="AS27" s="458">
        <v>3230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3610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3029496</v>
      </c>
      <c r="BO28" s="371"/>
      <c r="BP28" s="371"/>
      <c r="BQ28" s="371"/>
      <c r="BR28" s="371"/>
      <c r="BS28" s="371"/>
      <c r="BT28" s="371"/>
      <c r="BU28" s="372"/>
      <c r="BV28" s="370">
        <v>3274374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3380</v>
      </c>
      <c r="R29" s="459"/>
      <c r="S29" s="459"/>
      <c r="T29" s="459"/>
      <c r="U29" s="459"/>
      <c r="V29" s="501"/>
      <c r="W29" s="556"/>
      <c r="X29" s="557"/>
      <c r="Y29" s="558"/>
      <c r="Z29" s="457" t="s">
        <v>177</v>
      </c>
      <c r="AA29" s="437"/>
      <c r="AB29" s="437"/>
      <c r="AC29" s="437"/>
      <c r="AD29" s="437"/>
      <c r="AE29" s="437"/>
      <c r="AF29" s="437"/>
      <c r="AG29" s="438"/>
      <c r="AH29" s="458">
        <v>293</v>
      </c>
      <c r="AI29" s="459"/>
      <c r="AJ29" s="459"/>
      <c r="AK29" s="459"/>
      <c r="AL29" s="501"/>
      <c r="AM29" s="458">
        <v>952161</v>
      </c>
      <c r="AN29" s="459"/>
      <c r="AO29" s="459"/>
      <c r="AP29" s="459"/>
      <c r="AQ29" s="459"/>
      <c r="AR29" s="501"/>
      <c r="AS29" s="458">
        <v>3250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3290127</v>
      </c>
      <c r="BO30" s="527"/>
      <c r="BP30" s="527"/>
      <c r="BQ30" s="527"/>
      <c r="BR30" s="527"/>
      <c r="BS30" s="527"/>
      <c r="BT30" s="527"/>
      <c r="BU30" s="528"/>
      <c r="BV30" s="526">
        <v>3477982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小田原市他二ヶ市町組合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大雄山駅前開発株式会社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教育基金事業特別会計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訪問看護ステーション事業特別会計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南足柄市外五ケ市町組合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南足柄市外二ケ市町組合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通所介護事業特別会計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南足柄市外二ケ町組合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後期高齢者医療事業特別会計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南足柄市・山北町・開成町一部事務組合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箱根町外二カ市組合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南足柄市外四ケ市町組合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足柄上衛生組合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神奈川県市町村職員退職手当組合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神奈川県後期高齢者医療広域連合（一般会計）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sVN8sVetej+oRqFDCfI4YhSOE7DI3g4HJ0qDZosESdEMLozmD8v3CNwE0LmV0noGc/o4+FMa97a2UAlCta0tQ==" saltValue="/0qN8Bsv9oXxxQdo+lVR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16.97</v>
      </c>
      <c r="G34" s="33">
        <v>15.19</v>
      </c>
      <c r="H34" s="33">
        <v>14.82</v>
      </c>
      <c r="I34" s="33">
        <v>13.81</v>
      </c>
      <c r="J34" s="34">
        <v>11.32</v>
      </c>
      <c r="K34" s="22"/>
      <c r="L34" s="22"/>
      <c r="M34" s="22"/>
      <c r="N34" s="22"/>
      <c r="O34" s="22"/>
      <c r="P34" s="22"/>
    </row>
    <row r="35" spans="1:16" ht="39" customHeight="1" x14ac:dyDescent="0.2">
      <c r="A35" s="22"/>
      <c r="B35" s="35"/>
      <c r="C35" s="1145" t="s">
        <v>534</v>
      </c>
      <c r="D35" s="1146"/>
      <c r="E35" s="1147"/>
      <c r="F35" s="36">
        <v>9.25</v>
      </c>
      <c r="G35" s="37">
        <v>10.27</v>
      </c>
      <c r="H35" s="37">
        <v>7.05</v>
      </c>
      <c r="I35" s="37">
        <v>8.32</v>
      </c>
      <c r="J35" s="38">
        <v>8.77</v>
      </c>
      <c r="K35" s="22"/>
      <c r="L35" s="22"/>
      <c r="M35" s="22"/>
      <c r="N35" s="22"/>
      <c r="O35" s="22"/>
      <c r="P35" s="22"/>
    </row>
    <row r="36" spans="1:16" ht="39" customHeight="1" x14ac:dyDescent="0.2">
      <c r="A36" s="22"/>
      <c r="B36" s="35"/>
      <c r="C36" s="1145" t="s">
        <v>535</v>
      </c>
      <c r="D36" s="1146"/>
      <c r="E36" s="1147"/>
      <c r="F36" s="36">
        <v>4.38</v>
      </c>
      <c r="G36" s="37">
        <v>4.74</v>
      </c>
      <c r="H36" s="37">
        <v>5.08</v>
      </c>
      <c r="I36" s="37">
        <v>4.38</v>
      </c>
      <c r="J36" s="38">
        <v>4.3499999999999996</v>
      </c>
      <c r="K36" s="22"/>
      <c r="L36" s="22"/>
      <c r="M36" s="22"/>
      <c r="N36" s="22"/>
      <c r="O36" s="22"/>
      <c r="P36" s="22"/>
    </row>
    <row r="37" spans="1:16" ht="39" customHeight="1" x14ac:dyDescent="0.2">
      <c r="A37" s="22"/>
      <c r="B37" s="35"/>
      <c r="C37" s="1145" t="s">
        <v>536</v>
      </c>
      <c r="D37" s="1146"/>
      <c r="E37" s="1147"/>
      <c r="F37" s="36">
        <v>2.31</v>
      </c>
      <c r="G37" s="37">
        <v>1.71</v>
      </c>
      <c r="H37" s="37">
        <v>2.21</v>
      </c>
      <c r="I37" s="37">
        <v>1.55</v>
      </c>
      <c r="J37" s="38">
        <v>0.73</v>
      </c>
      <c r="K37" s="22"/>
      <c r="L37" s="22"/>
      <c r="M37" s="22"/>
      <c r="N37" s="22"/>
      <c r="O37" s="22"/>
      <c r="P37" s="22"/>
    </row>
    <row r="38" spans="1:16" ht="39" customHeight="1" x14ac:dyDescent="0.2">
      <c r="A38" s="22"/>
      <c r="B38" s="35"/>
      <c r="C38" s="1145" t="s">
        <v>537</v>
      </c>
      <c r="D38" s="1146"/>
      <c r="E38" s="1147"/>
      <c r="F38" s="36">
        <v>0.52</v>
      </c>
      <c r="G38" s="37">
        <v>0.5</v>
      </c>
      <c r="H38" s="37">
        <v>0.52</v>
      </c>
      <c r="I38" s="37">
        <v>0.59</v>
      </c>
      <c r="J38" s="38">
        <v>0.56000000000000005</v>
      </c>
      <c r="K38" s="22"/>
      <c r="L38" s="22"/>
      <c r="M38" s="22"/>
      <c r="N38" s="22"/>
      <c r="O38" s="22"/>
      <c r="P38" s="22"/>
    </row>
    <row r="39" spans="1:16" ht="39" customHeight="1" x14ac:dyDescent="0.2">
      <c r="A39" s="22"/>
      <c r="B39" s="35"/>
      <c r="C39" s="1145" t="s">
        <v>538</v>
      </c>
      <c r="D39" s="1146"/>
      <c r="E39" s="1147"/>
      <c r="F39" s="36">
        <v>0.56000000000000005</v>
      </c>
      <c r="G39" s="37">
        <v>1.05</v>
      </c>
      <c r="H39" s="37">
        <v>1.04</v>
      </c>
      <c r="I39" s="37">
        <v>0.37</v>
      </c>
      <c r="J39" s="38">
        <v>0.14000000000000001</v>
      </c>
      <c r="K39" s="22"/>
      <c r="L39" s="22"/>
      <c r="M39" s="22"/>
      <c r="N39" s="22"/>
      <c r="O39" s="22"/>
      <c r="P39" s="22"/>
    </row>
    <row r="40" spans="1:16" ht="39" customHeight="1" x14ac:dyDescent="0.2">
      <c r="A40" s="22"/>
      <c r="B40" s="35"/>
      <c r="C40" s="1145" t="s">
        <v>539</v>
      </c>
      <c r="D40" s="1146"/>
      <c r="E40" s="1147"/>
      <c r="F40" s="36">
        <v>0.11</v>
      </c>
      <c r="G40" s="37">
        <v>0.12</v>
      </c>
      <c r="H40" s="37">
        <v>0.09</v>
      </c>
      <c r="I40" s="37">
        <v>0.02</v>
      </c>
      <c r="J40" s="38">
        <v>0.06</v>
      </c>
      <c r="K40" s="22"/>
      <c r="L40" s="22"/>
      <c r="M40" s="22"/>
      <c r="N40" s="22"/>
      <c r="O40" s="22"/>
      <c r="P40" s="22"/>
    </row>
    <row r="41" spans="1:16" ht="39" customHeight="1" x14ac:dyDescent="0.2">
      <c r="A41" s="22"/>
      <c r="B41" s="35"/>
      <c r="C41" s="1145" t="s">
        <v>540</v>
      </c>
      <c r="D41" s="1146"/>
      <c r="E41" s="1147"/>
      <c r="F41" s="36">
        <v>0.28999999999999998</v>
      </c>
      <c r="G41" s="37">
        <v>0.04</v>
      </c>
      <c r="H41" s="37">
        <v>0.03</v>
      </c>
      <c r="I41" s="37">
        <v>0.02</v>
      </c>
      <c r="J41" s="38">
        <v>0.04</v>
      </c>
      <c r="K41" s="22"/>
      <c r="L41" s="22"/>
      <c r="M41" s="22"/>
      <c r="N41" s="22"/>
      <c r="O41" s="22"/>
      <c r="P41" s="22"/>
    </row>
    <row r="42" spans="1:16" ht="39" customHeight="1" x14ac:dyDescent="0.2">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542</v>
      </c>
      <c r="D43" s="1149"/>
      <c r="E43" s="1150"/>
      <c r="F43" s="41">
        <v>7.0000000000000007E-2</v>
      </c>
      <c r="G43" s="42">
        <v>0.05</v>
      </c>
      <c r="H43" s="42">
        <v>0.04</v>
      </c>
      <c r="I43" s="42">
        <v>0.04</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Jdhz/KxcIP2v1Cwj4IRk7DMi9Vk1B5eEKr9iWgX8/dcxvkbUL5BViuv/8L5NM8E8bb+HLsRIB/1GelskN+ag==" saltValue="5DAx0ZXfLar+SRhG9V7L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1306</v>
      </c>
      <c r="L45" s="60">
        <v>1316</v>
      </c>
      <c r="M45" s="60">
        <v>1340</v>
      </c>
      <c r="N45" s="60">
        <v>1307</v>
      </c>
      <c r="O45" s="61">
        <v>1283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240</v>
      </c>
      <c r="L48" s="64">
        <v>251</v>
      </c>
      <c r="M48" s="64">
        <v>214</v>
      </c>
      <c r="N48" s="64">
        <v>218</v>
      </c>
      <c r="O48" s="65">
        <v>211</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489</v>
      </c>
      <c r="L49" s="64" t="s">
        <v>489</v>
      </c>
      <c r="M49" s="64" t="s">
        <v>489</v>
      </c>
      <c r="N49" s="64" t="s">
        <v>489</v>
      </c>
      <c r="O49" s="65" t="s">
        <v>489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1317</v>
      </c>
      <c r="L52" s="64">
        <v>1344</v>
      </c>
      <c r="M52" s="64">
        <v>1314</v>
      </c>
      <c r="N52" s="64">
        <v>1247</v>
      </c>
      <c r="O52" s="65">
        <v>1171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229</v>
      </c>
      <c r="L53" s="69">
        <v>223</v>
      </c>
      <c r="M53" s="69">
        <v>240</v>
      </c>
      <c r="N53" s="69">
        <v>278</v>
      </c>
      <c r="O53" s="70">
        <v>323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2QIZx3GtYeiqE+2+vfGNE/5iU89HzpUYQB2tpuFGWeNytJ+v7Febmu0+kiNa7mqtMxOgg6435UQYTEKWnyf0Q==" saltValue="ilBtxKOAX20GYey6vccB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16246</v>
      </c>
      <c r="J41" s="344">
        <v>15812</v>
      </c>
      <c r="K41" s="344">
        <v>15074</v>
      </c>
      <c r="L41" s="344">
        <v>14416</v>
      </c>
      <c r="M41" s="345">
        <v>13720</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2316</v>
      </c>
      <c r="J43" s="347">
        <v>2172</v>
      </c>
      <c r="K43" s="347">
        <v>1935</v>
      </c>
      <c r="L43" s="347">
        <v>1927</v>
      </c>
      <c r="M43" s="348">
        <v>1809</v>
      </c>
    </row>
    <row r="44" spans="2:13" ht="27.75" customHeight="1" x14ac:dyDescent="0.2">
      <c r="B44" s="1186"/>
      <c r="C44" s="1187"/>
      <c r="D44" s="106"/>
      <c r="E44" s="1192" t="s">
        <v>34</v>
      </c>
      <c r="F44" s="1192"/>
      <c r="G44" s="1192"/>
      <c r="H44" s="1193"/>
      <c r="I44" s="346" t="s">
        <v>489</v>
      </c>
      <c r="J44" s="347" t="s">
        <v>489</v>
      </c>
      <c r="K44" s="347" t="s">
        <v>489</v>
      </c>
      <c r="L44" s="347" t="s">
        <v>489</v>
      </c>
      <c r="M44" s="348" t="s">
        <v>489</v>
      </c>
    </row>
    <row r="45" spans="2:13" ht="27.75" customHeight="1" x14ac:dyDescent="0.2">
      <c r="B45" s="1186"/>
      <c r="C45" s="1187"/>
      <c r="D45" s="106"/>
      <c r="E45" s="1192" t="s">
        <v>35</v>
      </c>
      <c r="F45" s="1192"/>
      <c r="G45" s="1192"/>
      <c r="H45" s="1193"/>
      <c r="I45" s="346">
        <v>2813</v>
      </c>
      <c r="J45" s="347">
        <v>2917</v>
      </c>
      <c r="K45" s="347">
        <v>2800</v>
      </c>
      <c r="L45" s="347">
        <v>2619</v>
      </c>
      <c r="M45" s="348">
        <v>2696</v>
      </c>
    </row>
    <row r="46" spans="2:13" ht="27.75" customHeight="1" x14ac:dyDescent="0.2">
      <c r="B46" s="1186"/>
      <c r="C46" s="1187"/>
      <c r="D46" s="107"/>
      <c r="E46" s="1192" t="s">
        <v>36</v>
      </c>
      <c r="F46" s="1192"/>
      <c r="G46" s="1192"/>
      <c r="H46" s="1193"/>
      <c r="I46" s="346">
        <v>122</v>
      </c>
      <c r="J46" s="347">
        <v>122</v>
      </c>
      <c r="K46" s="347">
        <v>122</v>
      </c>
      <c r="L46" s="347">
        <v>121</v>
      </c>
      <c r="M46" s="348">
        <v>118</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5526</v>
      </c>
      <c r="J50" s="347">
        <v>7180</v>
      </c>
      <c r="K50" s="347">
        <v>7463</v>
      </c>
      <c r="L50" s="347">
        <v>7055</v>
      </c>
      <c r="M50" s="348">
        <v>6492</v>
      </c>
    </row>
    <row r="51" spans="2:13" ht="27.75" customHeight="1" x14ac:dyDescent="0.2">
      <c r="B51" s="1186"/>
      <c r="C51" s="1187"/>
      <c r="D51" s="106"/>
      <c r="E51" s="1192" t="s">
        <v>42</v>
      </c>
      <c r="F51" s="1192"/>
      <c r="G51" s="1192"/>
      <c r="H51" s="1193"/>
      <c r="I51" s="346">
        <v>2515</v>
      </c>
      <c r="J51" s="347">
        <v>2267</v>
      </c>
      <c r="K51" s="347">
        <v>1942</v>
      </c>
      <c r="L51" s="347">
        <v>1912</v>
      </c>
      <c r="M51" s="348">
        <v>1647</v>
      </c>
    </row>
    <row r="52" spans="2:13" ht="27.75" customHeight="1" x14ac:dyDescent="0.2">
      <c r="B52" s="1188"/>
      <c r="C52" s="1189"/>
      <c r="D52" s="106"/>
      <c r="E52" s="1192" t="s">
        <v>43</v>
      </c>
      <c r="F52" s="1192"/>
      <c r="G52" s="1192"/>
      <c r="H52" s="1193"/>
      <c r="I52" s="346">
        <v>12089</v>
      </c>
      <c r="J52" s="347">
        <v>11986</v>
      </c>
      <c r="K52" s="347">
        <v>11322</v>
      </c>
      <c r="L52" s="347">
        <v>10591</v>
      </c>
      <c r="M52" s="348">
        <v>9834</v>
      </c>
    </row>
    <row r="53" spans="2:13" ht="27.75" customHeight="1" thickBot="1" x14ac:dyDescent="0.25">
      <c r="B53" s="1199" t="s">
        <v>19</v>
      </c>
      <c r="C53" s="1200"/>
      <c r="D53" s="110"/>
      <c r="E53" s="1201" t="s">
        <v>44</v>
      </c>
      <c r="F53" s="1201"/>
      <c r="G53" s="1201"/>
      <c r="H53" s="1202"/>
      <c r="I53" s="349">
        <v>1367</v>
      </c>
      <c r="J53" s="350">
        <v>-409</v>
      </c>
      <c r="K53" s="350">
        <v>-794</v>
      </c>
      <c r="L53" s="350">
        <v>-476</v>
      </c>
      <c r="M53" s="351">
        <v>370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XYsHT1gANv+f0CBJ4PKe2q9Ge5KtspwmhvxPInWHejh0LuyricFc8YPQTk22MXdrhY0GKKh3FuYuxkNw+F/JA==" saltValue="Y3IEaDtFTymFrkJTDN4a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3315</v>
      </c>
      <c r="G55" s="352">
        <v>3274</v>
      </c>
      <c r="H55" s="353">
        <v>3029</v>
      </c>
    </row>
    <row r="56" spans="2:8" ht="52.5" customHeight="1" x14ac:dyDescent="0.2">
      <c r="B56" s="122"/>
      <c r="C56" s="1213" t="s">
        <v>47</v>
      </c>
      <c r="D56" s="1213"/>
      <c r="E56" s="1214"/>
      <c r="F56" s="354" t="s">
        <v>489</v>
      </c>
      <c r="G56" s="354" t="s">
        <v>489</v>
      </c>
      <c r="H56" s="355" t="s">
        <v>489</v>
      </c>
    </row>
    <row r="57" spans="2:8" ht="53.25" customHeight="1" x14ac:dyDescent="0.2">
      <c r="B57" s="122"/>
      <c r="C57" s="1215" t="s">
        <v>48</v>
      </c>
      <c r="D57" s="1215"/>
      <c r="E57" s="1216"/>
      <c r="F57" s="356">
        <v>3758</v>
      </c>
      <c r="G57" s="356">
        <v>3478</v>
      </c>
      <c r="H57" s="357">
        <v>3290</v>
      </c>
    </row>
    <row r="58" spans="2:8" ht="45.75" customHeight="1" x14ac:dyDescent="0.2">
      <c r="B58" s="123"/>
      <c r="C58" s="1203" t="s">
        <v>548</v>
      </c>
      <c r="D58" s="1204"/>
      <c r="E58" s="1205"/>
      <c r="F58" s="358">
        <v>1001</v>
      </c>
      <c r="G58" s="358">
        <v>1001</v>
      </c>
      <c r="H58" s="359">
        <v>1001</v>
      </c>
    </row>
    <row r="59" spans="2:8" ht="45.75" customHeight="1" x14ac:dyDescent="0.2">
      <c r="B59" s="123"/>
      <c r="C59" s="1203" t="s">
        <v>565</v>
      </c>
      <c r="D59" s="1204"/>
      <c r="E59" s="1205"/>
      <c r="F59" s="358">
        <v>914</v>
      </c>
      <c r="G59" s="358">
        <v>787</v>
      </c>
      <c r="H59" s="359">
        <v>721</v>
      </c>
    </row>
    <row r="60" spans="2:8" ht="45.75" customHeight="1" x14ac:dyDescent="0.2">
      <c r="B60" s="123"/>
      <c r="C60" s="1203" t="s">
        <v>549</v>
      </c>
      <c r="D60" s="1204"/>
      <c r="E60" s="1205"/>
      <c r="F60" s="358">
        <v>863</v>
      </c>
      <c r="G60" s="358">
        <v>806</v>
      </c>
      <c r="H60" s="359">
        <v>719</v>
      </c>
    </row>
    <row r="61" spans="2:8" ht="45.75" customHeight="1" x14ac:dyDescent="0.2">
      <c r="B61" s="123"/>
      <c r="C61" s="1203" t="s">
        <v>550</v>
      </c>
      <c r="D61" s="1204"/>
      <c r="E61" s="1205"/>
      <c r="F61" s="358">
        <v>528</v>
      </c>
      <c r="G61" s="358">
        <v>493</v>
      </c>
      <c r="H61" s="359">
        <v>458</v>
      </c>
    </row>
    <row r="62" spans="2:8" ht="45.75" customHeight="1" thickBot="1" x14ac:dyDescent="0.25">
      <c r="B62" s="124"/>
      <c r="C62" s="1206" t="s">
        <v>551</v>
      </c>
      <c r="D62" s="1207"/>
      <c r="E62" s="1208"/>
      <c r="F62" s="360">
        <v>134</v>
      </c>
      <c r="G62" s="360">
        <v>134</v>
      </c>
      <c r="H62" s="361">
        <v>134</v>
      </c>
    </row>
    <row r="63" spans="2:8" ht="52.5" customHeight="1" thickBot="1" x14ac:dyDescent="0.25">
      <c r="B63" s="125"/>
      <c r="C63" s="1209" t="s">
        <v>49</v>
      </c>
      <c r="D63" s="1209"/>
      <c r="E63" s="1210"/>
      <c r="F63" s="362">
        <v>7073</v>
      </c>
      <c r="G63" s="362">
        <v>6752</v>
      </c>
      <c r="H63" s="363">
        <v>6320</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RKzZHw2GXrB8Mc6pui8QXn2sTjBViQYKIsLcB2Jck2g9naV1pTjlwXzS4PFfj4r6obx4W2WDYHCiVkJCEvAn6w==" saltValue="rYnp8c5wzykVPBMTm2Wp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32355</v>
      </c>
      <c r="E3" s="144"/>
      <c r="F3" s="145">
        <v>76347</v>
      </c>
      <c r="G3" s="146"/>
      <c r="H3" s="147"/>
    </row>
    <row r="4" spans="1:8" x14ac:dyDescent="0.2">
      <c r="A4" s="148"/>
      <c r="B4" s="149"/>
      <c r="C4" s="150"/>
      <c r="D4" s="151">
        <v>18655</v>
      </c>
      <c r="E4" s="152"/>
      <c r="F4" s="153">
        <v>41762</v>
      </c>
      <c r="G4" s="154"/>
      <c r="H4" s="155"/>
    </row>
    <row r="5" spans="1:8" x14ac:dyDescent="0.2">
      <c r="A5" s="136" t="s">
        <v>521</v>
      </c>
      <c r="B5" s="141"/>
      <c r="C5" s="142"/>
      <c r="D5" s="143">
        <v>25190</v>
      </c>
      <c r="E5" s="144"/>
      <c r="F5" s="145">
        <v>71279</v>
      </c>
      <c r="G5" s="146"/>
      <c r="H5" s="147"/>
    </row>
    <row r="6" spans="1:8" x14ac:dyDescent="0.2">
      <c r="A6" s="148"/>
      <c r="B6" s="149"/>
      <c r="C6" s="150"/>
      <c r="D6" s="151">
        <v>17492</v>
      </c>
      <c r="E6" s="152"/>
      <c r="F6" s="153">
        <v>36731</v>
      </c>
      <c r="G6" s="154"/>
      <c r="H6" s="155"/>
    </row>
    <row r="7" spans="1:8" x14ac:dyDescent="0.2">
      <c r="A7" s="136" t="s">
        <v>522</v>
      </c>
      <c r="B7" s="141"/>
      <c r="C7" s="142"/>
      <c r="D7" s="143">
        <v>22119</v>
      </c>
      <c r="E7" s="144"/>
      <c r="F7" s="145">
        <v>74994</v>
      </c>
      <c r="G7" s="146"/>
      <c r="H7" s="147"/>
    </row>
    <row r="8" spans="1:8" x14ac:dyDescent="0.2">
      <c r="A8" s="148"/>
      <c r="B8" s="149"/>
      <c r="C8" s="150"/>
      <c r="D8" s="151">
        <v>17621</v>
      </c>
      <c r="E8" s="152"/>
      <c r="F8" s="153">
        <v>36188</v>
      </c>
      <c r="G8" s="154"/>
      <c r="H8" s="155"/>
    </row>
    <row r="9" spans="1:8" x14ac:dyDescent="0.2">
      <c r="A9" s="136" t="s">
        <v>523</v>
      </c>
      <c r="B9" s="141"/>
      <c r="C9" s="142"/>
      <c r="D9" s="143">
        <v>24047</v>
      </c>
      <c r="E9" s="144"/>
      <c r="F9" s="145">
        <v>71849</v>
      </c>
      <c r="G9" s="146"/>
      <c r="H9" s="147"/>
    </row>
    <row r="10" spans="1:8" x14ac:dyDescent="0.2">
      <c r="A10" s="148"/>
      <c r="B10" s="149"/>
      <c r="C10" s="150"/>
      <c r="D10" s="151">
        <v>16622</v>
      </c>
      <c r="E10" s="152"/>
      <c r="F10" s="153">
        <v>36144</v>
      </c>
      <c r="G10" s="154"/>
      <c r="H10" s="155"/>
    </row>
    <row r="11" spans="1:8" x14ac:dyDescent="0.2">
      <c r="A11" s="136" t="s">
        <v>524</v>
      </c>
      <c r="B11" s="141"/>
      <c r="C11" s="142"/>
      <c r="D11" s="143">
        <v>29694</v>
      </c>
      <c r="E11" s="144"/>
      <c r="F11" s="145">
        <v>82962</v>
      </c>
      <c r="G11" s="146"/>
      <c r="H11" s="147"/>
    </row>
    <row r="12" spans="1:8" x14ac:dyDescent="0.2">
      <c r="A12" s="148"/>
      <c r="B12" s="149"/>
      <c r="C12" s="156"/>
      <c r="D12" s="151">
        <v>24816</v>
      </c>
      <c r="E12" s="152"/>
      <c r="F12" s="153">
        <v>42835</v>
      </c>
      <c r="G12" s="154"/>
      <c r="H12" s="155"/>
    </row>
    <row r="13" spans="1:8" x14ac:dyDescent="0.2">
      <c r="A13" s="136"/>
      <c r="B13" s="141"/>
      <c r="C13" s="157"/>
      <c r="D13" s="158">
        <v>26681</v>
      </c>
      <c r="E13" s="159"/>
      <c r="F13" s="160">
        <v>75486</v>
      </c>
      <c r="G13" s="161"/>
      <c r="H13" s="147"/>
    </row>
    <row r="14" spans="1:8" x14ac:dyDescent="0.2">
      <c r="A14" s="148"/>
      <c r="B14" s="149"/>
      <c r="C14" s="150"/>
      <c r="D14" s="151">
        <v>19041</v>
      </c>
      <c r="E14" s="152"/>
      <c r="F14" s="153">
        <v>38732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9.39</v>
      </c>
      <c r="C19" s="162">
        <f>ROUND(VALUE(SUBSTITUTE(実質収支比率等に係る経年分析!G$48,"▲","-")),2)</f>
        <v>10.4</v>
      </c>
      <c r="D19" s="162">
        <f>ROUND(VALUE(SUBSTITUTE(実質収支比率等に係る経年分析!H$48,"▲","-")),2)</f>
        <v>7.18</v>
      </c>
      <c r="E19" s="162">
        <f>ROUND(VALUE(SUBSTITUTE(実質収支比率等に係る経年分析!I$48,"▲","-")),2)</f>
        <v>8.4700000000000006</v>
      </c>
      <c r="F19" s="162">
        <f>ROUND(VALUE(SUBSTITUTE(実質収支比率等に係る経年分析!J$48,"▲","-")),2)</f>
        <v>8.8800000000000008</v>
      </c>
    </row>
    <row r="20" spans="1:11" x14ac:dyDescent="0.2">
      <c r="A20" s="162" t="s">
        <v>53</v>
      </c>
      <c r="B20" s="162">
        <f>ROUND(VALUE(SUBSTITUTE(実質収支比率等に係る経年分析!F$47,"▲","-")),2)</f>
        <v>21.53</v>
      </c>
      <c r="C20" s="162">
        <f>ROUND(VALUE(SUBSTITUTE(実質収支比率等に係る経年分析!G$47,"▲","-")),2)</f>
        <v>29.43</v>
      </c>
      <c r="D20" s="162">
        <f>ROUND(VALUE(SUBSTITUTE(実質収支比率等に係る経年分析!H$47,"▲","-")),2)</f>
        <v>35.54</v>
      </c>
      <c r="E20" s="162">
        <f>ROUND(VALUE(SUBSTITUTE(実質収支比率等に係る経年分析!I$47,"▲","-")),2)</f>
        <v>34.69</v>
      </c>
      <c r="F20" s="162">
        <f>ROUND(VALUE(SUBSTITUTE(実質収支比率等に係る経年分析!J$47,"▲","-")),2)</f>
        <v>31.27</v>
      </c>
    </row>
    <row r="21" spans="1:11" x14ac:dyDescent="0.2">
      <c r="A21" s="162" t="s">
        <v>54</v>
      </c>
      <c r="B21" s="162">
        <f>IF(ISNUMBER(VALUE(SUBSTITUTE(実質収支比率等に係る経年分析!F$49,"▲","-"))),ROUND(VALUE(SUBSTITUTE(実質収支比率等に係る経年分析!F$49,"▲","-")),2),NA())</f>
        <v>10.44</v>
      </c>
      <c r="C21" s="162">
        <f>IF(ISNUMBER(VALUE(SUBSTITUTE(実質収支比率等に係る経年分析!G$49,"▲","-"))),ROUND(VALUE(SUBSTITUTE(実質収支比率等に係る経年分析!G$49,"▲","-")),2),NA())</f>
        <v>10.91</v>
      </c>
      <c r="D21" s="162">
        <f>IF(ISNUMBER(VALUE(SUBSTITUTE(実質収支比率等に係る経年分析!H$49,"▲","-"))),ROUND(VALUE(SUBSTITUTE(実質収支比率等に係る経年分析!H$49,"▲","-")),2),NA())</f>
        <v>1.47</v>
      </c>
      <c r="E21" s="162">
        <f>IF(ISNUMBER(VALUE(SUBSTITUTE(実質収支比率等に係る経年分析!I$49,"▲","-"))),ROUND(VALUE(SUBSTITUTE(実質収支比率等に係る経年分析!I$49,"▲","-")),2),NA())</f>
        <v>0.95</v>
      </c>
      <c r="F21" s="162">
        <f>IF(ISNUMBER(VALUE(SUBSTITUTE(実質収支比率等に係る経年分析!J$49,"▲","-"))),ROUND(VALUE(SUBSTITUTE(実質収支比率等に係る経年分析!J$49,"▲","-")),2),NA())</f>
        <v>-1.89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0.28999999999999998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通所介護事業特別会計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0.56000000000000005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2">
      <c r="A32" s="163" t="str">
        <f>IF(連結実質赤字比率に係る赤字・黒字の構成分析!C$38="",NA(),連結実質赤字比率に係る赤字・黒字の構成分析!C$38)</f>
        <v>訪問看護ステーション事業特別会計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0.56000000000000005</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0.73</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4.38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4.3499999999999996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9.25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10.27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8.32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8.77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15.19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11.32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1317</v>
      </c>
      <c r="E42" s="164"/>
      <c r="F42" s="164"/>
      <c r="G42" s="164">
        <f>'実質公債費比率（分子）の構造'!L$52</f>
        <v>1344</v>
      </c>
      <c r="H42" s="164"/>
      <c r="I42" s="164"/>
      <c r="J42" s="164">
        <f>'実質公債費比率（分子）の構造'!M$52</f>
        <v>1314</v>
      </c>
      <c r="K42" s="164"/>
      <c r="L42" s="164"/>
      <c r="M42" s="164">
        <f>'実質公債費比率（分子）の構造'!N$52</f>
        <v>1247</v>
      </c>
      <c r="N42" s="164"/>
      <c r="O42" s="164"/>
      <c r="P42" s="164">
        <f>'実質公債費比率（分子）の構造'!O$52</f>
        <v>1171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240</v>
      </c>
      <c r="C46" s="164"/>
      <c r="D46" s="164"/>
      <c r="E46" s="164">
        <f>'実質公債費比率（分子）の構造'!L$48</f>
        <v>251</v>
      </c>
      <c r="F46" s="164"/>
      <c r="G46" s="164"/>
      <c r="H46" s="164">
        <f>'実質公債費比率（分子）の構造'!M$48</f>
        <v>214</v>
      </c>
      <c r="I46" s="164"/>
      <c r="J46" s="164"/>
      <c r="K46" s="164">
        <f>'実質公債費比率（分子）の構造'!N$48</f>
        <v>218</v>
      </c>
      <c r="L46" s="164"/>
      <c r="M46" s="164"/>
      <c r="N46" s="164">
        <f>'実質公債費比率（分子）の構造'!O$48</f>
        <v>211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1306</v>
      </c>
      <c r="C49" s="164"/>
      <c r="D49" s="164"/>
      <c r="E49" s="164">
        <f>'実質公債費比率（分子）の構造'!L$45</f>
        <v>1316</v>
      </c>
      <c r="F49" s="164"/>
      <c r="G49" s="164"/>
      <c r="H49" s="164">
        <f>'実質公債費比率（分子）の構造'!M$45</f>
        <v>1340</v>
      </c>
      <c r="I49" s="164"/>
      <c r="J49" s="164"/>
      <c r="K49" s="164">
        <f>'実質公債費比率（分子）の構造'!N$45</f>
        <v>1307</v>
      </c>
      <c r="L49" s="164"/>
      <c r="M49" s="164"/>
      <c r="N49" s="164">
        <f>'実質公債費比率（分子）の構造'!O$45</f>
        <v>1283</v>
      </c>
      <c r="O49" s="164"/>
      <c r="P49" s="164"/>
    </row>
    <row r="50" spans="1:16" x14ac:dyDescent="0.2">
      <c r="A50" s="164" t="s">
        <v>67</v>
      </c>
      <c r="B50" s="164" t="e">
        <f>NA()</f>
        <v>#N/A</v>
      </c>
      <c r="C50" s="164">
        <f>IF(ISNUMBER('実質公債費比率（分子）の構造'!K$53),'実質公債費比率（分子）の構造'!K$53,NA())</f>
        <v>229</v>
      </c>
      <c r="D50" s="164" t="e">
        <f>NA()</f>
        <v>#N/A</v>
      </c>
      <c r="E50" s="164" t="e">
        <f>NA()</f>
        <v>#N/A</v>
      </c>
      <c r="F50" s="164">
        <f>IF(ISNUMBER('実質公債費比率（分子）の構造'!L$53),'実質公債費比率（分子）の構造'!L$53,NA())</f>
        <v>223</v>
      </c>
      <c r="G50" s="164" t="e">
        <f>NA()</f>
        <v>#N/A</v>
      </c>
      <c r="H50" s="164" t="e">
        <f>NA()</f>
        <v>#N/A</v>
      </c>
      <c r="I50" s="164">
        <f>IF(ISNUMBER('実質公債費比率（分子）の構造'!M$53),'実質公債費比率（分子）の構造'!M$53,NA())</f>
        <v>240</v>
      </c>
      <c r="J50" s="164" t="e">
        <f>NA()</f>
        <v>#N/A</v>
      </c>
      <c r="K50" s="164" t="e">
        <f>NA()</f>
        <v>#N/A</v>
      </c>
      <c r="L50" s="164">
        <f>IF(ISNUMBER('実質公債費比率（分子）の構造'!N$53),'実質公債費比率（分子）の構造'!N$53,NA())</f>
        <v>278</v>
      </c>
      <c r="M50" s="164" t="e">
        <f>NA()</f>
        <v>#N/A</v>
      </c>
      <c r="N50" s="164" t="e">
        <f>NA()</f>
        <v>#N/A</v>
      </c>
      <c r="O50" s="164">
        <f>IF(ISNUMBER('実質公債費比率（分子）の構造'!O$53),'実質公債費比率（分子）の構造'!O$53,NA())</f>
        <v>323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12089</v>
      </c>
      <c r="E56" s="163"/>
      <c r="F56" s="163"/>
      <c r="G56" s="163">
        <f>'将来負担比率（分子）の構造'!J$52</f>
        <v>11986</v>
      </c>
      <c r="H56" s="163"/>
      <c r="I56" s="163"/>
      <c r="J56" s="163">
        <f>'将来負担比率（分子）の構造'!K$52</f>
        <v>11322</v>
      </c>
      <c r="K56" s="163"/>
      <c r="L56" s="163"/>
      <c r="M56" s="163">
        <f>'将来負担比率（分子）の構造'!L$52</f>
        <v>10591</v>
      </c>
      <c r="N56" s="163"/>
      <c r="O56" s="163"/>
      <c r="P56" s="163">
        <f>'将来負担比率（分子）の構造'!M$52</f>
        <v>9834</v>
      </c>
    </row>
    <row r="57" spans="1:16" x14ac:dyDescent="0.2">
      <c r="A57" s="163" t="s">
        <v>42</v>
      </c>
      <c r="B57" s="163"/>
      <c r="C57" s="163"/>
      <c r="D57" s="163">
        <f>'将来負担比率（分子）の構造'!I$51</f>
        <v>2515</v>
      </c>
      <c r="E57" s="163"/>
      <c r="F57" s="163"/>
      <c r="G57" s="163">
        <f>'将来負担比率（分子）の構造'!J$51</f>
        <v>2267</v>
      </c>
      <c r="H57" s="163"/>
      <c r="I57" s="163"/>
      <c r="J57" s="163">
        <f>'将来負担比率（分子）の構造'!K$51</f>
        <v>1942</v>
      </c>
      <c r="K57" s="163"/>
      <c r="L57" s="163"/>
      <c r="M57" s="163">
        <f>'将来負担比率（分子）の構造'!L$51</f>
        <v>1912</v>
      </c>
      <c r="N57" s="163"/>
      <c r="O57" s="163"/>
      <c r="P57" s="163">
        <f>'将来負担比率（分子）の構造'!M$51</f>
        <v>1647</v>
      </c>
    </row>
    <row r="58" spans="1:16" x14ac:dyDescent="0.2">
      <c r="A58" s="163" t="s">
        <v>41</v>
      </c>
      <c r="B58" s="163"/>
      <c r="C58" s="163"/>
      <c r="D58" s="163">
        <f>'将来負担比率（分子）の構造'!I$50</f>
        <v>5526</v>
      </c>
      <c r="E58" s="163"/>
      <c r="F58" s="163"/>
      <c r="G58" s="163">
        <f>'将来負担比率（分子）の構造'!J$50</f>
        <v>7180</v>
      </c>
      <c r="H58" s="163"/>
      <c r="I58" s="163"/>
      <c r="J58" s="163">
        <f>'将来負担比率（分子）の構造'!K$50</f>
        <v>7463</v>
      </c>
      <c r="K58" s="163"/>
      <c r="L58" s="163"/>
      <c r="M58" s="163">
        <f>'将来負担比率（分子）の構造'!L$50</f>
        <v>7055</v>
      </c>
      <c r="N58" s="163"/>
      <c r="O58" s="163"/>
      <c r="P58" s="163">
        <f>'将来負担比率（分子）の構造'!M$50</f>
        <v>6492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122</v>
      </c>
      <c r="C61" s="163"/>
      <c r="D61" s="163"/>
      <c r="E61" s="163">
        <f>'将来負担比率（分子）の構造'!J$46</f>
        <v>122</v>
      </c>
      <c r="F61" s="163"/>
      <c r="G61" s="163"/>
      <c r="H61" s="163">
        <f>'将来負担比率（分子）の構造'!K$46</f>
        <v>122</v>
      </c>
      <c r="I61" s="163"/>
      <c r="J61" s="163"/>
      <c r="K61" s="163">
        <f>'将来負担比率（分子）の構造'!L$46</f>
        <v>121</v>
      </c>
      <c r="L61" s="163"/>
      <c r="M61" s="163"/>
      <c r="N61" s="163">
        <f>'将来負担比率（分子）の構造'!M$46</f>
        <v>118</v>
      </c>
      <c r="O61" s="163"/>
      <c r="P61" s="163"/>
    </row>
    <row r="62" spans="1:16" x14ac:dyDescent="0.2">
      <c r="A62" s="163" t="s">
        <v>35</v>
      </c>
      <c r="B62" s="163">
        <f>'将来負担比率（分子）の構造'!I$45</f>
        <v>2813</v>
      </c>
      <c r="C62" s="163"/>
      <c r="D62" s="163"/>
      <c r="E62" s="163">
        <f>'将来負担比率（分子）の構造'!J$45</f>
        <v>2917</v>
      </c>
      <c r="F62" s="163"/>
      <c r="G62" s="163"/>
      <c r="H62" s="163">
        <f>'将来負担比率（分子）の構造'!K$45</f>
        <v>2800</v>
      </c>
      <c r="I62" s="163"/>
      <c r="J62" s="163"/>
      <c r="K62" s="163">
        <f>'将来負担比率（分子）の構造'!L$45</f>
        <v>2619</v>
      </c>
      <c r="L62" s="163"/>
      <c r="M62" s="163"/>
      <c r="N62" s="163">
        <f>'将来負担比率（分子）の構造'!M$45</f>
        <v>2696</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2316</v>
      </c>
      <c r="C64" s="163"/>
      <c r="D64" s="163"/>
      <c r="E64" s="163">
        <f>'将来負担比率（分子）の構造'!J$43</f>
        <v>2172</v>
      </c>
      <c r="F64" s="163"/>
      <c r="G64" s="163"/>
      <c r="H64" s="163">
        <f>'将来負担比率（分子）の構造'!K$43</f>
        <v>1935</v>
      </c>
      <c r="I64" s="163"/>
      <c r="J64" s="163"/>
      <c r="K64" s="163">
        <f>'将来負担比率（分子）の構造'!L$43</f>
        <v>1927</v>
      </c>
      <c r="L64" s="163"/>
      <c r="M64" s="163"/>
      <c r="N64" s="163">
        <f>'将来負担比率（分子）の構造'!M$43</f>
        <v>1809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16246</v>
      </c>
      <c r="C66" s="163"/>
      <c r="D66" s="163"/>
      <c r="E66" s="163">
        <f>'将来負担比率（分子）の構造'!J$41</f>
        <v>15812</v>
      </c>
      <c r="F66" s="163"/>
      <c r="G66" s="163"/>
      <c r="H66" s="163">
        <f>'将来負担比率（分子）の構造'!K$41</f>
        <v>15074</v>
      </c>
      <c r="I66" s="163"/>
      <c r="J66" s="163"/>
      <c r="K66" s="163">
        <f>'将来負担比率（分子）の構造'!L$41</f>
        <v>14416</v>
      </c>
      <c r="L66" s="163"/>
      <c r="M66" s="163"/>
      <c r="N66" s="163">
        <f>'将来負担比率（分子）の構造'!M$41</f>
        <v>13720</v>
      </c>
      <c r="O66" s="163"/>
      <c r="P66" s="163"/>
    </row>
    <row r="67" spans="1:16" x14ac:dyDescent="0.2">
      <c r="A67" s="163" t="s">
        <v>71</v>
      </c>
      <c r="B67" s="163" t="e">
        <f>NA()</f>
        <v>#N/A</v>
      </c>
      <c r="C67" s="163">
        <f>IF(ISNUMBER('将来負担比率（分子）の構造'!I$53), IF('将来負担比率（分子）の構造'!I$53 &lt; 0, 0, '将来負担比率（分子）の構造'!I$53), NA())</f>
        <v>1367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370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3315</v>
      </c>
      <c r="C72" s="167">
        <f>基金残高に係る経年分析!G55</f>
        <v>3274</v>
      </c>
      <c r="D72" s="167">
        <f>基金残高に係る経年分析!H55</f>
        <v>3029</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3758</v>
      </c>
      <c r="C74" s="167">
        <f>基金残高に係る経年分析!G57</f>
        <v>3478</v>
      </c>
      <c r="D74" s="167">
        <f>基金残高に係る経年分析!H57</f>
        <v>3290</v>
      </c>
    </row>
  </sheetData>
  <sheetProtection algorithmName="SHA-512" hashValue="5dN9moCH4yaEp9P0ilZQLyELEhsFwWRdPhsAn+ijDj45HU5E/sSze0YNxrY2qKPVMZxBhrOXUJvNl0LZIGnMrg==" saltValue="/Xr/9kp1Xepynnsb2eSe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6792682</v>
      </c>
      <c r="S5" s="613"/>
      <c r="T5" s="613"/>
      <c r="U5" s="613"/>
      <c r="V5" s="613"/>
      <c r="W5" s="613"/>
      <c r="X5" s="613"/>
      <c r="Y5" s="614"/>
      <c r="Z5" s="615">
        <v>33.299999999999997</v>
      </c>
      <c r="AA5" s="615"/>
      <c r="AB5" s="615"/>
      <c r="AC5" s="615"/>
      <c r="AD5" s="616">
        <v>6420733</v>
      </c>
      <c r="AE5" s="616"/>
      <c r="AF5" s="616"/>
      <c r="AG5" s="616"/>
      <c r="AH5" s="616"/>
      <c r="AI5" s="616"/>
      <c r="AJ5" s="616"/>
      <c r="AK5" s="616"/>
      <c r="AL5" s="617">
        <v>63.9</v>
      </c>
      <c r="AM5" s="618"/>
      <c r="AN5" s="618"/>
      <c r="AO5" s="619"/>
      <c r="AP5" s="609" t="s">
        <v>216</v>
      </c>
      <c r="AQ5" s="610"/>
      <c r="AR5" s="610"/>
      <c r="AS5" s="610"/>
      <c r="AT5" s="610"/>
      <c r="AU5" s="610"/>
      <c r="AV5" s="610"/>
      <c r="AW5" s="610"/>
      <c r="AX5" s="610"/>
      <c r="AY5" s="610"/>
      <c r="AZ5" s="610"/>
      <c r="BA5" s="610"/>
      <c r="BB5" s="610"/>
      <c r="BC5" s="610"/>
      <c r="BD5" s="610"/>
      <c r="BE5" s="610"/>
      <c r="BF5" s="611"/>
      <c r="BG5" s="623">
        <v>6420138</v>
      </c>
      <c r="BH5" s="624"/>
      <c r="BI5" s="624"/>
      <c r="BJ5" s="624"/>
      <c r="BK5" s="624"/>
      <c r="BL5" s="624"/>
      <c r="BM5" s="624"/>
      <c r="BN5" s="625"/>
      <c r="BO5" s="626">
        <v>94.5</v>
      </c>
      <c r="BP5" s="626"/>
      <c r="BQ5" s="626"/>
      <c r="BR5" s="626"/>
      <c r="BS5" s="627">
        <v>143110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109479</v>
      </c>
      <c r="S6" s="624"/>
      <c r="T6" s="624"/>
      <c r="U6" s="624"/>
      <c r="V6" s="624"/>
      <c r="W6" s="624"/>
      <c r="X6" s="624"/>
      <c r="Y6" s="625"/>
      <c r="Z6" s="626">
        <v>0.5</v>
      </c>
      <c r="AA6" s="626"/>
      <c r="AB6" s="626"/>
      <c r="AC6" s="626"/>
      <c r="AD6" s="627">
        <v>109479</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6420138</v>
      </c>
      <c r="BH6" s="624"/>
      <c r="BI6" s="624"/>
      <c r="BJ6" s="624"/>
      <c r="BK6" s="624"/>
      <c r="BL6" s="624"/>
      <c r="BM6" s="624"/>
      <c r="BN6" s="625"/>
      <c r="BO6" s="626">
        <v>94.5</v>
      </c>
      <c r="BP6" s="626"/>
      <c r="BQ6" s="626"/>
      <c r="BR6" s="626"/>
      <c r="BS6" s="627">
        <v>143110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178003</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178003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2577</v>
      </c>
      <c r="S7" s="624"/>
      <c r="T7" s="624"/>
      <c r="U7" s="624"/>
      <c r="V7" s="624"/>
      <c r="W7" s="624"/>
      <c r="X7" s="624"/>
      <c r="Y7" s="625"/>
      <c r="Z7" s="626">
        <v>0</v>
      </c>
      <c r="AA7" s="626"/>
      <c r="AB7" s="626"/>
      <c r="AC7" s="626"/>
      <c r="AD7" s="627">
        <v>2577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2764788</v>
      </c>
      <c r="BH7" s="624"/>
      <c r="BI7" s="624"/>
      <c r="BJ7" s="624"/>
      <c r="BK7" s="624"/>
      <c r="BL7" s="624"/>
      <c r="BM7" s="624"/>
      <c r="BN7" s="625"/>
      <c r="BO7" s="626">
        <v>40.700000000000003</v>
      </c>
      <c r="BP7" s="626"/>
      <c r="BQ7" s="626"/>
      <c r="BR7" s="626"/>
      <c r="BS7" s="627">
        <v>143110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4561963</v>
      </c>
      <c r="CS7" s="624"/>
      <c r="CT7" s="624"/>
      <c r="CU7" s="624"/>
      <c r="CV7" s="624"/>
      <c r="CW7" s="624"/>
      <c r="CX7" s="624"/>
      <c r="CY7" s="625"/>
      <c r="CZ7" s="626">
        <v>23.4</v>
      </c>
      <c r="DA7" s="626"/>
      <c r="DB7" s="626"/>
      <c r="DC7" s="626"/>
      <c r="DD7" s="632">
        <v>148392</v>
      </c>
      <c r="DE7" s="624"/>
      <c r="DF7" s="624"/>
      <c r="DG7" s="624"/>
      <c r="DH7" s="624"/>
      <c r="DI7" s="624"/>
      <c r="DJ7" s="624"/>
      <c r="DK7" s="624"/>
      <c r="DL7" s="624"/>
      <c r="DM7" s="624"/>
      <c r="DN7" s="624"/>
      <c r="DO7" s="624"/>
      <c r="DP7" s="625"/>
      <c r="DQ7" s="632">
        <v>4265396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58794</v>
      </c>
      <c r="S8" s="624"/>
      <c r="T8" s="624"/>
      <c r="U8" s="624"/>
      <c r="V8" s="624"/>
      <c r="W8" s="624"/>
      <c r="X8" s="624"/>
      <c r="Y8" s="625"/>
      <c r="Z8" s="626">
        <v>0.3</v>
      </c>
      <c r="AA8" s="626"/>
      <c r="AB8" s="626"/>
      <c r="AC8" s="626"/>
      <c r="AD8" s="627">
        <v>58794</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65966</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6900168</v>
      </c>
      <c r="CS8" s="624"/>
      <c r="CT8" s="624"/>
      <c r="CU8" s="624"/>
      <c r="CV8" s="624"/>
      <c r="CW8" s="624"/>
      <c r="CX8" s="624"/>
      <c r="CY8" s="625"/>
      <c r="CZ8" s="626">
        <v>35.4</v>
      </c>
      <c r="DA8" s="626"/>
      <c r="DB8" s="626"/>
      <c r="DC8" s="626"/>
      <c r="DD8" s="632">
        <v>8482</v>
      </c>
      <c r="DE8" s="624"/>
      <c r="DF8" s="624"/>
      <c r="DG8" s="624"/>
      <c r="DH8" s="624"/>
      <c r="DI8" s="624"/>
      <c r="DJ8" s="624"/>
      <c r="DK8" s="624"/>
      <c r="DL8" s="624"/>
      <c r="DM8" s="624"/>
      <c r="DN8" s="624"/>
      <c r="DO8" s="624"/>
      <c r="DP8" s="625"/>
      <c r="DQ8" s="632">
        <v>3594987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84046</v>
      </c>
      <c r="S9" s="624"/>
      <c r="T9" s="624"/>
      <c r="U9" s="624"/>
      <c r="V9" s="624"/>
      <c r="W9" s="624"/>
      <c r="X9" s="624"/>
      <c r="Y9" s="625"/>
      <c r="Z9" s="626">
        <v>0.4</v>
      </c>
      <c r="AA9" s="626"/>
      <c r="AB9" s="626"/>
      <c r="AC9" s="626"/>
      <c r="AD9" s="627">
        <v>84046</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2039855</v>
      </c>
      <c r="BH9" s="624"/>
      <c r="BI9" s="624"/>
      <c r="BJ9" s="624"/>
      <c r="BK9" s="624"/>
      <c r="BL9" s="624"/>
      <c r="BM9" s="624"/>
      <c r="BN9" s="625"/>
      <c r="BO9" s="626">
        <v>30</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1523431</v>
      </c>
      <c r="CS9" s="624"/>
      <c r="CT9" s="624"/>
      <c r="CU9" s="624"/>
      <c r="CV9" s="624"/>
      <c r="CW9" s="624"/>
      <c r="CX9" s="624"/>
      <c r="CY9" s="625"/>
      <c r="CZ9" s="626">
        <v>7.8</v>
      </c>
      <c r="DA9" s="626"/>
      <c r="DB9" s="626"/>
      <c r="DC9" s="626"/>
      <c r="DD9" s="632">
        <v>6825</v>
      </c>
      <c r="DE9" s="624"/>
      <c r="DF9" s="624"/>
      <c r="DG9" s="624"/>
      <c r="DH9" s="624"/>
      <c r="DI9" s="624"/>
      <c r="DJ9" s="624"/>
      <c r="DK9" s="624"/>
      <c r="DL9" s="624"/>
      <c r="DM9" s="624"/>
      <c r="DN9" s="624"/>
      <c r="DO9" s="624"/>
      <c r="DP9" s="625"/>
      <c r="DQ9" s="632">
        <v>1151510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94436</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4977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1977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963592</v>
      </c>
      <c r="S11" s="624"/>
      <c r="T11" s="624"/>
      <c r="U11" s="624"/>
      <c r="V11" s="624"/>
      <c r="W11" s="624"/>
      <c r="X11" s="624"/>
      <c r="Y11" s="625"/>
      <c r="Z11" s="628">
        <v>4.7</v>
      </c>
      <c r="AA11" s="629"/>
      <c r="AB11" s="629"/>
      <c r="AC11" s="635"/>
      <c r="AD11" s="632">
        <v>963592</v>
      </c>
      <c r="AE11" s="624"/>
      <c r="AF11" s="624"/>
      <c r="AG11" s="624"/>
      <c r="AH11" s="624"/>
      <c r="AI11" s="624"/>
      <c r="AJ11" s="624"/>
      <c r="AK11" s="625"/>
      <c r="AL11" s="628">
        <v>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564531</v>
      </c>
      <c r="BH11" s="624"/>
      <c r="BI11" s="624"/>
      <c r="BJ11" s="624"/>
      <c r="BK11" s="624"/>
      <c r="BL11" s="624"/>
      <c r="BM11" s="624"/>
      <c r="BN11" s="625"/>
      <c r="BO11" s="626">
        <v>8.3000000000000007</v>
      </c>
      <c r="BP11" s="626"/>
      <c r="BQ11" s="626"/>
      <c r="BR11" s="626"/>
      <c r="BS11" s="627">
        <v>143110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459847</v>
      </c>
      <c r="CS11" s="624"/>
      <c r="CT11" s="624"/>
      <c r="CU11" s="624"/>
      <c r="CV11" s="624"/>
      <c r="CW11" s="624"/>
      <c r="CX11" s="624"/>
      <c r="CY11" s="625"/>
      <c r="CZ11" s="626">
        <v>2.4</v>
      </c>
      <c r="DA11" s="626"/>
      <c r="DB11" s="626"/>
      <c r="DC11" s="626"/>
      <c r="DD11" s="632">
        <v>162201</v>
      </c>
      <c r="DE11" s="624"/>
      <c r="DF11" s="624"/>
      <c r="DG11" s="624"/>
      <c r="DH11" s="624"/>
      <c r="DI11" s="624"/>
      <c r="DJ11" s="624"/>
      <c r="DK11" s="624"/>
      <c r="DL11" s="624"/>
      <c r="DM11" s="624"/>
      <c r="DN11" s="624"/>
      <c r="DO11" s="624"/>
      <c r="DP11" s="625"/>
      <c r="DQ11" s="632">
        <v>227347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3260882</v>
      </c>
      <c r="BH12" s="624"/>
      <c r="BI12" s="624"/>
      <c r="BJ12" s="624"/>
      <c r="BK12" s="624"/>
      <c r="BL12" s="624"/>
      <c r="BM12" s="624"/>
      <c r="BN12" s="625"/>
      <c r="BO12" s="626">
        <v>48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135932</v>
      </c>
      <c r="CS12" s="624"/>
      <c r="CT12" s="624"/>
      <c r="CU12" s="624"/>
      <c r="CV12" s="624"/>
      <c r="CW12" s="624"/>
      <c r="CX12" s="624"/>
      <c r="CY12" s="625"/>
      <c r="CZ12" s="626">
        <v>0.7</v>
      </c>
      <c r="DA12" s="626"/>
      <c r="DB12" s="626"/>
      <c r="DC12" s="626"/>
      <c r="DD12" s="632">
        <v>17819</v>
      </c>
      <c r="DE12" s="624"/>
      <c r="DF12" s="624"/>
      <c r="DG12" s="624"/>
      <c r="DH12" s="624"/>
      <c r="DI12" s="624"/>
      <c r="DJ12" s="624"/>
      <c r="DK12" s="624"/>
      <c r="DL12" s="624"/>
      <c r="DM12" s="624"/>
      <c r="DN12" s="624"/>
      <c r="DO12" s="624"/>
      <c r="DP12" s="625"/>
      <c r="DQ12" s="632">
        <v>77752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3260842</v>
      </c>
      <c r="BH13" s="624"/>
      <c r="BI13" s="624"/>
      <c r="BJ13" s="624"/>
      <c r="BK13" s="624"/>
      <c r="BL13" s="624"/>
      <c r="BM13" s="624"/>
      <c r="BN13" s="625"/>
      <c r="BO13" s="626">
        <v>48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1775039</v>
      </c>
      <c r="CS13" s="624"/>
      <c r="CT13" s="624"/>
      <c r="CU13" s="624"/>
      <c r="CV13" s="624"/>
      <c r="CW13" s="624"/>
      <c r="CX13" s="624"/>
      <c r="CY13" s="625"/>
      <c r="CZ13" s="626">
        <v>9.1</v>
      </c>
      <c r="DA13" s="626"/>
      <c r="DB13" s="626"/>
      <c r="DC13" s="626"/>
      <c r="DD13" s="632">
        <v>674400</v>
      </c>
      <c r="DE13" s="624"/>
      <c r="DF13" s="624"/>
      <c r="DG13" s="624"/>
      <c r="DH13" s="624"/>
      <c r="DI13" s="624"/>
      <c r="DJ13" s="624"/>
      <c r="DK13" s="624"/>
      <c r="DL13" s="624"/>
      <c r="DM13" s="624"/>
      <c r="DN13" s="624"/>
      <c r="DO13" s="624"/>
      <c r="DP13" s="625"/>
      <c r="DQ13" s="632">
        <v>996393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125459</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811380</v>
      </c>
      <c r="CS14" s="624"/>
      <c r="CT14" s="624"/>
      <c r="CU14" s="624"/>
      <c r="CV14" s="624"/>
      <c r="CW14" s="624"/>
      <c r="CX14" s="624"/>
      <c r="CY14" s="625"/>
      <c r="CZ14" s="626">
        <v>4.2</v>
      </c>
      <c r="DA14" s="626"/>
      <c r="DB14" s="626"/>
      <c r="DC14" s="626"/>
      <c r="DD14" s="632">
        <v>75873</v>
      </c>
      <c r="DE14" s="624"/>
      <c r="DF14" s="624"/>
      <c r="DG14" s="624"/>
      <c r="DH14" s="624"/>
      <c r="DI14" s="624"/>
      <c r="DJ14" s="624"/>
      <c r="DK14" s="624"/>
      <c r="DL14" s="624"/>
      <c r="DM14" s="624"/>
      <c r="DN14" s="624"/>
      <c r="DO14" s="624"/>
      <c r="DP14" s="625"/>
      <c r="DQ14" s="632">
        <v>740607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27937</v>
      </c>
      <c r="S15" s="624"/>
      <c r="T15" s="624"/>
      <c r="U15" s="624"/>
      <c r="V15" s="624"/>
      <c r="W15" s="624"/>
      <c r="X15" s="624"/>
      <c r="Y15" s="625"/>
      <c r="Z15" s="626">
        <v>0.1</v>
      </c>
      <c r="AA15" s="626"/>
      <c r="AB15" s="626"/>
      <c r="AC15" s="626"/>
      <c r="AD15" s="627">
        <v>27937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269009</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1851083</v>
      </c>
      <c r="CS15" s="624"/>
      <c r="CT15" s="624"/>
      <c r="CU15" s="624"/>
      <c r="CV15" s="624"/>
      <c r="CW15" s="624"/>
      <c r="CX15" s="624"/>
      <c r="CY15" s="625"/>
      <c r="CZ15" s="626">
        <v>9.5</v>
      </c>
      <c r="DA15" s="626"/>
      <c r="DB15" s="626"/>
      <c r="DC15" s="626"/>
      <c r="DD15" s="632">
        <v>98654</v>
      </c>
      <c r="DE15" s="624"/>
      <c r="DF15" s="624"/>
      <c r="DG15" s="624"/>
      <c r="DH15" s="624"/>
      <c r="DI15" s="624"/>
      <c r="DJ15" s="624"/>
      <c r="DK15" s="624"/>
      <c r="DL15" s="624"/>
      <c r="DM15" s="624"/>
      <c r="DN15" s="624"/>
      <c r="DO15" s="624"/>
      <c r="DP15" s="625"/>
      <c r="DQ15" s="632">
        <v>1553212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92953</v>
      </c>
      <c r="S16" s="624"/>
      <c r="T16" s="624"/>
      <c r="U16" s="624"/>
      <c r="V16" s="624"/>
      <c r="W16" s="624"/>
      <c r="X16" s="624"/>
      <c r="Y16" s="625"/>
      <c r="Z16" s="626">
        <v>0.5</v>
      </c>
      <c r="AA16" s="626"/>
      <c r="AB16" s="626"/>
      <c r="AC16" s="626"/>
      <c r="AD16" s="627">
        <v>92953</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26824</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23678</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225632</v>
      </c>
      <c r="S17" s="624"/>
      <c r="T17" s="624"/>
      <c r="U17" s="624"/>
      <c r="V17" s="624"/>
      <c r="W17" s="624"/>
      <c r="X17" s="624"/>
      <c r="Y17" s="625"/>
      <c r="Z17" s="626">
        <v>1.1000000000000001</v>
      </c>
      <c r="AA17" s="626"/>
      <c r="AB17" s="626"/>
      <c r="AC17" s="626"/>
      <c r="AD17" s="627">
        <v>225632</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1282543</v>
      </c>
      <c r="CS17" s="624"/>
      <c r="CT17" s="624"/>
      <c r="CU17" s="624"/>
      <c r="CV17" s="624"/>
      <c r="CW17" s="624"/>
      <c r="CX17" s="624"/>
      <c r="CY17" s="625"/>
      <c r="CZ17" s="626">
        <v>6.6</v>
      </c>
      <c r="DA17" s="626"/>
      <c r="DB17" s="626"/>
      <c r="DC17" s="626"/>
      <c r="DD17" s="632" t="s">
        <v>122</v>
      </c>
      <c r="DE17" s="624"/>
      <c r="DF17" s="624"/>
      <c r="DG17" s="624"/>
      <c r="DH17" s="624"/>
      <c r="DI17" s="624"/>
      <c r="DJ17" s="624"/>
      <c r="DK17" s="624"/>
      <c r="DL17" s="624"/>
      <c r="DM17" s="624"/>
      <c r="DN17" s="624"/>
      <c r="DO17" s="624"/>
      <c r="DP17" s="625"/>
      <c r="DQ17" s="632">
        <v>1282543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35642</v>
      </c>
      <c r="S18" s="624"/>
      <c r="T18" s="624"/>
      <c r="U18" s="624"/>
      <c r="V18" s="624"/>
      <c r="W18" s="624"/>
      <c r="X18" s="624"/>
      <c r="Y18" s="625"/>
      <c r="Z18" s="626">
        <v>0.2</v>
      </c>
      <c r="AA18" s="626"/>
      <c r="AB18" s="626"/>
      <c r="AC18" s="626"/>
      <c r="AD18" s="627">
        <v>35642</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189616</v>
      </c>
      <c r="S19" s="624"/>
      <c r="T19" s="624"/>
      <c r="U19" s="624"/>
      <c r="V19" s="624"/>
      <c r="W19" s="624"/>
      <c r="X19" s="624"/>
      <c r="Y19" s="625"/>
      <c r="Z19" s="626">
        <v>0.9</v>
      </c>
      <c r="AA19" s="626"/>
      <c r="AB19" s="626"/>
      <c r="AC19" s="626"/>
      <c r="AD19" s="627">
        <v>189616</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372544</v>
      </c>
      <c r="BH19" s="624"/>
      <c r="BI19" s="624"/>
      <c r="BJ19" s="624"/>
      <c r="BK19" s="624"/>
      <c r="BL19" s="624"/>
      <c r="BM19" s="624"/>
      <c r="BN19" s="625"/>
      <c r="BO19" s="626">
        <v>5.5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374</v>
      </c>
      <c r="S20" s="624"/>
      <c r="T20" s="624"/>
      <c r="U20" s="624"/>
      <c r="V20" s="624"/>
      <c r="W20" s="624"/>
      <c r="X20" s="624"/>
      <c r="Y20" s="625"/>
      <c r="Z20" s="626">
        <v>0</v>
      </c>
      <c r="AA20" s="626"/>
      <c r="AB20" s="626"/>
      <c r="AC20" s="626"/>
      <c r="AD20" s="627">
        <v>374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372544</v>
      </c>
      <c r="BH20" s="624"/>
      <c r="BI20" s="624"/>
      <c r="BJ20" s="624"/>
      <c r="BK20" s="624"/>
      <c r="BL20" s="624"/>
      <c r="BM20" s="624"/>
      <c r="BN20" s="625"/>
      <c r="BO20" s="626">
        <v>5.5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19511190</v>
      </c>
      <c r="CS20" s="624"/>
      <c r="CT20" s="624"/>
      <c r="CU20" s="624"/>
      <c r="CV20" s="624"/>
      <c r="CW20" s="624"/>
      <c r="CX20" s="624"/>
      <c r="CY20" s="625"/>
      <c r="CZ20" s="626">
        <v>100</v>
      </c>
      <c r="DA20" s="626"/>
      <c r="DB20" s="626"/>
      <c r="DC20" s="626"/>
      <c r="DD20" s="632">
        <v>1192646</v>
      </c>
      <c r="DE20" s="624"/>
      <c r="DF20" s="624"/>
      <c r="DG20" s="624"/>
      <c r="DH20" s="624"/>
      <c r="DI20" s="624"/>
      <c r="DJ20" s="624"/>
      <c r="DK20" s="624"/>
      <c r="DL20" s="624"/>
      <c r="DM20" s="624"/>
      <c r="DN20" s="624"/>
      <c r="DO20" s="624"/>
      <c r="DP20" s="625"/>
      <c r="DQ20" s="632">
        <v>14093405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2076209</v>
      </c>
      <c r="S21" s="624"/>
      <c r="T21" s="624"/>
      <c r="U21" s="624"/>
      <c r="V21" s="624"/>
      <c r="W21" s="624"/>
      <c r="X21" s="624"/>
      <c r="Y21" s="625"/>
      <c r="Z21" s="626">
        <v>10.199999999999999</v>
      </c>
      <c r="AA21" s="626"/>
      <c r="AB21" s="626"/>
      <c r="AC21" s="626"/>
      <c r="AD21" s="627">
        <v>2019418</v>
      </c>
      <c r="AE21" s="627"/>
      <c r="AF21" s="627"/>
      <c r="AG21" s="627"/>
      <c r="AH21" s="627"/>
      <c r="AI21" s="627"/>
      <c r="AJ21" s="627"/>
      <c r="AK21" s="627"/>
      <c r="AL21" s="628">
        <v>20.100000000000001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595</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2019418</v>
      </c>
      <c r="S22" s="624"/>
      <c r="T22" s="624"/>
      <c r="U22" s="624"/>
      <c r="V22" s="624"/>
      <c r="W22" s="624"/>
      <c r="X22" s="624"/>
      <c r="Y22" s="625"/>
      <c r="Z22" s="626">
        <v>9.9</v>
      </c>
      <c r="AA22" s="626"/>
      <c r="AB22" s="626"/>
      <c r="AC22" s="626"/>
      <c r="AD22" s="627">
        <v>2019418</v>
      </c>
      <c r="AE22" s="627"/>
      <c r="AF22" s="627"/>
      <c r="AG22" s="627"/>
      <c r="AH22" s="627"/>
      <c r="AI22" s="627"/>
      <c r="AJ22" s="627"/>
      <c r="AK22" s="627"/>
      <c r="AL22" s="628">
        <v>20.100000000000001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56791</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371949</v>
      </c>
      <c r="BH23" s="624"/>
      <c r="BI23" s="624"/>
      <c r="BJ23" s="624"/>
      <c r="BK23" s="624"/>
      <c r="BL23" s="624"/>
      <c r="BM23" s="624"/>
      <c r="BN23" s="625"/>
      <c r="BO23" s="626">
        <v>5.5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8848788</v>
      </c>
      <c r="CS24" s="613"/>
      <c r="CT24" s="613"/>
      <c r="CU24" s="613"/>
      <c r="CV24" s="613"/>
      <c r="CW24" s="613"/>
      <c r="CX24" s="613"/>
      <c r="CY24" s="614"/>
      <c r="CZ24" s="617">
        <v>45.4</v>
      </c>
      <c r="DA24" s="618"/>
      <c r="DB24" s="618"/>
      <c r="DC24" s="634"/>
      <c r="DD24" s="658">
        <v>5791715</v>
      </c>
      <c r="DE24" s="613"/>
      <c r="DF24" s="613"/>
      <c r="DG24" s="613"/>
      <c r="DH24" s="613"/>
      <c r="DI24" s="613"/>
      <c r="DJ24" s="613"/>
      <c r="DK24" s="614"/>
      <c r="DL24" s="658">
        <v>4879086</v>
      </c>
      <c r="DM24" s="613"/>
      <c r="DN24" s="613"/>
      <c r="DO24" s="613"/>
      <c r="DP24" s="613"/>
      <c r="DQ24" s="613"/>
      <c r="DR24" s="613"/>
      <c r="DS24" s="613"/>
      <c r="DT24" s="613"/>
      <c r="DU24" s="613"/>
      <c r="DV24" s="614"/>
      <c r="DW24" s="617">
        <v>48.3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10433901</v>
      </c>
      <c r="S25" s="624"/>
      <c r="T25" s="624"/>
      <c r="U25" s="624"/>
      <c r="V25" s="624"/>
      <c r="W25" s="624"/>
      <c r="X25" s="624"/>
      <c r="Y25" s="625"/>
      <c r="Z25" s="626">
        <v>51.1</v>
      </c>
      <c r="AA25" s="626"/>
      <c r="AB25" s="626"/>
      <c r="AC25" s="626"/>
      <c r="AD25" s="627">
        <v>10005161</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3105485</v>
      </c>
      <c r="CS25" s="655"/>
      <c r="CT25" s="655"/>
      <c r="CU25" s="655"/>
      <c r="CV25" s="655"/>
      <c r="CW25" s="655"/>
      <c r="CX25" s="655"/>
      <c r="CY25" s="656"/>
      <c r="CZ25" s="628">
        <v>15.9</v>
      </c>
      <c r="DA25" s="653"/>
      <c r="DB25" s="653"/>
      <c r="DC25" s="657"/>
      <c r="DD25" s="632">
        <v>2884344</v>
      </c>
      <c r="DE25" s="655"/>
      <c r="DF25" s="655"/>
      <c r="DG25" s="655"/>
      <c r="DH25" s="655"/>
      <c r="DI25" s="655"/>
      <c r="DJ25" s="655"/>
      <c r="DK25" s="656"/>
      <c r="DL25" s="632">
        <v>2564034</v>
      </c>
      <c r="DM25" s="655"/>
      <c r="DN25" s="655"/>
      <c r="DO25" s="655"/>
      <c r="DP25" s="655"/>
      <c r="DQ25" s="655"/>
      <c r="DR25" s="655"/>
      <c r="DS25" s="655"/>
      <c r="DT25" s="655"/>
      <c r="DU25" s="655"/>
      <c r="DV25" s="656"/>
      <c r="DW25" s="628">
        <v>25.4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4542</v>
      </c>
      <c r="S26" s="624"/>
      <c r="T26" s="624"/>
      <c r="U26" s="624"/>
      <c r="V26" s="624"/>
      <c r="W26" s="624"/>
      <c r="X26" s="624"/>
      <c r="Y26" s="625"/>
      <c r="Z26" s="626">
        <v>0</v>
      </c>
      <c r="AA26" s="626"/>
      <c r="AB26" s="626"/>
      <c r="AC26" s="626"/>
      <c r="AD26" s="627">
        <v>4542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1918526</v>
      </c>
      <c r="CS26" s="624"/>
      <c r="CT26" s="624"/>
      <c r="CU26" s="624"/>
      <c r="CV26" s="624"/>
      <c r="CW26" s="624"/>
      <c r="CX26" s="624"/>
      <c r="CY26" s="625"/>
      <c r="CZ26" s="628">
        <v>9.8000000000000007</v>
      </c>
      <c r="DA26" s="653"/>
      <c r="DB26" s="653"/>
      <c r="DC26" s="657"/>
      <c r="DD26" s="632">
        <v>1766218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122007</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6792682</v>
      </c>
      <c r="BH27" s="624"/>
      <c r="BI27" s="624"/>
      <c r="BJ27" s="624"/>
      <c r="BK27" s="624"/>
      <c r="BL27" s="624"/>
      <c r="BM27" s="624"/>
      <c r="BN27" s="625"/>
      <c r="BO27" s="626">
        <v>100</v>
      </c>
      <c r="BP27" s="626"/>
      <c r="BQ27" s="626"/>
      <c r="BR27" s="626"/>
      <c r="BS27" s="627">
        <v>143110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4460760</v>
      </c>
      <c r="CS27" s="655"/>
      <c r="CT27" s="655"/>
      <c r="CU27" s="655"/>
      <c r="CV27" s="655"/>
      <c r="CW27" s="655"/>
      <c r="CX27" s="655"/>
      <c r="CY27" s="656"/>
      <c r="CZ27" s="628">
        <v>22.9</v>
      </c>
      <c r="DA27" s="653"/>
      <c r="DB27" s="653"/>
      <c r="DC27" s="657"/>
      <c r="DD27" s="632">
        <v>1624828</v>
      </c>
      <c r="DE27" s="655"/>
      <c r="DF27" s="655"/>
      <c r="DG27" s="655"/>
      <c r="DH27" s="655"/>
      <c r="DI27" s="655"/>
      <c r="DJ27" s="655"/>
      <c r="DK27" s="656"/>
      <c r="DL27" s="632">
        <v>1032509</v>
      </c>
      <c r="DM27" s="655"/>
      <c r="DN27" s="655"/>
      <c r="DO27" s="655"/>
      <c r="DP27" s="655"/>
      <c r="DQ27" s="655"/>
      <c r="DR27" s="655"/>
      <c r="DS27" s="655"/>
      <c r="DT27" s="655"/>
      <c r="DU27" s="655"/>
      <c r="DV27" s="656"/>
      <c r="DW27" s="628">
        <v>10.199999999999999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163772</v>
      </c>
      <c r="S28" s="624"/>
      <c r="T28" s="624"/>
      <c r="U28" s="624"/>
      <c r="V28" s="624"/>
      <c r="W28" s="624"/>
      <c r="X28" s="624"/>
      <c r="Y28" s="625"/>
      <c r="Z28" s="626">
        <v>0.8</v>
      </c>
      <c r="AA28" s="626"/>
      <c r="AB28" s="626"/>
      <c r="AC28" s="626"/>
      <c r="AD28" s="627">
        <v>20434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1282543</v>
      </c>
      <c r="CS28" s="624"/>
      <c r="CT28" s="624"/>
      <c r="CU28" s="624"/>
      <c r="CV28" s="624"/>
      <c r="CW28" s="624"/>
      <c r="CX28" s="624"/>
      <c r="CY28" s="625"/>
      <c r="CZ28" s="628">
        <v>6.6</v>
      </c>
      <c r="DA28" s="653"/>
      <c r="DB28" s="653"/>
      <c r="DC28" s="657"/>
      <c r="DD28" s="632">
        <v>1282543</v>
      </c>
      <c r="DE28" s="624"/>
      <c r="DF28" s="624"/>
      <c r="DG28" s="624"/>
      <c r="DH28" s="624"/>
      <c r="DI28" s="624"/>
      <c r="DJ28" s="624"/>
      <c r="DK28" s="625"/>
      <c r="DL28" s="632">
        <v>1282543</v>
      </c>
      <c r="DM28" s="624"/>
      <c r="DN28" s="624"/>
      <c r="DO28" s="624"/>
      <c r="DP28" s="624"/>
      <c r="DQ28" s="624"/>
      <c r="DR28" s="624"/>
      <c r="DS28" s="624"/>
      <c r="DT28" s="624"/>
      <c r="DU28" s="624"/>
      <c r="DV28" s="625"/>
      <c r="DW28" s="628">
        <v>12.7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73576</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1282543</v>
      </c>
      <c r="CS29" s="655"/>
      <c r="CT29" s="655"/>
      <c r="CU29" s="655"/>
      <c r="CV29" s="655"/>
      <c r="CW29" s="655"/>
      <c r="CX29" s="655"/>
      <c r="CY29" s="656"/>
      <c r="CZ29" s="628">
        <v>6.6</v>
      </c>
      <c r="DA29" s="653"/>
      <c r="DB29" s="653"/>
      <c r="DC29" s="657"/>
      <c r="DD29" s="632">
        <v>1282543</v>
      </c>
      <c r="DE29" s="655"/>
      <c r="DF29" s="655"/>
      <c r="DG29" s="655"/>
      <c r="DH29" s="655"/>
      <c r="DI29" s="655"/>
      <c r="DJ29" s="655"/>
      <c r="DK29" s="656"/>
      <c r="DL29" s="632">
        <v>1282543</v>
      </c>
      <c r="DM29" s="655"/>
      <c r="DN29" s="655"/>
      <c r="DO29" s="655"/>
      <c r="DP29" s="655"/>
      <c r="DQ29" s="655"/>
      <c r="DR29" s="655"/>
      <c r="DS29" s="655"/>
      <c r="DT29" s="655"/>
      <c r="DU29" s="655"/>
      <c r="DV29" s="656"/>
      <c r="DW29" s="628">
        <v>12.7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3082814</v>
      </c>
      <c r="S30" s="624"/>
      <c r="T30" s="624"/>
      <c r="U30" s="624"/>
      <c r="V30" s="624"/>
      <c r="W30" s="624"/>
      <c r="X30" s="624"/>
      <c r="Y30" s="625"/>
      <c r="Z30" s="626">
        <v>15.1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1228631</v>
      </c>
      <c r="CS30" s="624"/>
      <c r="CT30" s="624"/>
      <c r="CU30" s="624"/>
      <c r="CV30" s="624"/>
      <c r="CW30" s="624"/>
      <c r="CX30" s="624"/>
      <c r="CY30" s="625"/>
      <c r="CZ30" s="628">
        <v>6.3</v>
      </c>
      <c r="DA30" s="653"/>
      <c r="DB30" s="653"/>
      <c r="DC30" s="657"/>
      <c r="DD30" s="632">
        <v>1228631</v>
      </c>
      <c r="DE30" s="624"/>
      <c r="DF30" s="624"/>
      <c r="DG30" s="624"/>
      <c r="DH30" s="624"/>
      <c r="DI30" s="624"/>
      <c r="DJ30" s="624"/>
      <c r="DK30" s="625"/>
      <c r="DL30" s="632">
        <v>1228631</v>
      </c>
      <c r="DM30" s="624"/>
      <c r="DN30" s="624"/>
      <c r="DO30" s="624"/>
      <c r="DP30" s="624"/>
      <c r="DQ30" s="624"/>
      <c r="DR30" s="624"/>
      <c r="DS30" s="624"/>
      <c r="DT30" s="624"/>
      <c r="DU30" s="624"/>
      <c r="DV30" s="625"/>
      <c r="DW30" s="628">
        <v>12.2</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96.5</v>
      </c>
      <c r="BN31" s="667"/>
      <c r="BO31" s="667"/>
      <c r="BP31" s="667"/>
      <c r="BQ31" s="668"/>
      <c r="BR31" s="679">
        <v>99.1</v>
      </c>
      <c r="BS31" s="667"/>
      <c r="BT31" s="667"/>
      <c r="BU31" s="667"/>
      <c r="BV31" s="667"/>
      <c r="BW31" s="667"/>
      <c r="BX31" s="618">
        <v>96.4</v>
      </c>
      <c r="BY31" s="667"/>
      <c r="BZ31" s="667"/>
      <c r="CA31" s="667"/>
      <c r="CB31" s="668"/>
      <c r="CD31" s="661"/>
      <c r="CE31" s="662"/>
      <c r="CF31" s="620" t="s">
        <v>300</v>
      </c>
      <c r="CG31" s="621"/>
      <c r="CH31" s="621"/>
      <c r="CI31" s="621"/>
      <c r="CJ31" s="621"/>
      <c r="CK31" s="621"/>
      <c r="CL31" s="621"/>
      <c r="CM31" s="621"/>
      <c r="CN31" s="621"/>
      <c r="CO31" s="621"/>
      <c r="CP31" s="621"/>
      <c r="CQ31" s="622"/>
      <c r="CR31" s="623">
        <v>53912</v>
      </c>
      <c r="CS31" s="655"/>
      <c r="CT31" s="655"/>
      <c r="CU31" s="655"/>
      <c r="CV31" s="655"/>
      <c r="CW31" s="655"/>
      <c r="CX31" s="655"/>
      <c r="CY31" s="656"/>
      <c r="CZ31" s="628">
        <v>0.3</v>
      </c>
      <c r="DA31" s="653"/>
      <c r="DB31" s="653"/>
      <c r="DC31" s="657"/>
      <c r="DD31" s="632">
        <v>53912</v>
      </c>
      <c r="DE31" s="655"/>
      <c r="DF31" s="655"/>
      <c r="DG31" s="655"/>
      <c r="DH31" s="655"/>
      <c r="DI31" s="655"/>
      <c r="DJ31" s="655"/>
      <c r="DK31" s="656"/>
      <c r="DL31" s="632">
        <v>53912</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1205301</v>
      </c>
      <c r="S32" s="624"/>
      <c r="T32" s="624"/>
      <c r="U32" s="624"/>
      <c r="V32" s="624"/>
      <c r="W32" s="624"/>
      <c r="X32" s="624"/>
      <c r="Y32" s="625"/>
      <c r="Z32" s="626">
        <v>5.9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5"/>
      <c r="BI32" s="655"/>
      <c r="BJ32" s="655"/>
      <c r="BK32" s="655"/>
      <c r="BL32" s="655"/>
      <c r="BM32" s="629">
        <v>96</v>
      </c>
      <c r="BN32" s="655"/>
      <c r="BO32" s="655"/>
      <c r="BP32" s="655"/>
      <c r="BQ32" s="678"/>
      <c r="BR32" s="680">
        <v>98.9</v>
      </c>
      <c r="BS32" s="655"/>
      <c r="BT32" s="655"/>
      <c r="BU32" s="655"/>
      <c r="BV32" s="655"/>
      <c r="BW32" s="655"/>
      <c r="BX32" s="629">
        <v>95.7</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54189</v>
      </c>
      <c r="S33" s="624"/>
      <c r="T33" s="624"/>
      <c r="U33" s="624"/>
      <c r="V33" s="624"/>
      <c r="W33" s="624"/>
      <c r="X33" s="624"/>
      <c r="Y33" s="625"/>
      <c r="Z33" s="626">
        <v>0.3</v>
      </c>
      <c r="AA33" s="626"/>
      <c r="AB33" s="626"/>
      <c r="AC33" s="626"/>
      <c r="AD33" s="627">
        <v>10994</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99.2</v>
      </c>
      <c r="BH33" s="682"/>
      <c r="BI33" s="682"/>
      <c r="BJ33" s="682"/>
      <c r="BK33" s="682"/>
      <c r="BL33" s="682"/>
      <c r="BM33" s="683">
        <v>96.9</v>
      </c>
      <c r="BN33" s="682"/>
      <c r="BO33" s="682"/>
      <c r="BP33" s="682"/>
      <c r="BQ33" s="684"/>
      <c r="BR33" s="681">
        <v>99.2</v>
      </c>
      <c r="BS33" s="682"/>
      <c r="BT33" s="682"/>
      <c r="BU33" s="682"/>
      <c r="BV33" s="682"/>
      <c r="BW33" s="682"/>
      <c r="BX33" s="683">
        <v>96.8</v>
      </c>
      <c r="BY33" s="682"/>
      <c r="BZ33" s="682"/>
      <c r="CA33" s="682"/>
      <c r="CB33" s="684"/>
      <c r="CD33" s="620" t="s">
        <v>307</v>
      </c>
      <c r="CE33" s="621"/>
      <c r="CF33" s="621"/>
      <c r="CG33" s="621"/>
      <c r="CH33" s="621"/>
      <c r="CI33" s="621"/>
      <c r="CJ33" s="621"/>
      <c r="CK33" s="621"/>
      <c r="CL33" s="621"/>
      <c r="CM33" s="621"/>
      <c r="CN33" s="621"/>
      <c r="CO33" s="621"/>
      <c r="CP33" s="621"/>
      <c r="CQ33" s="622"/>
      <c r="CR33" s="623">
        <v>9442932</v>
      </c>
      <c r="CS33" s="655"/>
      <c r="CT33" s="655"/>
      <c r="CU33" s="655"/>
      <c r="CV33" s="655"/>
      <c r="CW33" s="655"/>
      <c r="CX33" s="655"/>
      <c r="CY33" s="656"/>
      <c r="CZ33" s="628">
        <v>48.4</v>
      </c>
      <c r="DA33" s="653"/>
      <c r="DB33" s="653"/>
      <c r="DC33" s="657"/>
      <c r="DD33" s="632">
        <v>7933484</v>
      </c>
      <c r="DE33" s="655"/>
      <c r="DF33" s="655"/>
      <c r="DG33" s="655"/>
      <c r="DH33" s="655"/>
      <c r="DI33" s="655"/>
      <c r="DJ33" s="655"/>
      <c r="DK33" s="656"/>
      <c r="DL33" s="632">
        <v>4945813</v>
      </c>
      <c r="DM33" s="655"/>
      <c r="DN33" s="655"/>
      <c r="DO33" s="655"/>
      <c r="DP33" s="655"/>
      <c r="DQ33" s="655"/>
      <c r="DR33" s="655"/>
      <c r="DS33" s="655"/>
      <c r="DT33" s="655"/>
      <c r="DU33" s="655"/>
      <c r="DV33" s="656"/>
      <c r="DW33" s="628">
        <v>49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1423991</v>
      </c>
      <c r="S34" s="624"/>
      <c r="T34" s="624"/>
      <c r="U34" s="624"/>
      <c r="V34" s="624"/>
      <c r="W34" s="624"/>
      <c r="X34" s="624"/>
      <c r="Y34" s="625"/>
      <c r="Z34" s="626">
        <v>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3751997</v>
      </c>
      <c r="CS34" s="624"/>
      <c r="CT34" s="624"/>
      <c r="CU34" s="624"/>
      <c r="CV34" s="624"/>
      <c r="CW34" s="624"/>
      <c r="CX34" s="624"/>
      <c r="CY34" s="625"/>
      <c r="CZ34" s="628">
        <v>19.2</v>
      </c>
      <c r="DA34" s="653"/>
      <c r="DB34" s="653"/>
      <c r="DC34" s="657"/>
      <c r="DD34" s="632">
        <v>2927049</v>
      </c>
      <c r="DE34" s="624"/>
      <c r="DF34" s="624"/>
      <c r="DG34" s="624"/>
      <c r="DH34" s="624"/>
      <c r="DI34" s="624"/>
      <c r="DJ34" s="624"/>
      <c r="DK34" s="625"/>
      <c r="DL34" s="632">
        <v>2479072</v>
      </c>
      <c r="DM34" s="624"/>
      <c r="DN34" s="624"/>
      <c r="DO34" s="624"/>
      <c r="DP34" s="624"/>
      <c r="DQ34" s="624"/>
      <c r="DR34" s="624"/>
      <c r="DS34" s="624"/>
      <c r="DT34" s="624"/>
      <c r="DU34" s="624"/>
      <c r="DV34" s="625"/>
      <c r="DW34" s="628">
        <v>24.6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2170508</v>
      </c>
      <c r="S35" s="624"/>
      <c r="T35" s="624"/>
      <c r="U35" s="624"/>
      <c r="V35" s="624"/>
      <c r="W35" s="624"/>
      <c r="X35" s="624"/>
      <c r="Y35" s="625"/>
      <c r="Z35" s="626">
        <v>10.6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400487</v>
      </c>
      <c r="CS35" s="655"/>
      <c r="CT35" s="655"/>
      <c r="CU35" s="655"/>
      <c r="CV35" s="655"/>
      <c r="CW35" s="655"/>
      <c r="CX35" s="655"/>
      <c r="CY35" s="656"/>
      <c r="CZ35" s="628">
        <v>2.1</v>
      </c>
      <c r="DA35" s="653"/>
      <c r="DB35" s="653"/>
      <c r="DC35" s="657"/>
      <c r="DD35" s="632">
        <v>93868</v>
      </c>
      <c r="DE35" s="655"/>
      <c r="DF35" s="655"/>
      <c r="DG35" s="655"/>
      <c r="DH35" s="655"/>
      <c r="DI35" s="655"/>
      <c r="DJ35" s="655"/>
      <c r="DK35" s="656"/>
      <c r="DL35" s="632">
        <v>93743</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883979</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1811682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13582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2029004</v>
      </c>
      <c r="CS36" s="624"/>
      <c r="CT36" s="624"/>
      <c r="CU36" s="624"/>
      <c r="CV36" s="624"/>
      <c r="CW36" s="624"/>
      <c r="CX36" s="624"/>
      <c r="CY36" s="625"/>
      <c r="CZ36" s="628">
        <v>10.4</v>
      </c>
      <c r="DA36" s="653"/>
      <c r="DB36" s="653"/>
      <c r="DC36" s="657"/>
      <c r="DD36" s="632">
        <v>1949410</v>
      </c>
      <c r="DE36" s="624"/>
      <c r="DF36" s="624"/>
      <c r="DG36" s="624"/>
      <c r="DH36" s="624"/>
      <c r="DI36" s="624"/>
      <c r="DJ36" s="624"/>
      <c r="DK36" s="625"/>
      <c r="DL36" s="632">
        <v>1153777</v>
      </c>
      <c r="DM36" s="624"/>
      <c r="DN36" s="624"/>
      <c r="DO36" s="624"/>
      <c r="DP36" s="624"/>
      <c r="DQ36" s="624"/>
      <c r="DR36" s="624"/>
      <c r="DS36" s="624"/>
      <c r="DT36" s="624"/>
      <c r="DU36" s="624"/>
      <c r="DV36" s="625"/>
      <c r="DW36" s="628">
        <v>11.4</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275754</v>
      </c>
      <c r="S37" s="624"/>
      <c r="T37" s="624"/>
      <c r="U37" s="624"/>
      <c r="V37" s="624"/>
      <c r="W37" s="624"/>
      <c r="X37" s="624"/>
      <c r="Y37" s="625"/>
      <c r="Z37" s="626">
        <v>1.3</v>
      </c>
      <c r="AA37" s="626"/>
      <c r="AB37" s="626"/>
      <c r="AC37" s="626"/>
      <c r="AD37" s="627">
        <v>1907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321560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-16878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44288</v>
      </c>
      <c r="CS37" s="655"/>
      <c r="CT37" s="655"/>
      <c r="CU37" s="655"/>
      <c r="CV37" s="655"/>
      <c r="CW37" s="655"/>
      <c r="CX37" s="655"/>
      <c r="CY37" s="656"/>
      <c r="CZ37" s="628">
        <v>0.2</v>
      </c>
      <c r="DA37" s="653"/>
      <c r="DB37" s="653"/>
      <c r="DC37" s="657"/>
      <c r="DD37" s="632">
        <v>44223</v>
      </c>
      <c r="DE37" s="655"/>
      <c r="DF37" s="655"/>
      <c r="DG37" s="655"/>
      <c r="DH37" s="655"/>
      <c r="DI37" s="655"/>
      <c r="DJ37" s="655"/>
      <c r="DK37" s="656"/>
      <c r="DL37" s="632">
        <v>44223</v>
      </c>
      <c r="DM37" s="655"/>
      <c r="DN37" s="655"/>
      <c r="DO37" s="655"/>
      <c r="DP37" s="655"/>
      <c r="DQ37" s="655"/>
      <c r="DR37" s="655"/>
      <c r="DS37" s="655"/>
      <c r="DT37" s="655"/>
      <c r="DU37" s="655"/>
      <c r="DV37" s="656"/>
      <c r="DW37" s="628">
        <v>0.4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532614</v>
      </c>
      <c r="S38" s="624"/>
      <c r="T38" s="624"/>
      <c r="U38" s="624"/>
      <c r="V38" s="624"/>
      <c r="W38" s="624"/>
      <c r="X38" s="624"/>
      <c r="Y38" s="625"/>
      <c r="Z38" s="626">
        <v>2.6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2970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4985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1487922</v>
      </c>
      <c r="CS38" s="624"/>
      <c r="CT38" s="624"/>
      <c r="CU38" s="624"/>
      <c r="CV38" s="624"/>
      <c r="CW38" s="624"/>
      <c r="CX38" s="624"/>
      <c r="CY38" s="625"/>
      <c r="CZ38" s="628">
        <v>7.6</v>
      </c>
      <c r="DA38" s="653"/>
      <c r="DB38" s="653"/>
      <c r="DC38" s="657"/>
      <c r="DD38" s="632">
        <v>1229009</v>
      </c>
      <c r="DE38" s="624"/>
      <c r="DF38" s="624"/>
      <c r="DG38" s="624"/>
      <c r="DH38" s="624"/>
      <c r="DI38" s="624"/>
      <c r="DJ38" s="624"/>
      <c r="DK38" s="625"/>
      <c r="DL38" s="632">
        <v>1219221</v>
      </c>
      <c r="DM38" s="624"/>
      <c r="DN38" s="624"/>
      <c r="DO38" s="624"/>
      <c r="DP38" s="624"/>
      <c r="DQ38" s="624"/>
      <c r="DR38" s="624"/>
      <c r="DS38" s="624"/>
      <c r="DT38" s="624"/>
      <c r="DU38" s="624"/>
      <c r="DV38" s="625"/>
      <c r="DW38" s="628">
        <v>12.1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2200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7231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1737775</v>
      </c>
      <c r="CS39" s="655"/>
      <c r="CT39" s="655"/>
      <c r="CU39" s="655"/>
      <c r="CV39" s="655"/>
      <c r="CW39" s="655"/>
      <c r="CX39" s="655"/>
      <c r="CY39" s="656"/>
      <c r="CZ39" s="628">
        <v>8.9</v>
      </c>
      <c r="DA39" s="653"/>
      <c r="DB39" s="653"/>
      <c r="DC39" s="657"/>
      <c r="DD39" s="632">
        <v>1733001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54714</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35747</v>
      </c>
      <c r="CS40" s="624"/>
      <c r="CT40" s="624"/>
      <c r="CU40" s="624"/>
      <c r="CV40" s="624"/>
      <c r="CW40" s="624"/>
      <c r="CX40" s="624"/>
      <c r="CY40" s="625"/>
      <c r="CZ40" s="628">
        <v>0.2</v>
      </c>
      <c r="DA40" s="653"/>
      <c r="DB40" s="653"/>
      <c r="DC40" s="657"/>
      <c r="DD40" s="632">
        <v>1147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20426948</v>
      </c>
      <c r="S41" s="696"/>
      <c r="T41" s="696"/>
      <c r="U41" s="696"/>
      <c r="V41" s="696"/>
      <c r="W41" s="696"/>
      <c r="X41" s="696"/>
      <c r="Y41" s="700"/>
      <c r="Z41" s="701">
        <v>100</v>
      </c>
      <c r="AA41" s="701"/>
      <c r="AB41" s="701"/>
      <c r="AC41" s="701"/>
      <c r="AD41" s="702">
        <v>10043038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277225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1207727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1219470</v>
      </c>
      <c r="CS42" s="655"/>
      <c r="CT42" s="655"/>
      <c r="CU42" s="655"/>
      <c r="CV42" s="655"/>
      <c r="CW42" s="655"/>
      <c r="CX42" s="655"/>
      <c r="CY42" s="656"/>
      <c r="CZ42" s="628">
        <v>6.3</v>
      </c>
      <c r="DA42" s="653"/>
      <c r="DB42" s="653"/>
      <c r="DC42" s="657"/>
      <c r="DD42" s="632">
        <v>368206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24676</v>
      </c>
      <c r="CS43" s="655"/>
      <c r="CT43" s="655"/>
      <c r="CU43" s="655"/>
      <c r="CV43" s="655"/>
      <c r="CW43" s="655"/>
      <c r="CX43" s="655"/>
      <c r="CY43" s="656"/>
      <c r="CZ43" s="628">
        <v>0.1</v>
      </c>
      <c r="DA43" s="653"/>
      <c r="DB43" s="653"/>
      <c r="DC43" s="657"/>
      <c r="DD43" s="632">
        <v>24457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1192646</v>
      </c>
      <c r="CS44" s="624"/>
      <c r="CT44" s="624"/>
      <c r="CU44" s="624"/>
      <c r="CV44" s="624"/>
      <c r="CW44" s="624"/>
      <c r="CX44" s="624"/>
      <c r="CY44" s="625"/>
      <c r="CZ44" s="628">
        <v>6.1</v>
      </c>
      <c r="DA44" s="629"/>
      <c r="DB44" s="629"/>
      <c r="DC44" s="635"/>
      <c r="DD44" s="632">
        <v>344528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181900</v>
      </c>
      <c r="CS45" s="655"/>
      <c r="CT45" s="655"/>
      <c r="CU45" s="655"/>
      <c r="CV45" s="655"/>
      <c r="CW45" s="655"/>
      <c r="CX45" s="655"/>
      <c r="CY45" s="656"/>
      <c r="CZ45" s="628">
        <v>0.9</v>
      </c>
      <c r="DA45" s="653"/>
      <c r="DB45" s="653"/>
      <c r="DC45" s="657"/>
      <c r="DD45" s="632">
        <v>20586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996729</v>
      </c>
      <c r="CS46" s="624"/>
      <c r="CT46" s="624"/>
      <c r="CU46" s="624"/>
      <c r="CV46" s="624"/>
      <c r="CW46" s="624"/>
      <c r="CX46" s="624"/>
      <c r="CY46" s="625"/>
      <c r="CZ46" s="628">
        <v>5.0999999999999996</v>
      </c>
      <c r="DA46" s="629"/>
      <c r="DB46" s="629"/>
      <c r="DC46" s="635"/>
      <c r="DD46" s="632">
        <v>309925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26824</v>
      </c>
      <c r="CS47" s="655"/>
      <c r="CT47" s="655"/>
      <c r="CU47" s="655"/>
      <c r="CV47" s="655"/>
      <c r="CW47" s="655"/>
      <c r="CX47" s="655"/>
      <c r="CY47" s="656"/>
      <c r="CZ47" s="628">
        <v>0.1</v>
      </c>
      <c r="DA47" s="653"/>
      <c r="DB47" s="653"/>
      <c r="DC47" s="657"/>
      <c r="DD47" s="632">
        <v>23678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19511190</v>
      </c>
      <c r="CS49" s="682"/>
      <c r="CT49" s="682"/>
      <c r="CU49" s="682"/>
      <c r="CV49" s="682"/>
      <c r="CW49" s="682"/>
      <c r="CX49" s="682"/>
      <c r="CY49" s="711"/>
      <c r="CZ49" s="703">
        <v>100</v>
      </c>
      <c r="DA49" s="712"/>
      <c r="DB49" s="712"/>
      <c r="DC49" s="713"/>
      <c r="DD49" s="714">
        <v>14093405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7GEgDxqVZA7m9tqrDyF1yjVl/lDYELcyKYRKug4ydbKGfUCJ2toYrRo/fLEV98KviMLDh1B7+H5O7rTGsFWeA==" saltValue="XXL/jPJQ1lI8cLrDdQts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20408</v>
      </c>
      <c r="R7" s="753"/>
      <c r="S7" s="753"/>
      <c r="T7" s="753"/>
      <c r="U7" s="753"/>
      <c r="V7" s="753">
        <v>19502</v>
      </c>
      <c r="W7" s="753"/>
      <c r="X7" s="753"/>
      <c r="Y7" s="753"/>
      <c r="Z7" s="753"/>
      <c r="AA7" s="753">
        <v>905</v>
      </c>
      <c r="AB7" s="753"/>
      <c r="AC7" s="753"/>
      <c r="AD7" s="753"/>
      <c r="AE7" s="754"/>
      <c r="AF7" s="755">
        <v>850</v>
      </c>
      <c r="AG7" s="756"/>
      <c r="AH7" s="756"/>
      <c r="AI7" s="756"/>
      <c r="AJ7" s="757"/>
      <c r="AK7" s="758">
        <v>2171</v>
      </c>
      <c r="AL7" s="759"/>
      <c r="AM7" s="759"/>
      <c r="AN7" s="759"/>
      <c r="AO7" s="759"/>
      <c r="AP7" s="759">
        <v>13720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564</v>
      </c>
      <c r="BS7" s="746" t="s">
        <v>552</v>
      </c>
      <c r="BT7" s="747"/>
      <c r="BU7" s="747"/>
      <c r="BV7" s="747"/>
      <c r="BW7" s="747"/>
      <c r="BX7" s="747"/>
      <c r="BY7" s="747"/>
      <c r="BZ7" s="747"/>
      <c r="CA7" s="747"/>
      <c r="CB7" s="747"/>
      <c r="CC7" s="747"/>
      <c r="CD7" s="747"/>
      <c r="CE7" s="747"/>
      <c r="CF7" s="747"/>
      <c r="CG7" s="762"/>
      <c r="CH7" s="743">
        <v>28</v>
      </c>
      <c r="CI7" s="744"/>
      <c r="CJ7" s="744"/>
      <c r="CK7" s="744"/>
      <c r="CL7" s="745"/>
      <c r="CM7" s="743">
        <v>591</v>
      </c>
      <c r="CN7" s="744"/>
      <c r="CO7" s="744"/>
      <c r="CP7" s="744"/>
      <c r="CQ7" s="745"/>
      <c r="CR7" s="743">
        <v>206</v>
      </c>
      <c r="CS7" s="744"/>
      <c r="CT7" s="744"/>
      <c r="CU7" s="744"/>
      <c r="CV7" s="745"/>
      <c r="CW7" s="743" t="s">
        <v>489</v>
      </c>
      <c r="CX7" s="744"/>
      <c r="CY7" s="744"/>
      <c r="CZ7" s="744"/>
      <c r="DA7" s="745"/>
      <c r="DB7" s="743" t="s">
        <v>489</v>
      </c>
      <c r="DC7" s="744"/>
      <c r="DD7" s="744"/>
      <c r="DE7" s="744"/>
      <c r="DF7" s="745"/>
      <c r="DG7" s="743" t="s">
        <v>489</v>
      </c>
      <c r="DH7" s="744"/>
      <c r="DI7" s="744"/>
      <c r="DJ7" s="744"/>
      <c r="DK7" s="745"/>
      <c r="DL7" s="743">
        <v>1185</v>
      </c>
      <c r="DM7" s="744"/>
      <c r="DN7" s="744"/>
      <c r="DO7" s="744"/>
      <c r="DP7" s="745"/>
      <c r="DQ7" s="743">
        <v>118</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28</v>
      </c>
      <c r="R8" s="784"/>
      <c r="S8" s="784"/>
      <c r="T8" s="784"/>
      <c r="U8" s="784"/>
      <c r="V8" s="784">
        <v>26</v>
      </c>
      <c r="W8" s="784"/>
      <c r="X8" s="784"/>
      <c r="Y8" s="784"/>
      <c r="Z8" s="784"/>
      <c r="AA8" s="784">
        <v>2</v>
      </c>
      <c r="AB8" s="784"/>
      <c r="AC8" s="784"/>
      <c r="AD8" s="784"/>
      <c r="AE8" s="785"/>
      <c r="AF8" s="786">
        <v>2</v>
      </c>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20434</v>
      </c>
      <c r="R23" s="793"/>
      <c r="S23" s="793"/>
      <c r="T23" s="793"/>
      <c r="U23" s="793"/>
      <c r="V23" s="793">
        <v>19527</v>
      </c>
      <c r="W23" s="793"/>
      <c r="X23" s="793"/>
      <c r="Y23" s="793"/>
      <c r="Z23" s="793"/>
      <c r="AA23" s="793">
        <v>907</v>
      </c>
      <c r="AB23" s="793"/>
      <c r="AC23" s="793"/>
      <c r="AD23" s="793"/>
      <c r="AE23" s="794"/>
      <c r="AF23" s="795">
        <v>852</v>
      </c>
      <c r="AG23" s="793"/>
      <c r="AH23" s="793"/>
      <c r="AI23" s="793"/>
      <c r="AJ23" s="796"/>
      <c r="AK23" s="797"/>
      <c r="AL23" s="798"/>
      <c r="AM23" s="798"/>
      <c r="AN23" s="798"/>
      <c r="AO23" s="798"/>
      <c r="AP23" s="793">
        <v>13720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3995</v>
      </c>
      <c r="R28" s="823"/>
      <c r="S28" s="823"/>
      <c r="T28" s="823"/>
      <c r="U28" s="823"/>
      <c r="V28" s="823">
        <v>3982</v>
      </c>
      <c r="W28" s="823"/>
      <c r="X28" s="823"/>
      <c r="Y28" s="823"/>
      <c r="Z28" s="823"/>
      <c r="AA28" s="823">
        <v>14</v>
      </c>
      <c r="AB28" s="823"/>
      <c r="AC28" s="823"/>
      <c r="AD28" s="823"/>
      <c r="AE28" s="824"/>
      <c r="AF28" s="825">
        <v>14</v>
      </c>
      <c r="AG28" s="823"/>
      <c r="AH28" s="823"/>
      <c r="AI28" s="823"/>
      <c r="AJ28" s="826"/>
      <c r="AK28" s="827">
        <v>328</v>
      </c>
      <c r="AL28" s="828"/>
      <c r="AM28" s="828"/>
      <c r="AN28" s="828"/>
      <c r="AO28" s="828"/>
      <c r="AP28" s="828" t="s">
        <v>489</v>
      </c>
      <c r="AQ28" s="828"/>
      <c r="AR28" s="828"/>
      <c r="AS28" s="828"/>
      <c r="AT28" s="828"/>
      <c r="AU28" s="828" t="s">
        <v>489</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141</v>
      </c>
      <c r="R29" s="784"/>
      <c r="S29" s="784"/>
      <c r="T29" s="784"/>
      <c r="U29" s="784"/>
      <c r="V29" s="784">
        <v>87</v>
      </c>
      <c r="W29" s="784"/>
      <c r="X29" s="784"/>
      <c r="Y29" s="784"/>
      <c r="Z29" s="784"/>
      <c r="AA29" s="784">
        <v>54</v>
      </c>
      <c r="AB29" s="784"/>
      <c r="AC29" s="784"/>
      <c r="AD29" s="784"/>
      <c r="AE29" s="785"/>
      <c r="AF29" s="786">
        <v>54</v>
      </c>
      <c r="AG29" s="787"/>
      <c r="AH29" s="787"/>
      <c r="AI29" s="787"/>
      <c r="AJ29" s="788"/>
      <c r="AK29" s="834" t="s">
        <v>489</v>
      </c>
      <c r="AL29" s="830"/>
      <c r="AM29" s="830"/>
      <c r="AN29" s="830"/>
      <c r="AO29" s="830"/>
      <c r="AP29" s="830" t="s">
        <v>489</v>
      </c>
      <c r="AQ29" s="830"/>
      <c r="AR29" s="830"/>
      <c r="AS29" s="830"/>
      <c r="AT29" s="830"/>
      <c r="AU29" s="830" t="s">
        <v>489</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4109</v>
      </c>
      <c r="R30" s="784"/>
      <c r="S30" s="784"/>
      <c r="T30" s="784"/>
      <c r="U30" s="784"/>
      <c r="V30" s="784">
        <v>4038</v>
      </c>
      <c r="W30" s="784"/>
      <c r="X30" s="784"/>
      <c r="Y30" s="784"/>
      <c r="Z30" s="784"/>
      <c r="AA30" s="784">
        <v>71</v>
      </c>
      <c r="AB30" s="784"/>
      <c r="AC30" s="784"/>
      <c r="AD30" s="784"/>
      <c r="AE30" s="785"/>
      <c r="AF30" s="786">
        <v>71</v>
      </c>
      <c r="AG30" s="787"/>
      <c r="AH30" s="787"/>
      <c r="AI30" s="787"/>
      <c r="AJ30" s="788"/>
      <c r="AK30" s="834">
        <v>605</v>
      </c>
      <c r="AL30" s="830"/>
      <c r="AM30" s="830"/>
      <c r="AN30" s="830"/>
      <c r="AO30" s="830"/>
      <c r="AP30" s="830" t="s">
        <v>489</v>
      </c>
      <c r="AQ30" s="830"/>
      <c r="AR30" s="830"/>
      <c r="AS30" s="830"/>
      <c r="AT30" s="830"/>
      <c r="AU30" s="830" t="s">
        <v>489</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33</v>
      </c>
      <c r="R31" s="784"/>
      <c r="S31" s="784"/>
      <c r="T31" s="784"/>
      <c r="U31" s="784"/>
      <c r="V31" s="784">
        <v>27</v>
      </c>
      <c r="W31" s="784"/>
      <c r="X31" s="784"/>
      <c r="Y31" s="784"/>
      <c r="Z31" s="784"/>
      <c r="AA31" s="784">
        <v>6</v>
      </c>
      <c r="AB31" s="784"/>
      <c r="AC31" s="784"/>
      <c r="AD31" s="784"/>
      <c r="AE31" s="785"/>
      <c r="AF31" s="786">
        <v>6</v>
      </c>
      <c r="AG31" s="787"/>
      <c r="AH31" s="787"/>
      <c r="AI31" s="787"/>
      <c r="AJ31" s="788"/>
      <c r="AK31" s="834">
        <v>3</v>
      </c>
      <c r="AL31" s="830"/>
      <c r="AM31" s="830"/>
      <c r="AN31" s="830"/>
      <c r="AO31" s="830"/>
      <c r="AP31" s="830" t="s">
        <v>489</v>
      </c>
      <c r="AQ31" s="830"/>
      <c r="AR31" s="830"/>
      <c r="AS31" s="830"/>
      <c r="AT31" s="830"/>
      <c r="AU31" s="830" t="s">
        <v>489</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909</v>
      </c>
      <c r="R32" s="784"/>
      <c r="S32" s="784"/>
      <c r="T32" s="784"/>
      <c r="U32" s="784"/>
      <c r="V32" s="784">
        <v>904</v>
      </c>
      <c r="W32" s="784"/>
      <c r="X32" s="784"/>
      <c r="Y32" s="784"/>
      <c r="Z32" s="784"/>
      <c r="AA32" s="784">
        <v>4</v>
      </c>
      <c r="AB32" s="784"/>
      <c r="AC32" s="784"/>
      <c r="AD32" s="784"/>
      <c r="AE32" s="785"/>
      <c r="AF32" s="786">
        <v>4</v>
      </c>
      <c r="AG32" s="787"/>
      <c r="AH32" s="787"/>
      <c r="AI32" s="787"/>
      <c r="AJ32" s="788"/>
      <c r="AK32" s="834">
        <v>109</v>
      </c>
      <c r="AL32" s="830"/>
      <c r="AM32" s="830"/>
      <c r="AN32" s="830"/>
      <c r="AO32" s="830"/>
      <c r="AP32" s="830" t="s">
        <v>489</v>
      </c>
      <c r="AQ32" s="830"/>
      <c r="AR32" s="830"/>
      <c r="AS32" s="830"/>
      <c r="AT32" s="830"/>
      <c r="AU32" s="830" t="s">
        <v>489</v>
      </c>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559</v>
      </c>
      <c r="R33" s="784"/>
      <c r="S33" s="784"/>
      <c r="T33" s="784"/>
      <c r="U33" s="784"/>
      <c r="V33" s="784">
        <v>637</v>
      </c>
      <c r="W33" s="784"/>
      <c r="X33" s="784"/>
      <c r="Y33" s="784"/>
      <c r="Z33" s="784"/>
      <c r="AA33" s="784">
        <v>-78</v>
      </c>
      <c r="AB33" s="784"/>
      <c r="AC33" s="784"/>
      <c r="AD33" s="784"/>
      <c r="AE33" s="785"/>
      <c r="AF33" s="786">
        <v>1097</v>
      </c>
      <c r="AG33" s="787"/>
      <c r="AH33" s="787"/>
      <c r="AI33" s="787"/>
      <c r="AJ33" s="788"/>
      <c r="AK33" s="834">
        <v>5</v>
      </c>
      <c r="AL33" s="830"/>
      <c r="AM33" s="830"/>
      <c r="AN33" s="830"/>
      <c r="AO33" s="830"/>
      <c r="AP33" s="830">
        <v>864</v>
      </c>
      <c r="AQ33" s="830"/>
      <c r="AR33" s="830"/>
      <c r="AS33" s="830"/>
      <c r="AT33" s="830"/>
      <c r="AU33" s="830">
        <v>62</v>
      </c>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1061</v>
      </c>
      <c r="R34" s="784"/>
      <c r="S34" s="784"/>
      <c r="T34" s="784"/>
      <c r="U34" s="784"/>
      <c r="V34" s="784">
        <v>1002</v>
      </c>
      <c r="W34" s="784"/>
      <c r="X34" s="784"/>
      <c r="Y34" s="784"/>
      <c r="Z34" s="784"/>
      <c r="AA34" s="784">
        <v>59</v>
      </c>
      <c r="AB34" s="784"/>
      <c r="AC34" s="784"/>
      <c r="AD34" s="784"/>
      <c r="AE34" s="785"/>
      <c r="AF34" s="786">
        <v>422</v>
      </c>
      <c r="AG34" s="787"/>
      <c r="AH34" s="787"/>
      <c r="AI34" s="787"/>
      <c r="AJ34" s="788"/>
      <c r="AK34" s="834">
        <v>322</v>
      </c>
      <c r="AL34" s="830"/>
      <c r="AM34" s="830"/>
      <c r="AN34" s="830"/>
      <c r="AO34" s="830"/>
      <c r="AP34" s="830">
        <v>4646</v>
      </c>
      <c r="AQ34" s="830"/>
      <c r="AR34" s="830"/>
      <c r="AS34" s="830"/>
      <c r="AT34" s="830"/>
      <c r="AU34" s="830">
        <v>1747</v>
      </c>
      <c r="AV34" s="830"/>
      <c r="AW34" s="830"/>
      <c r="AX34" s="830"/>
      <c r="AY34" s="830"/>
      <c r="AZ34" s="831"/>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1668</v>
      </c>
      <c r="AG63" s="844"/>
      <c r="AH63" s="844"/>
      <c r="AI63" s="844"/>
      <c r="AJ63" s="845"/>
      <c r="AK63" s="846"/>
      <c r="AL63" s="841"/>
      <c r="AM63" s="841"/>
      <c r="AN63" s="841"/>
      <c r="AO63" s="841"/>
      <c r="AP63" s="844">
        <v>5510</v>
      </c>
      <c r="AQ63" s="844"/>
      <c r="AR63" s="844"/>
      <c r="AS63" s="844"/>
      <c r="AT63" s="844"/>
      <c r="AU63" s="844">
        <v>1809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108</v>
      </c>
      <c r="R68" s="866"/>
      <c r="S68" s="866"/>
      <c r="T68" s="866"/>
      <c r="U68" s="866"/>
      <c r="V68" s="866">
        <v>27</v>
      </c>
      <c r="W68" s="866"/>
      <c r="X68" s="866"/>
      <c r="Y68" s="866"/>
      <c r="Z68" s="866"/>
      <c r="AA68" s="866">
        <v>81</v>
      </c>
      <c r="AB68" s="866"/>
      <c r="AC68" s="866"/>
      <c r="AD68" s="866"/>
      <c r="AE68" s="866"/>
      <c r="AF68" s="866">
        <v>81</v>
      </c>
      <c r="AG68" s="866"/>
      <c r="AH68" s="866"/>
      <c r="AI68" s="866"/>
      <c r="AJ68" s="866"/>
      <c r="AK68" s="866" t="s">
        <v>489</v>
      </c>
      <c r="AL68" s="866"/>
      <c r="AM68" s="866"/>
      <c r="AN68" s="866"/>
      <c r="AO68" s="866"/>
      <c r="AP68" s="866" t="s">
        <v>489</v>
      </c>
      <c r="AQ68" s="866"/>
      <c r="AR68" s="866"/>
      <c r="AS68" s="866"/>
      <c r="AT68" s="866"/>
      <c r="AU68" s="866" t="s">
        <v>489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35</v>
      </c>
      <c r="R69" s="830"/>
      <c r="S69" s="830"/>
      <c r="T69" s="830"/>
      <c r="U69" s="830"/>
      <c r="V69" s="830">
        <v>8</v>
      </c>
      <c r="W69" s="830"/>
      <c r="X69" s="830"/>
      <c r="Y69" s="830"/>
      <c r="Z69" s="830"/>
      <c r="AA69" s="830">
        <v>27</v>
      </c>
      <c r="AB69" s="830"/>
      <c r="AC69" s="830"/>
      <c r="AD69" s="830"/>
      <c r="AE69" s="830"/>
      <c r="AF69" s="830">
        <v>27</v>
      </c>
      <c r="AG69" s="830"/>
      <c r="AH69" s="830"/>
      <c r="AI69" s="830"/>
      <c r="AJ69" s="830"/>
      <c r="AK69" s="830" t="s">
        <v>489</v>
      </c>
      <c r="AL69" s="830"/>
      <c r="AM69" s="830"/>
      <c r="AN69" s="830"/>
      <c r="AO69" s="830"/>
      <c r="AP69" s="830" t="s">
        <v>489</v>
      </c>
      <c r="AQ69" s="830"/>
      <c r="AR69" s="830"/>
      <c r="AS69" s="830"/>
      <c r="AT69" s="830"/>
      <c r="AU69" s="830" t="s">
        <v>489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10</v>
      </c>
      <c r="R70" s="830"/>
      <c r="S70" s="830"/>
      <c r="T70" s="830"/>
      <c r="U70" s="830"/>
      <c r="V70" s="830">
        <v>5</v>
      </c>
      <c r="W70" s="830"/>
      <c r="X70" s="830"/>
      <c r="Y70" s="830"/>
      <c r="Z70" s="830"/>
      <c r="AA70" s="830">
        <v>5</v>
      </c>
      <c r="AB70" s="830"/>
      <c r="AC70" s="830"/>
      <c r="AD70" s="830"/>
      <c r="AE70" s="830"/>
      <c r="AF70" s="830">
        <v>5</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65</v>
      </c>
      <c r="R71" s="830"/>
      <c r="S71" s="830"/>
      <c r="T71" s="830"/>
      <c r="U71" s="830"/>
      <c r="V71" s="830">
        <v>36</v>
      </c>
      <c r="W71" s="830"/>
      <c r="X71" s="830"/>
      <c r="Y71" s="830"/>
      <c r="Z71" s="830"/>
      <c r="AA71" s="830">
        <v>29</v>
      </c>
      <c r="AB71" s="830"/>
      <c r="AC71" s="830"/>
      <c r="AD71" s="830"/>
      <c r="AE71" s="830"/>
      <c r="AF71" s="830">
        <v>29</v>
      </c>
      <c r="AG71" s="830"/>
      <c r="AH71" s="830"/>
      <c r="AI71" s="830"/>
      <c r="AJ71" s="830"/>
      <c r="AK71" s="830" t="s">
        <v>489</v>
      </c>
      <c r="AL71" s="830"/>
      <c r="AM71" s="830"/>
      <c r="AN71" s="830"/>
      <c r="AO71" s="830"/>
      <c r="AP71" s="830" t="s">
        <v>489</v>
      </c>
      <c r="AQ71" s="830"/>
      <c r="AR71" s="830"/>
      <c r="AS71" s="830"/>
      <c r="AT71" s="830"/>
      <c r="AU71" s="830" t="s">
        <v>489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557</v>
      </c>
      <c r="C72" s="874"/>
      <c r="D72" s="874"/>
      <c r="E72" s="874"/>
      <c r="F72" s="874"/>
      <c r="G72" s="874"/>
      <c r="H72" s="874"/>
      <c r="I72" s="874"/>
      <c r="J72" s="874"/>
      <c r="K72" s="874"/>
      <c r="L72" s="874"/>
      <c r="M72" s="874"/>
      <c r="N72" s="874"/>
      <c r="O72" s="874"/>
      <c r="P72" s="875"/>
      <c r="Q72" s="876">
        <v>6</v>
      </c>
      <c r="R72" s="830"/>
      <c r="S72" s="830"/>
      <c r="T72" s="830"/>
      <c r="U72" s="830"/>
      <c r="V72" s="830">
        <v>1</v>
      </c>
      <c r="W72" s="830"/>
      <c r="X72" s="830"/>
      <c r="Y72" s="830"/>
      <c r="Z72" s="830"/>
      <c r="AA72" s="830">
        <v>5</v>
      </c>
      <c r="AB72" s="830"/>
      <c r="AC72" s="830"/>
      <c r="AD72" s="830"/>
      <c r="AE72" s="830"/>
      <c r="AF72" s="830">
        <v>5</v>
      </c>
      <c r="AG72" s="830"/>
      <c r="AH72" s="830"/>
      <c r="AI72" s="830"/>
      <c r="AJ72" s="830"/>
      <c r="AK72" s="830" t="s">
        <v>489</v>
      </c>
      <c r="AL72" s="830"/>
      <c r="AM72" s="830"/>
      <c r="AN72" s="830"/>
      <c r="AO72" s="830"/>
      <c r="AP72" s="830" t="s">
        <v>489</v>
      </c>
      <c r="AQ72" s="830"/>
      <c r="AR72" s="830"/>
      <c r="AS72" s="830"/>
      <c r="AT72" s="830"/>
      <c r="AU72" s="830" t="s">
        <v>489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558</v>
      </c>
      <c r="C73" s="874"/>
      <c r="D73" s="874"/>
      <c r="E73" s="874"/>
      <c r="F73" s="874"/>
      <c r="G73" s="874"/>
      <c r="H73" s="874"/>
      <c r="I73" s="874"/>
      <c r="J73" s="874"/>
      <c r="K73" s="874"/>
      <c r="L73" s="874"/>
      <c r="M73" s="874"/>
      <c r="N73" s="874"/>
      <c r="O73" s="874"/>
      <c r="P73" s="875"/>
      <c r="Q73" s="876">
        <v>10</v>
      </c>
      <c r="R73" s="830"/>
      <c r="S73" s="830"/>
      <c r="T73" s="830"/>
      <c r="U73" s="830"/>
      <c r="V73" s="830">
        <v>6</v>
      </c>
      <c r="W73" s="830"/>
      <c r="X73" s="830"/>
      <c r="Y73" s="830"/>
      <c r="Z73" s="830"/>
      <c r="AA73" s="830">
        <v>3</v>
      </c>
      <c r="AB73" s="830"/>
      <c r="AC73" s="830"/>
      <c r="AD73" s="830"/>
      <c r="AE73" s="830"/>
      <c r="AF73" s="830">
        <v>3</v>
      </c>
      <c r="AG73" s="830"/>
      <c r="AH73" s="830"/>
      <c r="AI73" s="830"/>
      <c r="AJ73" s="830"/>
      <c r="AK73" s="830" t="s">
        <v>489</v>
      </c>
      <c r="AL73" s="830"/>
      <c r="AM73" s="830"/>
      <c r="AN73" s="830"/>
      <c r="AO73" s="830"/>
      <c r="AP73" s="830" t="s">
        <v>489</v>
      </c>
      <c r="AQ73" s="830"/>
      <c r="AR73" s="830"/>
      <c r="AS73" s="830"/>
      <c r="AT73" s="830"/>
      <c r="AU73" s="830" t="s">
        <v>489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559</v>
      </c>
      <c r="C74" s="874"/>
      <c r="D74" s="874"/>
      <c r="E74" s="874"/>
      <c r="F74" s="874"/>
      <c r="G74" s="874"/>
      <c r="H74" s="874"/>
      <c r="I74" s="874"/>
      <c r="J74" s="874"/>
      <c r="K74" s="874"/>
      <c r="L74" s="874"/>
      <c r="M74" s="874"/>
      <c r="N74" s="874"/>
      <c r="O74" s="874"/>
      <c r="P74" s="875"/>
      <c r="Q74" s="876">
        <v>17</v>
      </c>
      <c r="R74" s="830"/>
      <c r="S74" s="830"/>
      <c r="T74" s="830"/>
      <c r="U74" s="830"/>
      <c r="V74" s="830">
        <v>1</v>
      </c>
      <c r="W74" s="830"/>
      <c r="X74" s="830"/>
      <c r="Y74" s="830"/>
      <c r="Z74" s="830"/>
      <c r="AA74" s="830">
        <v>16</v>
      </c>
      <c r="AB74" s="830"/>
      <c r="AC74" s="830"/>
      <c r="AD74" s="830"/>
      <c r="AE74" s="830"/>
      <c r="AF74" s="830">
        <v>16</v>
      </c>
      <c r="AG74" s="830"/>
      <c r="AH74" s="830"/>
      <c r="AI74" s="830"/>
      <c r="AJ74" s="830"/>
      <c r="AK74" s="830" t="s">
        <v>489</v>
      </c>
      <c r="AL74" s="830"/>
      <c r="AM74" s="830"/>
      <c r="AN74" s="830"/>
      <c r="AO74" s="830"/>
      <c r="AP74" s="830" t="s">
        <v>489</v>
      </c>
      <c r="AQ74" s="830"/>
      <c r="AR74" s="830"/>
      <c r="AS74" s="830"/>
      <c r="AT74" s="830"/>
      <c r="AU74" s="830" t="s">
        <v>489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560</v>
      </c>
      <c r="C75" s="874"/>
      <c r="D75" s="874"/>
      <c r="E75" s="874"/>
      <c r="F75" s="874"/>
      <c r="G75" s="874"/>
      <c r="H75" s="874"/>
      <c r="I75" s="874"/>
      <c r="J75" s="874"/>
      <c r="K75" s="874"/>
      <c r="L75" s="874"/>
      <c r="M75" s="874"/>
      <c r="N75" s="874"/>
      <c r="O75" s="874"/>
      <c r="P75" s="875"/>
      <c r="Q75" s="877">
        <v>167</v>
      </c>
      <c r="R75" s="878"/>
      <c r="S75" s="878"/>
      <c r="T75" s="878"/>
      <c r="U75" s="834"/>
      <c r="V75" s="879">
        <v>153</v>
      </c>
      <c r="W75" s="878"/>
      <c r="X75" s="878"/>
      <c r="Y75" s="878"/>
      <c r="Z75" s="834"/>
      <c r="AA75" s="879">
        <v>14</v>
      </c>
      <c r="AB75" s="878"/>
      <c r="AC75" s="878"/>
      <c r="AD75" s="878"/>
      <c r="AE75" s="834"/>
      <c r="AF75" s="879">
        <v>14</v>
      </c>
      <c r="AG75" s="878"/>
      <c r="AH75" s="878"/>
      <c r="AI75" s="878"/>
      <c r="AJ75" s="834"/>
      <c r="AK75" s="879">
        <v>23</v>
      </c>
      <c r="AL75" s="878"/>
      <c r="AM75" s="878"/>
      <c r="AN75" s="878"/>
      <c r="AO75" s="834"/>
      <c r="AP75" s="879" t="s">
        <v>489</v>
      </c>
      <c r="AQ75" s="878"/>
      <c r="AR75" s="878"/>
      <c r="AS75" s="878"/>
      <c r="AT75" s="834"/>
      <c r="AU75" s="879" t="s">
        <v>489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561</v>
      </c>
      <c r="C76" s="874"/>
      <c r="D76" s="874"/>
      <c r="E76" s="874"/>
      <c r="F76" s="874"/>
      <c r="G76" s="874"/>
      <c r="H76" s="874"/>
      <c r="I76" s="874"/>
      <c r="J76" s="874"/>
      <c r="K76" s="874"/>
      <c r="L76" s="874"/>
      <c r="M76" s="874"/>
      <c r="N76" s="874"/>
      <c r="O76" s="874"/>
      <c r="P76" s="875"/>
      <c r="Q76" s="877">
        <v>3611</v>
      </c>
      <c r="R76" s="878"/>
      <c r="S76" s="878"/>
      <c r="T76" s="878"/>
      <c r="U76" s="834"/>
      <c r="V76" s="879">
        <v>3403</v>
      </c>
      <c r="W76" s="878"/>
      <c r="X76" s="878"/>
      <c r="Y76" s="878"/>
      <c r="Z76" s="834"/>
      <c r="AA76" s="879">
        <v>207</v>
      </c>
      <c r="AB76" s="878"/>
      <c r="AC76" s="878"/>
      <c r="AD76" s="878"/>
      <c r="AE76" s="834"/>
      <c r="AF76" s="879">
        <v>207</v>
      </c>
      <c r="AG76" s="878"/>
      <c r="AH76" s="878"/>
      <c r="AI76" s="878"/>
      <c r="AJ76" s="834"/>
      <c r="AK76" s="879">
        <v>50</v>
      </c>
      <c r="AL76" s="878"/>
      <c r="AM76" s="878"/>
      <c r="AN76" s="878"/>
      <c r="AO76" s="834"/>
      <c r="AP76" s="879" t="s">
        <v>489</v>
      </c>
      <c r="AQ76" s="878"/>
      <c r="AR76" s="878"/>
      <c r="AS76" s="878"/>
      <c r="AT76" s="834"/>
      <c r="AU76" s="879" t="s">
        <v>489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562</v>
      </c>
      <c r="C77" s="874"/>
      <c r="D77" s="874"/>
      <c r="E77" s="874"/>
      <c r="F77" s="874"/>
      <c r="G77" s="874"/>
      <c r="H77" s="874"/>
      <c r="I77" s="874"/>
      <c r="J77" s="874"/>
      <c r="K77" s="874"/>
      <c r="L77" s="874"/>
      <c r="M77" s="874"/>
      <c r="N77" s="874"/>
      <c r="O77" s="874"/>
      <c r="P77" s="875"/>
      <c r="Q77" s="877">
        <v>5236</v>
      </c>
      <c r="R77" s="878"/>
      <c r="S77" s="878"/>
      <c r="T77" s="878"/>
      <c r="U77" s="834"/>
      <c r="V77" s="879">
        <v>4899</v>
      </c>
      <c r="W77" s="878"/>
      <c r="X77" s="878"/>
      <c r="Y77" s="878"/>
      <c r="Z77" s="834"/>
      <c r="AA77" s="879">
        <v>337</v>
      </c>
      <c r="AB77" s="878"/>
      <c r="AC77" s="878"/>
      <c r="AD77" s="878"/>
      <c r="AE77" s="834"/>
      <c r="AF77" s="879">
        <v>337</v>
      </c>
      <c r="AG77" s="878"/>
      <c r="AH77" s="878"/>
      <c r="AI77" s="878"/>
      <c r="AJ77" s="834"/>
      <c r="AK77" s="879">
        <v>863</v>
      </c>
      <c r="AL77" s="878"/>
      <c r="AM77" s="878"/>
      <c r="AN77" s="878"/>
      <c r="AO77" s="834"/>
      <c r="AP77" s="879" t="s">
        <v>489</v>
      </c>
      <c r="AQ77" s="878"/>
      <c r="AR77" s="878"/>
      <c r="AS77" s="878"/>
      <c r="AT77" s="834"/>
      <c r="AU77" s="879" t="s">
        <v>489</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563</v>
      </c>
      <c r="C78" s="874"/>
      <c r="D78" s="874"/>
      <c r="E78" s="874"/>
      <c r="F78" s="874"/>
      <c r="G78" s="874"/>
      <c r="H78" s="874"/>
      <c r="I78" s="874"/>
      <c r="J78" s="874"/>
      <c r="K78" s="874"/>
      <c r="L78" s="874"/>
      <c r="M78" s="874"/>
      <c r="N78" s="874"/>
      <c r="O78" s="874"/>
      <c r="P78" s="875"/>
      <c r="Q78" s="876">
        <v>1148479</v>
      </c>
      <c r="R78" s="830"/>
      <c r="S78" s="830"/>
      <c r="T78" s="830"/>
      <c r="U78" s="830"/>
      <c r="V78" s="830">
        <v>1132469</v>
      </c>
      <c r="W78" s="830"/>
      <c r="X78" s="830"/>
      <c r="Y78" s="830"/>
      <c r="Z78" s="830"/>
      <c r="AA78" s="830">
        <v>16010</v>
      </c>
      <c r="AB78" s="830"/>
      <c r="AC78" s="830"/>
      <c r="AD78" s="830"/>
      <c r="AE78" s="830"/>
      <c r="AF78" s="830">
        <v>16010</v>
      </c>
      <c r="AG78" s="830"/>
      <c r="AH78" s="830"/>
      <c r="AI78" s="830"/>
      <c r="AJ78" s="830"/>
      <c r="AK78" s="830">
        <v>6316</v>
      </c>
      <c r="AL78" s="830"/>
      <c r="AM78" s="830"/>
      <c r="AN78" s="830"/>
      <c r="AO78" s="830"/>
      <c r="AP78" s="830" t="s">
        <v>489</v>
      </c>
      <c r="AQ78" s="830"/>
      <c r="AR78" s="830"/>
      <c r="AS78" s="830"/>
      <c r="AT78" s="830"/>
      <c r="AU78" s="830" t="s">
        <v>489</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16734</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206</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v>1185</v>
      </c>
      <c r="DM102" s="852"/>
      <c r="DN102" s="852"/>
      <c r="DO102" s="852"/>
      <c r="DP102" s="891"/>
      <c r="DQ102" s="890">
        <v>118</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1339923</v>
      </c>
      <c r="AB110" s="900"/>
      <c r="AC110" s="900"/>
      <c r="AD110" s="900"/>
      <c r="AE110" s="901"/>
      <c r="AF110" s="902">
        <v>1307278</v>
      </c>
      <c r="AG110" s="900"/>
      <c r="AH110" s="900"/>
      <c r="AI110" s="900"/>
      <c r="AJ110" s="901"/>
      <c r="AK110" s="902">
        <v>1282543</v>
      </c>
      <c r="AL110" s="900"/>
      <c r="AM110" s="900"/>
      <c r="AN110" s="900"/>
      <c r="AO110" s="901"/>
      <c r="AP110" s="903">
        <v>14.7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15074108</v>
      </c>
      <c r="BR110" s="931"/>
      <c r="BS110" s="931"/>
      <c r="BT110" s="931"/>
      <c r="BU110" s="931"/>
      <c r="BV110" s="931">
        <v>14415608</v>
      </c>
      <c r="BW110" s="931"/>
      <c r="BX110" s="931"/>
      <c r="BY110" s="931"/>
      <c r="BZ110" s="931"/>
      <c r="CA110" s="931">
        <v>13719591</v>
      </c>
      <c r="CB110" s="931"/>
      <c r="CC110" s="931"/>
      <c r="CD110" s="931"/>
      <c r="CE110" s="931"/>
      <c r="CF110" s="944">
        <v>157.4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1934986</v>
      </c>
      <c r="BR112" s="926"/>
      <c r="BS112" s="926"/>
      <c r="BT112" s="926"/>
      <c r="BU112" s="926"/>
      <c r="BV112" s="926">
        <v>1927247</v>
      </c>
      <c r="BW112" s="926"/>
      <c r="BX112" s="926"/>
      <c r="BY112" s="926"/>
      <c r="BZ112" s="926"/>
      <c r="CA112" s="926">
        <v>1808910</v>
      </c>
      <c r="CB112" s="926"/>
      <c r="CC112" s="926"/>
      <c r="CD112" s="926"/>
      <c r="CE112" s="926"/>
      <c r="CF112" s="920">
        <v>20.8</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213980</v>
      </c>
      <c r="AB113" s="938"/>
      <c r="AC113" s="938"/>
      <c r="AD113" s="938"/>
      <c r="AE113" s="939"/>
      <c r="AF113" s="940">
        <v>218084</v>
      </c>
      <c r="AG113" s="938"/>
      <c r="AH113" s="938"/>
      <c r="AI113" s="938"/>
      <c r="AJ113" s="939"/>
      <c r="AK113" s="940">
        <v>210737</v>
      </c>
      <c r="AL113" s="938"/>
      <c r="AM113" s="938"/>
      <c r="AN113" s="938"/>
      <c r="AO113" s="939"/>
      <c r="AP113" s="941">
        <v>2.4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2800313</v>
      </c>
      <c r="BR114" s="926"/>
      <c r="BS114" s="926"/>
      <c r="BT114" s="926"/>
      <c r="BU114" s="926"/>
      <c r="BV114" s="926">
        <v>2619112</v>
      </c>
      <c r="BW114" s="926"/>
      <c r="BX114" s="926"/>
      <c r="BY114" s="926"/>
      <c r="BZ114" s="926"/>
      <c r="CA114" s="926">
        <v>2695877</v>
      </c>
      <c r="CB114" s="926"/>
      <c r="CC114" s="926"/>
      <c r="CD114" s="926"/>
      <c r="CE114" s="926"/>
      <c r="CF114" s="920">
        <v>30.9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122481</v>
      </c>
      <c r="BR115" s="926"/>
      <c r="BS115" s="926"/>
      <c r="BT115" s="926"/>
      <c r="BU115" s="926"/>
      <c r="BV115" s="926">
        <v>120567</v>
      </c>
      <c r="BW115" s="926"/>
      <c r="BX115" s="926"/>
      <c r="BY115" s="926"/>
      <c r="BZ115" s="926"/>
      <c r="CA115" s="926">
        <v>118467</v>
      </c>
      <c r="CB115" s="926"/>
      <c r="CC115" s="926"/>
      <c r="CD115" s="926"/>
      <c r="CE115" s="926"/>
      <c r="CF115" s="920">
        <v>1.4</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1553903</v>
      </c>
      <c r="AB117" s="979"/>
      <c r="AC117" s="979"/>
      <c r="AD117" s="979"/>
      <c r="AE117" s="980"/>
      <c r="AF117" s="981">
        <v>1525362</v>
      </c>
      <c r="AG117" s="979"/>
      <c r="AH117" s="979"/>
      <c r="AI117" s="979"/>
      <c r="AJ117" s="980"/>
      <c r="AK117" s="981">
        <v>1493280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19931888</v>
      </c>
      <c r="BR119" s="1000"/>
      <c r="BS119" s="1000"/>
      <c r="BT119" s="1000"/>
      <c r="BU119" s="1000"/>
      <c r="BV119" s="1000">
        <v>19082534</v>
      </c>
      <c r="BW119" s="1000"/>
      <c r="BX119" s="1000"/>
      <c r="BY119" s="1000"/>
      <c r="BZ119" s="1000"/>
      <c r="CA119" s="1000">
        <v>18342845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7462553</v>
      </c>
      <c r="BR120" s="931"/>
      <c r="BS120" s="931"/>
      <c r="BT120" s="931"/>
      <c r="BU120" s="931"/>
      <c r="BV120" s="931">
        <v>7055461</v>
      </c>
      <c r="BW120" s="931"/>
      <c r="BX120" s="931"/>
      <c r="BY120" s="931"/>
      <c r="BZ120" s="931"/>
      <c r="CA120" s="931">
        <v>6492179</v>
      </c>
      <c r="CB120" s="931"/>
      <c r="CC120" s="931"/>
      <c r="CD120" s="931"/>
      <c r="CE120" s="931"/>
      <c r="CF120" s="944">
        <v>74.5</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1847276</v>
      </c>
      <c r="DH120" s="931"/>
      <c r="DI120" s="931"/>
      <c r="DJ120" s="931"/>
      <c r="DK120" s="931"/>
      <c r="DL120" s="931">
        <v>1847280</v>
      </c>
      <c r="DM120" s="931"/>
      <c r="DN120" s="931"/>
      <c r="DO120" s="931"/>
      <c r="DP120" s="931"/>
      <c r="DQ120" s="931">
        <v>1746718</v>
      </c>
      <c r="DR120" s="931"/>
      <c r="DS120" s="931"/>
      <c r="DT120" s="931"/>
      <c r="DU120" s="931"/>
      <c r="DV120" s="932">
        <v>20</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1941726</v>
      </c>
      <c r="BR121" s="926"/>
      <c r="BS121" s="926"/>
      <c r="BT121" s="926"/>
      <c r="BU121" s="926"/>
      <c r="BV121" s="926">
        <v>1912237</v>
      </c>
      <c r="BW121" s="926"/>
      <c r="BX121" s="926"/>
      <c r="BY121" s="926"/>
      <c r="BZ121" s="926"/>
      <c r="CA121" s="926">
        <v>1647486</v>
      </c>
      <c r="CB121" s="926"/>
      <c r="CC121" s="926"/>
      <c r="CD121" s="926"/>
      <c r="CE121" s="926"/>
      <c r="CF121" s="920">
        <v>18.899999999999999</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87710</v>
      </c>
      <c r="DH121" s="926"/>
      <c r="DI121" s="926"/>
      <c r="DJ121" s="926"/>
      <c r="DK121" s="926"/>
      <c r="DL121" s="926">
        <v>79967</v>
      </c>
      <c r="DM121" s="926"/>
      <c r="DN121" s="926"/>
      <c r="DO121" s="926"/>
      <c r="DP121" s="926"/>
      <c r="DQ121" s="926">
        <v>62192</v>
      </c>
      <c r="DR121" s="926"/>
      <c r="DS121" s="926"/>
      <c r="DT121" s="926"/>
      <c r="DU121" s="926"/>
      <c r="DV121" s="927">
        <v>0.7</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11321933</v>
      </c>
      <c r="BR122" s="1000"/>
      <c r="BS122" s="1000"/>
      <c r="BT122" s="1000"/>
      <c r="BU122" s="1000"/>
      <c r="BV122" s="1000">
        <v>10590962</v>
      </c>
      <c r="BW122" s="1000"/>
      <c r="BX122" s="1000"/>
      <c r="BY122" s="1000"/>
      <c r="BZ122" s="1000"/>
      <c r="CA122" s="1000">
        <v>9833618</v>
      </c>
      <c r="CB122" s="1000"/>
      <c r="CC122" s="1000"/>
      <c r="CD122" s="1000"/>
      <c r="CE122" s="1000"/>
      <c r="CF122" s="1017">
        <v>112.8</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20726212</v>
      </c>
      <c r="BR123" s="1064"/>
      <c r="BS123" s="1064"/>
      <c r="BT123" s="1064"/>
      <c r="BU123" s="1064"/>
      <c r="BV123" s="1064">
        <v>19558660</v>
      </c>
      <c r="BW123" s="1064"/>
      <c r="BX123" s="1064"/>
      <c r="BY123" s="1064"/>
      <c r="BZ123" s="1064"/>
      <c r="CA123" s="1064">
        <v>17973283</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v>4.2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287698</v>
      </c>
      <c r="AB128" s="1046"/>
      <c r="AC128" s="1046"/>
      <c r="AD128" s="1046"/>
      <c r="AE128" s="1047"/>
      <c r="AF128" s="1048">
        <v>255123</v>
      </c>
      <c r="AG128" s="1046"/>
      <c r="AH128" s="1046"/>
      <c r="AI128" s="1046"/>
      <c r="AJ128" s="1047"/>
      <c r="AK128" s="1048">
        <v>201296</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13.39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v>122481</v>
      </c>
      <c r="DH128" s="1038"/>
      <c r="DI128" s="1038"/>
      <c r="DJ128" s="1038"/>
      <c r="DK128" s="1038"/>
      <c r="DL128" s="1038">
        <v>120567</v>
      </c>
      <c r="DM128" s="1038"/>
      <c r="DN128" s="1038"/>
      <c r="DO128" s="1038"/>
      <c r="DP128" s="1038"/>
      <c r="DQ128" s="1038">
        <v>118467</v>
      </c>
      <c r="DR128" s="1038"/>
      <c r="DS128" s="1038"/>
      <c r="DT128" s="1038"/>
      <c r="DU128" s="1038"/>
      <c r="DV128" s="1039">
        <v>1.4</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9326264</v>
      </c>
      <c r="AB129" s="959"/>
      <c r="AC129" s="959"/>
      <c r="AD129" s="959"/>
      <c r="AE129" s="960"/>
      <c r="AF129" s="961">
        <v>9438111</v>
      </c>
      <c r="AG129" s="959"/>
      <c r="AH129" s="959"/>
      <c r="AI129" s="959"/>
      <c r="AJ129" s="960"/>
      <c r="AK129" s="961">
        <v>9687162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18.39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1026008</v>
      </c>
      <c r="AB130" s="959"/>
      <c r="AC130" s="959"/>
      <c r="AD130" s="959"/>
      <c r="AE130" s="960"/>
      <c r="AF130" s="961">
        <v>992870</v>
      </c>
      <c r="AG130" s="959"/>
      <c r="AH130" s="959"/>
      <c r="AI130" s="959"/>
      <c r="AJ130" s="960"/>
      <c r="AK130" s="961">
        <v>970105</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3.2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8300256</v>
      </c>
      <c r="AB131" s="986"/>
      <c r="AC131" s="986"/>
      <c r="AD131" s="986"/>
      <c r="AE131" s="987"/>
      <c r="AF131" s="985">
        <v>8445241</v>
      </c>
      <c r="AG131" s="986"/>
      <c r="AH131" s="986"/>
      <c r="AI131" s="986"/>
      <c r="AJ131" s="987"/>
      <c r="AK131" s="985">
        <v>8717057</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4.2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2.8938505029999999</v>
      </c>
      <c r="AB132" s="1097"/>
      <c r="AC132" s="1097"/>
      <c r="AD132" s="1097"/>
      <c r="AE132" s="1098"/>
      <c r="AF132" s="1099">
        <v>3.2843230879999998</v>
      </c>
      <c r="AG132" s="1097"/>
      <c r="AH132" s="1097"/>
      <c r="AI132" s="1097"/>
      <c r="AJ132" s="1098"/>
      <c r="AK132" s="1099">
        <v>3.6925191609999999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2.7</v>
      </c>
      <c r="AB133" s="1080"/>
      <c r="AC133" s="1080"/>
      <c r="AD133" s="1080"/>
      <c r="AE133" s="1081"/>
      <c r="AF133" s="1079">
        <v>2.9</v>
      </c>
      <c r="AG133" s="1080"/>
      <c r="AH133" s="1080"/>
      <c r="AI133" s="1080"/>
      <c r="AJ133" s="1081"/>
      <c r="AK133" s="1079">
        <v>3.2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oUjKS4TryLQrmnfCsbKwClTJggMX9h3SbewU3EhibivYkrzfH6BYzhYqYVqT+mPJut4LwHKvCDlVM2Z4whTdg==" saltValue="ac6tfVgOSwPB9/VHureU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oBTFGx+QfC4CS1UAoyh4WSd3KypSBIB1QsUP5fHKE+STOATELI3haQGSRN3AqZLkoUibb/mvBwf3VE2hzkIhA==" saltValue="rWTuTdbWF+TckI9tOH8r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9qjtUCtZ5PpoivWYg2Qa51VuTuQ1FKm+CTL/i22Z329y7sFGS1LlY9NTalOnyxJ7+hSAAZOF0InFo8O/0jhGg==" saltValue="W5836kf2UOXc/+5q9WddK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3105485</v>
      </c>
      <c r="AP9" s="269">
        <v>77320</v>
      </c>
      <c r="AQ9" s="270">
        <v>99044</v>
      </c>
      <c r="AR9" s="271">
        <v>-21.9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27504</v>
      </c>
      <c r="AP10" s="272">
        <v>685</v>
      </c>
      <c r="AQ10" s="273">
        <v>12597</v>
      </c>
      <c r="AR10" s="274">
        <v>-94.6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160</v>
      </c>
      <c r="AP11" s="272">
        <v>4</v>
      </c>
      <c r="AQ11" s="273">
        <v>1194</v>
      </c>
      <c r="AR11" s="274">
        <v>-99.7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18</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85762</v>
      </c>
      <c r="AP13" s="272">
        <v>2135</v>
      </c>
      <c r="AQ13" s="273">
        <v>3890</v>
      </c>
      <c r="AR13" s="274">
        <v>-45.1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24676</v>
      </c>
      <c r="AP14" s="272">
        <v>614</v>
      </c>
      <c r="AQ14" s="273">
        <v>1837</v>
      </c>
      <c r="AR14" s="274">
        <v>-66.599999999999994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-218018</v>
      </c>
      <c r="AP15" s="272">
        <v>-5428</v>
      </c>
      <c r="AQ15" s="273">
        <v>-6318</v>
      </c>
      <c r="AR15" s="274">
        <v>-14.1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3025569</v>
      </c>
      <c r="AP16" s="272">
        <v>75330</v>
      </c>
      <c r="AQ16" s="273">
        <v>112262</v>
      </c>
      <c r="AR16" s="274">
        <v>-32.9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7.3</v>
      </c>
      <c r="AP21" s="286">
        <v>9.26</v>
      </c>
      <c r="AQ21" s="287">
        <v>-1.96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101.6</v>
      </c>
      <c r="AP22" s="291">
        <v>97.3</v>
      </c>
      <c r="AQ22" s="292">
        <v>4.3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1282543</v>
      </c>
      <c r="AP32" s="300">
        <v>31933</v>
      </c>
      <c r="AQ32" s="301">
        <v>60713</v>
      </c>
      <c r="AR32" s="302">
        <v>-47.4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210737</v>
      </c>
      <c r="AP35" s="300">
        <v>5247</v>
      </c>
      <c r="AQ35" s="301">
        <v>14168</v>
      </c>
      <c r="AR35" s="302">
        <v>-63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489</v>
      </c>
      <c r="AP36" s="300" t="s">
        <v>489</v>
      </c>
      <c r="AQ36" s="301">
        <v>2586</v>
      </c>
      <c r="AR36" s="302" t="s">
        <v>489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189</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8</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-201296</v>
      </c>
      <c r="AP39" s="300">
        <v>-5012</v>
      </c>
      <c r="AQ39" s="301">
        <v>-5399</v>
      </c>
      <c r="AR39" s="302">
        <v>-7.2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-970105</v>
      </c>
      <c r="AP40" s="300">
        <v>-24154</v>
      </c>
      <c r="AQ40" s="301">
        <v>-49527</v>
      </c>
      <c r="AR40" s="302">
        <v>-51.2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321879</v>
      </c>
      <c r="AP41" s="300">
        <v>8014</v>
      </c>
      <c r="AQ41" s="301">
        <v>22738</v>
      </c>
      <c r="AR41" s="302">
        <v>-64.8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1347603</v>
      </c>
      <c r="AN51" s="322">
        <v>32355</v>
      </c>
      <c r="AO51" s="323">
        <v>-1.6</v>
      </c>
      <c r="AP51" s="324">
        <v>76347</v>
      </c>
      <c r="AQ51" s="325">
        <v>2.4</v>
      </c>
      <c r="AR51" s="326">
        <v>-4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776978</v>
      </c>
      <c r="AN52" s="330">
        <v>18655</v>
      </c>
      <c r="AO52" s="331">
        <v>56.2</v>
      </c>
      <c r="AP52" s="332">
        <v>41762</v>
      </c>
      <c r="AQ52" s="333">
        <v>0.5</v>
      </c>
      <c r="AR52" s="334">
        <v>55.7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1039171</v>
      </c>
      <c r="AN53" s="322">
        <v>25190</v>
      </c>
      <c r="AO53" s="323">
        <v>-22.1</v>
      </c>
      <c r="AP53" s="324">
        <v>71279</v>
      </c>
      <c r="AQ53" s="325">
        <v>-6.6</v>
      </c>
      <c r="AR53" s="326">
        <v>-15.5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721611</v>
      </c>
      <c r="AN54" s="330">
        <v>17492</v>
      </c>
      <c r="AO54" s="331">
        <v>-6.2</v>
      </c>
      <c r="AP54" s="332">
        <v>36731</v>
      </c>
      <c r="AQ54" s="333">
        <v>-12</v>
      </c>
      <c r="AR54" s="334">
        <v>5.8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908129</v>
      </c>
      <c r="AN55" s="322">
        <v>22119</v>
      </c>
      <c r="AO55" s="323">
        <v>-12.2</v>
      </c>
      <c r="AP55" s="324">
        <v>74994</v>
      </c>
      <c r="AQ55" s="325">
        <v>5.2</v>
      </c>
      <c r="AR55" s="326">
        <v>-17.399999999999999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723450</v>
      </c>
      <c r="AN56" s="330">
        <v>17621</v>
      </c>
      <c r="AO56" s="331">
        <v>0.7</v>
      </c>
      <c r="AP56" s="332">
        <v>36188</v>
      </c>
      <c r="AQ56" s="333">
        <v>-1.5</v>
      </c>
      <c r="AR56" s="334">
        <v>2.2000000000000002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977889</v>
      </c>
      <c r="AN57" s="322">
        <v>24047</v>
      </c>
      <c r="AO57" s="323">
        <v>8.6999999999999993</v>
      </c>
      <c r="AP57" s="324">
        <v>71849</v>
      </c>
      <c r="AQ57" s="325">
        <v>-4.2</v>
      </c>
      <c r="AR57" s="326">
        <v>12.9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675955</v>
      </c>
      <c r="AN58" s="330">
        <v>16622</v>
      </c>
      <c r="AO58" s="331">
        <v>-5.7</v>
      </c>
      <c r="AP58" s="332">
        <v>36144</v>
      </c>
      <c r="AQ58" s="333">
        <v>-0.1</v>
      </c>
      <c r="AR58" s="334">
        <v>-5.6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1192646</v>
      </c>
      <c r="AN59" s="322">
        <v>29694</v>
      </c>
      <c r="AO59" s="323">
        <v>23.5</v>
      </c>
      <c r="AP59" s="324">
        <v>82962</v>
      </c>
      <c r="AQ59" s="325">
        <v>15.5</v>
      </c>
      <c r="AR59" s="326">
        <v>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996729</v>
      </c>
      <c r="AN60" s="330">
        <v>24816</v>
      </c>
      <c r="AO60" s="331">
        <v>49.3</v>
      </c>
      <c r="AP60" s="332">
        <v>42835</v>
      </c>
      <c r="AQ60" s="333">
        <v>18.5</v>
      </c>
      <c r="AR60" s="334">
        <v>30.8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1093088</v>
      </c>
      <c r="AN61" s="337">
        <v>26681</v>
      </c>
      <c r="AO61" s="338">
        <v>-0.7</v>
      </c>
      <c r="AP61" s="339">
        <v>75486</v>
      </c>
      <c r="AQ61" s="340">
        <v>2.5</v>
      </c>
      <c r="AR61" s="326">
        <v>-3.2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778945</v>
      </c>
      <c r="AN62" s="330">
        <v>19041</v>
      </c>
      <c r="AO62" s="331">
        <v>18.899999999999999</v>
      </c>
      <c r="AP62" s="332">
        <v>38732</v>
      </c>
      <c r="AQ62" s="333">
        <v>1.1000000000000001</v>
      </c>
      <c r="AR62" s="334">
        <v>17.8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4Uu6SN9/uyyeYDmLjFHyaql25+Xe5G+Q6dmv1EWczw1d5e5432Nb9sxMaTmsPqp1uz6Fw5b0Mh0BNLDGM6UCSA==" saltValue="Hw3SRyFop2wuwgz9Qf1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WEXZzmhz4Utr4ipiDnvj+FqZHqJFlS8d9mpdFcXLPpn8SwPyDwySMiXQ+5uOY6wGCIHzPgmrKzgYc4YFMQuXAg==" saltValue="avbTnbchfjrhZr0caYOK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USGGsoflZRS3gQPzvRYJEx2MxGthDMg2kbCZXtejiR5sLLsarEzoqOa9ew6pz5FCaGw59SJgfhDr3pwyqin9cQ==" saltValue="v7O6ZlR2TCQsfSFAlFVy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21.53</v>
      </c>
      <c r="G47" s="12">
        <v>29.43</v>
      </c>
      <c r="H47" s="12">
        <v>35.54</v>
      </c>
      <c r="I47" s="12">
        <v>34.69</v>
      </c>
      <c r="J47" s="13">
        <v>31.27</v>
      </c>
    </row>
    <row r="48" spans="2:10" ht="57.75" customHeight="1" x14ac:dyDescent="0.2">
      <c r="B48" s="14"/>
      <c r="C48" s="1141" t="s">
        <v>4</v>
      </c>
      <c r="D48" s="1141"/>
      <c r="E48" s="1142"/>
      <c r="F48" s="15">
        <v>9.39</v>
      </c>
      <c r="G48" s="16">
        <v>10.4</v>
      </c>
      <c r="H48" s="16">
        <v>7.18</v>
      </c>
      <c r="I48" s="16">
        <v>8.4700000000000006</v>
      </c>
      <c r="J48" s="17">
        <v>8.8800000000000008</v>
      </c>
    </row>
    <row r="49" spans="2:10" ht="57.75" customHeight="1" thickBot="1" x14ac:dyDescent="0.25">
      <c r="B49" s="18"/>
      <c r="C49" s="1143" t="s">
        <v>5</v>
      </c>
      <c r="D49" s="1143"/>
      <c r="E49" s="1144"/>
      <c r="F49" s="19">
        <v>10.44</v>
      </c>
      <c r="G49" s="20">
        <v>10.91</v>
      </c>
      <c r="H49" s="20">
        <v>1.47</v>
      </c>
      <c r="I49" s="20">
        <v>0.95</v>
      </c>
      <c r="J49" s="21" t="s">
        <v>532</v>
      </c>
    </row>
    <row r="50" spans="2:10" ht="13" x14ac:dyDescent="0.2"/>
  </sheetData>
  <sheetProtection algorithmName="SHA-512" hashValue="Q0rZN9dQUgbuRCJkZB7+J3zNEYj4EaMwUDJ8s4vSfybvmpokxXS2yxxYXp7CAly3GD/7VR35NAg3Rk9ZLaEhgA==" saltValue="qtDE9A2Hs5v0d7hGcla7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dcterms:created xsi:type="dcterms:W3CDTF">2026-02-23T06:04:20Z</dcterms:created>
  <dcterms:modified xsi:type="dcterms:W3CDTF">2026-03-27T02:03:32Z</dcterms:modified>
  <cp:category/>
</cp:coreProperties>
</file>