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C364B120-5601-416C-A58E-011DFD83A702}"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BW34" i="10"/>
  <c r="BE34" i="10"/>
  <c r="C34" i="10"/>
  <c r="BW35" i="10" l="1"/>
  <c r="BW36" i="10" s="1"/>
  <c r="BW37" i="10" s="1"/>
  <c r="BW38" i="10" s="1"/>
  <c r="BW39" i="10" s="1"/>
  <c r="BW40" i="10" s="1"/>
  <c r="BW41" i="10" s="1"/>
  <c r="BW42" i="10" s="1"/>
  <c r="BW43"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U34" i="10"/>
  <c r="U35" i="10" l="1"/>
  <c r="U36" i="10" s="1"/>
  <c r="AM34" i="10"/>
  <c r="AM35" i="10" s="1"/>
</calcChain>
</file>

<file path=xl/sharedStrings.xml><?xml version="1.0" encoding="utf-8"?>
<sst xmlns="http://schemas.openxmlformats.org/spreadsheetml/2006/main" count="1089" uniqueCount="567">
  <si>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</si>
  <si>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</si>
  <si>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</si>
  <si>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</si>
  <si>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</si>
  <si>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</si>
  <si>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</si>
  <si>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</si>
  <si>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</si>
  <si>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</si>
  <si>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</si>
  <si>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</si>
  <si>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</si>
  <si>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</si>
  <si>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</si>
  <si>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</si>
  <si>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</si>
  <si>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</si>
  <si>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</si>
  <si>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</si>
  <si>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</si>
  <si>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</si>
  <si>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</si>
  <si>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</si>
  <si>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</si>
  <si>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</si>
  <si>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</si>
  <si>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</si>
  <si>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</si>
  <si>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</si>
  <si>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</si>
  <si>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</si>
  <si>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</si>
  <si>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</si>
  <si>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</si>
  <si>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</si>
  <si>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</si>
  <si>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</si>
  <si>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</si>
  <si>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</si>
  <si>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</si>
  <si>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</si>
  <si>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</si>
  <si>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</si>
  <si>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</si>
  <si>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</si>
  <si>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</si>
  <si>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</si>
  <si>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</si>
  <si>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</si>
  <si>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</si>
  <si>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</si>
  <si>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</si>
  <si>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</si>
  <si>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</si>
  <si>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</si>
  <si>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</si>
  <si>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</si>
  <si>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</si>
  <si>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</si>
  <si>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</si>
  <si>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</si>
  <si>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</si>
  <si>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</si>
  <si>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</si>
  <si>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</si>
  <si>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</si>
  <si>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</si>
  <si>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</si>
  <si>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</si>
  <si>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</si>
  <si>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</si>
  <si>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</si>
  <si>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</si>
  <si>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</si>
  <si>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</si>
  <si>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</si>
  <si>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</si>
  <si>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</si>
  <si>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</si>
  <si>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</si>
  <si>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</si>
  <si>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</si>
  <si>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</si>
  <si>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</si>
  <si>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</si>
  <si>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</si>
  <si>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</si>
  <si>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</si>
  <si>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</si>
  <si>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</si>
  <si>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</si>
  <si>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</si>
  <si>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</si>
  <si>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</si>
  <si>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</si>
  <si>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</si>
  <si>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</si>
  <si>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</si>
  <si>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</si>
  <si>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</si>
  <si>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</si>
  <si>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</si>
  <si>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</si>
  <si>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</si>
  <si>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</si>
  <si>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</si>
  <si>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</si>
  <si>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</si>
  <si>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</si>
  <si>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</si>
  <si>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</si>
  <si>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</si>
  <si>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</si>
  <si>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</si>
  <si>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</si>
  <si>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</si>
  <si>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</si>
  <si>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</si>
  <si>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</si>
  <si>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</si>
  <si>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</si>
  <si>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</si>
  <si>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</si>
  <si>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</si>
  <si>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</si>
  <si>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</si>
  <si>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</si>
  <si>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</si>
  <si>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</si>
  <si>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</si>
  <si>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</si>
  <si>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</si>
  <si>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</si>
  <si>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</si>
  <si>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</si>
  <si>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</si>
  <si>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</si>
  <si>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</si>
  <si>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</si>
  <si>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</si>
  <si>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</si>
  <si>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</si>
  <si>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</si>
  <si>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</si>
  <si>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</si>
  <si>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</si>
  <si>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</si>
  <si>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</si>
  <si>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</si>
  <si>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</si>
  <si>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</si>
  <si>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</si>
  <si>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</si>
  <si>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</si>
  <si>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</si>
  <si>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</si>
  <si>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</si>
  <si>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</si>
  <si>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</si>
  <si>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</si>
  <si>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</si>
  <si>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</si>
  <si>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</si>
  <si>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</si>
  <si>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</si>
  <si>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</si>
  <si>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</si>
  <si>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</si>
  <si>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</si>
  <si>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</si>
  <si>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</si>
  <si>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</si>
  <si>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</si>
  <si>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</si>
  <si>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</si>
  <si>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</si>
  <si>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</si>
  <si>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</si>
  <si>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</si>
  <si>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</si>
  <si>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</si>
  <si>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</si>
  <si>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</si>
  <si>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</si>
  <si>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</si>
  <si>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</si>
  <si>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</si>
  <si>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</si>
  <si>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</si>
  <si>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</si>
  <si>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</si>
  <si>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</si>
  <si>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</si>
  <si>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</si>
  <si>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</si>
  <si>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</si>
  <si>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</si>
  <si>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</si>
  <si>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</si>
  <si>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</si>
  <si>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</si>
  <si>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</si>
  <si>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神奈川県山北町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</si>
  <si>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</si>
  <si>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</si>
  <si>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</si>
  <si>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</si>
  <si>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</si>
  <si>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</si>
  <si>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</si>
  <si>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</si>
  <si>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</si>
  <si>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</si>
  <si>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</si>
  <si>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</si>
  <si>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</si>
  <si>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</si>
  <si>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</si>
  <si>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</si>
  <si>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</si>
  <si>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</si>
  <si>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</si>
  <si>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</si>
  <si>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</si>
  <si>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</si>
  <si>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</si>
  <si>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</si>
  <si>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</si>
  <si>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</si>
  <si>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</si>
  <si>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</si>
  <si>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</si>
  <si>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</si>
  <si>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</si>
  <si>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</si>
  <si>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</si>
  <si>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</si>
  <si>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</si>
  <si>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</si>
  <si>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</si>
  <si>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</si>
  <si>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</si>
  <si>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</si>
  <si>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</si>
  <si>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</si>
  <si>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</si>
  <si>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</si>
  <si>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</si>
  <si>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</si>
  <si>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</si>
  <si>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</si>
  <si>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</si>
  <si>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</si>
  <si>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</si>
  <si>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</si>
  <si>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</si>
  <si>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</si>
  <si>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</si>
  <si>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</si>
  <si>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</si>
  <si>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</si>
  <si>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</si>
  <si>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</si>
  <si>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</si>
  <si>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</si>
  <si>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</si>
  <si>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</si>
  <si>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</si>
  <si>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</si>
  <si>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</si>
  <si>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</si>
  <si>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</si>
  <si>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</si>
  <si>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</si>
  <si>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</si>
  <si>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</si>
  <si>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</si>
  <si>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</si>
  <si>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</si>
  <si>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</si>
  <si>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</si>
  <si>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</si>
  <si>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</si>
  <si>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</si>
  <si>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</si>
  <si>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</si>
  <si>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</si>
  <si>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</si>
  <si>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</si>
  <si>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</si>
  <si>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</si>
  <si>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</si>
  <si>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</si>
  <si>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</si>
  <si>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</si>
  <si>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</si>
  <si>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</si>
  <si>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</si>
  <si>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</si>
  <si>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</si>
  <si>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</si>
  <si>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</si>
  <si>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</si>
  <si>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</si>
  <si>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</si>
  <si>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</si>
  <si>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</si>
  <si>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</si>
  <si>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</si>
  <si>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</si>
  <si>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</si>
  <si>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</si>
  <si>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</si>
  <si>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</si>
  <si>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</si>
  <si>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</si>
  <si>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</si>
  <si>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</si>
  <si>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</si>
  <si>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</si>
  <si>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</si>
  <si>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</si>
  <si>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</si>
  <si>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</si>
  <si>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</si>
  <si>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</si>
  <si>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</si>
  <si>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</si>
  <si>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</si>
  <si>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</si>
  <si>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</si>
  <si>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</si>
  <si>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</si>
  <si>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</si>
  <si>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</si>
  <si>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</si>
  <si>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</si>
  <si>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</si>
  <si>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</si>
  <si>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</si>
  <si>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</si>
  <si>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</si>
  <si>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</si>
  <si>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</si>
  <si>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</si>
  <si>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</si>
  <si>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</si>
  <si>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</si>
  <si>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</si>
  <si>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</si>
  <si>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</si>
  <si>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</si>
  <si>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</si>
  <si>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神奈川県山北町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</si>
  <si>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</si>
  <si>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</si>
  <si>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</si>
  <si>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</si>
  <si>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</si>
  <si>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</si>
  <si>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</si>
  <si>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</si>
  <si>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</si>
  <si>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</si>
  <si>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</si>
  <si>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</si>
  <si>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</si>
  <si>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</si>
  <si>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</si>
  <si>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</si>
  <si>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</si>
  <si>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</si>
  <si>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</si>
  <si>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</si>
  <si>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町設置型浄化槽事業特別会計</t>
    <phoneticPr fontId="5"/>
  </si>
  <si>
    <t>商品券特別会計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</si>
  <si>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</si>
  <si>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</si>
  <si>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</si>
  <si>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</si>
  <si>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</si>
  <si>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</si>
  <si>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</si>
  <si>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</si>
  <si>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</si>
  <si>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</si>
  <si>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</si>
  <si>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</si>
  <si>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</si>
  <si>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</si>
  <si>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</si>
  <si>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</si>
  <si>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</si>
  <si>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</si>
  <si>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</si>
  <si>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</si>
  <si>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</si>
  <si>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</si>
  <si>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</si>
  <si>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</si>
  <si>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</si>
  <si>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</si>
  <si>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</si>
  <si>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</si>
  <si>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</si>
  <si>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</si>
  <si>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</si>
  <si>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</si>
  <si>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</si>
  <si>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</si>
  <si>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</si>
  <si>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</si>
  <si>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</si>
  <si>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</si>
  <si>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</si>
  <si>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</si>
  <si>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</si>
  <si>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</si>
  <si>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</si>
  <si>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</si>
  <si>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</si>
  <si>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</si>
  <si>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</si>
  <si>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</si>
  <si>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</si>
  <si>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</si>
  <si>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</si>
  <si>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</si>
  <si>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</si>
  <si>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</si>
  <si>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</si>
  <si>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</si>
  <si>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</si>
  <si>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</si>
  <si>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</si>
  <si>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</si>
  <si>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</si>
  <si>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</si>
  <si>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</si>
  <si>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</si>
  <si>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</si>
  <si>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</si>
  <si>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</si>
  <si>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</si>
  <si>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</si>
  <si>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</si>
  <si>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</si>
  <si>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</si>
  <si>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</si>
  <si>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</si>
  <si>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</si>
  <si>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</si>
  <si>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</si>
  <si>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</si>
  <si>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</si>
  <si>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</si>
  <si>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</si>
  <si>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</si>
  <si>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</si>
  <si>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</si>
  <si>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</si>
  <si>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</si>
  <si>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</si>
  <si>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</si>
  <si>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</si>
  <si>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</si>
  <si>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</si>
  <si>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</si>
  <si>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</si>
  <si>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</si>
  <si>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</si>
  <si>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</si>
  <si>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</si>
  <si>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</si>
  <si>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</si>
  <si>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</si>
  <si>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</si>
  <si>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</si>
  <si>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</si>
  <si>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</si>
  <si>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</si>
  <si>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</si>
  <si>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</si>
  <si>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</si>
  <si>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</si>
  <si>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</si>
  <si>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</si>
  <si>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</si>
  <si>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</si>
  <si>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</si>
  <si>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</si>
  <si>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</si>
  <si>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</si>
  <si>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</si>
  <si>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</si>
  <si>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</si>
  <si>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</si>
  <si>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</si>
  <si>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</si>
  <si>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</si>
  <si>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</si>
  <si>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</si>
  <si>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</si>
  <si>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</si>
  <si>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</si>
  <si>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</si>
  <si>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</si>
  <si>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</si>
  <si>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</si>
  <si>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</si>
  <si>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</si>
  <si>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</si>
  <si>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</si>
  <si>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</si>
  <si>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</si>
  <si>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</si>
  <si>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</si>
  <si>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</si>
  <si>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</si>
  <si>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</si>
  <si>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</si>
  <si>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</si>
  <si>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</si>
  <si>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</si>
  <si>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</si>
  <si>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</si>
  <si>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</si>
  <si>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</si>
  <si>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</si>
  <si>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</si>
  <si>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2.55</t>
  </si>
  <si>
    <t>▲ 3.15</t>
  </si>
  <si>
    <t>水道事業会計</t>
  </si>
  <si>
    <t>一般会計</t>
  </si>
  <si>
    <t>下水道事業会計</t>
  </si>
  <si>
    <t>介護保険事業特別会計</t>
  </si>
  <si>
    <t>国民健康保険事業特別会計</t>
  </si>
  <si>
    <t>町設置型浄化槽事業特別会計</t>
  </si>
  <si>
    <t>商品券特別会計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</si>
  <si>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</si>
  <si>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</si>
  <si>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</si>
  <si>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</si>
  <si>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</si>
  <si>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</si>
  <si>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</si>
  <si>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</si>
  <si>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</si>
  <si>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山北町土地開発公社</t>
    <rPh sb="0" eb="9">
      <t>ヤマキタマチトチカイハツコウシャ</t>
    </rPh>
    <phoneticPr fontId="2"/>
  </si>
  <si>
    <t>（公財）山北町環境整備公社</t>
    <rPh sb="1" eb="3">
      <t>コウザイ</t>
    </rPh>
    <rPh sb="4" eb="6">
      <t>ヤマキタ</t>
    </rPh>
    <rPh sb="6" eb="7">
      <t>マチ</t>
    </rPh>
    <rPh sb="7" eb="9">
      <t>カンキョウ</t>
    </rPh>
    <rPh sb="9" eb="11">
      <t>セイビ</t>
    </rPh>
    <rPh sb="11" eb="13">
      <t>コウシャ</t>
    </rPh>
    <phoneticPr fontId="2"/>
  </si>
  <si>
    <t>足柄西部清掃組合</t>
  </si>
  <si>
    <t>南足柄市外五ケ市町組合</t>
  </si>
  <si>
    <t>南足柄市外二ケ町組合</t>
  </si>
  <si>
    <t>南足柄市山北町開成町一部事務組合</t>
  </si>
  <si>
    <t>松田町外三ヶ町組合</t>
  </si>
  <si>
    <t>足柄上衛生組合</t>
  </si>
  <si>
    <t>神奈川県市町村職員退職手当組合</t>
  </si>
  <si>
    <t>神奈川県後期高齢者医療広域連合（一般会計）</t>
  </si>
  <si>
    <t>神奈川県後期高齢者医療広域連合（後期高齢者医療特別会計）</t>
  </si>
  <si>
    <t>神奈川県町村情報システム共同事業組合</t>
  </si>
  <si>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</si>
  <si>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</si>
  <si>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ふるさと創生基金</t>
    <phoneticPr fontId="2"/>
  </si>
  <si>
    <t>つぶらの周辺地域振興基金</t>
    <phoneticPr fontId="2"/>
  </si>
  <si>
    <t>簡易水道事業整備基金</t>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</si>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</sst>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6" borderId="119" xfId="12" applyFont="1" applyFill="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30C2BA86-4147-4B9D-BE33-0BD61CA25E9F}"/>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9D5D6DF9-7B00-4E72-915D-79E68D41F63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010C-49F3-A11D-3CAE5EEBBD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43181</c:v>
                </c:pt>
                <c:pt idx="1">
                  <c:v>45563</c:v>
                </c:pt>
                <c:pt idx="2">
                  <c:v>66556</c:v>
                </c:pt>
                <c:pt idx="3">
                  <c:v>46000</c:v>
                </c:pt>
                <c:pt idx="4">
                  <c:v>78888</c:v>
                </c:pt>
              </c:numCache>
            </c:numRef>
          </c:val>
          <c:smooth val="0"/>
          <c:extLst>
            <c:ext xmlns:c16="http://schemas.microsoft.com/office/drawing/2014/chart" uri="{C3380CC4-5D6E-409C-BE32-E72D297353CC}">
              <c16:uniqueId val="{00000001-010C-49F3-A11D-3CAE5EEBBD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10.75</c:v>
                </c:pt>
                <c:pt idx="1">
                  <c:v>9.7100000000000009</c:v>
                </c:pt>
                <c:pt idx="2">
                  <c:v>5.88</c:v>
                </c:pt>
                <c:pt idx="3">
                  <c:v>5.78</c:v>
                </c:pt>
                <c:pt idx="4">
                  <c:v>5.0199999999999996</c:v>
                </c:pt>
              </c:numCache>
            </c:numRef>
          </c:val>
          <c:extLst>
            <c:ext xmlns:c16="http://schemas.microsoft.com/office/drawing/2014/chart" uri="{C3380CC4-5D6E-409C-BE32-E72D297353CC}">
              <c16:uniqueId val="{00000000-FD6E-46E5-A9B3-2B5A6138CB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21.92</c:v>
                </c:pt>
                <c:pt idx="1">
                  <c:v>23.32</c:v>
                </c:pt>
                <c:pt idx="2">
                  <c:v>25.25</c:v>
                </c:pt>
                <c:pt idx="3">
                  <c:v>25.06</c:v>
                </c:pt>
                <c:pt idx="4">
                  <c:v>22.01</c:v>
                </c:pt>
              </c:numCache>
            </c:numRef>
          </c:val>
          <c:extLst>
            <c:ext xmlns:c16="http://schemas.microsoft.com/office/drawing/2014/chart" uri="{C3380CC4-5D6E-409C-BE32-E72D297353CC}">
              <c16:uniqueId val="{00000001-FD6E-46E5-A9B3-2B5A6138CB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6.24</c:v>
                </c:pt>
                <c:pt idx="1">
                  <c:v>2.4500000000000002</c:v>
                </c:pt>
                <c:pt idx="2">
                  <c:v>-2.5499999999999998</c:v>
                </c:pt>
                <c:pt idx="3">
                  <c:v>7.0000000000000007E-2</c:v>
                </c:pt>
                <c:pt idx="4">
                  <c:v>-3.15</c:v>
                </c:pt>
              </c:numCache>
            </c:numRef>
          </c:val>
          <c:smooth val="0"/>
          <c:extLst>
            <c:ext xmlns:c16="http://schemas.microsoft.com/office/drawing/2014/chart" uri="{C3380CC4-5D6E-409C-BE32-E72D297353CC}">
              <c16:uniqueId val="{00000002-FD6E-46E5-A9B3-2B5A6138CB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0.59</c:v>
                </c:pt>
                <c:pt idx="4">
                  <c:v>#N/A</c:v>
                </c:pt>
                <c:pt idx="5">
                  <c:v>0.5</c:v>
                </c:pt>
                <c:pt idx="6">
                  <c:v>#N/A</c:v>
                </c:pt>
                <c:pt idx="7">
                  <c:v>0.2</c:v>
                </c:pt>
                <c:pt idx="8">
                  <c:v>0</c:v>
                </c:pt>
                <c:pt idx="9">
                  <c:v>0</c:v>
                </c:pt>
              </c:numCache>
            </c:numRef>
          </c:val>
          <c:extLst>
            <c:ext xmlns:c16="http://schemas.microsoft.com/office/drawing/2014/chart" uri="{C3380CC4-5D6E-409C-BE32-E72D297353CC}">
              <c16:uniqueId val="{00000000-611E-4FA2-A0FB-4F75D69D79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1E-4FA2-A0FB-4F75D69D793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0.06</c:v>
                </c:pt>
                <c:pt idx="4">
                  <c:v>#N/A</c:v>
                </c:pt>
                <c:pt idx="5">
                  <c:v>0.01</c:v>
                </c:pt>
                <c:pt idx="6">
                  <c:v>#N/A</c:v>
                </c:pt>
                <c:pt idx="7">
                  <c:v>0.17</c:v>
                </c:pt>
                <c:pt idx="8">
                  <c:v>#N/A</c:v>
                </c:pt>
                <c:pt idx="9">
                  <c:v>7.0000000000000007E-2</c:v>
                </c:pt>
              </c:numCache>
            </c:numRef>
          </c:val>
          <c:extLst>
            <c:ext xmlns:c16="http://schemas.microsoft.com/office/drawing/2014/chart" uri="{C3380CC4-5D6E-409C-BE32-E72D297353CC}">
              <c16:uniqueId val="{00000002-611E-4FA2-A0FB-4F75D69D793C}"/>
            </c:ext>
          </c:extLst>
        </c:ser>
        <c:ser>
          <c:idx val="3"/>
          <c:order val="3"/>
          <c:tx>
            <c:strRef>
              <c:f>データシート!$A$30</c:f>
              <c:strCache>
                <c:ptCount val="1"/>
                <c:pt idx="0">
                  <c:v>商品券特別会計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0.06</c:v>
                </c:pt>
                <c:pt idx="4">
                  <c:v>#N/A</c:v>
                </c:pt>
                <c:pt idx="5">
                  <c:v>0.1</c:v>
                </c:pt>
                <c:pt idx="6">
                  <c:v>#N/A</c:v>
                </c:pt>
                <c:pt idx="7">
                  <c:v>0.09</c:v>
                </c:pt>
                <c:pt idx="8">
                  <c:v>#N/A</c:v>
                </c:pt>
                <c:pt idx="9">
                  <c:v>0.08</c:v>
                </c:pt>
              </c:numCache>
            </c:numRef>
          </c:val>
          <c:extLst>
            <c:ext xmlns:c16="http://schemas.microsoft.com/office/drawing/2014/chart" uri="{C3380CC4-5D6E-409C-BE32-E72D297353CC}">
              <c16:uniqueId val="{00000003-611E-4FA2-A0FB-4F75D69D793C}"/>
            </c:ext>
          </c:extLst>
        </c:ser>
        <c:ser>
          <c:idx val="4"/>
          <c:order val="4"/>
          <c:tx>
            <c:strRef>
              <c:f>データシート!$A$31</c:f>
              <c:strCache>
                <c:ptCount val="1"/>
                <c:pt idx="0">
                  <c:v>町設置型浄化槽事業特別会計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0.55000000000000004</c:v>
                </c:pt>
                <c:pt idx="2">
                  <c:v>#N/A</c:v>
                </c:pt>
                <c:pt idx="3">
                  <c:v>0.42</c:v>
                </c:pt>
                <c:pt idx="4">
                  <c:v>#N/A</c:v>
                </c:pt>
                <c:pt idx="5">
                  <c:v>0.35</c:v>
                </c:pt>
                <c:pt idx="6">
                  <c:v>#N/A</c:v>
                </c:pt>
                <c:pt idx="7">
                  <c:v>0.2</c:v>
                </c:pt>
                <c:pt idx="8">
                  <c:v>#N/A</c:v>
                </c:pt>
                <c:pt idx="9">
                  <c:v>0.1</c:v>
                </c:pt>
              </c:numCache>
            </c:numRef>
          </c:val>
          <c:extLst>
            <c:ext xmlns:c16="http://schemas.microsoft.com/office/drawing/2014/chart" uri="{C3380CC4-5D6E-409C-BE32-E72D297353CC}">
              <c16:uniqueId val="{00000004-611E-4FA2-A0FB-4F75D69D793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7.0000000000000007E-2</c:v>
                </c:pt>
                <c:pt idx="4">
                  <c:v>#N/A</c:v>
                </c:pt>
                <c:pt idx="5">
                  <c:v>0</c:v>
                </c:pt>
                <c:pt idx="6">
                  <c:v>#N/A</c:v>
                </c:pt>
                <c:pt idx="7">
                  <c:v>0.08</c:v>
                </c:pt>
                <c:pt idx="8">
                  <c:v>#N/A</c:v>
                </c:pt>
                <c:pt idx="9">
                  <c:v>0.39</c:v>
                </c:pt>
              </c:numCache>
            </c:numRef>
          </c:val>
          <c:extLst>
            <c:ext xmlns:c16="http://schemas.microsoft.com/office/drawing/2014/chart" uri="{C3380CC4-5D6E-409C-BE32-E72D297353CC}">
              <c16:uniqueId val="{00000005-611E-4FA2-A0FB-4F75D69D793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0.56000000000000005</c:v>
                </c:pt>
                <c:pt idx="2">
                  <c:v>#N/A</c:v>
                </c:pt>
                <c:pt idx="3">
                  <c:v>1.06</c:v>
                </c:pt>
                <c:pt idx="4">
                  <c:v>#N/A</c:v>
                </c:pt>
                <c:pt idx="5">
                  <c:v>0.67</c:v>
                </c:pt>
                <c:pt idx="6">
                  <c:v>#N/A</c:v>
                </c:pt>
                <c:pt idx="7">
                  <c:v>0.46</c:v>
                </c:pt>
                <c:pt idx="8">
                  <c:v>#N/A</c:v>
                </c:pt>
                <c:pt idx="9">
                  <c:v>0.62</c:v>
                </c:pt>
              </c:numCache>
            </c:numRef>
          </c:val>
          <c:extLst>
            <c:ext xmlns:c16="http://schemas.microsoft.com/office/drawing/2014/chart" uri="{C3380CC4-5D6E-409C-BE32-E72D297353CC}">
              <c16:uniqueId val="{00000006-611E-4FA2-A0FB-4F75D69D793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0.64</c:v>
                </c:pt>
              </c:numCache>
            </c:numRef>
          </c:val>
          <c:extLst>
            <c:ext xmlns:c16="http://schemas.microsoft.com/office/drawing/2014/chart" uri="{C3380CC4-5D6E-409C-BE32-E72D297353CC}">
              <c16:uniqueId val="{00000007-611E-4FA2-A0FB-4F75D69D79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10.130000000000001</c:v>
                </c:pt>
                <c:pt idx="2">
                  <c:v>#N/A</c:v>
                </c:pt>
                <c:pt idx="3">
                  <c:v>9.2100000000000009</c:v>
                </c:pt>
                <c:pt idx="4">
                  <c:v>#N/A</c:v>
                </c:pt>
                <c:pt idx="5">
                  <c:v>5.42</c:v>
                </c:pt>
                <c:pt idx="6">
                  <c:v>#N/A</c:v>
                </c:pt>
                <c:pt idx="7">
                  <c:v>5.47</c:v>
                </c:pt>
                <c:pt idx="8">
                  <c:v>#N/A</c:v>
                </c:pt>
                <c:pt idx="9">
                  <c:v>4.82</c:v>
                </c:pt>
              </c:numCache>
            </c:numRef>
          </c:val>
          <c:extLst>
            <c:ext xmlns:c16="http://schemas.microsoft.com/office/drawing/2014/chart" uri="{C3380CC4-5D6E-409C-BE32-E72D297353CC}">
              <c16:uniqueId val="{00000008-611E-4FA2-A0FB-4F75D69D79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7.49</c:v>
                </c:pt>
                <c:pt idx="2">
                  <c:v>#N/A</c:v>
                </c:pt>
                <c:pt idx="3">
                  <c:v>7.12</c:v>
                </c:pt>
                <c:pt idx="4">
                  <c:v>#N/A</c:v>
                </c:pt>
                <c:pt idx="5">
                  <c:v>7.56</c:v>
                </c:pt>
                <c:pt idx="6">
                  <c:v>#N/A</c:v>
                </c:pt>
                <c:pt idx="7">
                  <c:v>7.29</c:v>
                </c:pt>
                <c:pt idx="8">
                  <c:v>#N/A</c:v>
                </c:pt>
                <c:pt idx="9">
                  <c:v>6.86</c:v>
                </c:pt>
              </c:numCache>
            </c:numRef>
          </c:val>
          <c:extLst>
            <c:ext xmlns:c16="http://schemas.microsoft.com/office/drawing/2014/chart" uri="{C3380CC4-5D6E-409C-BE32-E72D297353CC}">
              <c16:uniqueId val="{00000009-611E-4FA2-A0FB-4F75D69D79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380</c:v>
                </c:pt>
                <c:pt idx="5">
                  <c:v>385</c:v>
                </c:pt>
                <c:pt idx="8">
                  <c:v>395</c:v>
                </c:pt>
                <c:pt idx="11">
                  <c:v>391</c:v>
                </c:pt>
                <c:pt idx="14">
                  <c:v>378</c:v>
                </c:pt>
              </c:numCache>
            </c:numRef>
          </c:val>
          <c:extLst>
            <c:ext xmlns:c16="http://schemas.microsoft.com/office/drawing/2014/chart" uri="{C3380CC4-5D6E-409C-BE32-E72D297353CC}">
              <c16:uniqueId val="{00000000-29CE-400F-A560-1F88D6CC44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CE-400F-A560-1F88D6CC44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65</c:v>
                </c:pt>
                <c:pt idx="3">
                  <c:v>138</c:v>
                </c:pt>
                <c:pt idx="6">
                  <c:v>324</c:v>
                </c:pt>
                <c:pt idx="9">
                  <c:v>96</c:v>
                </c:pt>
                <c:pt idx="12">
                  <c:v>96</c:v>
                </c:pt>
              </c:numCache>
            </c:numRef>
          </c:val>
          <c:extLst>
            <c:ext xmlns:c16="http://schemas.microsoft.com/office/drawing/2014/chart" uri="{C3380CC4-5D6E-409C-BE32-E72D297353CC}">
              <c16:uniqueId val="{00000002-29CE-400F-A560-1F88D6CC44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14</c:v>
                </c:pt>
                <c:pt idx="6">
                  <c:v>1</c:v>
                </c:pt>
                <c:pt idx="9">
                  <c:v>2</c:v>
                </c:pt>
                <c:pt idx="12">
                  <c:v>3</c:v>
                </c:pt>
              </c:numCache>
            </c:numRef>
          </c:val>
          <c:extLst>
            <c:ext xmlns:c16="http://schemas.microsoft.com/office/drawing/2014/chart" uri="{C3380CC4-5D6E-409C-BE32-E72D297353CC}">
              <c16:uniqueId val="{00000003-29CE-400F-A560-1F88D6CC44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106</c:v>
                </c:pt>
                <c:pt idx="3">
                  <c:v>103</c:v>
                </c:pt>
                <c:pt idx="6">
                  <c:v>117</c:v>
                </c:pt>
                <c:pt idx="9">
                  <c:v>155</c:v>
                </c:pt>
                <c:pt idx="12">
                  <c:v>159</c:v>
                </c:pt>
              </c:numCache>
            </c:numRef>
          </c:val>
          <c:extLst>
            <c:ext xmlns:c16="http://schemas.microsoft.com/office/drawing/2014/chart" uri="{C3380CC4-5D6E-409C-BE32-E72D297353CC}">
              <c16:uniqueId val="{00000004-29CE-400F-A560-1F88D6CC44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CE-400F-A560-1F88D6CC44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CE-400F-A560-1F88D6CC44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432</c:v>
                </c:pt>
                <c:pt idx="3">
                  <c:v>449</c:v>
                </c:pt>
                <c:pt idx="6">
                  <c:v>466</c:v>
                </c:pt>
                <c:pt idx="9">
                  <c:v>455</c:v>
                </c:pt>
                <c:pt idx="12">
                  <c:v>417</c:v>
                </c:pt>
              </c:numCache>
            </c:numRef>
          </c:val>
          <c:extLst>
            <c:ext xmlns:c16="http://schemas.microsoft.com/office/drawing/2014/chart" uri="{C3380CC4-5D6E-409C-BE32-E72D297353CC}">
              <c16:uniqueId val="{00000007-29CE-400F-A560-1F88D6CC44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260</c:v>
                </c:pt>
                <c:pt idx="2">
                  <c:v>#N/A</c:v>
                </c:pt>
                <c:pt idx="3">
                  <c:v>#N/A</c:v>
                </c:pt>
                <c:pt idx="4">
                  <c:v>319</c:v>
                </c:pt>
                <c:pt idx="5">
                  <c:v>#N/A</c:v>
                </c:pt>
                <c:pt idx="6">
                  <c:v>#N/A</c:v>
                </c:pt>
                <c:pt idx="7">
                  <c:v>513</c:v>
                </c:pt>
                <c:pt idx="8">
                  <c:v>#N/A</c:v>
                </c:pt>
                <c:pt idx="9">
                  <c:v>#N/A</c:v>
                </c:pt>
                <c:pt idx="10">
                  <c:v>317</c:v>
                </c:pt>
                <c:pt idx="11">
                  <c:v>#N/A</c:v>
                </c:pt>
                <c:pt idx="12">
                  <c:v>#N/A</c:v>
                </c:pt>
                <c:pt idx="13">
                  <c:v>297</c:v>
                </c:pt>
                <c:pt idx="14">
                  <c:v>#N/A</c:v>
                </c:pt>
              </c:numCache>
            </c:numRef>
          </c:val>
          <c:smooth val="0"/>
          <c:extLst>
            <c:ext xmlns:c16="http://schemas.microsoft.com/office/drawing/2014/chart" uri="{C3380CC4-5D6E-409C-BE32-E72D297353CC}">
              <c16:uniqueId val="{00000008-29CE-400F-A560-1F88D6CC44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4653</c:v>
                </c:pt>
                <c:pt idx="5">
                  <c:v>4530</c:v>
                </c:pt>
                <c:pt idx="8">
                  <c:v>4263</c:v>
                </c:pt>
                <c:pt idx="11">
                  <c:v>3968</c:v>
                </c:pt>
                <c:pt idx="14">
                  <c:v>3630</c:v>
                </c:pt>
              </c:numCache>
            </c:numRef>
          </c:val>
          <c:extLst>
            <c:ext xmlns:c16="http://schemas.microsoft.com/office/drawing/2014/chart" uri="{C3380CC4-5D6E-409C-BE32-E72D297353CC}">
              <c16:uniqueId val="{00000000-7556-49C8-9F7A-D188049ED5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517</c:v>
                </c:pt>
                <c:pt idx="5">
                  <c:v>484</c:v>
                </c:pt>
                <c:pt idx="8">
                  <c:v>787</c:v>
                </c:pt>
                <c:pt idx="11">
                  <c:v>752</c:v>
                </c:pt>
                <c:pt idx="14">
                  <c:v>717</c:v>
                </c:pt>
              </c:numCache>
            </c:numRef>
          </c:val>
          <c:extLst>
            <c:ext xmlns:c16="http://schemas.microsoft.com/office/drawing/2014/chart" uri="{C3380CC4-5D6E-409C-BE32-E72D297353CC}">
              <c16:uniqueId val="{00000001-7556-49C8-9F7A-D188049ED5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1793</c:v>
                </c:pt>
                <c:pt idx="5">
                  <c:v>2295</c:v>
                </c:pt>
                <c:pt idx="8">
                  <c:v>2674</c:v>
                </c:pt>
                <c:pt idx="11">
                  <c:v>2790</c:v>
                </c:pt>
                <c:pt idx="14">
                  <c:v>2846</c:v>
                </c:pt>
              </c:numCache>
            </c:numRef>
          </c:val>
          <c:extLst>
            <c:ext xmlns:c16="http://schemas.microsoft.com/office/drawing/2014/chart" uri="{C3380CC4-5D6E-409C-BE32-E72D297353CC}">
              <c16:uniqueId val="{00000002-7556-49C8-9F7A-D188049ED5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56-49C8-9F7A-D188049ED5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56-49C8-9F7A-D188049ED5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56-49C8-9F7A-D188049ED5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1698</c:v>
                </c:pt>
                <c:pt idx="3">
                  <c:v>1704</c:v>
                </c:pt>
                <c:pt idx="6">
                  <c:v>1663</c:v>
                </c:pt>
                <c:pt idx="9">
                  <c:v>1645</c:v>
                </c:pt>
                <c:pt idx="12">
                  <c:v>1616</c:v>
                </c:pt>
              </c:numCache>
            </c:numRef>
          </c:val>
          <c:extLst>
            <c:ext xmlns:c16="http://schemas.microsoft.com/office/drawing/2014/chart" uri="{C3380CC4-5D6E-409C-BE32-E72D297353CC}">
              <c16:uniqueId val="{00000006-7556-49C8-9F7A-D188049ED5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c:v>
                </c:pt>
                <c:pt idx="3">
                  <c:v>19</c:v>
                </c:pt>
                <c:pt idx="6">
                  <c:v>37</c:v>
                </c:pt>
                <c:pt idx="9">
                  <c:v>61</c:v>
                </c:pt>
                <c:pt idx="12">
                  <c:v>72</c:v>
                </c:pt>
              </c:numCache>
            </c:numRef>
          </c:val>
          <c:extLst>
            <c:ext xmlns:c16="http://schemas.microsoft.com/office/drawing/2014/chart" uri="{C3380CC4-5D6E-409C-BE32-E72D297353CC}">
              <c16:uniqueId val="{00000007-7556-49C8-9F7A-D188049ED5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1148</c:v>
                </c:pt>
                <c:pt idx="3">
                  <c:v>1167</c:v>
                </c:pt>
                <c:pt idx="6">
                  <c:v>1146</c:v>
                </c:pt>
                <c:pt idx="9">
                  <c:v>1189</c:v>
                </c:pt>
                <c:pt idx="12">
                  <c:v>1176</c:v>
                </c:pt>
              </c:numCache>
            </c:numRef>
          </c:val>
          <c:extLst>
            <c:ext xmlns:c16="http://schemas.microsoft.com/office/drawing/2014/chart" uri="{C3380CC4-5D6E-409C-BE32-E72D297353CC}">
              <c16:uniqueId val="{00000008-7556-49C8-9F7A-D188049ED5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915</c:v>
                </c:pt>
                <c:pt idx="3">
                  <c:v>1133</c:v>
                </c:pt>
                <c:pt idx="6">
                  <c:v>1424</c:v>
                </c:pt>
                <c:pt idx="9">
                  <c:v>1335</c:v>
                </c:pt>
                <c:pt idx="12">
                  <c:v>1254</c:v>
                </c:pt>
              </c:numCache>
            </c:numRef>
          </c:val>
          <c:extLst>
            <c:ext xmlns:c16="http://schemas.microsoft.com/office/drawing/2014/chart" uri="{C3380CC4-5D6E-409C-BE32-E72D297353CC}">
              <c16:uniqueId val="{00000009-7556-49C8-9F7A-D188049ED5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4295</c:v>
                </c:pt>
                <c:pt idx="3">
                  <c:v>4122</c:v>
                </c:pt>
                <c:pt idx="6">
                  <c:v>3772</c:v>
                </c:pt>
                <c:pt idx="9">
                  <c:v>3442</c:v>
                </c:pt>
                <c:pt idx="12">
                  <c:v>3246</c:v>
                </c:pt>
              </c:numCache>
            </c:numRef>
          </c:val>
          <c:extLst>
            <c:ext xmlns:c16="http://schemas.microsoft.com/office/drawing/2014/chart" uri="{C3380CC4-5D6E-409C-BE32-E72D297353CC}">
              <c16:uniqueId val="{0000000A-7556-49C8-9F7A-D188049ED5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1125</c:v>
                </c:pt>
                <c:pt idx="2">
                  <c:v>#N/A</c:v>
                </c:pt>
                <c:pt idx="3">
                  <c:v>#N/A</c:v>
                </c:pt>
                <c:pt idx="4">
                  <c:v>836</c:v>
                </c:pt>
                <c:pt idx="5">
                  <c:v>#N/A</c:v>
                </c:pt>
                <c:pt idx="6">
                  <c:v>#N/A</c:v>
                </c:pt>
                <c:pt idx="7">
                  <c:v>319</c:v>
                </c:pt>
                <c:pt idx="8">
                  <c:v>#N/A</c:v>
                </c:pt>
                <c:pt idx="9">
                  <c:v>#N/A</c:v>
                </c:pt>
                <c:pt idx="10">
                  <c:v>161</c:v>
                </c:pt>
                <c:pt idx="11">
                  <c:v>#N/A</c:v>
                </c:pt>
                <c:pt idx="12">
                  <c:v>#N/A</c:v>
                </c:pt>
                <c:pt idx="13">
                  <c:v>170</c:v>
                </c:pt>
                <c:pt idx="14">
                  <c:v>#N/A</c:v>
                </c:pt>
              </c:numCache>
            </c:numRef>
          </c:val>
          <c:smooth val="0"/>
          <c:extLst>
            <c:ext xmlns:c16="http://schemas.microsoft.com/office/drawing/2014/chart" uri="{C3380CC4-5D6E-409C-BE32-E72D297353CC}">
              <c16:uniqueId val="{0000000B-7556-49C8-9F7A-D188049ED5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920</c:v>
                </c:pt>
                <c:pt idx="1">
                  <c:v>924</c:v>
                </c:pt>
                <c:pt idx="2">
                  <c:v>829</c:v>
                </c:pt>
              </c:numCache>
            </c:numRef>
          </c:val>
          <c:extLst>
            <c:ext xmlns:c16="http://schemas.microsoft.com/office/drawing/2014/chart" uri="{C3380CC4-5D6E-409C-BE32-E72D297353CC}">
              <c16:uniqueId val="{00000000-D80E-46D1-8FEF-108C23AAB0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D80E-46D1-8FEF-108C23AAB0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1751</c:v>
                </c:pt>
                <c:pt idx="1">
                  <c:v>1814</c:v>
                </c:pt>
                <c:pt idx="2">
                  <c:v>2060</c:v>
                </c:pt>
              </c:numCache>
            </c:numRef>
          </c:val>
          <c:extLst>
            <c:ext xmlns:c16="http://schemas.microsoft.com/office/drawing/2014/chart" uri="{C3380CC4-5D6E-409C-BE32-E72D297353CC}">
              <c16:uniqueId val="{00000002-D80E-46D1-8FEF-108C23AAB0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元利償還金については、</a:t>
          </a:r>
          <a:r>
            <a:rPr kumimoji="1" lang="ja-JP" altLang="en-US" sz="1100">
              <a:solidFill>
                <a:schemeClr val="dk1"/>
              </a:solidFill>
              <a:effectLst/>
              <a:latin typeface="+mn-lt"/>
              <a:ea typeface="+mn-ea"/>
              <a:cs typeface="+mn-cs"/>
            </a:rPr>
            <a:t>新庁舎</a:t>
          </a:r>
          <a:r>
            <a:rPr kumimoji="1" lang="ja-JP" altLang="ja-JP" sz="1100">
              <a:solidFill>
                <a:schemeClr val="dk1"/>
              </a:solidFill>
              <a:effectLst/>
              <a:latin typeface="+mn-lt"/>
              <a:ea typeface="+mn-ea"/>
              <a:cs typeface="+mn-cs"/>
            </a:rPr>
            <a:t>建設事業債等の償還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完了したことにより減少となった。その他については概ね同程度で推移している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一般会計等に係る地方債の現在高については、その年度の新発債を、その年度の元金償還額以内とするというルールを厳格適用し、引き続き前年比減となっている。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債務負担行為に基づく支出予定額については、土地の買い戻しの進捗等により減少する見込みである。</a:t>
          </a:r>
          <a:endParaRPr lang="ja-JP" altLang="ja-JP" sz="1400">
            <a:effectLst/>
          </a:endParaRPr>
        </a:p>
        <a:p>
          <a:r>
            <a:rPr kumimoji="1" lang="ja-JP" altLang="ja-JP" sz="1100">
              <a:solidFill>
                <a:schemeClr val="dk1"/>
              </a:solidFill>
              <a:effectLst/>
              <a:latin typeface="+mn-lt"/>
              <a:ea typeface="+mn-ea"/>
              <a:cs typeface="+mn-cs"/>
            </a:rPr>
            <a:t>公営企業債等繰入見込額については、下水道事業における繰出対象債が減少傾向となっている。</a:t>
          </a:r>
          <a:endParaRPr lang="ja-JP" altLang="ja-JP" sz="1400">
            <a:effectLst/>
          </a:endParaRPr>
        </a:p>
        <a:p>
          <a:r>
            <a:rPr kumimoji="1" lang="ja-JP" altLang="ja-JP" sz="1100">
              <a:solidFill>
                <a:schemeClr val="dk1"/>
              </a:solidFill>
              <a:effectLst/>
              <a:latin typeface="+mn-lt"/>
              <a:ea typeface="+mn-ea"/>
              <a:cs typeface="+mn-cs"/>
            </a:rPr>
            <a:t>組合等負担等見込額は、足柄西部清掃組合債の償還進捗により減少傾向であったが、近年、施設更新のための新たな借り入れを行っているため、再度増加してく見込み</a:t>
          </a:r>
          <a:r>
            <a:rPr kumimoji="1" lang="ja-JP" altLang="en-US" sz="110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神奈川県山北町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財政調整基金の取り崩しを行ったが、公共施設整備基金の積み増しにより基金全体としては増となった。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公共施設整備基金：老朽化対策等に備え、引き続き積み立てを実施する予定。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財政調整基金：中長期的には減少が見込まれる。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公共施設整備基金：公共施設整備のため必要な土地の取得及び施設の新増改築。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地域福祉基金：地域における社会福祉団体の活動の促進。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ふるさと創生基金：主に都市公園整備（河村城址歴史公園整備事業）に充当。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簡易水道事業整備基金：簡易水道を整備するための基金。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公共施設整備基金：老朽化対策等に備えるための積み増しを実施したため増。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簡易水道事業整備基金：簡易水道施設整備のために取り崩しを行ったため減。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公共施設整備基金：老朽化対策等に備え、引き続き積み立てを実施する予定。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基金の使途の明確化を図るべく、特定目的基金に積み立てていくため、財政調整基金としては大きな増減なく推移する見込み。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満期一括償還債がないため、増減なし。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引き続き増減なく推移する見込み。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9,263
9,126
224.61
6,220,745
6,010,945
188,973
3,766,315
3,245,918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上回るものの、減少傾向が続き、財源不足団体となっており、厳しい財政運営を強いられている。主要な施策のひとつである定住対策や企業誘致、子育て支援施策にさらに力を入れ、町民税や法人税収の安定的な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89605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62795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35983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経常経費はほぼ横ばいだが普通交付税の増など経常一般財源の増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昨年度に比べて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ポイント減少した。引き続き、経常経費の抑制に努めていく。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63</xdr:row>
      <xdr:rowOff>17780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79176"/>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70866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1913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133604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7221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133604</xdr:rowOff>
    </xdr:from>
    <xdr:to>
      <xdr:col>11</xdr:col>
      <xdr:colOff>31750</xdr:colOff>
      <xdr:row>63</xdr:row>
      <xdr:rowOff>133604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34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131843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２年度より、類似団体平均を下回っているが、自団体数値としては引き続き連年増となっている。人口千人当たりの職員数が示すとおり、行政面積の広さゆえ、相応の職員数を要するため、人口一人当たり決算額の削減幅は小さくならざるを得ない。人件費削減のためには、民間委託も有効だが、それには物件費の増を伴うので、競争の原理の適用範囲拡大を目指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113457</xdr:rowOff>
    </xdr:from>
    <xdr:to>
      <xdr:col>23</xdr:col>
      <xdr:colOff>133350</xdr:colOff>
      <xdr:row>81</xdr:row>
      <xdr:rowOff>120388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0907"/>
          <a:ext cx="838200" cy="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105167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111730</xdr:rowOff>
    </xdr:from>
    <xdr:to>
      <xdr:col>19</xdr:col>
      <xdr:colOff>133350</xdr:colOff>
      <xdr:row>81</xdr:row>
      <xdr:rowOff>113457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9180"/>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107376</xdr:rowOff>
    </xdr:from>
    <xdr:to>
      <xdr:col>15</xdr:col>
      <xdr:colOff>82550</xdr:colOff>
      <xdr:row>81</xdr:row>
      <xdr:rowOff>111730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482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100913</xdr:rowOff>
    </xdr:from>
    <xdr:to>
      <xdr:col>11</xdr:col>
      <xdr:colOff>31750</xdr:colOff>
      <xdr:row>81</xdr:row>
      <xdr:rowOff>107376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88363"/>
          <a:ext cx="8890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69588</xdr:rowOff>
    </xdr:from>
    <xdr:to>
      <xdr:col>23</xdr:col>
      <xdr:colOff>184150</xdr:colOff>
      <xdr:row>81</xdr:row>
      <xdr:rowOff>171188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5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162315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7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62657</xdr:rowOff>
    </xdr:from>
    <xdr:to>
      <xdr:col>19</xdr:col>
      <xdr:colOff>184150</xdr:colOff>
      <xdr:row>81</xdr:row>
      <xdr:rowOff>164257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2984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60930</xdr:rowOff>
    </xdr:from>
    <xdr:to>
      <xdr:col>15</xdr:col>
      <xdr:colOff>133350</xdr:colOff>
      <xdr:row>81</xdr:row>
      <xdr:rowOff>162530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1257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56576</xdr:rowOff>
    </xdr:from>
    <xdr:to>
      <xdr:col>11</xdr:col>
      <xdr:colOff>82550</xdr:colOff>
      <xdr:row>81</xdr:row>
      <xdr:rowOff>158176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168353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50113</xdr:rowOff>
    </xdr:from>
    <xdr:to>
      <xdr:col>7</xdr:col>
      <xdr:colOff>31750</xdr:colOff>
      <xdr:row>81</xdr:row>
      <xdr:rowOff>151713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161890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0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過去５年を通じて類似団体平均を上回っている。平成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年度に職員給の減額を行い</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年度以降は、職員構成の変動などにより、再度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を上回っている状況が続いているため、類似団体平均に近づくよう努めていく。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88</xdr:row>
      <xdr:rowOff>70379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0666"/>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42456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3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70379</xdr:rowOff>
    </xdr:from>
    <xdr:to>
      <xdr:col>81</xdr:col>
      <xdr:colOff>133350</xdr:colOff>
      <xdr:row>88</xdr:row>
      <xdr:rowOff>70379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5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50271</xdr:rowOff>
    </xdr:from>
    <xdr:to>
      <xdr:col>81</xdr:col>
      <xdr:colOff>44450</xdr:colOff>
      <xdr:row>88</xdr:row>
      <xdr:rowOff>70379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3787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50271</xdr:rowOff>
    </xdr:from>
    <xdr:to>
      <xdr:col>77</xdr:col>
      <xdr:colOff>44450</xdr:colOff>
      <xdr:row>88</xdr:row>
      <xdr:rowOff>120650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37871"/>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29634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082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102129</xdr:rowOff>
    </xdr:from>
    <xdr:to>
      <xdr:col>73</xdr:col>
      <xdr:colOff>44450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42456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7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29634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082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102129</xdr:rowOff>
    </xdr:from>
    <xdr:to>
      <xdr:col>68</xdr:col>
      <xdr:colOff>203200</xdr:colOff>
      <xdr:row>85</xdr:row>
      <xdr:rowOff>32279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42456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7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51329</xdr:rowOff>
    </xdr:from>
    <xdr:to>
      <xdr:col>64</xdr:col>
      <xdr:colOff>152400</xdr:colOff>
      <xdr:row>85</xdr:row>
      <xdr:rowOff>152929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163106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19579</xdr:rowOff>
    </xdr:from>
    <xdr:to>
      <xdr:col>81</xdr:col>
      <xdr:colOff>95250</xdr:colOff>
      <xdr:row>88</xdr:row>
      <xdr:rowOff>121179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86906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0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170921</xdr:rowOff>
    </xdr:from>
    <xdr:to>
      <xdr:col>77</xdr:col>
      <xdr:colOff>95250</xdr:colOff>
      <xdr:row>88</xdr:row>
      <xdr:rowOff>101071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85848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7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令和２年度より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下回っていたが、令和６年度は数値の増により類似団体の平均を上回った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当町は、県内でも山間部に位置しているため、行政面においては、支所や教育等施設が点在しており、一定程度の職員配置が避けられないことが主な要因である。これまで、第８次行政改革大綱に基づき事務事業の再編や民間委託の推進に取り組むなど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83862</xdr:rowOff>
    </xdr:from>
    <xdr:to>
      <xdr:col>81</xdr:col>
      <xdr:colOff>44450</xdr:colOff>
      <xdr:row>62</xdr:row>
      <xdr:rowOff>139361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13762"/>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58928</xdr:rowOff>
    </xdr:from>
    <xdr:to>
      <xdr:col>77</xdr:col>
      <xdr:colOff>44450</xdr:colOff>
      <xdr:row>62</xdr:row>
      <xdr:rowOff>83862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88828"/>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43645</xdr:rowOff>
    </xdr:from>
    <xdr:to>
      <xdr:col>72</xdr:col>
      <xdr:colOff>203200</xdr:colOff>
      <xdr:row>62</xdr:row>
      <xdr:rowOff>58928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73545"/>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24342</xdr:rowOff>
    </xdr:from>
    <xdr:to>
      <xdr:col>68</xdr:col>
      <xdr:colOff>152400</xdr:colOff>
      <xdr:row>62</xdr:row>
      <xdr:rowOff>43645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54242"/>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88561</xdr:rowOff>
    </xdr:from>
    <xdr:to>
      <xdr:col>81</xdr:col>
      <xdr:colOff>95250</xdr:colOff>
      <xdr:row>63</xdr:row>
      <xdr:rowOff>18711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60638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9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33062</xdr:rowOff>
    </xdr:from>
    <xdr:to>
      <xdr:col>77</xdr:col>
      <xdr:colOff>95250</xdr:colOff>
      <xdr:row>62</xdr:row>
      <xdr:rowOff>134662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144839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31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8128</xdr:rowOff>
    </xdr:from>
    <xdr:to>
      <xdr:col>73</xdr:col>
      <xdr:colOff>44450</xdr:colOff>
      <xdr:row>62</xdr:row>
      <xdr:rowOff>109728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119905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164295</xdr:rowOff>
    </xdr:from>
    <xdr:to>
      <xdr:col>68</xdr:col>
      <xdr:colOff>203200</xdr:colOff>
      <xdr:row>62</xdr:row>
      <xdr:rowOff>94445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104622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9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144992</xdr:rowOff>
    </xdr:from>
    <xdr:to>
      <xdr:col>64</xdr:col>
      <xdr:colOff>152400</xdr:colOff>
      <xdr:row>62</xdr:row>
      <xdr:rowOff>75142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85319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7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前年と同程度の起債償還とな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数</a:t>
          </a:r>
          <a:r>
            <a:rPr kumimoji="1" lang="ja-JP" altLang="en-US" sz="1100">
              <a:solidFill>
                <a:sysClr val="windowText" lastClr="000000"/>
              </a:solidFill>
              <a:effectLst/>
              <a:latin typeface="+mn-lt"/>
              <a:ea typeface="+mn-ea"/>
              <a:cs typeface="+mn-cs"/>
            </a:rPr>
            <a:t>値は横這いとなった</a:t>
          </a:r>
          <a:r>
            <a:rPr kumimoji="1" lang="ja-JP" altLang="ja-JP" sz="1100">
              <a:solidFill>
                <a:sysClr val="windowText" lastClr="000000"/>
              </a:solidFill>
              <a:effectLst/>
              <a:latin typeface="+mn-lt"/>
              <a:ea typeface="+mn-ea"/>
              <a:cs typeface="+mn-cs"/>
            </a:rPr>
            <a:t>。また、平成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年度以降標準財政規模の縮小により増加傾向にあり、税収も減収傾向であるため当面は比率の下降が見込めない。</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160528</xdr:rowOff>
    </xdr:from>
    <xdr:to>
      <xdr:col>81</xdr:col>
      <xdr:colOff>44450</xdr:colOff>
      <xdr:row>43</xdr:row>
      <xdr:rowOff>8382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36142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43</xdr:row>
      <xdr:rowOff>8382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3421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42</xdr:row>
      <xdr:rowOff>141224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1047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81026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236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81805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129032</xdr:rowOff>
    </xdr:from>
    <xdr:to>
      <xdr:col>77</xdr:col>
      <xdr:colOff>95250</xdr:colOff>
      <xdr:row>43</xdr:row>
      <xdr:rowOff>59182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43959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1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、新庁舎建設事業債の償還終了などにより将来負担額が減となったが、臨時財政対策債の償還進歩などにより充当可能財源も減となり、数値はやや増加</a:t>
          </a:r>
          <a:r>
            <a:rPr kumimoji="1" lang="ja-JP" altLang="ja-JP" sz="1100">
              <a:solidFill>
                <a:schemeClr val="dk1"/>
              </a:solidFill>
              <a:effectLst/>
              <a:latin typeface="+mn-lt"/>
              <a:ea typeface="+mn-ea"/>
              <a:cs typeface="+mn-cs"/>
            </a:rPr>
            <a:t>した。今後は、土地開発公社からの土地の買い戻しの進捗や下水道事業の地方債の償還が進み、地方債の現在高が減少していくことに加え、新規発行債を抑制することで類似団体内平均値に近づく努力を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66887</xdr:rowOff>
    </xdr:from>
    <xdr:to>
      <xdr:col>81</xdr:col>
      <xdr:colOff>44450</xdr:colOff>
      <xdr:row>14</xdr:row>
      <xdr:rowOff>70908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46718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66887</xdr:rowOff>
    </xdr:from>
    <xdr:to>
      <xdr:col>77</xdr:col>
      <xdr:colOff>44450</xdr:colOff>
      <xdr:row>14</xdr:row>
      <xdr:rowOff>167428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46718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167428</xdr:rowOff>
    </xdr:from>
    <xdr:to>
      <xdr:col>72</xdr:col>
      <xdr:colOff>203200</xdr:colOff>
      <xdr:row>16</xdr:row>
      <xdr:rowOff>130175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67728"/>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130175</xdr:rowOff>
    </xdr:from>
    <xdr:to>
      <xdr:col>68</xdr:col>
      <xdr:colOff>152400</xdr:colOff>
      <xdr:row>18</xdr:row>
      <xdr:rowOff>12488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873375"/>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20108</xdr:rowOff>
    </xdr:from>
    <xdr:to>
      <xdr:col>81</xdr:col>
      <xdr:colOff>95250</xdr:colOff>
      <xdr:row>14</xdr:row>
      <xdr:rowOff>121708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4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163635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3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16087</xdr:rowOff>
    </xdr:from>
    <xdr:to>
      <xdr:col>77</xdr:col>
      <xdr:colOff>95250</xdr:colOff>
      <xdr:row>14</xdr:row>
      <xdr:rowOff>117687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102464</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502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116628</xdr:rowOff>
    </xdr:from>
    <xdr:to>
      <xdr:col>73</xdr:col>
      <xdr:colOff>44450</xdr:colOff>
      <xdr:row>15</xdr:row>
      <xdr:rowOff>46778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31555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60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79375</xdr:rowOff>
    </xdr:from>
    <xdr:to>
      <xdr:col>68</xdr:col>
      <xdr:colOff>203200</xdr:colOff>
      <xdr:row>17</xdr:row>
      <xdr:rowOff>9525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165752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90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133138</xdr:rowOff>
    </xdr:from>
    <xdr:to>
      <xdr:col>64</xdr:col>
      <xdr:colOff>152400</xdr:colOff>
      <xdr:row>18</xdr:row>
      <xdr:rowOff>63288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0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48065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13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9,263
9,126
224.61
6,220,745
6,010,945
188,973
3,766,315
3,245,918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類似団体平均と比べて高い水準にある。これは、行政面積が広いことが主な要因であり、必要職員数の差異によるものと言える。短期的な改善は困難であるが、民間でも実施可能な部分については委託することなどにより、着実な数値の減少に努め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101854</xdr:rowOff>
    </xdr:from>
    <xdr:to>
      <xdr:col>24</xdr:col>
      <xdr:colOff>25400</xdr:colOff>
      <xdr:row>39</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884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39</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335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33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39</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3354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73914</xdr:rowOff>
    </xdr:from>
    <xdr:to>
      <xdr:col>24</xdr:col>
      <xdr:colOff>76200</xdr:colOff>
      <xdr:row>40</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45991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51054</xdr:rowOff>
    </xdr:from>
    <xdr:to>
      <xdr:col>20</xdr:col>
      <xdr:colOff>38100</xdr:colOff>
      <xdr:row>39</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101346</xdr:rowOff>
    </xdr:from>
    <xdr:to>
      <xdr:col>6</xdr:col>
      <xdr:colOff>171450</xdr:colOff>
      <xdr:row>40</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令和４年度以降、自団体の数値が低下し類似団体平均が増加したため、平均を下回った。今後も、民間委託などの増加は避けられないものの、その他の経費を抑制するよう努めていく。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873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15</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98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02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2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下回っており、増減はあるものの、同程度で推移している。これは、障害者自立支援制度が安定してきたためであると考えられる。今後は、高齢化の進行などにより増加していくものと思わ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04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令和３年度以降、</a:t>
          </a:r>
          <a:r>
            <a:rPr kumimoji="1" lang="ja-JP" altLang="ja-JP" sz="1100">
              <a:solidFill>
                <a:schemeClr val="dk1"/>
              </a:solidFill>
              <a:effectLst/>
              <a:latin typeface="+mn-lt"/>
              <a:ea typeface="+mn-ea"/>
              <a:cs typeface="+mn-cs"/>
            </a:rPr>
            <a:t>類似団体平均を超え</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下水道事業が公営企業化</a:t>
          </a:r>
          <a:r>
            <a:rPr kumimoji="1" lang="ja-JP" altLang="en-US" sz="1100">
              <a:solidFill>
                <a:schemeClr val="dk1"/>
              </a:solidFill>
              <a:effectLst/>
              <a:latin typeface="+mn-lt"/>
              <a:ea typeface="+mn-ea"/>
              <a:cs typeface="+mn-cs"/>
            </a:rPr>
            <a:t>したことに伴い下水道事業への繰出金が</a:t>
          </a:r>
          <a:r>
            <a:rPr kumimoji="1" lang="ja-JP" altLang="ja-JP" sz="1100">
              <a:solidFill>
                <a:schemeClr val="dk1"/>
              </a:solidFill>
              <a:effectLst/>
              <a:latin typeface="+mn-lt"/>
              <a:ea typeface="+mn-ea"/>
              <a:cs typeface="+mn-cs"/>
            </a:rPr>
            <a:t>補助費等に</a:t>
          </a:r>
          <a:r>
            <a:rPr kumimoji="1" lang="ja-JP" altLang="en-US" sz="1100">
              <a:solidFill>
                <a:schemeClr val="dk1"/>
              </a:solidFill>
              <a:effectLst/>
              <a:latin typeface="+mn-lt"/>
              <a:ea typeface="+mn-ea"/>
              <a:cs typeface="+mn-cs"/>
            </a:rPr>
            <a:t>変更となったため、令和６年度の数値は減となった。類似団体の平均を超える状態が続いているため、</a:t>
          </a:r>
          <a:r>
            <a:rPr kumimoji="1" lang="ja-JP" altLang="ja-JP" sz="1100">
              <a:solidFill>
                <a:schemeClr val="dk1"/>
              </a:solidFill>
              <a:effectLst/>
              <a:latin typeface="+mn-lt"/>
              <a:ea typeface="+mn-ea"/>
              <a:cs typeface="+mn-cs"/>
            </a:rPr>
            <a:t>税収を主な財源とする普通会計の負担額が増えないよう注視していく。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59</xdr:row>
      <xdr:rowOff>85090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4918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xdr:rowOff>
    </xdr:from>
    <xdr:to>
      <xdr:col>78</xdr:col>
      <xdr:colOff>69850</xdr:colOff>
      <xdr:row>59</xdr:row>
      <xdr:rowOff>85090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12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xdr:rowOff>
    </xdr:from>
    <xdr:to>
      <xdr:col>73</xdr:col>
      <xdr:colOff>180975</xdr:colOff>
      <xdr:row>59</xdr:row>
      <xdr:rowOff>46990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2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10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補助費等の主なものは、一部事務組合等への負担金である。平成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年度に足柄西部清掃組合債の元金償還が始まったため、同年度以降については増加傾向にあったが、平成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年度以降は、消防広域運営負担金の減により全体では減少した。</a:t>
          </a:r>
          <a:endParaRPr lang="ja-JP" altLang="ja-JP" sz="1400">
            <a:effectLst/>
          </a:endParaRPr>
        </a:p>
        <a:p>
          <a:r>
            <a:rPr kumimoji="1" lang="ja-JP" altLang="ja-JP" sz="1100">
              <a:solidFill>
                <a:schemeClr val="dk1"/>
              </a:solidFill>
              <a:effectLst/>
              <a:latin typeface="+mn-lt"/>
              <a:ea typeface="+mn-ea"/>
              <a:cs typeface="+mn-cs"/>
            </a:rPr>
            <a:t>今後は同組合の新発債の状況などにより変動が見込まれる。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39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391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過去５年間を通じて類似団体平均を下回っている。臨時財政対策債の元金償還が順次開始されるため、今後も比率の下降は見込めない。</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123190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247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81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66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119380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31767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83820</xdr:rowOff>
    </xdr:from>
    <xdr:to>
      <xdr:col>15</xdr:col>
      <xdr:colOff>149225</xdr:colOff>
      <xdr:row>76</xdr:row>
      <xdr:rowOff>13970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a:t>
          </a:r>
          <a:r>
            <a:rPr kumimoji="1" lang="ja-JP" altLang="en-US" sz="1100">
              <a:solidFill>
                <a:schemeClr val="dk1"/>
              </a:solidFill>
              <a:effectLst/>
              <a:latin typeface="+mn-lt"/>
              <a:ea typeface="+mn-ea"/>
              <a:cs typeface="+mn-cs"/>
            </a:rPr>
            <a:t>以上となっている。</a:t>
          </a:r>
          <a:endParaRPr lang="ja-JP" altLang="ja-JP" sz="1400">
            <a:effectLst/>
          </a:endParaRPr>
        </a:p>
        <a:p>
          <a:r>
            <a:rPr kumimoji="1" lang="ja-JP" altLang="ja-JP" sz="1100">
              <a:solidFill>
                <a:schemeClr val="dk1"/>
              </a:solidFill>
              <a:effectLst/>
              <a:latin typeface="+mn-lt"/>
              <a:ea typeface="+mn-ea"/>
              <a:cs typeface="+mn-cs"/>
            </a:rPr>
            <a:t>「人件費」を除く多くの経費については類似団体平均を上回っていないが、「人件費」の類似団体平均を上回る幅がそれ以上であるためである。「公債費以外」として好転させるために、「人件費」の分析欄のとおり見直しを図り、類似団体平均を下回ることを目標と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134620</xdr:rowOff>
    </xdr:from>
    <xdr:to>
      <xdr:col>82</xdr:col>
      <xdr:colOff>107950</xdr:colOff>
      <xdr:row>78</xdr:row>
      <xdr:rowOff>16511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362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16511</xdr:rowOff>
    </xdr:from>
    <xdr:to>
      <xdr:col>78</xdr:col>
      <xdr:colOff>69850</xdr:colOff>
      <xdr:row>78</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89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46989</xdr:rowOff>
    </xdr:from>
    <xdr:to>
      <xdr:col>73</xdr:col>
      <xdr:colOff>180975</xdr:colOff>
      <xdr:row>78</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200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78</xdr:row>
      <xdr:rowOff>123189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4848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55897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137161</xdr:rowOff>
    </xdr:from>
    <xdr:to>
      <xdr:col>78</xdr:col>
      <xdr:colOff>120650</xdr:colOff>
      <xdr:row>78</xdr:row>
      <xdr:rowOff>67311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52088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167639</xdr:rowOff>
    </xdr:from>
    <xdr:to>
      <xdr:col>74</xdr:col>
      <xdr:colOff>31750</xdr:colOff>
      <xdr:row>78</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82566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72389</xdr:rowOff>
    </xdr:from>
    <xdr:to>
      <xdr:col>69</xdr:col>
      <xdr:colOff>142875</xdr:colOff>
      <xdr:row>79</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158766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141135</xdr:rowOff>
    </xdr:from>
    <xdr:to>
      <xdr:col>29</xdr:col>
      <xdr:colOff>127000</xdr:colOff>
      <xdr:row>18</xdr:row>
      <xdr:rowOff>25098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03410"/>
          <a:ext cx="647700" cy="55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25098</xdr:rowOff>
    </xdr:from>
    <xdr:to>
      <xdr:col>26</xdr:col>
      <xdr:colOff>50800</xdr:colOff>
      <xdr:row>18</xdr:row>
      <xdr:rowOff>47798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58823"/>
          <a:ext cx="698500" cy="22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47798</xdr:rowOff>
    </xdr:from>
    <xdr:to>
      <xdr:col>22</xdr:col>
      <xdr:colOff>114300</xdr:colOff>
      <xdr:row>18</xdr:row>
      <xdr:rowOff>59308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81523"/>
          <a:ext cx="698500" cy="11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59308</xdr:rowOff>
    </xdr:from>
    <xdr:to>
      <xdr:col>18</xdr:col>
      <xdr:colOff>177800</xdr:colOff>
      <xdr:row>18</xdr:row>
      <xdr:rowOff>80550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93033"/>
          <a:ext cx="698500" cy="2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90335</xdr:rowOff>
    </xdr:from>
    <xdr:to>
      <xdr:col>29</xdr:col>
      <xdr:colOff>177800</xdr:colOff>
      <xdr:row>18</xdr:row>
      <xdr:rowOff>20485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52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62412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2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145748</xdr:rowOff>
    </xdr:from>
    <xdr:to>
      <xdr:col>26</xdr:col>
      <xdr:colOff>101600</xdr:colOff>
      <xdr:row>18</xdr:row>
      <xdr:rowOff>75898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08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60675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9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168448</xdr:rowOff>
    </xdr:from>
    <xdr:to>
      <xdr:col>22</xdr:col>
      <xdr:colOff>165100</xdr:colOff>
      <xdr:row>18</xdr:row>
      <xdr:rowOff>98598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30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83375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1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8508</xdr:rowOff>
    </xdr:from>
    <xdr:to>
      <xdr:col>19</xdr:col>
      <xdr:colOff>38100</xdr:colOff>
      <xdr:row>18</xdr:row>
      <xdr:rowOff>110108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4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94885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2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29750</xdr:rowOff>
    </xdr:from>
    <xdr:to>
      <xdr:col>15</xdr:col>
      <xdr:colOff>101600</xdr:colOff>
      <xdr:row>18</xdr:row>
      <xdr:rowOff>131350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63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116128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4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4051</xdr:rowOff>
    </xdr:from>
    <xdr:to>
      <xdr:col>29</xdr:col>
      <xdr:colOff>127000</xdr:colOff>
      <xdr:row>37</xdr:row>
      <xdr:rowOff>24359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28751"/>
          <a:ext cx="647700" cy="20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264935</xdr:rowOff>
    </xdr:from>
    <xdr:to>
      <xdr:col>26</xdr:col>
      <xdr:colOff>50800</xdr:colOff>
      <xdr:row>37</xdr:row>
      <xdr:rowOff>4051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75285"/>
          <a:ext cx="698500" cy="25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264935</xdr:rowOff>
    </xdr:from>
    <xdr:to>
      <xdr:col>22</xdr:col>
      <xdr:colOff>114300</xdr:colOff>
      <xdr:row>37</xdr:row>
      <xdr:rowOff>17437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75285"/>
          <a:ext cx="698500" cy="266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17437</xdr:rowOff>
    </xdr:from>
    <xdr:to>
      <xdr:col>18</xdr:col>
      <xdr:colOff>177800</xdr:colOff>
      <xdr:row>37</xdr:row>
      <xdr:rowOff>99314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42137"/>
          <a:ext cx="698500" cy="81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145009</xdr:rowOff>
    </xdr:from>
    <xdr:to>
      <xdr:col>29</xdr:col>
      <xdr:colOff>177800</xdr:colOff>
      <xdr:row>37</xdr:row>
      <xdr:rowOff>75159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9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117086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7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124701</xdr:rowOff>
    </xdr:from>
    <xdr:to>
      <xdr:col>26</xdr:col>
      <xdr:colOff>101600</xdr:colOff>
      <xdr:row>37</xdr:row>
      <xdr:rowOff>54851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7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39628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6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214135</xdr:rowOff>
    </xdr:from>
    <xdr:to>
      <xdr:col>22</xdr:col>
      <xdr:colOff>165100</xdr:colOff>
      <xdr:row>35</xdr:row>
      <xdr:rowOff>315735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2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325912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138087</xdr:rowOff>
    </xdr:from>
    <xdr:to>
      <xdr:col>19</xdr:col>
      <xdr:colOff>38100</xdr:colOff>
      <xdr:row>37</xdr:row>
      <xdr:rowOff>68237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9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249864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48514</xdr:rowOff>
    </xdr:from>
    <xdr:to>
      <xdr:col>15</xdr:col>
      <xdr:colOff>101600</xdr:colOff>
      <xdr:row>37</xdr:row>
      <xdr:rowOff>150114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73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134891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9,263
9,126
224.61
6,220,745
6,010,945
188,973
3,766,315
3,245,918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162408</xdr:rowOff>
    </xdr:from>
    <xdr:to>
      <xdr:col>24</xdr:col>
      <xdr:colOff>63500</xdr:colOff>
      <xdr:row>35</xdr:row>
      <xdr:rowOff>65466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1708"/>
          <a:ext cx="838200" cy="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65466</xdr:rowOff>
    </xdr:from>
    <xdr:to>
      <xdr:col>19</xdr:col>
      <xdr:colOff>177800</xdr:colOff>
      <xdr:row>35</xdr:row>
      <xdr:rowOff>77765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6216"/>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77765</xdr:rowOff>
    </xdr:from>
    <xdr:to>
      <xdr:col>15</xdr:col>
      <xdr:colOff>50800</xdr:colOff>
      <xdr:row>35</xdr:row>
      <xdr:rowOff>89065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78515"/>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89065</xdr:rowOff>
    </xdr:from>
    <xdr:to>
      <xdr:col>10</xdr:col>
      <xdr:colOff>114300</xdr:colOff>
      <xdr:row>35</xdr:row>
      <xdr:rowOff>120475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9815"/>
          <a:ext cx="8890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111608</xdr:rowOff>
    </xdr:from>
    <xdr:to>
      <xdr:col>24</xdr:col>
      <xdr:colOff>114300</xdr:colOff>
      <xdr:row>35</xdr:row>
      <xdr:rowOff>41758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90035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14666</xdr:rowOff>
    </xdr:from>
    <xdr:to>
      <xdr:col>20</xdr:col>
      <xdr:colOff>38100</xdr:colOff>
      <xdr:row>35</xdr:row>
      <xdr:rowOff>116266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107393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0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26965</xdr:rowOff>
    </xdr:from>
    <xdr:to>
      <xdr:col>15</xdr:col>
      <xdr:colOff>101600</xdr:colOff>
      <xdr:row>35</xdr:row>
      <xdr:rowOff>128565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119692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2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38265</xdr:rowOff>
    </xdr:from>
    <xdr:to>
      <xdr:col>10</xdr:col>
      <xdr:colOff>165100</xdr:colOff>
      <xdr:row>35</xdr:row>
      <xdr:rowOff>139865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130992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3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69675</xdr:rowOff>
    </xdr:from>
    <xdr:to>
      <xdr:col>6</xdr:col>
      <xdr:colOff>38100</xdr:colOff>
      <xdr:row>35</xdr:row>
      <xdr:rowOff>171275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162402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6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84615</xdr:rowOff>
    </xdr:from>
    <xdr:to>
      <xdr:col>24</xdr:col>
      <xdr:colOff>63500</xdr:colOff>
      <xdr:row>58</xdr:row>
      <xdr:rowOff>86684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8715"/>
          <a:ext cx="8382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86684</xdr:rowOff>
    </xdr:from>
    <xdr:to>
      <xdr:col>19</xdr:col>
      <xdr:colOff>177800</xdr:colOff>
      <xdr:row>58</xdr:row>
      <xdr:rowOff>86982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30784"/>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86982</xdr:rowOff>
    </xdr:from>
    <xdr:to>
      <xdr:col>15</xdr:col>
      <xdr:colOff>50800</xdr:colOff>
      <xdr:row>58</xdr:row>
      <xdr:rowOff>90230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1082"/>
          <a:ext cx="889000" cy="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90230</xdr:rowOff>
    </xdr:from>
    <xdr:to>
      <xdr:col>10</xdr:col>
      <xdr:colOff>114300</xdr:colOff>
      <xdr:row>58</xdr:row>
      <xdr:rowOff>94528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433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33815</xdr:rowOff>
    </xdr:from>
    <xdr:to>
      <xdr:col>24</xdr:col>
      <xdr:colOff>114300</xdr:colOff>
      <xdr:row>58</xdr:row>
      <xdr:rowOff>135415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35884</xdr:rowOff>
    </xdr:from>
    <xdr:to>
      <xdr:col>20</xdr:col>
      <xdr:colOff>38100</xdr:colOff>
      <xdr:row>58</xdr:row>
      <xdr:rowOff>137484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128611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36182</xdr:rowOff>
    </xdr:from>
    <xdr:to>
      <xdr:col>15</xdr:col>
      <xdr:colOff>101600</xdr:colOff>
      <xdr:row>58</xdr:row>
      <xdr:rowOff>137782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128909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39430</xdr:rowOff>
    </xdr:from>
    <xdr:to>
      <xdr:col>10</xdr:col>
      <xdr:colOff>165100</xdr:colOff>
      <xdr:row>58</xdr:row>
      <xdr:rowOff>141030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132157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43728</xdr:rowOff>
    </xdr:from>
    <xdr:to>
      <xdr:col>6</xdr:col>
      <xdr:colOff>38100</xdr:colOff>
      <xdr:row>58</xdr:row>
      <xdr:rowOff>145328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136455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131338</xdr:rowOff>
    </xdr:from>
    <xdr:to>
      <xdr:col>24</xdr:col>
      <xdr:colOff>63500</xdr:colOff>
      <xdr:row>78</xdr:row>
      <xdr:rowOff>134138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04438"/>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114630</xdr:rowOff>
    </xdr:from>
    <xdr:to>
      <xdr:col>19</xdr:col>
      <xdr:colOff>177800</xdr:colOff>
      <xdr:row>78</xdr:row>
      <xdr:rowOff>131338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87730"/>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114630</xdr:rowOff>
    </xdr:from>
    <xdr:to>
      <xdr:col>15</xdr:col>
      <xdr:colOff>50800</xdr:colOff>
      <xdr:row>78</xdr:row>
      <xdr:rowOff>134995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7730"/>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134995</xdr:rowOff>
    </xdr:from>
    <xdr:to>
      <xdr:col>10</xdr:col>
      <xdr:colOff>114300</xdr:colOff>
      <xdr:row>78</xdr:row>
      <xdr:rowOff>148806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08095"/>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83338</xdr:rowOff>
    </xdr:from>
    <xdr:to>
      <xdr:col>24</xdr:col>
      <xdr:colOff>114300</xdr:colOff>
      <xdr:row>79</xdr:row>
      <xdr:rowOff>13488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5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169715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80538</xdr:rowOff>
    </xdr:from>
    <xdr:to>
      <xdr:col>20</xdr:col>
      <xdr:colOff>38100</xdr:colOff>
      <xdr:row>79</xdr:row>
      <xdr:rowOff>10688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1815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4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63830</xdr:rowOff>
    </xdr:from>
    <xdr:to>
      <xdr:col>15</xdr:col>
      <xdr:colOff>101600</xdr:colOff>
      <xdr:row>78</xdr:row>
      <xdr:rowOff>165430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156557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84195</xdr:rowOff>
    </xdr:from>
    <xdr:to>
      <xdr:col>10</xdr:col>
      <xdr:colOff>165100</xdr:colOff>
      <xdr:row>79</xdr:row>
      <xdr:rowOff>14345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5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98006</xdr:rowOff>
    </xdr:from>
    <xdr:to>
      <xdr:col>6</xdr:col>
      <xdr:colOff>38100</xdr:colOff>
      <xdr:row>79</xdr:row>
      <xdr:rowOff>28156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19283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6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71517</xdr:rowOff>
    </xdr:from>
    <xdr:to>
      <xdr:col>24</xdr:col>
      <xdr:colOff>63500</xdr:colOff>
      <xdr:row>98</xdr:row>
      <xdr:rowOff>157637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73617"/>
          <a:ext cx="838200" cy="8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157637</xdr:rowOff>
    </xdr:from>
    <xdr:to>
      <xdr:col>19</xdr:col>
      <xdr:colOff>177800</xdr:colOff>
      <xdr:row>98</xdr:row>
      <xdr:rowOff>158902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59737"/>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86764</xdr:rowOff>
    </xdr:from>
    <xdr:to>
      <xdr:col>15</xdr:col>
      <xdr:colOff>50800</xdr:colOff>
      <xdr:row>98</xdr:row>
      <xdr:rowOff>158902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88864"/>
          <a:ext cx="889000" cy="7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86764</xdr:rowOff>
    </xdr:from>
    <xdr:to>
      <xdr:col>10</xdr:col>
      <xdr:colOff>114300</xdr:colOff>
      <xdr:row>99</xdr:row>
      <xdr:rowOff>74862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88864"/>
          <a:ext cx="889000" cy="15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20717</xdr:rowOff>
    </xdr:from>
    <xdr:to>
      <xdr:col>24</xdr:col>
      <xdr:colOff>114300</xdr:colOff>
      <xdr:row>98</xdr:row>
      <xdr:rowOff>122317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2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170594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0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106837</xdr:rowOff>
    </xdr:from>
    <xdr:to>
      <xdr:col>20</xdr:col>
      <xdr:colOff>38100</xdr:colOff>
      <xdr:row>99</xdr:row>
      <xdr:rowOff>36987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28114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700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108102</xdr:rowOff>
    </xdr:from>
    <xdr:to>
      <xdr:col>15</xdr:col>
      <xdr:colOff>101600</xdr:colOff>
      <xdr:row>99</xdr:row>
      <xdr:rowOff>38252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1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29379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0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35964</xdr:rowOff>
    </xdr:from>
    <xdr:to>
      <xdr:col>10</xdr:col>
      <xdr:colOff>165100</xdr:colOff>
      <xdr:row>98</xdr:row>
      <xdr:rowOff>137564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3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24062</xdr:rowOff>
    </xdr:from>
    <xdr:to>
      <xdr:col>6</xdr:col>
      <xdr:colOff>38100</xdr:colOff>
      <xdr:row>99</xdr:row>
      <xdr:rowOff>125662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116789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9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105829</xdr:rowOff>
    </xdr:from>
    <xdr:to>
      <xdr:col>55</xdr:col>
      <xdr:colOff>0</xdr:colOff>
      <xdr:row>39</xdr:row>
      <xdr:rowOff>127412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792379"/>
          <a:ext cx="8382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145053</xdr:rowOff>
    </xdr:from>
    <xdr:to>
      <xdr:col>50</xdr:col>
      <xdr:colOff>114300</xdr:colOff>
      <xdr:row>39</xdr:row>
      <xdr:rowOff>105829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60153"/>
          <a:ext cx="889000" cy="13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145053</xdr:rowOff>
    </xdr:from>
    <xdr:to>
      <xdr:col>45</xdr:col>
      <xdr:colOff>177800</xdr:colOff>
      <xdr:row>39</xdr:row>
      <xdr:rowOff>23937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60153"/>
          <a:ext cx="889000" cy="5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118718</xdr:rowOff>
    </xdr:from>
    <xdr:to>
      <xdr:col>41</xdr:col>
      <xdr:colOff>50800</xdr:colOff>
      <xdr:row>39</xdr:row>
      <xdr:rowOff>23937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90918"/>
          <a:ext cx="889000" cy="4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76612</xdr:rowOff>
    </xdr:from>
    <xdr:to>
      <xdr:col>55</xdr:col>
      <xdr:colOff>50800</xdr:colOff>
      <xdr:row>40</xdr:row>
      <xdr:rowOff>6762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7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162989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6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55029</xdr:rowOff>
    </xdr:from>
    <xdr:to>
      <xdr:col>50</xdr:col>
      <xdr:colOff>165100</xdr:colOff>
      <xdr:row>39</xdr:row>
      <xdr:rowOff>156629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147756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94253</xdr:rowOff>
    </xdr:from>
    <xdr:to>
      <xdr:col>46</xdr:col>
      <xdr:colOff>38100</xdr:colOff>
      <xdr:row>39</xdr:row>
      <xdr:rowOff>24403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15530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0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144587</xdr:rowOff>
    </xdr:from>
    <xdr:to>
      <xdr:col>41</xdr:col>
      <xdr:colOff>101600</xdr:colOff>
      <xdr:row>39</xdr:row>
      <xdr:rowOff>74737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5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65864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67918</xdr:rowOff>
    </xdr:from>
    <xdr:to>
      <xdr:col>36</xdr:col>
      <xdr:colOff>165100</xdr:colOff>
      <xdr:row>36</xdr:row>
      <xdr:rowOff>169518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4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160645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3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103632</xdr:rowOff>
    </xdr:from>
    <xdr:to>
      <xdr:col>55</xdr:col>
      <xdr:colOff>0</xdr:colOff>
      <xdr:row>58</xdr:row>
      <xdr:rowOff>118669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47732"/>
          <a:ext cx="8382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109271</xdr:rowOff>
    </xdr:from>
    <xdr:to>
      <xdr:col>50</xdr:col>
      <xdr:colOff>114300</xdr:colOff>
      <xdr:row>58</xdr:row>
      <xdr:rowOff>118669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53371"/>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109271</xdr:rowOff>
    </xdr:from>
    <xdr:to>
      <xdr:col>45</xdr:col>
      <xdr:colOff>177800</xdr:colOff>
      <xdr:row>58</xdr:row>
      <xdr:rowOff>118869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53371"/>
          <a:ext cx="8890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118869</xdr:rowOff>
    </xdr:from>
    <xdr:to>
      <xdr:col>41</xdr:col>
      <xdr:colOff>50800</xdr:colOff>
      <xdr:row>58</xdr:row>
      <xdr:rowOff>119958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6296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52832</xdr:rowOff>
    </xdr:from>
    <xdr:to>
      <xdr:col>55</xdr:col>
      <xdr:colOff>50800</xdr:colOff>
      <xdr:row>58</xdr:row>
      <xdr:rowOff>154432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67869</xdr:rowOff>
    </xdr:from>
    <xdr:to>
      <xdr:col>50</xdr:col>
      <xdr:colOff>165100</xdr:colOff>
      <xdr:row>58</xdr:row>
      <xdr:rowOff>169469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160596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58471</xdr:rowOff>
    </xdr:from>
    <xdr:to>
      <xdr:col>46</xdr:col>
      <xdr:colOff>38100</xdr:colOff>
      <xdr:row>58</xdr:row>
      <xdr:rowOff>160071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151198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68069</xdr:rowOff>
    </xdr:from>
    <xdr:to>
      <xdr:col>41</xdr:col>
      <xdr:colOff>101600</xdr:colOff>
      <xdr:row>58</xdr:row>
      <xdr:rowOff>169669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160796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69158</xdr:rowOff>
    </xdr:from>
    <xdr:to>
      <xdr:col>36</xdr:col>
      <xdr:colOff>165100</xdr:colOff>
      <xdr:row>58</xdr:row>
      <xdr:rowOff>170758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161885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119166</xdr:rowOff>
    </xdr:from>
    <xdr:to>
      <xdr:col>55</xdr:col>
      <xdr:colOff>0</xdr:colOff>
      <xdr:row>78</xdr:row>
      <xdr:rowOff>133477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92266"/>
          <a:ext cx="8382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123107</xdr:rowOff>
    </xdr:from>
    <xdr:to>
      <xdr:col>50</xdr:col>
      <xdr:colOff>114300</xdr:colOff>
      <xdr:row>78</xdr:row>
      <xdr:rowOff>133477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96207"/>
          <a:ext cx="889000" cy="1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123107</xdr:rowOff>
    </xdr:from>
    <xdr:to>
      <xdr:col>45</xdr:col>
      <xdr:colOff>177800</xdr:colOff>
      <xdr:row>78</xdr:row>
      <xdr:rowOff>134634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96207"/>
          <a:ext cx="889000" cy="1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134634</xdr:rowOff>
    </xdr:from>
    <xdr:to>
      <xdr:col>41</xdr:col>
      <xdr:colOff>50800</xdr:colOff>
      <xdr:row>78</xdr:row>
      <xdr:rowOff>135755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7734"/>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68366</xdr:rowOff>
    </xdr:from>
    <xdr:to>
      <xdr:col>55</xdr:col>
      <xdr:colOff>50800</xdr:colOff>
      <xdr:row>78</xdr:row>
      <xdr:rowOff>169966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82677</xdr:rowOff>
    </xdr:from>
    <xdr:to>
      <xdr:col>50</xdr:col>
      <xdr:colOff>165100</xdr:colOff>
      <xdr:row>79</xdr:row>
      <xdr:rowOff>12827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3954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72307</xdr:rowOff>
    </xdr:from>
    <xdr:to>
      <xdr:col>46</xdr:col>
      <xdr:colOff>38100</xdr:colOff>
      <xdr:row>79</xdr:row>
      <xdr:rowOff>2457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165034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83834</xdr:rowOff>
    </xdr:from>
    <xdr:to>
      <xdr:col>41</xdr:col>
      <xdr:colOff>101600</xdr:colOff>
      <xdr:row>79</xdr:row>
      <xdr:rowOff>13984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5111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84955</xdr:rowOff>
    </xdr:from>
    <xdr:to>
      <xdr:col>36</xdr:col>
      <xdr:colOff>165100</xdr:colOff>
      <xdr:row>79</xdr:row>
      <xdr:rowOff>15105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6232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78572</xdr:rowOff>
    </xdr:from>
    <xdr:to>
      <xdr:col>55</xdr:col>
      <xdr:colOff>0</xdr:colOff>
      <xdr:row>98</xdr:row>
      <xdr:rowOff>82748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80672"/>
          <a:ext cx="838200" cy="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78572</xdr:rowOff>
    </xdr:from>
    <xdr:to>
      <xdr:col>50</xdr:col>
      <xdr:colOff>114300</xdr:colOff>
      <xdr:row>98</xdr:row>
      <xdr:rowOff>82004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80672"/>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82004</xdr:rowOff>
    </xdr:from>
    <xdr:to>
      <xdr:col>45</xdr:col>
      <xdr:colOff>177800</xdr:colOff>
      <xdr:row>98</xdr:row>
      <xdr:rowOff>86260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84104"/>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74290</xdr:rowOff>
    </xdr:from>
    <xdr:to>
      <xdr:col>41</xdr:col>
      <xdr:colOff>50800</xdr:colOff>
      <xdr:row>98</xdr:row>
      <xdr:rowOff>86260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76390"/>
          <a:ext cx="889000" cy="1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31948</xdr:rowOff>
    </xdr:from>
    <xdr:to>
      <xdr:col>55</xdr:col>
      <xdr:colOff>50800</xdr:colOff>
      <xdr:row>98</xdr:row>
      <xdr:rowOff>133548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118325</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4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27772</xdr:rowOff>
    </xdr:from>
    <xdr:to>
      <xdr:col>50</xdr:col>
      <xdr:colOff>165100</xdr:colOff>
      <xdr:row>98</xdr:row>
      <xdr:rowOff>129372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120499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2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31204</xdr:rowOff>
    </xdr:from>
    <xdr:to>
      <xdr:col>46</xdr:col>
      <xdr:colOff>38100</xdr:colOff>
      <xdr:row>98</xdr:row>
      <xdr:rowOff>132804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123931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35460</xdr:rowOff>
    </xdr:from>
    <xdr:to>
      <xdr:col>41</xdr:col>
      <xdr:colOff>101600</xdr:colOff>
      <xdr:row>98</xdr:row>
      <xdr:rowOff>137060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128187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3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23490</xdr:rowOff>
    </xdr:from>
    <xdr:to>
      <xdr:col>36</xdr:col>
      <xdr:colOff>165100</xdr:colOff>
      <xdr:row>98</xdr:row>
      <xdr:rowOff>125090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116217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105127</xdr:rowOff>
    </xdr:from>
    <xdr:to>
      <xdr:col>85</xdr:col>
      <xdr:colOff>127000</xdr:colOff>
      <xdr:row>38</xdr:row>
      <xdr:rowOff>125299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0227"/>
          <a:ext cx="8382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94807</xdr:rowOff>
    </xdr:from>
    <xdr:to>
      <xdr:col>81</xdr:col>
      <xdr:colOff>50800</xdr:colOff>
      <xdr:row>38</xdr:row>
      <xdr:rowOff>125299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09907"/>
          <a:ext cx="889000" cy="3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29730</xdr:rowOff>
    </xdr:from>
    <xdr:to>
      <xdr:col>76</xdr:col>
      <xdr:colOff>114300</xdr:colOff>
      <xdr:row>38</xdr:row>
      <xdr:rowOff>94807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4830"/>
          <a:ext cx="889000" cy="6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13691</xdr:rowOff>
    </xdr:from>
    <xdr:to>
      <xdr:col>71</xdr:col>
      <xdr:colOff>177800</xdr:colOff>
      <xdr:row>38</xdr:row>
      <xdr:rowOff>29730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28791"/>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54327</xdr:rowOff>
    </xdr:from>
    <xdr:to>
      <xdr:col>85</xdr:col>
      <xdr:colOff>177800</xdr:colOff>
      <xdr:row>38</xdr:row>
      <xdr:rowOff>155927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74499</xdr:rowOff>
    </xdr:from>
    <xdr:to>
      <xdr:col>81</xdr:col>
      <xdr:colOff>101600</xdr:colOff>
      <xdr:row>39</xdr:row>
      <xdr:rowOff>4649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167226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8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44007</xdr:rowOff>
    </xdr:from>
    <xdr:to>
      <xdr:col>76</xdr:col>
      <xdr:colOff>165100</xdr:colOff>
      <xdr:row>38</xdr:row>
      <xdr:rowOff>145607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162134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3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150380</xdr:rowOff>
    </xdr:from>
    <xdr:to>
      <xdr:col>72</xdr:col>
      <xdr:colOff>38100</xdr:colOff>
      <xdr:row>38</xdr:row>
      <xdr:rowOff>80530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97057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6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134341</xdr:rowOff>
    </xdr:from>
    <xdr:to>
      <xdr:col>67</xdr:col>
      <xdr:colOff>101600</xdr:colOff>
      <xdr:row>38</xdr:row>
      <xdr:rowOff>64491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81018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25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29345</xdr:rowOff>
    </xdr:from>
    <xdr:to>
      <xdr:col>85</xdr:col>
      <xdr:colOff>127000</xdr:colOff>
      <xdr:row>78</xdr:row>
      <xdr:rowOff>36784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02445"/>
          <a:ext cx="8382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28573</xdr:rowOff>
    </xdr:from>
    <xdr:to>
      <xdr:col>81</xdr:col>
      <xdr:colOff>50800</xdr:colOff>
      <xdr:row>78</xdr:row>
      <xdr:rowOff>29345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401673"/>
          <a:ext cx="8890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28573</xdr:rowOff>
    </xdr:from>
    <xdr:to>
      <xdr:col>76</xdr:col>
      <xdr:colOff>114300</xdr:colOff>
      <xdr:row>78</xdr:row>
      <xdr:rowOff>34789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401673"/>
          <a:ext cx="889000" cy="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34789</xdr:rowOff>
    </xdr:from>
    <xdr:to>
      <xdr:col>71</xdr:col>
      <xdr:colOff>177800</xdr:colOff>
      <xdr:row>78</xdr:row>
      <xdr:rowOff>40625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07889"/>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157434</xdr:rowOff>
    </xdr:from>
    <xdr:to>
      <xdr:col>85</xdr:col>
      <xdr:colOff>177800</xdr:colOff>
      <xdr:row>78</xdr:row>
      <xdr:rowOff>87584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5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72361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7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149995</xdr:rowOff>
    </xdr:from>
    <xdr:to>
      <xdr:col>81</xdr:col>
      <xdr:colOff>101600</xdr:colOff>
      <xdr:row>78</xdr:row>
      <xdr:rowOff>80145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71272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4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149223</xdr:rowOff>
    </xdr:from>
    <xdr:to>
      <xdr:col>76</xdr:col>
      <xdr:colOff>165100</xdr:colOff>
      <xdr:row>78</xdr:row>
      <xdr:rowOff>79373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5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70500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4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155439</xdr:rowOff>
    </xdr:from>
    <xdr:to>
      <xdr:col>72</xdr:col>
      <xdr:colOff>38100</xdr:colOff>
      <xdr:row>78</xdr:row>
      <xdr:rowOff>85589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76716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161275</xdr:rowOff>
    </xdr:from>
    <xdr:to>
      <xdr:col>67</xdr:col>
      <xdr:colOff>101600</xdr:colOff>
      <xdr:row>78</xdr:row>
      <xdr:rowOff>91425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6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82552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143635</xdr:rowOff>
    </xdr:from>
    <xdr:to>
      <xdr:col>85</xdr:col>
      <xdr:colOff>127000</xdr:colOff>
      <xdr:row>99</xdr:row>
      <xdr:rowOff>9339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45735"/>
          <a:ext cx="838200" cy="3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43273</xdr:rowOff>
    </xdr:from>
    <xdr:to>
      <xdr:col>81</xdr:col>
      <xdr:colOff>50800</xdr:colOff>
      <xdr:row>99</xdr:row>
      <xdr:rowOff>9339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45373"/>
          <a:ext cx="889000" cy="13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40491</xdr:rowOff>
    </xdr:from>
    <xdr:to>
      <xdr:col>76</xdr:col>
      <xdr:colOff>114300</xdr:colOff>
      <xdr:row>98</xdr:row>
      <xdr:rowOff>43273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42591"/>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40491</xdr:rowOff>
    </xdr:from>
    <xdr:to>
      <xdr:col>71</xdr:col>
      <xdr:colOff>177800</xdr:colOff>
      <xdr:row>98</xdr:row>
      <xdr:rowOff>128603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42591"/>
          <a:ext cx="889000" cy="8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92835</xdr:rowOff>
    </xdr:from>
    <xdr:to>
      <xdr:col>85</xdr:col>
      <xdr:colOff>177800</xdr:colOff>
      <xdr:row>99</xdr:row>
      <xdr:rowOff>22985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7762</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0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129989</xdr:rowOff>
    </xdr:from>
    <xdr:to>
      <xdr:col>81</xdr:col>
      <xdr:colOff>101600</xdr:colOff>
      <xdr:row>99</xdr:row>
      <xdr:rowOff>60139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3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51266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2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163923</xdr:rowOff>
    </xdr:from>
    <xdr:to>
      <xdr:col>76</xdr:col>
      <xdr:colOff>165100</xdr:colOff>
      <xdr:row>98</xdr:row>
      <xdr:rowOff>94073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85200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8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161141</xdr:rowOff>
    </xdr:from>
    <xdr:to>
      <xdr:col>72</xdr:col>
      <xdr:colOff>38100</xdr:colOff>
      <xdr:row>98</xdr:row>
      <xdr:rowOff>91291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9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82418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8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77803</xdr:rowOff>
    </xdr:from>
    <xdr:to>
      <xdr:col>67</xdr:col>
      <xdr:colOff>101600</xdr:colOff>
      <xdr:row>99</xdr:row>
      <xdr:rowOff>7953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170530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7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79235</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422885"/>
          <a:ext cx="838200" cy="30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28435</xdr:rowOff>
    </xdr:from>
    <xdr:to>
      <xdr:col>116</xdr:col>
      <xdr:colOff>114300</xdr:colOff>
      <xdr:row>37</xdr:row>
      <xdr:rowOff>130035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51312</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22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138397</xdr:rowOff>
    </xdr:from>
    <xdr:to>
      <xdr:col>116</xdr:col>
      <xdr:colOff>63500</xdr:colOff>
      <xdr:row>58</xdr:row>
      <xdr:rowOff>138511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2497"/>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138397</xdr:rowOff>
    </xdr:from>
    <xdr:to>
      <xdr:col>111</xdr:col>
      <xdr:colOff>177800</xdr:colOff>
      <xdr:row>58</xdr:row>
      <xdr:rowOff>138831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82497"/>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138009</xdr:rowOff>
    </xdr:from>
    <xdr:to>
      <xdr:col>107</xdr:col>
      <xdr:colOff>50800</xdr:colOff>
      <xdr:row>58</xdr:row>
      <xdr:rowOff>138831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2109"/>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138009</xdr:rowOff>
    </xdr:from>
    <xdr:to>
      <xdr:col>102</xdr:col>
      <xdr:colOff>114300</xdr:colOff>
      <xdr:row>58</xdr:row>
      <xdr:rowOff>138192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8210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87711</xdr:rowOff>
    </xdr:from>
    <xdr:to>
      <xdr:col>116</xdr:col>
      <xdr:colOff>114300</xdr:colOff>
      <xdr:row>59</xdr:row>
      <xdr:rowOff>17861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2638</xdr:rowOff>
    </xdr:from>
    <xdr:ext cx="313932"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87597</xdr:rowOff>
    </xdr:from>
    <xdr:to>
      <xdr:col>112</xdr:col>
      <xdr:colOff>38100</xdr:colOff>
      <xdr:row>59</xdr:row>
      <xdr:rowOff>17747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8874</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66333" y="10124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88031</xdr:rowOff>
    </xdr:from>
    <xdr:to>
      <xdr:col>107</xdr:col>
      <xdr:colOff>101600</xdr:colOff>
      <xdr:row>59</xdr:row>
      <xdr:rowOff>18181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9308</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77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87209</xdr:rowOff>
    </xdr:from>
    <xdr:to>
      <xdr:col>102</xdr:col>
      <xdr:colOff>165100</xdr:colOff>
      <xdr:row>59</xdr:row>
      <xdr:rowOff>17359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8486</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88333" y="10124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87392</xdr:rowOff>
    </xdr:from>
    <xdr:to>
      <xdr:col>98</xdr:col>
      <xdr:colOff>38100</xdr:colOff>
      <xdr:row>59</xdr:row>
      <xdr:rowOff>17542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8669</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99333" y="10124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153400</xdr:rowOff>
    </xdr:from>
    <xdr:to>
      <xdr:col>116</xdr:col>
      <xdr:colOff>63500</xdr:colOff>
      <xdr:row>76</xdr:row>
      <xdr:rowOff>98095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840700"/>
          <a:ext cx="838200" cy="28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153400</xdr:rowOff>
    </xdr:from>
    <xdr:to>
      <xdr:col>111</xdr:col>
      <xdr:colOff>177800</xdr:colOff>
      <xdr:row>75</xdr:row>
      <xdr:rowOff>107483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840700"/>
          <a:ext cx="889000" cy="12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22037</xdr:rowOff>
    </xdr:from>
    <xdr:to>
      <xdr:col>107</xdr:col>
      <xdr:colOff>50800</xdr:colOff>
      <xdr:row>75</xdr:row>
      <xdr:rowOff>107483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880787"/>
          <a:ext cx="889000" cy="8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22037</xdr:rowOff>
    </xdr:from>
    <xdr:to>
      <xdr:col>102</xdr:col>
      <xdr:colOff>114300</xdr:colOff>
      <xdr:row>75</xdr:row>
      <xdr:rowOff>112692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80787"/>
          <a:ext cx="889000" cy="9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47295</xdr:rowOff>
    </xdr:from>
    <xdr:to>
      <xdr:col>116</xdr:col>
      <xdr:colOff>114300</xdr:colOff>
      <xdr:row>76</xdr:row>
      <xdr:rowOff>148895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25722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5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102600</xdr:rowOff>
    </xdr:from>
    <xdr:to>
      <xdr:col>112</xdr:col>
      <xdr:colOff>38100</xdr:colOff>
      <xdr:row>75</xdr:row>
      <xdr:rowOff>32750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7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23877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56683</xdr:rowOff>
    </xdr:from>
    <xdr:to>
      <xdr:col>107</xdr:col>
      <xdr:colOff>101600</xdr:colOff>
      <xdr:row>75</xdr:row>
      <xdr:rowOff>158283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1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149410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0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142687</xdr:rowOff>
    </xdr:from>
    <xdr:to>
      <xdr:col>102</xdr:col>
      <xdr:colOff>165100</xdr:colOff>
      <xdr:row>75</xdr:row>
      <xdr:rowOff>72837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63964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2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61892</xdr:rowOff>
    </xdr:from>
    <xdr:to>
      <xdr:col>98</xdr:col>
      <xdr:colOff>38100</xdr:colOff>
      <xdr:row>75</xdr:row>
      <xdr:rowOff>163492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2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154619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648,920</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また、人件費は、住民一人当たり</a:t>
          </a:r>
          <a:r>
            <a:rPr lang="en-US" altLang="ja-JP" sz="1100">
              <a:solidFill>
                <a:schemeClr val="dk1"/>
              </a:solidFill>
              <a:effectLst/>
              <a:latin typeface="+mn-lt"/>
              <a:ea typeface="+mn-ea"/>
              <a:cs typeface="+mn-cs"/>
            </a:rPr>
            <a:t>147,020</a:t>
          </a:r>
          <a:r>
            <a:rPr lang="ja-JP" altLang="ja-JP" sz="1100">
              <a:solidFill>
                <a:schemeClr val="dk1"/>
              </a:solidFill>
              <a:effectLst/>
              <a:latin typeface="+mn-lt"/>
              <a:ea typeface="+mn-ea"/>
              <a:cs typeface="+mn-cs"/>
            </a:rPr>
            <a:t>円となっており、</a:t>
          </a:r>
          <a:r>
            <a:rPr lang="ja-JP" altLang="en-US" sz="1100">
              <a:solidFill>
                <a:schemeClr val="dk1"/>
              </a:solidFill>
              <a:effectLst/>
              <a:latin typeface="+mn-lt"/>
              <a:ea typeface="+mn-ea"/>
              <a:cs typeface="+mn-cs"/>
            </a:rPr>
            <a:t>近年の人事院勧告の内容を踏まえ増加傾向となっている</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加えて、人口に対しては</a:t>
          </a:r>
          <a:r>
            <a:rPr lang="ja-JP" altLang="ja-JP" sz="1100">
              <a:solidFill>
                <a:schemeClr val="dk1"/>
              </a:solidFill>
              <a:effectLst/>
              <a:latin typeface="+mn-lt"/>
              <a:ea typeface="+mn-ea"/>
              <a:cs typeface="+mn-cs"/>
            </a:rPr>
            <a:t>広大な行政面積を抱えていること</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なお、普通建設事業費は、住民一人当たり</a:t>
          </a:r>
          <a:r>
            <a:rPr kumimoji="1" lang="en-US" altLang="ja-JP" sz="1100">
              <a:solidFill>
                <a:schemeClr val="dk1"/>
              </a:solidFill>
              <a:effectLst/>
              <a:latin typeface="+mn-lt"/>
              <a:ea typeface="+mn-ea"/>
              <a:cs typeface="+mn-cs"/>
            </a:rPr>
            <a:t>78,888</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り前年度と比較して大きく増加したが</a:t>
          </a:r>
          <a:r>
            <a:rPr kumimoji="1" lang="ja-JP" altLang="ja-JP" sz="1100">
              <a:solidFill>
                <a:schemeClr val="dk1"/>
              </a:solidFill>
              <a:effectLst/>
              <a:latin typeface="+mn-lt"/>
              <a:ea typeface="+mn-ea"/>
              <a:cs typeface="+mn-cs"/>
            </a:rPr>
            <a:t>、類似団体平均と比較して一人当たりコスト</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低い状況となっている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新規整備分の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は、</a:t>
          </a:r>
          <a:r>
            <a:rPr kumimoji="0" lang="ja-JP" altLang="en-US" sz="1100">
              <a:solidFill>
                <a:schemeClr val="dk1"/>
              </a:solidFill>
              <a:effectLst/>
              <a:latin typeface="+mn-lt"/>
              <a:ea typeface="+mn-ea"/>
              <a:cs typeface="+mn-cs"/>
            </a:rPr>
            <a:t>体育施設の</a:t>
          </a:r>
          <a:r>
            <a:rPr lang="ja-JP" altLang="ja-JP" sz="1100">
              <a:solidFill>
                <a:schemeClr val="dk1"/>
              </a:solidFill>
              <a:effectLst/>
              <a:latin typeface="+mn-lt"/>
              <a:ea typeface="+mn-ea"/>
              <a:cs typeface="+mn-cs"/>
            </a:rPr>
            <a:t>建設によるものである。</a:t>
          </a:r>
          <a:r>
            <a:rPr kumimoji="1" lang="ja-JP" altLang="ja-JP" sz="1100">
              <a:solidFill>
                <a:schemeClr val="dk1"/>
              </a:solidFill>
              <a:effectLst/>
              <a:latin typeface="+mn-lt"/>
              <a:ea typeface="+mn-ea"/>
              <a:cs typeface="+mn-cs"/>
            </a:rPr>
            <a:t>今後においては、スマートＩＣの進捗による上昇が想定される。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9,263
9,126
224.61
6,220,745
6,010,945
188,973
3,766,315
3,245,918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133858</xdr:rowOff>
    </xdr:from>
    <xdr:to>
      <xdr:col>24</xdr:col>
      <xdr:colOff>63500</xdr:colOff>
      <xdr:row>36</xdr:row>
      <xdr:rowOff>138938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06058"/>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93726</xdr:rowOff>
    </xdr:from>
    <xdr:to>
      <xdr:col>19</xdr:col>
      <xdr:colOff>177800</xdr:colOff>
      <xdr:row>36</xdr:row>
      <xdr:rowOff>133858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5926"/>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46863</xdr:rowOff>
    </xdr:from>
    <xdr:to>
      <xdr:col>15</xdr:col>
      <xdr:colOff>50800</xdr:colOff>
      <xdr:row>36</xdr:row>
      <xdr:rowOff>93726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9063"/>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46863</xdr:rowOff>
    </xdr:from>
    <xdr:to>
      <xdr:col>10</xdr:col>
      <xdr:colOff>114300</xdr:colOff>
      <xdr:row>36</xdr:row>
      <xdr:rowOff>96647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9063"/>
          <a:ext cx="889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88138</xdr:rowOff>
    </xdr:from>
    <xdr:to>
      <xdr:col>24</xdr:col>
      <xdr:colOff>114300</xdr:colOff>
      <xdr:row>37</xdr:row>
      <xdr:rowOff>18288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66565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83058</xdr:rowOff>
    </xdr:from>
    <xdr:to>
      <xdr:col>20</xdr:col>
      <xdr:colOff>38100</xdr:colOff>
      <xdr:row>37</xdr:row>
      <xdr:rowOff>13208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4335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42926</xdr:rowOff>
    </xdr:from>
    <xdr:to>
      <xdr:col>15</xdr:col>
      <xdr:colOff>101600</xdr:colOff>
      <xdr:row>36</xdr:row>
      <xdr:rowOff>144526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161053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167513</xdr:rowOff>
    </xdr:from>
    <xdr:to>
      <xdr:col>10</xdr:col>
      <xdr:colOff>165100</xdr:colOff>
      <xdr:row>36</xdr:row>
      <xdr:rowOff>97663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114190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45847</xdr:rowOff>
    </xdr:from>
    <xdr:to>
      <xdr:col>6</xdr:col>
      <xdr:colOff>38100</xdr:colOff>
      <xdr:row>36</xdr:row>
      <xdr:rowOff>147447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163974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9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8620</xdr:rowOff>
    </xdr:from>
    <xdr:to>
      <xdr:col>24</xdr:col>
      <xdr:colOff>63500</xdr:colOff>
      <xdr:row>58</xdr:row>
      <xdr:rowOff>24477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2720"/>
          <a:ext cx="8382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122730</xdr:rowOff>
    </xdr:from>
    <xdr:to>
      <xdr:col>19</xdr:col>
      <xdr:colOff>177800</xdr:colOff>
      <xdr:row>58</xdr:row>
      <xdr:rowOff>24477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95380"/>
          <a:ext cx="889000" cy="7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122730</xdr:rowOff>
    </xdr:from>
    <xdr:to>
      <xdr:col>15</xdr:col>
      <xdr:colOff>50800</xdr:colOff>
      <xdr:row>57</xdr:row>
      <xdr:rowOff>144584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5380"/>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38661</xdr:rowOff>
    </xdr:from>
    <xdr:to>
      <xdr:col>10</xdr:col>
      <xdr:colOff>114300</xdr:colOff>
      <xdr:row>57</xdr:row>
      <xdr:rowOff>144584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1311"/>
          <a:ext cx="889000" cy="10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129270</xdr:rowOff>
    </xdr:from>
    <xdr:to>
      <xdr:col>24</xdr:col>
      <xdr:colOff>114300</xdr:colOff>
      <xdr:row>58</xdr:row>
      <xdr:rowOff>59420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44197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145127</xdr:rowOff>
    </xdr:from>
    <xdr:to>
      <xdr:col>20</xdr:col>
      <xdr:colOff>38100</xdr:colOff>
      <xdr:row>58</xdr:row>
      <xdr:rowOff>75277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66404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1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71930</xdr:rowOff>
    </xdr:from>
    <xdr:to>
      <xdr:col>15</xdr:col>
      <xdr:colOff>101600</xdr:colOff>
      <xdr:row>58</xdr:row>
      <xdr:rowOff>2080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164657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3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93784</xdr:rowOff>
    </xdr:from>
    <xdr:to>
      <xdr:col>10</xdr:col>
      <xdr:colOff>165100</xdr:colOff>
      <xdr:row>58</xdr:row>
      <xdr:rowOff>23934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15061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159311</xdr:rowOff>
    </xdr:from>
    <xdr:to>
      <xdr:col>6</xdr:col>
      <xdr:colOff>38100</xdr:colOff>
      <xdr:row>57</xdr:row>
      <xdr:rowOff>89461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80588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5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139689</xdr:rowOff>
    </xdr:from>
    <xdr:to>
      <xdr:col>24</xdr:col>
      <xdr:colOff>63500</xdr:colOff>
      <xdr:row>78</xdr:row>
      <xdr:rowOff>26726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41339"/>
          <a:ext cx="838200" cy="5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26726</xdr:rowOff>
    </xdr:from>
    <xdr:to>
      <xdr:col>19</xdr:col>
      <xdr:colOff>177800</xdr:colOff>
      <xdr:row>78</xdr:row>
      <xdr:rowOff>51408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99826"/>
          <a:ext cx="889000" cy="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170379</xdr:rowOff>
    </xdr:from>
    <xdr:to>
      <xdr:col>15</xdr:col>
      <xdr:colOff>50800</xdr:colOff>
      <xdr:row>78</xdr:row>
      <xdr:rowOff>51408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72029"/>
          <a:ext cx="889000" cy="5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170379</xdr:rowOff>
    </xdr:from>
    <xdr:to>
      <xdr:col>10</xdr:col>
      <xdr:colOff>114300</xdr:colOff>
      <xdr:row>78</xdr:row>
      <xdr:rowOff>95931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72029"/>
          <a:ext cx="889000" cy="9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88889</xdr:rowOff>
    </xdr:from>
    <xdr:to>
      <xdr:col>24</xdr:col>
      <xdr:colOff>114300</xdr:colOff>
      <xdr:row>78</xdr:row>
      <xdr:rowOff>19039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147376</xdr:rowOff>
    </xdr:from>
    <xdr:to>
      <xdr:col>20</xdr:col>
      <xdr:colOff>38100</xdr:colOff>
      <xdr:row>78</xdr:row>
      <xdr:rowOff>77526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68653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4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608</xdr:rowOff>
    </xdr:from>
    <xdr:to>
      <xdr:col>15</xdr:col>
      <xdr:colOff>101600</xdr:colOff>
      <xdr:row>78</xdr:row>
      <xdr:rowOff>102208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93335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6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119579</xdr:rowOff>
    </xdr:from>
    <xdr:to>
      <xdr:col>10</xdr:col>
      <xdr:colOff>165100</xdr:colOff>
      <xdr:row>78</xdr:row>
      <xdr:rowOff>49729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40856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1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45131</xdr:rowOff>
    </xdr:from>
    <xdr:to>
      <xdr:col>6</xdr:col>
      <xdr:colOff>38100</xdr:colOff>
      <xdr:row>78</xdr:row>
      <xdr:rowOff>146731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137858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113297</xdr:rowOff>
    </xdr:from>
    <xdr:to>
      <xdr:col>24</xdr:col>
      <xdr:colOff>63500</xdr:colOff>
      <xdr:row>98</xdr:row>
      <xdr:rowOff>114058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5397"/>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113109</xdr:rowOff>
    </xdr:from>
    <xdr:to>
      <xdr:col>19</xdr:col>
      <xdr:colOff>177800</xdr:colOff>
      <xdr:row>98</xdr:row>
      <xdr:rowOff>113297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5209"/>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109173</xdr:rowOff>
    </xdr:from>
    <xdr:to>
      <xdr:col>15</xdr:col>
      <xdr:colOff>50800</xdr:colOff>
      <xdr:row>98</xdr:row>
      <xdr:rowOff>113109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1273"/>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109173</xdr:rowOff>
    </xdr:from>
    <xdr:to>
      <xdr:col>10</xdr:col>
      <xdr:colOff>114300</xdr:colOff>
      <xdr:row>98</xdr:row>
      <xdr:rowOff>117971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1273"/>
          <a:ext cx="889000" cy="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63258</xdr:rowOff>
    </xdr:from>
    <xdr:to>
      <xdr:col>24</xdr:col>
      <xdr:colOff>114300</xdr:colOff>
      <xdr:row>98</xdr:row>
      <xdr:rowOff>164858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62497</xdr:rowOff>
    </xdr:from>
    <xdr:to>
      <xdr:col>20</xdr:col>
      <xdr:colOff>38100</xdr:colOff>
      <xdr:row>98</xdr:row>
      <xdr:rowOff>164097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155224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62309</xdr:rowOff>
    </xdr:from>
    <xdr:to>
      <xdr:col>15</xdr:col>
      <xdr:colOff>101600</xdr:colOff>
      <xdr:row>98</xdr:row>
      <xdr:rowOff>163909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155036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58373</xdr:rowOff>
    </xdr:from>
    <xdr:to>
      <xdr:col>10</xdr:col>
      <xdr:colOff>165100</xdr:colOff>
      <xdr:row>98</xdr:row>
      <xdr:rowOff>159973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151100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67171</xdr:rowOff>
    </xdr:from>
    <xdr:to>
      <xdr:col>6</xdr:col>
      <xdr:colOff>38100</xdr:colOff>
      <xdr:row>98</xdr:row>
      <xdr:rowOff>168771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159898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147934</xdr:rowOff>
    </xdr:from>
    <xdr:to>
      <xdr:col>55</xdr:col>
      <xdr:colOff>0</xdr:colOff>
      <xdr:row>58</xdr:row>
      <xdr:rowOff>155039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92034"/>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147934</xdr:rowOff>
    </xdr:from>
    <xdr:to>
      <xdr:col>50</xdr:col>
      <xdr:colOff>114300</xdr:colOff>
      <xdr:row>58</xdr:row>
      <xdr:rowOff>149111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92034"/>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149111</xdr:rowOff>
    </xdr:from>
    <xdr:to>
      <xdr:col>45</xdr:col>
      <xdr:colOff>177800</xdr:colOff>
      <xdr:row>58</xdr:row>
      <xdr:rowOff>157245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93211"/>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157245</xdr:rowOff>
    </xdr:from>
    <xdr:to>
      <xdr:col>41</xdr:col>
      <xdr:colOff>50800</xdr:colOff>
      <xdr:row>58</xdr:row>
      <xdr:rowOff>160568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01345"/>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104239</xdr:rowOff>
    </xdr:from>
    <xdr:to>
      <xdr:col>55</xdr:col>
      <xdr:colOff>50800</xdr:colOff>
      <xdr:row>59</xdr:row>
      <xdr:rowOff>34389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4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19166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97134</xdr:rowOff>
    </xdr:from>
    <xdr:to>
      <xdr:col>50</xdr:col>
      <xdr:colOff>165100</xdr:colOff>
      <xdr:row>59</xdr:row>
      <xdr:rowOff>27284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4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18411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3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98311</xdr:rowOff>
    </xdr:from>
    <xdr:to>
      <xdr:col>46</xdr:col>
      <xdr:colOff>38100</xdr:colOff>
      <xdr:row>59</xdr:row>
      <xdr:rowOff>28461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19588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106445</xdr:rowOff>
    </xdr:from>
    <xdr:to>
      <xdr:col>41</xdr:col>
      <xdr:colOff>101600</xdr:colOff>
      <xdr:row>59</xdr:row>
      <xdr:rowOff>36595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27722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4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109768</xdr:rowOff>
    </xdr:from>
    <xdr:to>
      <xdr:col>36</xdr:col>
      <xdr:colOff>165100</xdr:colOff>
      <xdr:row>59</xdr:row>
      <xdr:rowOff>39918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5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31045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153877</xdr:rowOff>
    </xdr:from>
    <xdr:to>
      <xdr:col>55</xdr:col>
      <xdr:colOff>0</xdr:colOff>
      <xdr:row>78</xdr:row>
      <xdr:rowOff>158669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26977"/>
          <a:ext cx="838200" cy="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68681</xdr:rowOff>
    </xdr:from>
    <xdr:to>
      <xdr:col>50</xdr:col>
      <xdr:colOff>114300</xdr:colOff>
      <xdr:row>78</xdr:row>
      <xdr:rowOff>158669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41781"/>
          <a:ext cx="889000" cy="8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68681</xdr:rowOff>
    </xdr:from>
    <xdr:to>
      <xdr:col>45</xdr:col>
      <xdr:colOff>177800</xdr:colOff>
      <xdr:row>78</xdr:row>
      <xdr:rowOff>98845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41781"/>
          <a:ext cx="8890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98845</xdr:rowOff>
    </xdr:from>
    <xdr:to>
      <xdr:col>41</xdr:col>
      <xdr:colOff>50800</xdr:colOff>
      <xdr:row>78</xdr:row>
      <xdr:rowOff>107026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71945"/>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103077</xdr:rowOff>
    </xdr:from>
    <xdr:to>
      <xdr:col>55</xdr:col>
      <xdr:colOff>50800</xdr:colOff>
      <xdr:row>79</xdr:row>
      <xdr:rowOff>33227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7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18004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107869</xdr:rowOff>
    </xdr:from>
    <xdr:to>
      <xdr:col>50</xdr:col>
      <xdr:colOff>165100</xdr:colOff>
      <xdr:row>79</xdr:row>
      <xdr:rowOff>38019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17881</xdr:rowOff>
    </xdr:from>
    <xdr:to>
      <xdr:col>46</xdr:col>
      <xdr:colOff>38100</xdr:colOff>
      <xdr:row>78</xdr:row>
      <xdr:rowOff>119481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110608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48045</xdr:rowOff>
    </xdr:from>
    <xdr:to>
      <xdr:col>41</xdr:col>
      <xdr:colOff>101600</xdr:colOff>
      <xdr:row>78</xdr:row>
      <xdr:rowOff>149645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140772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56226</xdr:rowOff>
    </xdr:from>
    <xdr:to>
      <xdr:col>36</xdr:col>
      <xdr:colOff>165100</xdr:colOff>
      <xdr:row>78</xdr:row>
      <xdr:rowOff>157826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148953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2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33570</xdr:rowOff>
    </xdr:from>
    <xdr:to>
      <xdr:col>55</xdr:col>
      <xdr:colOff>0</xdr:colOff>
      <xdr:row>97</xdr:row>
      <xdr:rowOff>43386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64220"/>
          <a:ext cx="8382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98854</xdr:rowOff>
    </xdr:from>
    <xdr:to>
      <xdr:col>50</xdr:col>
      <xdr:colOff>114300</xdr:colOff>
      <xdr:row>97</xdr:row>
      <xdr:rowOff>33570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58054"/>
          <a:ext cx="889000" cy="10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98854</xdr:rowOff>
    </xdr:from>
    <xdr:to>
      <xdr:col>45</xdr:col>
      <xdr:colOff>177800</xdr:colOff>
      <xdr:row>97</xdr:row>
      <xdr:rowOff>69693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58054"/>
          <a:ext cx="889000" cy="14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69693</xdr:rowOff>
    </xdr:from>
    <xdr:to>
      <xdr:col>41</xdr:col>
      <xdr:colOff>50800</xdr:colOff>
      <xdr:row>97</xdr:row>
      <xdr:rowOff>82135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00343"/>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164036</xdr:rowOff>
    </xdr:from>
    <xdr:to>
      <xdr:col>55</xdr:col>
      <xdr:colOff>50800</xdr:colOff>
      <xdr:row>97</xdr:row>
      <xdr:rowOff>94186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142463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154220</xdr:rowOff>
    </xdr:from>
    <xdr:to>
      <xdr:col>50</xdr:col>
      <xdr:colOff>165100</xdr:colOff>
      <xdr:row>97</xdr:row>
      <xdr:rowOff>84370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1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75497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48054</xdr:rowOff>
    </xdr:from>
    <xdr:to>
      <xdr:col>46</xdr:col>
      <xdr:colOff>38100</xdr:colOff>
      <xdr:row>96</xdr:row>
      <xdr:rowOff>149654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166181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8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18893</xdr:rowOff>
    </xdr:from>
    <xdr:to>
      <xdr:col>41</xdr:col>
      <xdr:colOff>101600</xdr:colOff>
      <xdr:row>97</xdr:row>
      <xdr:rowOff>120493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111620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31335</xdr:rowOff>
    </xdr:from>
    <xdr:to>
      <xdr:col>36</xdr:col>
      <xdr:colOff>165100</xdr:colOff>
      <xdr:row>97</xdr:row>
      <xdr:rowOff>132935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124062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5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163388</xdr:rowOff>
    </xdr:from>
    <xdr:to>
      <xdr:col>85</xdr:col>
      <xdr:colOff>127000</xdr:colOff>
      <xdr:row>38</xdr:row>
      <xdr:rowOff>12914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07038"/>
          <a:ext cx="838200" cy="2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163388</xdr:rowOff>
    </xdr:from>
    <xdr:to>
      <xdr:col>81</xdr:col>
      <xdr:colOff>50800</xdr:colOff>
      <xdr:row>38</xdr:row>
      <xdr:rowOff>28470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07038"/>
          <a:ext cx="889000" cy="3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149715</xdr:rowOff>
    </xdr:from>
    <xdr:to>
      <xdr:col>76</xdr:col>
      <xdr:colOff>114300</xdr:colOff>
      <xdr:row>38</xdr:row>
      <xdr:rowOff>28470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93365"/>
          <a:ext cx="889000" cy="5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89473</xdr:rowOff>
    </xdr:from>
    <xdr:to>
      <xdr:col>71</xdr:col>
      <xdr:colOff>177800</xdr:colOff>
      <xdr:row>37</xdr:row>
      <xdr:rowOff>149715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33123"/>
          <a:ext cx="889000" cy="6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133564</xdr:rowOff>
    </xdr:from>
    <xdr:to>
      <xdr:col>85</xdr:col>
      <xdr:colOff>177800</xdr:colOff>
      <xdr:row>38</xdr:row>
      <xdr:rowOff>63714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48491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112587</xdr:rowOff>
    </xdr:from>
    <xdr:to>
      <xdr:col>81</xdr:col>
      <xdr:colOff>101600</xdr:colOff>
      <xdr:row>38</xdr:row>
      <xdr:rowOff>42737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5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33865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149120</xdr:rowOff>
    </xdr:from>
    <xdr:to>
      <xdr:col>76</xdr:col>
      <xdr:colOff>165100</xdr:colOff>
      <xdr:row>38</xdr:row>
      <xdr:rowOff>79270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70397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8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98915</xdr:rowOff>
    </xdr:from>
    <xdr:to>
      <xdr:col>72</xdr:col>
      <xdr:colOff>38100</xdr:colOff>
      <xdr:row>38</xdr:row>
      <xdr:rowOff>29065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20192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3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38673</xdr:rowOff>
    </xdr:from>
    <xdr:to>
      <xdr:col>67</xdr:col>
      <xdr:colOff>101600</xdr:colOff>
      <xdr:row>37</xdr:row>
      <xdr:rowOff>140273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131401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7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153524</xdr:rowOff>
    </xdr:from>
    <xdr:to>
      <xdr:col>85</xdr:col>
      <xdr:colOff>127000</xdr:colOff>
      <xdr:row>58</xdr:row>
      <xdr:rowOff>90094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26174"/>
          <a:ext cx="838200" cy="10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90094</xdr:rowOff>
    </xdr:from>
    <xdr:to>
      <xdr:col>81</xdr:col>
      <xdr:colOff>50800</xdr:colOff>
      <xdr:row>58</xdr:row>
      <xdr:rowOff>112787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34194"/>
          <a:ext cx="889000" cy="2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103819</xdr:rowOff>
    </xdr:from>
    <xdr:to>
      <xdr:col>76</xdr:col>
      <xdr:colOff>114300</xdr:colOff>
      <xdr:row>58</xdr:row>
      <xdr:rowOff>112787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47919"/>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97589</xdr:rowOff>
    </xdr:from>
    <xdr:to>
      <xdr:col>71</xdr:col>
      <xdr:colOff>177800</xdr:colOff>
      <xdr:row>58</xdr:row>
      <xdr:rowOff>103819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41689"/>
          <a:ext cx="889000" cy="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102724</xdr:rowOff>
    </xdr:from>
    <xdr:to>
      <xdr:col>85</xdr:col>
      <xdr:colOff>177800</xdr:colOff>
      <xdr:row>58</xdr:row>
      <xdr:rowOff>32874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81151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39294</xdr:rowOff>
    </xdr:from>
    <xdr:to>
      <xdr:col>81</xdr:col>
      <xdr:colOff>101600</xdr:colOff>
      <xdr:row>58</xdr:row>
      <xdr:rowOff>140894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132021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61987</xdr:rowOff>
    </xdr:from>
    <xdr:to>
      <xdr:col>76</xdr:col>
      <xdr:colOff>165100</xdr:colOff>
      <xdr:row>58</xdr:row>
      <xdr:rowOff>163587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154714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9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53019</xdr:rowOff>
    </xdr:from>
    <xdr:to>
      <xdr:col>72</xdr:col>
      <xdr:colOff>38100</xdr:colOff>
      <xdr:row>58</xdr:row>
      <xdr:rowOff>154619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145746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46789</xdr:rowOff>
    </xdr:from>
    <xdr:to>
      <xdr:col>67</xdr:col>
      <xdr:colOff>101600</xdr:colOff>
      <xdr:row>58</xdr:row>
      <xdr:rowOff>148389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139516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105127</xdr:rowOff>
    </xdr:from>
    <xdr:to>
      <xdr:col>85</xdr:col>
      <xdr:colOff>127000</xdr:colOff>
      <xdr:row>78</xdr:row>
      <xdr:rowOff>125298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78227"/>
          <a:ext cx="8382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94808</xdr:rowOff>
    </xdr:from>
    <xdr:to>
      <xdr:col>81</xdr:col>
      <xdr:colOff>50800</xdr:colOff>
      <xdr:row>78</xdr:row>
      <xdr:rowOff>125298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67908"/>
          <a:ext cx="889000" cy="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29730</xdr:rowOff>
    </xdr:from>
    <xdr:to>
      <xdr:col>76</xdr:col>
      <xdr:colOff>114300</xdr:colOff>
      <xdr:row>78</xdr:row>
      <xdr:rowOff>94808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02830"/>
          <a:ext cx="889000" cy="6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13691</xdr:rowOff>
    </xdr:from>
    <xdr:to>
      <xdr:col>71</xdr:col>
      <xdr:colOff>177800</xdr:colOff>
      <xdr:row>78</xdr:row>
      <xdr:rowOff>29730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86791"/>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54327</xdr:rowOff>
    </xdr:from>
    <xdr:to>
      <xdr:col>85</xdr:col>
      <xdr:colOff>177800</xdr:colOff>
      <xdr:row>78</xdr:row>
      <xdr:rowOff>155927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74498</xdr:rowOff>
    </xdr:from>
    <xdr:to>
      <xdr:col>81</xdr:col>
      <xdr:colOff>101600</xdr:colOff>
      <xdr:row>79</xdr:row>
      <xdr:rowOff>4648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167225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44008</xdr:rowOff>
    </xdr:from>
    <xdr:to>
      <xdr:col>76</xdr:col>
      <xdr:colOff>165100</xdr:colOff>
      <xdr:row>78</xdr:row>
      <xdr:rowOff>145608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162135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150380</xdr:rowOff>
    </xdr:from>
    <xdr:to>
      <xdr:col>72</xdr:col>
      <xdr:colOff>38100</xdr:colOff>
      <xdr:row>78</xdr:row>
      <xdr:rowOff>80530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97057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2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134341</xdr:rowOff>
    </xdr:from>
    <xdr:to>
      <xdr:col>67</xdr:col>
      <xdr:colOff>101600</xdr:colOff>
      <xdr:row>78</xdr:row>
      <xdr:rowOff>64491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81018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29345</xdr:rowOff>
    </xdr:from>
    <xdr:to>
      <xdr:col>85</xdr:col>
      <xdr:colOff>127000</xdr:colOff>
      <xdr:row>98</xdr:row>
      <xdr:rowOff>36784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31445"/>
          <a:ext cx="8382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28573</xdr:rowOff>
    </xdr:from>
    <xdr:to>
      <xdr:col>81</xdr:col>
      <xdr:colOff>50800</xdr:colOff>
      <xdr:row>98</xdr:row>
      <xdr:rowOff>29345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30673"/>
          <a:ext cx="8890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28573</xdr:rowOff>
    </xdr:from>
    <xdr:to>
      <xdr:col>76</xdr:col>
      <xdr:colOff>114300</xdr:colOff>
      <xdr:row>98</xdr:row>
      <xdr:rowOff>34789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30673"/>
          <a:ext cx="889000" cy="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34789</xdr:rowOff>
    </xdr:from>
    <xdr:to>
      <xdr:col>71</xdr:col>
      <xdr:colOff>177800</xdr:colOff>
      <xdr:row>98</xdr:row>
      <xdr:rowOff>40625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6889"/>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157434</xdr:rowOff>
    </xdr:from>
    <xdr:to>
      <xdr:col>85</xdr:col>
      <xdr:colOff>177800</xdr:colOff>
      <xdr:row>98</xdr:row>
      <xdr:rowOff>87584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8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72361</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0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149995</xdr:rowOff>
    </xdr:from>
    <xdr:to>
      <xdr:col>81</xdr:col>
      <xdr:colOff>101600</xdr:colOff>
      <xdr:row>98</xdr:row>
      <xdr:rowOff>80145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71272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7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149223</xdr:rowOff>
    </xdr:from>
    <xdr:to>
      <xdr:col>76</xdr:col>
      <xdr:colOff>165100</xdr:colOff>
      <xdr:row>98</xdr:row>
      <xdr:rowOff>79373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7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7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155439</xdr:rowOff>
    </xdr:from>
    <xdr:to>
      <xdr:col>72</xdr:col>
      <xdr:colOff>38100</xdr:colOff>
      <xdr:row>98</xdr:row>
      <xdr:rowOff>85589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76716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161275</xdr:rowOff>
    </xdr:from>
    <xdr:to>
      <xdr:col>67</xdr:col>
      <xdr:colOff>101600</xdr:colOff>
      <xdr:row>98</xdr:row>
      <xdr:rowOff>91425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82552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全費目において類似団体の平均値を下回っている状態である。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教育費について、前年と比較して大幅な増となっているが、体育施設の建設によるものである。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基金の取り崩しを行ったため、</a:t>
          </a:r>
          <a:r>
            <a:rPr kumimoji="1" lang="ja-JP" altLang="ja-JP" sz="1100">
              <a:solidFill>
                <a:schemeClr val="dk1"/>
              </a:solidFill>
              <a:effectLst/>
              <a:latin typeface="+mn-lt"/>
              <a:ea typeface="+mn-ea"/>
              <a:cs typeface="+mn-cs"/>
            </a:rPr>
            <a:t>標準財政規模に占める割合で前年度対比</a:t>
          </a:r>
          <a:r>
            <a:rPr kumimoji="1" lang="en-US" altLang="ja-JP" sz="1100">
              <a:solidFill>
                <a:schemeClr val="dk1"/>
              </a:solidFill>
              <a:effectLst/>
              <a:latin typeface="+mn-lt"/>
              <a:ea typeface="+mn-ea"/>
              <a:cs typeface="+mn-cs"/>
            </a:rPr>
            <a:t>3.05</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ふるさと応援寄附金の減</a:t>
          </a:r>
          <a:r>
            <a:rPr kumimoji="1" lang="ja-JP" altLang="en-US" sz="1100">
              <a:solidFill>
                <a:schemeClr val="dk1"/>
              </a:solidFill>
              <a:effectLst/>
              <a:latin typeface="+mn-lt"/>
              <a:ea typeface="+mn-ea"/>
              <a:cs typeface="+mn-cs"/>
            </a:rPr>
            <a:t>や体育施設の建築</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実質収支額は</a:t>
          </a:r>
          <a:r>
            <a:rPr kumimoji="1" lang="en-US" altLang="ja-JP" sz="1100">
              <a:solidFill>
                <a:schemeClr val="dk1"/>
              </a:solidFill>
              <a:effectLst/>
              <a:latin typeface="+mn-lt"/>
              <a:ea typeface="+mn-ea"/>
              <a:cs typeface="+mn-cs"/>
            </a:rPr>
            <a:t>0.76</a:t>
          </a:r>
          <a:r>
            <a:rPr kumimoji="1" lang="ja-JP" altLang="ja-JP" sz="1100">
              <a:solidFill>
                <a:schemeClr val="dk1"/>
              </a:solidFill>
              <a:effectLst/>
              <a:latin typeface="+mn-lt"/>
              <a:ea typeface="+mn-ea"/>
              <a:cs typeface="+mn-cs"/>
            </a:rPr>
            <a:t>ポイントの減とな</a:t>
          </a:r>
          <a:r>
            <a:rPr kumimoji="1" lang="ja-JP" altLang="en-US" sz="1100">
              <a:solidFill>
                <a:schemeClr val="dk1"/>
              </a:solidFill>
              <a:effectLst/>
              <a:latin typeface="+mn-lt"/>
              <a:ea typeface="+mn-ea"/>
              <a:cs typeface="+mn-cs"/>
            </a:rPr>
            <a:t>り、</a:t>
          </a:r>
          <a:r>
            <a:rPr lang="ja-JP" altLang="ja-JP" sz="1100" b="0" i="0">
              <a:solidFill>
                <a:schemeClr val="dk1"/>
              </a:solidFill>
              <a:effectLst/>
              <a:latin typeface="+mn-lt"/>
              <a:ea typeface="+mn-ea"/>
              <a:cs typeface="+mn-cs"/>
            </a:rPr>
            <a:t>実質単年度収支は、</a:t>
          </a:r>
          <a:r>
            <a:rPr lang="en-US" altLang="ja-JP" sz="1100" b="0" i="0">
              <a:solidFill>
                <a:schemeClr val="dk1"/>
              </a:solidFill>
              <a:effectLst/>
              <a:latin typeface="+mn-lt"/>
              <a:ea typeface="+mn-ea"/>
              <a:cs typeface="+mn-cs"/>
            </a:rPr>
            <a:t>3.22</a:t>
          </a:r>
          <a:r>
            <a:rPr lang="ja-JP" altLang="en-US" sz="1100" b="0" i="0">
              <a:solidFill>
                <a:schemeClr val="dk1"/>
              </a:solidFill>
              <a:effectLst/>
              <a:latin typeface="+mn-lt"/>
              <a:ea typeface="+mn-ea"/>
              <a:cs typeface="+mn-cs"/>
            </a:rPr>
            <a:t>ポイントの減となった。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これまでに比率が算定されたことはない。今後も適正な財政運営に努めていく。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6220745</v>
      </c>
      <c r="BO4" s="358"/>
      <c r="BP4" s="358"/>
      <c r="BQ4" s="358"/>
      <c r="BR4" s="358"/>
      <c r="BS4" s="358"/>
      <c r="BT4" s="358"/>
      <c r="BU4" s="359"/>
      <c r="BV4" s="357">
        <v>5814847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v>
      </c>
      <c r="CU4" s="364"/>
      <c r="CV4" s="364"/>
      <c r="CW4" s="364"/>
      <c r="CX4" s="364"/>
      <c r="CY4" s="364"/>
      <c r="CZ4" s="364"/>
      <c r="DA4" s="365"/>
      <c r="DB4" s="363">
        <v>5.8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6010945</v>
      </c>
      <c r="BO5" s="395"/>
      <c r="BP5" s="395"/>
      <c r="BQ5" s="395"/>
      <c r="BR5" s="395"/>
      <c r="BS5" s="395"/>
      <c r="BT5" s="395"/>
      <c r="BU5" s="396"/>
      <c r="BV5" s="394">
        <v>5597169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82.6</v>
      </c>
      <c r="CU5" s="392"/>
      <c r="CV5" s="392"/>
      <c r="CW5" s="392"/>
      <c r="CX5" s="392"/>
      <c r="CY5" s="392"/>
      <c r="CZ5" s="392"/>
      <c r="DA5" s="393"/>
      <c r="DB5" s="391">
        <v>85.5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209800</v>
      </c>
      <c r="BO6" s="395"/>
      <c r="BP6" s="395"/>
      <c r="BQ6" s="395"/>
      <c r="BR6" s="395"/>
      <c r="BS6" s="395"/>
      <c r="BT6" s="395"/>
      <c r="BU6" s="396"/>
      <c r="BV6" s="394">
        <v>217678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82.9</v>
      </c>
      <c r="CU6" s="432"/>
      <c r="CV6" s="432"/>
      <c r="CW6" s="432"/>
      <c r="CX6" s="432"/>
      <c r="CY6" s="432"/>
      <c r="CZ6" s="432"/>
      <c r="DA6" s="433"/>
      <c r="DB6" s="431">
        <v>86.2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20827</v>
      </c>
      <c r="BO7" s="395"/>
      <c r="BP7" s="395"/>
      <c r="BQ7" s="395"/>
      <c r="BR7" s="395"/>
      <c r="BS7" s="395"/>
      <c r="BT7" s="395"/>
      <c r="BU7" s="396"/>
      <c r="BV7" s="394">
        <v>4759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3766315</v>
      </c>
      <c r="CU7" s="395"/>
      <c r="CV7" s="395"/>
      <c r="CW7" s="395"/>
      <c r="CX7" s="395"/>
      <c r="CY7" s="395"/>
      <c r="CZ7" s="395"/>
      <c r="DA7" s="396"/>
      <c r="DB7" s="394">
        <v>3685623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188973</v>
      </c>
      <c r="BO8" s="395"/>
      <c r="BP8" s="395"/>
      <c r="BQ8" s="395"/>
      <c r="BR8" s="395"/>
      <c r="BS8" s="395"/>
      <c r="BT8" s="395"/>
      <c r="BU8" s="396"/>
      <c r="BV8" s="394">
        <v>212919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0.49</v>
      </c>
      <c r="CU8" s="435"/>
      <c r="CV8" s="435"/>
      <c r="CW8" s="435"/>
      <c r="CX8" s="435"/>
      <c r="CY8" s="435"/>
      <c r="CZ8" s="435"/>
      <c r="DA8" s="436"/>
      <c r="DB8" s="434">
        <v>0.5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9761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-23946</v>
      </c>
      <c r="BO9" s="395"/>
      <c r="BP9" s="395"/>
      <c r="BQ9" s="395"/>
      <c r="BR9" s="395"/>
      <c r="BS9" s="395"/>
      <c r="BT9" s="395"/>
      <c r="BU9" s="396"/>
      <c r="BV9" s="394">
        <v>-1318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8.5</v>
      </c>
      <c r="CU9" s="392"/>
      <c r="CV9" s="392"/>
      <c r="CW9" s="392"/>
      <c r="CX9" s="392"/>
      <c r="CY9" s="392"/>
      <c r="CZ9" s="392"/>
      <c r="DA9" s="393"/>
      <c r="DB9" s="391">
        <v>9.5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10724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5189</v>
      </c>
      <c r="BO10" s="395"/>
      <c r="BP10" s="395"/>
      <c r="BQ10" s="395"/>
      <c r="BR10" s="395"/>
      <c r="BS10" s="395"/>
      <c r="BT10" s="395"/>
      <c r="BU10" s="396"/>
      <c r="BV10" s="394">
        <v>103949</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9263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100000</v>
      </c>
      <c r="BO12" s="395"/>
      <c r="BP12" s="395"/>
      <c r="BQ12" s="395"/>
      <c r="BR12" s="395"/>
      <c r="BS12" s="395"/>
      <c r="BT12" s="395"/>
      <c r="BU12" s="396"/>
      <c r="BV12" s="394">
        <v>100000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9126</v>
      </c>
      <c r="S13" s="479"/>
      <c r="T13" s="479"/>
      <c r="U13" s="479"/>
      <c r="V13" s="480"/>
      <c r="W13" s="410" t="s">
        <v>131</v>
      </c>
      <c r="X13" s="411"/>
      <c r="Y13" s="411"/>
      <c r="Z13" s="411"/>
      <c r="AA13" s="411"/>
      <c r="AB13" s="401"/>
      <c r="AC13" s="445">
        <v>293</v>
      </c>
      <c r="AD13" s="446"/>
      <c r="AE13" s="446"/>
      <c r="AF13" s="446"/>
      <c r="AG13" s="488"/>
      <c r="AH13" s="445">
        <v>353</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-118757</v>
      </c>
      <c r="BO13" s="395"/>
      <c r="BP13" s="395"/>
      <c r="BQ13" s="395"/>
      <c r="BR13" s="395"/>
      <c r="BS13" s="395"/>
      <c r="BT13" s="395"/>
      <c r="BU13" s="396"/>
      <c r="BV13" s="394">
        <v>2631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11.4</v>
      </c>
      <c r="CU13" s="392"/>
      <c r="CV13" s="392"/>
      <c r="CW13" s="392"/>
      <c r="CX13" s="392"/>
      <c r="CY13" s="392"/>
      <c r="CZ13" s="392"/>
      <c r="DA13" s="393"/>
      <c r="DB13" s="391">
        <v>11.6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9435</v>
      </c>
      <c r="S14" s="479"/>
      <c r="T14" s="479"/>
      <c r="U14" s="479"/>
      <c r="V14" s="480"/>
      <c r="W14" s="384"/>
      <c r="X14" s="385"/>
      <c r="Y14" s="385"/>
      <c r="Z14" s="385"/>
      <c r="AA14" s="385"/>
      <c r="AB14" s="374"/>
      <c r="AC14" s="481">
        <v>6.1</v>
      </c>
      <c r="AD14" s="482"/>
      <c r="AE14" s="482"/>
      <c r="AF14" s="482"/>
      <c r="AG14" s="483"/>
      <c r="AH14" s="481">
        <v>6.8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v>
      </c>
      <c r="CU14" s="493"/>
      <c r="CV14" s="493"/>
      <c r="CW14" s="493"/>
      <c r="CX14" s="493"/>
      <c r="CY14" s="493"/>
      <c r="CZ14" s="493"/>
      <c r="DA14" s="494"/>
      <c r="DB14" s="492">
        <v>4.8</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9305</v>
      </c>
      <c r="S15" s="479"/>
      <c r="T15" s="479"/>
      <c r="U15" s="479"/>
      <c r="V15" s="480"/>
      <c r="W15" s="410" t="s">
        <v>137</v>
      </c>
      <c r="X15" s="411"/>
      <c r="Y15" s="411"/>
      <c r="Z15" s="411"/>
      <c r="AA15" s="411"/>
      <c r="AB15" s="401"/>
      <c r="AC15" s="445">
        <v>1387</v>
      </c>
      <c r="AD15" s="446"/>
      <c r="AE15" s="446"/>
      <c r="AF15" s="446"/>
      <c r="AG15" s="488"/>
      <c r="AH15" s="445">
        <v>1520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1569053</v>
      </c>
      <c r="BO15" s="358"/>
      <c r="BP15" s="358"/>
      <c r="BQ15" s="358"/>
      <c r="BR15" s="358"/>
      <c r="BS15" s="358"/>
      <c r="BT15" s="358"/>
      <c r="BU15" s="359"/>
      <c r="BV15" s="357">
        <v>1573582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28.8</v>
      </c>
      <c r="AD16" s="482"/>
      <c r="AE16" s="482"/>
      <c r="AF16" s="482"/>
      <c r="AG16" s="483"/>
      <c r="AH16" s="481">
        <v>29.4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3325031</v>
      </c>
      <c r="BO16" s="395"/>
      <c r="BP16" s="395"/>
      <c r="BQ16" s="395"/>
      <c r="BR16" s="395"/>
      <c r="BS16" s="395"/>
      <c r="BT16" s="395"/>
      <c r="BU16" s="396"/>
      <c r="BV16" s="394">
        <v>3226331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3135</v>
      </c>
      <c r="AD17" s="446"/>
      <c r="AE17" s="446"/>
      <c r="AF17" s="446"/>
      <c r="AG17" s="488"/>
      <c r="AH17" s="445">
        <v>3292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1995133</v>
      </c>
      <c r="BO17" s="395"/>
      <c r="BP17" s="395"/>
      <c r="BQ17" s="395"/>
      <c r="BR17" s="395"/>
      <c r="BS17" s="395"/>
      <c r="BT17" s="395"/>
      <c r="BU17" s="396"/>
      <c r="BV17" s="394">
        <v>2002597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224.61</v>
      </c>
      <c r="M18" s="518"/>
      <c r="N18" s="518"/>
      <c r="O18" s="518"/>
      <c r="P18" s="518"/>
      <c r="Q18" s="518"/>
      <c r="R18" s="519"/>
      <c r="S18" s="519"/>
      <c r="T18" s="519"/>
      <c r="U18" s="519"/>
      <c r="V18" s="520"/>
      <c r="W18" s="412"/>
      <c r="X18" s="413"/>
      <c r="Y18" s="413"/>
      <c r="Z18" s="413"/>
      <c r="AA18" s="413"/>
      <c r="AB18" s="404"/>
      <c r="AC18" s="521">
        <v>65.099999999999994</v>
      </c>
      <c r="AD18" s="522"/>
      <c r="AE18" s="522"/>
      <c r="AF18" s="522"/>
      <c r="AG18" s="523"/>
      <c r="AH18" s="521">
        <v>63.7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3159157</v>
      </c>
      <c r="BO18" s="395"/>
      <c r="BP18" s="395"/>
      <c r="BQ18" s="395"/>
      <c r="BR18" s="395"/>
      <c r="BS18" s="395"/>
      <c r="BT18" s="395"/>
      <c r="BU18" s="396"/>
      <c r="BV18" s="394">
        <v>3140152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4869587</v>
      </c>
      <c r="BO19" s="395"/>
      <c r="BP19" s="395"/>
      <c r="BQ19" s="395"/>
      <c r="BR19" s="395"/>
      <c r="BS19" s="395"/>
      <c r="BT19" s="395"/>
      <c r="BU19" s="396"/>
      <c r="BV19" s="394">
        <v>4757250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3936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3245918</v>
      </c>
      <c r="BO22" s="358"/>
      <c r="BP22" s="358"/>
      <c r="BQ22" s="358"/>
      <c r="BR22" s="358"/>
      <c r="BS22" s="358"/>
      <c r="BT22" s="358"/>
      <c r="BU22" s="359"/>
      <c r="BV22" s="357">
        <v>3441973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2533002</v>
      </c>
      <c r="BO23" s="395"/>
      <c r="BP23" s="395"/>
      <c r="BQ23" s="395"/>
      <c r="BR23" s="395"/>
      <c r="BS23" s="395"/>
      <c r="BT23" s="395"/>
      <c r="BU23" s="396"/>
      <c r="BV23" s="394">
        <v>2840382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7690</v>
      </c>
      <c r="R24" s="446"/>
      <c r="S24" s="446"/>
      <c r="T24" s="446"/>
      <c r="U24" s="446"/>
      <c r="V24" s="488"/>
      <c r="W24" s="540"/>
      <c r="X24" s="541"/>
      <c r="Y24" s="542"/>
      <c r="Z24" s="444" t="s">
        <v>162</v>
      </c>
      <c r="AA24" s="424"/>
      <c r="AB24" s="424"/>
      <c r="AC24" s="424"/>
      <c r="AD24" s="424"/>
      <c r="AE24" s="424"/>
      <c r="AF24" s="424"/>
      <c r="AG24" s="425"/>
      <c r="AH24" s="445">
        <v>133</v>
      </c>
      <c r="AI24" s="446"/>
      <c r="AJ24" s="446"/>
      <c r="AK24" s="446"/>
      <c r="AL24" s="488"/>
      <c r="AM24" s="445">
        <v>407246</v>
      </c>
      <c r="AN24" s="446"/>
      <c r="AO24" s="446"/>
      <c r="AP24" s="446"/>
      <c r="AQ24" s="446"/>
      <c r="AR24" s="488"/>
      <c r="AS24" s="445">
        <v>3062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879026</v>
      </c>
      <c r="BO24" s="395"/>
      <c r="BP24" s="395"/>
      <c r="BQ24" s="395"/>
      <c r="BR24" s="395"/>
      <c r="BS24" s="395"/>
      <c r="BT24" s="395"/>
      <c r="BU24" s="396"/>
      <c r="BV24" s="394">
        <v>828657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1780045</v>
      </c>
      <c r="BO25" s="358"/>
      <c r="BP25" s="358"/>
      <c r="BQ25" s="358"/>
      <c r="BR25" s="358"/>
      <c r="BS25" s="358"/>
      <c r="BT25" s="358"/>
      <c r="BU25" s="359"/>
      <c r="BV25" s="357">
        <v>1888688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5830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3560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9714</v>
      </c>
      <c r="AN27" s="446"/>
      <c r="AO27" s="446"/>
      <c r="AP27" s="446"/>
      <c r="AQ27" s="446"/>
      <c r="AR27" s="488"/>
      <c r="AS27" s="445">
        <v>3238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3914</v>
      </c>
      <c r="BO27" s="514"/>
      <c r="BP27" s="514"/>
      <c r="BQ27" s="514"/>
      <c r="BR27" s="514"/>
      <c r="BS27" s="514"/>
      <c r="BT27" s="514"/>
      <c r="BU27" s="515"/>
      <c r="BV27" s="513">
        <v>3914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2790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828868</v>
      </c>
      <c r="BO28" s="358"/>
      <c r="BP28" s="358"/>
      <c r="BQ28" s="358"/>
      <c r="BR28" s="358"/>
      <c r="BS28" s="358"/>
      <c r="BT28" s="358"/>
      <c r="BU28" s="359"/>
      <c r="BV28" s="357">
        <v>923679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10</v>
      </c>
      <c r="M29" s="446"/>
      <c r="N29" s="446"/>
      <c r="O29" s="446"/>
      <c r="P29" s="488"/>
      <c r="Q29" s="445">
        <v>2550</v>
      </c>
      <c r="R29" s="446"/>
      <c r="S29" s="446"/>
      <c r="T29" s="446"/>
      <c r="U29" s="446"/>
      <c r="V29" s="488"/>
      <c r="W29" s="543"/>
      <c r="X29" s="544"/>
      <c r="Y29" s="545"/>
      <c r="Z29" s="444" t="s">
        <v>177</v>
      </c>
      <c r="AA29" s="424"/>
      <c r="AB29" s="424"/>
      <c r="AC29" s="424"/>
      <c r="AD29" s="424"/>
      <c r="AE29" s="424"/>
      <c r="AF29" s="424"/>
      <c r="AG29" s="425"/>
      <c r="AH29" s="445">
        <v>136</v>
      </c>
      <c r="AI29" s="446"/>
      <c r="AJ29" s="446"/>
      <c r="AK29" s="446"/>
      <c r="AL29" s="488"/>
      <c r="AM29" s="445">
        <v>416960</v>
      </c>
      <c r="AN29" s="446"/>
      <c r="AO29" s="446"/>
      <c r="AP29" s="446"/>
      <c r="AQ29" s="446"/>
      <c r="AR29" s="488"/>
      <c r="AS29" s="445">
        <v>3066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3821</v>
      </c>
      <c r="BO29" s="395"/>
      <c r="BP29" s="395"/>
      <c r="BQ29" s="395"/>
      <c r="BR29" s="395"/>
      <c r="BS29" s="395"/>
      <c r="BT29" s="395"/>
      <c r="BU29" s="396"/>
      <c r="BV29" s="394">
        <v>3821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2059540</v>
      </c>
      <c r="BO30" s="514"/>
      <c r="BP30" s="514"/>
      <c r="BQ30" s="514"/>
      <c r="BR30" s="514"/>
      <c r="BS30" s="514"/>
      <c r="BT30" s="514"/>
      <c r="BU30" s="515"/>
      <c r="BV30" s="513">
        <v>1814254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足柄西部清掃組合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山北町土地開発公社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町設置型浄化槽事業特別会計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南足柄市外五ケ市町組合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（公財）山北町環境整備公社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商品券特別会計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南足柄市外二ケ町組合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南足柄市山北町開成町一部事務組合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松田町外三ヶ町組合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足柄上衛生組合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神奈川県市町村職員退職手当組合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神奈川県後期高齢者医療広域連合（一般会計）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神奈川県後期高齢者医療広域連合（後期高齢者医療特別会計）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神奈川県町村情報システム共同事業組合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VTSOsHP7hUvqSs1+cC3NIWTJvTuqAEbQaut4TFSRAJHzf6NEZ2mrD8SCPIsxQAwT8Y5rgLVI8425WGzcBrfuQ==" saltValue="bTWc2W3giBJI3SG0aWs6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7.49</v>
      </c>
      <c r="G34" s="33">
        <v>7.12</v>
      </c>
      <c r="H34" s="33">
        <v>7.56</v>
      </c>
      <c r="I34" s="33">
        <v>7.29</v>
      </c>
      <c r="J34" s="34">
        <v>6.86</v>
      </c>
      <c r="K34" s="22"/>
      <c r="L34" s="22"/>
      <c r="M34" s="22"/>
      <c r="N34" s="22"/>
      <c r="O34" s="22"/>
      <c r="P34" s="22"/>
    </row>
    <row r="35" spans="1:16" ht="39" customHeight="1" x14ac:dyDescent="0.2">
      <c r="A35" s="22"/>
      <c r="B35" s="35"/>
      <c r="C35" s="1132" t="s">
        <v>534</v>
      </c>
      <c r="D35" s="1132"/>
      <c r="E35" s="1133"/>
      <c r="F35" s="36">
        <v>10.130000000000001</v>
      </c>
      <c r="G35" s="37">
        <v>9.2100000000000009</v>
      </c>
      <c r="H35" s="37">
        <v>5.42</v>
      </c>
      <c r="I35" s="37">
        <v>5.47</v>
      </c>
      <c r="J35" s="38">
        <v>4.82</v>
      </c>
      <c r="K35" s="22"/>
      <c r="L35" s="22"/>
      <c r="M35" s="22"/>
      <c r="N35" s="22"/>
      <c r="O35" s="22"/>
      <c r="P35" s="22"/>
    </row>
    <row r="36" spans="1:16" ht="39" customHeight="1" x14ac:dyDescent="0.2">
      <c r="A36" s="22"/>
      <c r="B36" s="35"/>
      <c r="C36" s="1132" t="s">
        <v>535</v>
      </c>
      <c r="D36" s="1132"/>
      <c r="E36" s="1133"/>
      <c r="F36" s="36" t="s">
        <v>487</v>
      </c>
      <c r="G36" s="37" t="s">
        <v>487</v>
      </c>
      <c r="H36" s="37" t="s">
        <v>487</v>
      </c>
      <c r="I36" s="37" t="s">
        <v>487</v>
      </c>
      <c r="J36" s="38">
        <v>0.64</v>
      </c>
      <c r="K36" s="22"/>
      <c r="L36" s="22"/>
      <c r="M36" s="22"/>
      <c r="N36" s="22"/>
      <c r="O36" s="22"/>
      <c r="P36" s="22"/>
    </row>
    <row r="37" spans="1:16" ht="39" customHeight="1" x14ac:dyDescent="0.2">
      <c r="A37" s="22"/>
      <c r="B37" s="35"/>
      <c r="C37" s="1132" t="s">
        <v>536</v>
      </c>
      <c r="D37" s="1132"/>
      <c r="E37" s="1133"/>
      <c r="F37" s="36">
        <v>0.56000000000000005</v>
      </c>
      <c r="G37" s="37">
        <v>1.06</v>
      </c>
      <c r="H37" s="37">
        <v>0.67</v>
      </c>
      <c r="I37" s="37">
        <v>0.46</v>
      </c>
      <c r="J37" s="38">
        <v>0.62</v>
      </c>
      <c r="K37" s="22"/>
      <c r="L37" s="22"/>
      <c r="M37" s="22"/>
      <c r="N37" s="22"/>
      <c r="O37" s="22"/>
      <c r="P37" s="22"/>
    </row>
    <row r="38" spans="1:16" ht="39" customHeight="1" x14ac:dyDescent="0.2">
      <c r="A38" s="22"/>
      <c r="B38" s="35"/>
      <c r="C38" s="1132" t="s">
        <v>537</v>
      </c>
      <c r="D38" s="1132"/>
      <c r="E38" s="1133"/>
      <c r="F38" s="36">
        <v>0.32</v>
      </c>
      <c r="G38" s="37">
        <v>7.0000000000000007E-2</v>
      </c>
      <c r="H38" s="37">
        <v>0</v>
      </c>
      <c r="I38" s="37">
        <v>0.08</v>
      </c>
      <c r="J38" s="38">
        <v>0.39</v>
      </c>
      <c r="K38" s="22"/>
      <c r="L38" s="22"/>
      <c r="M38" s="22"/>
      <c r="N38" s="22"/>
      <c r="O38" s="22"/>
      <c r="P38" s="22"/>
    </row>
    <row r="39" spans="1:16" ht="39" customHeight="1" x14ac:dyDescent="0.2">
      <c r="A39" s="22"/>
      <c r="B39" s="35"/>
      <c r="C39" s="1132" t="s">
        <v>538</v>
      </c>
      <c r="D39" s="1132"/>
      <c r="E39" s="1133"/>
      <c r="F39" s="36">
        <v>0.55000000000000004</v>
      </c>
      <c r="G39" s="37">
        <v>0.42</v>
      </c>
      <c r="H39" s="37">
        <v>0.35</v>
      </c>
      <c r="I39" s="37">
        <v>0.2</v>
      </c>
      <c r="J39" s="38">
        <v>0.1</v>
      </c>
      <c r="K39" s="22"/>
      <c r="L39" s="22"/>
      <c r="M39" s="22"/>
      <c r="N39" s="22"/>
      <c r="O39" s="22"/>
      <c r="P39" s="22"/>
    </row>
    <row r="40" spans="1:16" ht="39" customHeight="1" x14ac:dyDescent="0.2">
      <c r="A40" s="22"/>
      <c r="B40" s="35"/>
      <c r="C40" s="1132" t="s">
        <v>539</v>
      </c>
      <c r="D40" s="1132"/>
      <c r="E40" s="1133"/>
      <c r="F40" s="36">
        <v>0.05</v>
      </c>
      <c r="G40" s="37">
        <v>0.06</v>
      </c>
      <c r="H40" s="37">
        <v>0.1</v>
      </c>
      <c r="I40" s="37">
        <v>0.09</v>
      </c>
      <c r="J40" s="38">
        <v>0.08</v>
      </c>
      <c r="K40" s="22"/>
      <c r="L40" s="22"/>
      <c r="M40" s="22"/>
      <c r="N40" s="22"/>
      <c r="O40" s="22"/>
      <c r="P40" s="22"/>
    </row>
    <row r="41" spans="1:16" ht="39" customHeight="1" x14ac:dyDescent="0.2">
      <c r="A41" s="22"/>
      <c r="B41" s="35"/>
      <c r="C41" s="1132" t="s">
        <v>540</v>
      </c>
      <c r="D41" s="1132"/>
      <c r="E41" s="1133"/>
      <c r="F41" s="36">
        <v>0.04</v>
      </c>
      <c r="G41" s="37">
        <v>0.06</v>
      </c>
      <c r="H41" s="37">
        <v>0.01</v>
      </c>
      <c r="I41" s="37">
        <v>0.17</v>
      </c>
      <c r="J41" s="38">
        <v>7.0000000000000007E-2</v>
      </c>
      <c r="K41" s="22"/>
      <c r="L41" s="22"/>
      <c r="M41" s="22"/>
      <c r="N41" s="22"/>
      <c r="O41" s="22"/>
      <c r="P41" s="22"/>
    </row>
    <row r="42" spans="1:16" ht="39" customHeight="1" x14ac:dyDescent="0.2">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542</v>
      </c>
      <c r="D43" s="1134"/>
      <c r="E43" s="1135"/>
      <c r="F43" s="41">
        <v>0.13</v>
      </c>
      <c r="G43" s="42">
        <v>0.59</v>
      </c>
      <c r="H43" s="42">
        <v>0.5</v>
      </c>
      <c r="I43" s="42">
        <v>0.2</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M5njosESoJKFQNUkWJc5OHVo1tKgP13AP1F8fUzfVH/PvCjGYxSbkBofYENBHMyQwEqLHZuRT0/eH5MFDlwdA==" saltValue="l5N1TYW1DUTQ00jdb07x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432</v>
      </c>
      <c r="L45" s="58">
        <v>449</v>
      </c>
      <c r="M45" s="58">
        <v>466</v>
      </c>
      <c r="N45" s="58">
        <v>455</v>
      </c>
      <c r="O45" s="59">
        <v>417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106</v>
      </c>
      <c r="L48" s="62">
        <v>103</v>
      </c>
      <c r="M48" s="62">
        <v>117</v>
      </c>
      <c r="N48" s="62">
        <v>155</v>
      </c>
      <c r="O48" s="63">
        <v>159</v>
      </c>
      <c r="P48" s="46"/>
      <c r="Q48" s="46"/>
      <c r="R48" s="46"/>
      <c r="S48" s="46"/>
      <c r="T48" s="46"/>
      <c r="U48" s="46"/>
    </row>
    <row r="49" spans="1:21" ht="30.75" customHeight="1" x14ac:dyDescent="0.2">
      <c r="A49" s="46"/>
      <c r="B49" s="1140"/>
      <c r="C49" s="1141"/>
      <c r="D49" s="60"/>
      <c r="E49" s="1146" t="s">
        <v>14</v>
      </c>
      <c r="F49" s="1146"/>
      <c r="G49" s="1146"/>
      <c r="H49" s="1146"/>
      <c r="I49" s="1146"/>
      <c r="J49" s="1147"/>
      <c r="K49" s="61">
        <v>37</v>
      </c>
      <c r="L49" s="62">
        <v>14</v>
      </c>
      <c r="M49" s="62">
        <v>1</v>
      </c>
      <c r="N49" s="62">
        <v>2</v>
      </c>
      <c r="O49" s="63">
        <v>3</v>
      </c>
      <c r="P49" s="46"/>
      <c r="Q49" s="46"/>
      <c r="R49" s="46"/>
      <c r="S49" s="46"/>
      <c r="T49" s="46"/>
      <c r="U49" s="46"/>
    </row>
    <row r="50" spans="1:21" ht="30.75" customHeight="1" x14ac:dyDescent="0.2">
      <c r="A50" s="46"/>
      <c r="B50" s="1140"/>
      <c r="C50" s="1141"/>
      <c r="D50" s="60"/>
      <c r="E50" s="1146" t="s">
        <v>15</v>
      </c>
      <c r="F50" s="1146"/>
      <c r="G50" s="1146"/>
      <c r="H50" s="1146"/>
      <c r="I50" s="1146"/>
      <c r="J50" s="1147"/>
      <c r="K50" s="61">
        <v>65</v>
      </c>
      <c r="L50" s="62">
        <v>138</v>
      </c>
      <c r="M50" s="62">
        <v>324</v>
      </c>
      <c r="N50" s="62">
        <v>96</v>
      </c>
      <c r="O50" s="63">
        <v>96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380</v>
      </c>
      <c r="L52" s="62">
        <v>385</v>
      </c>
      <c r="M52" s="62">
        <v>395</v>
      </c>
      <c r="N52" s="62">
        <v>391</v>
      </c>
      <c r="O52" s="63">
        <v>378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260</v>
      </c>
      <c r="L53" s="67">
        <v>319</v>
      </c>
      <c r="M53" s="67">
        <v>513</v>
      </c>
      <c r="N53" s="67">
        <v>317</v>
      </c>
      <c r="O53" s="68">
        <v>297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G+AXthIvEb324EHM2RpbxKsamZyeQWonHGpzcF7DJ/OSogDTLpJfmIZtla1NPS3W+PYVPXH2nPYwI0tw9fgSA==" saltValue="fOGahMZvxbaVJLDijwub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4295</v>
      </c>
      <c r="J41" s="331">
        <v>4122</v>
      </c>
      <c r="K41" s="331">
        <v>3772</v>
      </c>
      <c r="L41" s="331">
        <v>3442</v>
      </c>
      <c r="M41" s="332">
        <v>3246</v>
      </c>
    </row>
    <row r="42" spans="2:13" ht="27.75" customHeight="1" x14ac:dyDescent="0.2">
      <c r="B42" s="1171"/>
      <c r="C42" s="1172"/>
      <c r="D42" s="104"/>
      <c r="E42" s="1177" t="s">
        <v>32</v>
      </c>
      <c r="F42" s="1177"/>
      <c r="G42" s="1177"/>
      <c r="H42" s="1178"/>
      <c r="I42" s="333">
        <v>915</v>
      </c>
      <c r="J42" s="334">
        <v>1133</v>
      </c>
      <c r="K42" s="334">
        <v>1424</v>
      </c>
      <c r="L42" s="334">
        <v>1335</v>
      </c>
      <c r="M42" s="335">
        <v>1254</v>
      </c>
    </row>
    <row r="43" spans="2:13" ht="27.75" customHeight="1" x14ac:dyDescent="0.2">
      <c r="B43" s="1171"/>
      <c r="C43" s="1172"/>
      <c r="D43" s="104"/>
      <c r="E43" s="1177" t="s">
        <v>33</v>
      </c>
      <c r="F43" s="1177"/>
      <c r="G43" s="1177"/>
      <c r="H43" s="1178"/>
      <c r="I43" s="333">
        <v>1148</v>
      </c>
      <c r="J43" s="334">
        <v>1167</v>
      </c>
      <c r="K43" s="334">
        <v>1146</v>
      </c>
      <c r="L43" s="334">
        <v>1189</v>
      </c>
      <c r="M43" s="335">
        <v>1176</v>
      </c>
    </row>
    <row r="44" spans="2:13" ht="27.75" customHeight="1" x14ac:dyDescent="0.2">
      <c r="B44" s="1171"/>
      <c r="C44" s="1172"/>
      <c r="D44" s="104"/>
      <c r="E44" s="1177" t="s">
        <v>34</v>
      </c>
      <c r="F44" s="1177"/>
      <c r="G44" s="1177"/>
      <c r="H44" s="1178"/>
      <c r="I44" s="333">
        <v>32</v>
      </c>
      <c r="J44" s="334">
        <v>19</v>
      </c>
      <c r="K44" s="334">
        <v>37</v>
      </c>
      <c r="L44" s="334">
        <v>61</v>
      </c>
      <c r="M44" s="335">
        <v>72</v>
      </c>
    </row>
    <row r="45" spans="2:13" ht="27.75" customHeight="1" x14ac:dyDescent="0.2">
      <c r="B45" s="1171"/>
      <c r="C45" s="1172"/>
      <c r="D45" s="104"/>
      <c r="E45" s="1177" t="s">
        <v>35</v>
      </c>
      <c r="F45" s="1177"/>
      <c r="G45" s="1177"/>
      <c r="H45" s="1178"/>
      <c r="I45" s="333">
        <v>1698</v>
      </c>
      <c r="J45" s="334">
        <v>1704</v>
      </c>
      <c r="K45" s="334">
        <v>1663</v>
      </c>
      <c r="L45" s="334">
        <v>1645</v>
      </c>
      <c r="M45" s="335">
        <v>1616</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1793</v>
      </c>
      <c r="J50" s="334">
        <v>2295</v>
      </c>
      <c r="K50" s="334">
        <v>2674</v>
      </c>
      <c r="L50" s="334">
        <v>2790</v>
      </c>
      <c r="M50" s="335">
        <v>2846</v>
      </c>
    </row>
    <row r="51" spans="2:13" ht="27.75" customHeight="1" x14ac:dyDescent="0.2">
      <c r="B51" s="1171"/>
      <c r="C51" s="1172"/>
      <c r="D51" s="104"/>
      <c r="E51" s="1177" t="s">
        <v>42</v>
      </c>
      <c r="F51" s="1177"/>
      <c r="G51" s="1177"/>
      <c r="H51" s="1178"/>
      <c r="I51" s="333">
        <v>517</v>
      </c>
      <c r="J51" s="334">
        <v>484</v>
      </c>
      <c r="K51" s="334">
        <v>787</v>
      </c>
      <c r="L51" s="334">
        <v>752</v>
      </c>
      <c r="M51" s="335">
        <v>717</v>
      </c>
    </row>
    <row r="52" spans="2:13" ht="27.75" customHeight="1" x14ac:dyDescent="0.2">
      <c r="B52" s="1173"/>
      <c r="C52" s="1174"/>
      <c r="D52" s="104"/>
      <c r="E52" s="1177" t="s">
        <v>43</v>
      </c>
      <c r="F52" s="1177"/>
      <c r="G52" s="1177"/>
      <c r="H52" s="1178"/>
      <c r="I52" s="333">
        <v>4653</v>
      </c>
      <c r="J52" s="334">
        <v>4530</v>
      </c>
      <c r="K52" s="334">
        <v>4263</v>
      </c>
      <c r="L52" s="334">
        <v>3968</v>
      </c>
      <c r="M52" s="335">
        <v>3630</v>
      </c>
    </row>
    <row r="53" spans="2:13" ht="27.75" customHeight="1" thickBot="1" x14ac:dyDescent="0.25">
      <c r="B53" s="1184" t="s">
        <v>19</v>
      </c>
      <c r="C53" s="1185"/>
      <c r="D53" s="108"/>
      <c r="E53" s="1186" t="s">
        <v>44</v>
      </c>
      <c r="F53" s="1186"/>
      <c r="G53" s="1186"/>
      <c r="H53" s="1187"/>
      <c r="I53" s="336">
        <v>1125</v>
      </c>
      <c r="J53" s="337">
        <v>836</v>
      </c>
      <c r="K53" s="337">
        <v>319</v>
      </c>
      <c r="L53" s="337">
        <v>161</v>
      </c>
      <c r="M53" s="338">
        <v>170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8WQW/IwuAJvQ88lUGndXFUt2QW4URwBOsE7w8P/S/5s2Za5BEHwK2BClHxy8HkToPuPeunw+U+mkzvMBXUX+kw==" saltValue="KYglERrtYcABRsbPfDFh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920</v>
      </c>
      <c r="G55" s="339">
        <v>924</v>
      </c>
      <c r="H55" s="340">
        <v>829</v>
      </c>
    </row>
    <row r="56" spans="2:8" ht="52.5" customHeight="1" x14ac:dyDescent="0.2">
      <c r="B56" s="120"/>
      <c r="C56" s="1198" t="s">
        <v>47</v>
      </c>
      <c r="D56" s="1198"/>
      <c r="E56" s="1199"/>
      <c r="F56" s="341">
        <v>4</v>
      </c>
      <c r="G56" s="341">
        <v>4</v>
      </c>
      <c r="H56" s="342">
        <v>4</v>
      </c>
    </row>
    <row r="57" spans="2:8" ht="53.25" customHeight="1" x14ac:dyDescent="0.2">
      <c r="B57" s="120"/>
      <c r="C57" s="1200" t="s">
        <v>48</v>
      </c>
      <c r="D57" s="1200"/>
      <c r="E57" s="1201"/>
      <c r="F57" s="343">
        <v>1751</v>
      </c>
      <c r="G57" s="343">
        <v>1814</v>
      </c>
      <c r="H57" s="344">
        <v>2060</v>
      </c>
    </row>
    <row r="58" spans="2:8" ht="45.75" customHeight="1" x14ac:dyDescent="0.2">
      <c r="B58" s="121"/>
      <c r="C58" s="1188" t="s">
        <v>561</v>
      </c>
      <c r="D58" s="1189"/>
      <c r="E58" s="1190"/>
      <c r="F58" s="345">
        <v>1234</v>
      </c>
      <c r="G58" s="345">
        <v>1310</v>
      </c>
      <c r="H58" s="346">
        <v>1569</v>
      </c>
    </row>
    <row r="59" spans="2:8" ht="45.75" customHeight="1" x14ac:dyDescent="0.2">
      <c r="B59" s="121"/>
      <c r="C59" s="1188" t="s">
        <v>562</v>
      </c>
      <c r="D59" s="1189"/>
      <c r="E59" s="1190"/>
      <c r="F59" s="345">
        <v>199</v>
      </c>
      <c r="G59" s="345">
        <v>199</v>
      </c>
      <c r="H59" s="346">
        <v>199</v>
      </c>
    </row>
    <row r="60" spans="2:8" ht="45.75" customHeight="1" x14ac:dyDescent="0.2">
      <c r="B60" s="121"/>
      <c r="C60" s="1188" t="s">
        <v>563</v>
      </c>
      <c r="D60" s="1189"/>
      <c r="E60" s="1190"/>
      <c r="F60" s="345">
        <v>98</v>
      </c>
      <c r="G60" s="345">
        <v>95</v>
      </c>
      <c r="H60" s="346">
        <v>95</v>
      </c>
    </row>
    <row r="61" spans="2:8" ht="45.75" customHeight="1" x14ac:dyDescent="0.2">
      <c r="B61" s="121"/>
      <c r="C61" s="1188" t="s">
        <v>564</v>
      </c>
      <c r="D61" s="1189"/>
      <c r="E61" s="1190"/>
      <c r="F61" s="345">
        <v>86</v>
      </c>
      <c r="G61" s="345">
        <v>86</v>
      </c>
      <c r="H61" s="346">
        <v>87</v>
      </c>
    </row>
    <row r="62" spans="2:8" ht="45.75" customHeight="1" thickBot="1" x14ac:dyDescent="0.25">
      <c r="B62" s="122"/>
      <c r="C62" s="1191" t="s">
        <v>565</v>
      </c>
      <c r="D62" s="1192"/>
      <c r="E62" s="1193"/>
      <c r="F62" s="347">
        <v>81</v>
      </c>
      <c r="G62" s="347">
        <v>66</v>
      </c>
      <c r="H62" s="348">
        <v>49</v>
      </c>
    </row>
    <row r="63" spans="2:8" ht="52.5" customHeight="1" thickBot="1" x14ac:dyDescent="0.25">
      <c r="B63" s="123"/>
      <c r="C63" s="1194" t="s">
        <v>49</v>
      </c>
      <c r="D63" s="1194"/>
      <c r="E63" s="1195"/>
      <c r="F63" s="349">
        <v>2674</v>
      </c>
      <c r="G63" s="349">
        <v>2742</v>
      </c>
      <c r="H63" s="350">
        <v>2892</v>
      </c>
    </row>
    <row r="64" spans="2:8" ht="13" x14ac:dyDescent="0.2"/>
  </sheetData>
  <sheetProtection algorithmName="SHA-512" hashValue="Ka+6YwmkxJBQhh+yC36ExUX33fiZwV4tgpmJ4+AzCMLhaaZSdo6GqifTVl0UFmWPAA4Z2Gd+YfRc7Egc/7Ht5w==" saltValue="SrbOdutBCBsZUIAl0R8Z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43181</v>
      </c>
      <c r="E3" s="142"/>
      <c r="F3" s="143">
        <v>125391</v>
      </c>
      <c r="G3" s="144"/>
      <c r="H3" s="145"/>
    </row>
    <row r="4" spans="1:8" x14ac:dyDescent="0.2">
      <c r="A4" s="146"/>
      <c r="B4" s="147"/>
      <c r="C4" s="148"/>
      <c r="D4" s="149">
        <v>30728</v>
      </c>
      <c r="E4" s="150"/>
      <c r="F4" s="151">
        <v>68516</v>
      </c>
      <c r="G4" s="152"/>
      <c r="H4" s="153"/>
    </row>
    <row r="5" spans="1:8" x14ac:dyDescent="0.2">
      <c r="A5" s="134" t="s">
        <v>520</v>
      </c>
      <c r="B5" s="139"/>
      <c r="C5" s="140"/>
      <c r="D5" s="141">
        <v>45563</v>
      </c>
      <c r="E5" s="142"/>
      <c r="F5" s="143">
        <v>138402</v>
      </c>
      <c r="G5" s="144"/>
      <c r="H5" s="145"/>
    </row>
    <row r="6" spans="1:8" x14ac:dyDescent="0.2">
      <c r="A6" s="146"/>
      <c r="B6" s="147"/>
      <c r="C6" s="148"/>
      <c r="D6" s="149">
        <v>41107</v>
      </c>
      <c r="E6" s="150"/>
      <c r="F6" s="151">
        <v>70652</v>
      </c>
      <c r="G6" s="152"/>
      <c r="H6" s="153"/>
    </row>
    <row r="7" spans="1:8" x14ac:dyDescent="0.2">
      <c r="A7" s="134" t="s">
        <v>521</v>
      </c>
      <c r="B7" s="139"/>
      <c r="C7" s="140"/>
      <c r="D7" s="141">
        <v>66556</v>
      </c>
      <c r="E7" s="142"/>
      <c r="F7" s="143">
        <v>146367</v>
      </c>
      <c r="G7" s="144"/>
      <c r="H7" s="145"/>
    </row>
    <row r="8" spans="1:8" x14ac:dyDescent="0.2">
      <c r="A8" s="146"/>
      <c r="B8" s="147"/>
      <c r="C8" s="148"/>
      <c r="D8" s="149">
        <v>34244</v>
      </c>
      <c r="E8" s="150"/>
      <c r="F8" s="151">
        <v>79441</v>
      </c>
      <c r="G8" s="152"/>
      <c r="H8" s="153"/>
    </row>
    <row r="9" spans="1:8" x14ac:dyDescent="0.2">
      <c r="A9" s="134" t="s">
        <v>522</v>
      </c>
      <c r="B9" s="139"/>
      <c r="C9" s="140"/>
      <c r="D9" s="141">
        <v>46000</v>
      </c>
      <c r="E9" s="142"/>
      <c r="F9" s="143">
        <v>165181</v>
      </c>
      <c r="G9" s="144"/>
      <c r="H9" s="145"/>
    </row>
    <row r="10" spans="1:8" x14ac:dyDescent="0.2">
      <c r="A10" s="146"/>
      <c r="B10" s="147"/>
      <c r="C10" s="148"/>
      <c r="D10" s="149">
        <v>39400</v>
      </c>
      <c r="E10" s="150"/>
      <c r="F10" s="151">
        <v>82246</v>
      </c>
      <c r="G10" s="152"/>
      <c r="H10" s="153"/>
    </row>
    <row r="11" spans="1:8" x14ac:dyDescent="0.2">
      <c r="A11" s="134" t="s">
        <v>523</v>
      </c>
      <c r="B11" s="139"/>
      <c r="C11" s="140"/>
      <c r="D11" s="141">
        <v>78888</v>
      </c>
      <c r="E11" s="142"/>
      <c r="F11" s="143">
        <v>166234</v>
      </c>
      <c r="G11" s="144"/>
      <c r="H11" s="145"/>
    </row>
    <row r="12" spans="1:8" x14ac:dyDescent="0.2">
      <c r="A12" s="146"/>
      <c r="B12" s="147"/>
      <c r="C12" s="154"/>
      <c r="D12" s="149">
        <v>35411</v>
      </c>
      <c r="E12" s="150"/>
      <c r="F12" s="151">
        <v>89789</v>
      </c>
      <c r="G12" s="152"/>
      <c r="H12" s="153"/>
    </row>
    <row r="13" spans="1:8" x14ac:dyDescent="0.2">
      <c r="A13" s="134"/>
      <c r="B13" s="139"/>
      <c r="C13" s="140"/>
      <c r="D13" s="141">
        <v>56038</v>
      </c>
      <c r="E13" s="142"/>
      <c r="F13" s="143">
        <v>148315</v>
      </c>
      <c r="G13" s="155"/>
      <c r="H13" s="145"/>
    </row>
    <row r="14" spans="1:8" x14ac:dyDescent="0.2">
      <c r="A14" s="146"/>
      <c r="B14" s="147"/>
      <c r="C14" s="148"/>
      <c r="D14" s="149">
        <v>36178</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10.75</v>
      </c>
      <c r="C19" s="156">
        <f>ROUND(VALUE(SUBSTITUTE(実質収支比率等に係る経年分析!G$48,"▲","-")),2)</f>
        <v>9.7100000000000009</v>
      </c>
      <c r="D19" s="156">
        <f>ROUND(VALUE(SUBSTITUTE(実質収支比率等に係る経年分析!H$48,"▲","-")),2)</f>
        <v>5.88</v>
      </c>
      <c r="E19" s="156">
        <f>ROUND(VALUE(SUBSTITUTE(実質収支比率等に係る経年分析!I$48,"▲","-")),2)</f>
        <v>5.78</v>
      </c>
      <c r="F19" s="156">
        <f>ROUND(VALUE(SUBSTITUTE(実質収支比率等に係る経年分析!J$48,"▲","-")),2)</f>
        <v>5.0199999999999996</v>
      </c>
    </row>
    <row r="20" spans="1:11" x14ac:dyDescent="0.2">
      <c r="A20" s="156" t="s">
        <v>53</v>
      </c>
      <c r="B20" s="156">
        <f>ROUND(VALUE(SUBSTITUTE(実質収支比率等に係る経年分析!F$47,"▲","-")),2)</f>
        <v>21.92</v>
      </c>
      <c r="C20" s="156">
        <f>ROUND(VALUE(SUBSTITUTE(実質収支比率等に係る経年分析!G$47,"▲","-")),2)</f>
        <v>23.32</v>
      </c>
      <c r="D20" s="156">
        <f>ROUND(VALUE(SUBSTITUTE(実質収支比率等に係る経年分析!H$47,"▲","-")),2)</f>
        <v>25.25</v>
      </c>
      <c r="E20" s="156">
        <f>ROUND(VALUE(SUBSTITUTE(実質収支比率等に係る経年分析!I$47,"▲","-")),2)</f>
        <v>25.06</v>
      </c>
      <c r="F20" s="156">
        <f>ROUND(VALUE(SUBSTITUTE(実質収支比率等に係る経年分析!J$47,"▲","-")),2)</f>
        <v>22.01</v>
      </c>
    </row>
    <row r="21" spans="1:11" x14ac:dyDescent="0.2">
      <c r="A21" s="156" t="s">
        <v>54</v>
      </c>
      <c r="B21" s="156">
        <f>IF(ISNUMBER(VALUE(SUBSTITUTE(実質収支比率等に係る経年分析!F$49,"▲","-"))),ROUND(VALUE(SUBSTITUTE(実質収支比率等に係る経年分析!F$49,"▲","-")),2),NA())</f>
        <v>6.24</v>
      </c>
      <c r="C21" s="156">
        <f>IF(ISNUMBER(VALUE(SUBSTITUTE(実質収支比率等に係る経年分析!G$49,"▲","-"))),ROUND(VALUE(SUBSTITUTE(実質収支比率等に係る経年分析!G$49,"▲","-")),2),NA())</f>
        <v>2.4500000000000002</v>
      </c>
      <c r="D21" s="156">
        <f>IF(ISNUMBER(VALUE(SUBSTITUTE(実質収支比率等に係る経年分析!H$49,"▲","-"))),ROUND(VALUE(SUBSTITUTE(実質収支比率等に係る経年分析!H$49,"▲","-")),2),NA())</f>
        <v>-2.5499999999999998</v>
      </c>
      <c r="E21" s="156">
        <f>IF(ISNUMBER(VALUE(SUBSTITUTE(実質収支比率等に係る経年分析!I$49,"▲","-"))),ROUND(VALUE(SUBSTITUTE(実質収支比率等に係る経年分析!I$49,"▲","-")),2),NA())</f>
        <v>7.0000000000000007E-2</v>
      </c>
      <c r="F21" s="156">
        <f>IF(ISNUMBER(VALUE(SUBSTITUTE(実質収支比率等に係る経年分析!J$49,"▲","-"))),ROUND(VALUE(SUBSTITUTE(実質収支比率等に係る経年分析!J$49,"▲","-")),2),NA())</f>
        <v>-3.15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7.0000000000000007E-2</v>
      </c>
    </row>
    <row r="30" spans="1:11" x14ac:dyDescent="0.2">
      <c r="A30" s="157" t="str">
        <f>IF(連結実質赤字比率に係る赤字・黒字の構成分析!C$40="",NA(),連結実質赤字比率に係る赤字・黒字の構成分析!C$40)</f>
        <v>商品券特別会計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2">
      <c r="A31" s="157" t="str">
        <f>IF(連結実質赤字比率に係る赤字・黒字の構成分析!C$39="",NA(),連結実質赤字比率に係る赤字・黒字の構成分析!C$39)</f>
        <v>町設置型浄化槽事業特別会計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0.55000000000000004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7.0000000000000007E-2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0.39</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0.56000000000000005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0.62</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10.130000000000001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9.2100000000000009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4.82</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7.12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7.56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6.86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380</v>
      </c>
      <c r="E42" s="158"/>
      <c r="F42" s="158"/>
      <c r="G42" s="158">
        <f>'実質公債費比率（分子）の構造'!L$52</f>
        <v>385</v>
      </c>
      <c r="H42" s="158"/>
      <c r="I42" s="158"/>
      <c r="J42" s="158">
        <f>'実質公債費比率（分子）の構造'!M$52</f>
        <v>395</v>
      </c>
      <c r="K42" s="158"/>
      <c r="L42" s="158"/>
      <c r="M42" s="158">
        <f>'実質公債費比率（分子）の構造'!N$52</f>
        <v>391</v>
      </c>
      <c r="N42" s="158"/>
      <c r="O42" s="158"/>
      <c r="P42" s="158">
        <f>'実質公債費比率（分子）の構造'!O$52</f>
        <v>378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65</v>
      </c>
      <c r="C44" s="158"/>
      <c r="D44" s="158"/>
      <c r="E44" s="158">
        <f>'実質公債費比率（分子）の構造'!L$50</f>
        <v>138</v>
      </c>
      <c r="F44" s="158"/>
      <c r="G44" s="158"/>
      <c r="H44" s="158">
        <f>'実質公債費比率（分子）の構造'!M$50</f>
        <v>324</v>
      </c>
      <c r="I44" s="158"/>
      <c r="J44" s="158"/>
      <c r="K44" s="158">
        <f>'実質公債費比率（分子）の構造'!N$50</f>
        <v>96</v>
      </c>
      <c r="L44" s="158"/>
      <c r="M44" s="158"/>
      <c r="N44" s="158">
        <f>'実質公債費比率（分子）の構造'!O$50</f>
        <v>96</v>
      </c>
      <c r="O44" s="158"/>
      <c r="P44" s="158"/>
    </row>
    <row r="45" spans="1:16" x14ac:dyDescent="0.2">
      <c r="A45" s="158" t="s">
        <v>63</v>
      </c>
      <c r="B45" s="158">
        <f>'実質公債費比率（分子）の構造'!K$49</f>
        <v>37</v>
      </c>
      <c r="C45" s="158"/>
      <c r="D45" s="158"/>
      <c r="E45" s="158">
        <f>'実質公債費比率（分子）の構造'!L$49</f>
        <v>14</v>
      </c>
      <c r="F45" s="158"/>
      <c r="G45" s="158"/>
      <c r="H45" s="158">
        <f>'実質公債費比率（分子）の構造'!M$49</f>
        <v>1</v>
      </c>
      <c r="I45" s="158"/>
      <c r="J45" s="158"/>
      <c r="K45" s="158">
        <f>'実質公債費比率（分子）の構造'!N$49</f>
        <v>2</v>
      </c>
      <c r="L45" s="158"/>
      <c r="M45" s="158"/>
      <c r="N45" s="158">
        <f>'実質公債費比率（分子）の構造'!O$49</f>
        <v>3</v>
      </c>
      <c r="O45" s="158"/>
      <c r="P45" s="158"/>
    </row>
    <row r="46" spans="1:16" x14ac:dyDescent="0.2">
      <c r="A46" s="158" t="s">
        <v>64</v>
      </c>
      <c r="B46" s="158">
        <f>'実質公債費比率（分子）の構造'!K$48</f>
        <v>106</v>
      </c>
      <c r="C46" s="158"/>
      <c r="D46" s="158"/>
      <c r="E46" s="158">
        <f>'実質公債費比率（分子）の構造'!L$48</f>
        <v>103</v>
      </c>
      <c r="F46" s="158"/>
      <c r="G46" s="158"/>
      <c r="H46" s="158">
        <f>'実質公債費比率（分子）の構造'!M$48</f>
        <v>117</v>
      </c>
      <c r="I46" s="158"/>
      <c r="J46" s="158"/>
      <c r="K46" s="158">
        <f>'実質公債費比率（分子）の構造'!N$48</f>
        <v>155</v>
      </c>
      <c r="L46" s="158"/>
      <c r="M46" s="158"/>
      <c r="N46" s="158">
        <f>'実質公債費比率（分子）の構造'!O$48</f>
        <v>159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432</v>
      </c>
      <c r="C49" s="158"/>
      <c r="D49" s="158"/>
      <c r="E49" s="158">
        <f>'実質公債費比率（分子）の構造'!L$45</f>
        <v>449</v>
      </c>
      <c r="F49" s="158"/>
      <c r="G49" s="158"/>
      <c r="H49" s="158">
        <f>'実質公債費比率（分子）の構造'!M$45</f>
        <v>466</v>
      </c>
      <c r="I49" s="158"/>
      <c r="J49" s="158"/>
      <c r="K49" s="158">
        <f>'実質公債費比率（分子）の構造'!N$45</f>
        <v>455</v>
      </c>
      <c r="L49" s="158"/>
      <c r="M49" s="158"/>
      <c r="N49" s="158">
        <f>'実質公債費比率（分子）の構造'!O$45</f>
        <v>417</v>
      </c>
      <c r="O49" s="158"/>
      <c r="P49" s="158"/>
    </row>
    <row r="50" spans="1:16" x14ac:dyDescent="0.2">
      <c r="A50" s="158" t="s">
        <v>67</v>
      </c>
      <c r="B50" s="158" t="e">
        <f>NA()</f>
        <v>#N/A</v>
      </c>
      <c r="C50" s="158">
        <f>IF(ISNUMBER('実質公債費比率（分子）の構造'!K$53),'実質公債費比率（分子）の構造'!K$53,NA())</f>
        <v>260</v>
      </c>
      <c r="D50" s="158" t="e">
        <f>NA()</f>
        <v>#N/A</v>
      </c>
      <c r="E50" s="158" t="e">
        <f>NA()</f>
        <v>#N/A</v>
      </c>
      <c r="F50" s="158">
        <f>IF(ISNUMBER('実質公債費比率（分子）の構造'!L$53),'実質公債費比率（分子）の構造'!L$53,NA())</f>
        <v>319</v>
      </c>
      <c r="G50" s="158" t="e">
        <f>NA()</f>
        <v>#N/A</v>
      </c>
      <c r="H50" s="158" t="e">
        <f>NA()</f>
        <v>#N/A</v>
      </c>
      <c r="I50" s="158">
        <f>IF(ISNUMBER('実質公債費比率（分子）の構造'!M$53),'実質公債費比率（分子）の構造'!M$53,NA())</f>
        <v>513</v>
      </c>
      <c r="J50" s="158" t="e">
        <f>NA()</f>
        <v>#N/A</v>
      </c>
      <c r="K50" s="158" t="e">
        <f>NA()</f>
        <v>#N/A</v>
      </c>
      <c r="L50" s="158">
        <f>IF(ISNUMBER('実質公債費比率（分子）の構造'!N$53),'実質公債費比率（分子）の構造'!N$53,NA())</f>
        <v>317</v>
      </c>
      <c r="M50" s="158" t="e">
        <f>NA()</f>
        <v>#N/A</v>
      </c>
      <c r="N50" s="158" t="e">
        <f>NA()</f>
        <v>#N/A</v>
      </c>
      <c r="O50" s="158">
        <f>IF(ISNUMBER('実質公債費比率（分子）の構造'!O$53),'実質公債費比率（分子）の構造'!O$53,NA())</f>
        <v>297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4653</v>
      </c>
      <c r="E56" s="157"/>
      <c r="F56" s="157"/>
      <c r="G56" s="157">
        <f>'将来負担比率（分子）の構造'!J$52</f>
        <v>4530</v>
      </c>
      <c r="H56" s="157"/>
      <c r="I56" s="157"/>
      <c r="J56" s="157">
        <f>'将来負担比率（分子）の構造'!K$52</f>
        <v>4263</v>
      </c>
      <c r="K56" s="157"/>
      <c r="L56" s="157"/>
      <c r="M56" s="157">
        <f>'将来負担比率（分子）の構造'!L$52</f>
        <v>3968</v>
      </c>
      <c r="N56" s="157"/>
      <c r="O56" s="157"/>
      <c r="P56" s="157">
        <f>'将来負担比率（分子）の構造'!M$52</f>
        <v>3630</v>
      </c>
    </row>
    <row r="57" spans="1:16" x14ac:dyDescent="0.2">
      <c r="A57" s="157" t="s">
        <v>42</v>
      </c>
      <c r="B57" s="157"/>
      <c r="C57" s="157"/>
      <c r="D57" s="157">
        <f>'将来負担比率（分子）の構造'!I$51</f>
        <v>517</v>
      </c>
      <c r="E57" s="157"/>
      <c r="F57" s="157"/>
      <c r="G57" s="157">
        <f>'将来負担比率（分子）の構造'!J$51</f>
        <v>484</v>
      </c>
      <c r="H57" s="157"/>
      <c r="I57" s="157"/>
      <c r="J57" s="157">
        <f>'将来負担比率（分子）の構造'!K$51</f>
        <v>787</v>
      </c>
      <c r="K57" s="157"/>
      <c r="L57" s="157"/>
      <c r="M57" s="157">
        <f>'将来負担比率（分子）の構造'!L$51</f>
        <v>752</v>
      </c>
      <c r="N57" s="157"/>
      <c r="O57" s="157"/>
      <c r="P57" s="157">
        <f>'将来負担比率（分子）の構造'!M$51</f>
        <v>717</v>
      </c>
    </row>
    <row r="58" spans="1:16" x14ac:dyDescent="0.2">
      <c r="A58" s="157" t="s">
        <v>41</v>
      </c>
      <c r="B58" s="157"/>
      <c r="C58" s="157"/>
      <c r="D58" s="157">
        <f>'将来負担比率（分子）の構造'!I$50</f>
        <v>1793</v>
      </c>
      <c r="E58" s="157"/>
      <c r="F58" s="157"/>
      <c r="G58" s="157">
        <f>'将来負担比率（分子）の構造'!J$50</f>
        <v>2295</v>
      </c>
      <c r="H58" s="157"/>
      <c r="I58" s="157"/>
      <c r="J58" s="157">
        <f>'将来負担比率（分子）の構造'!K$50</f>
        <v>2674</v>
      </c>
      <c r="K58" s="157"/>
      <c r="L58" s="157"/>
      <c r="M58" s="157">
        <f>'将来負担比率（分子）の構造'!L$50</f>
        <v>2790</v>
      </c>
      <c r="N58" s="157"/>
      <c r="O58" s="157"/>
      <c r="P58" s="157">
        <f>'将来負担比率（分子）の構造'!M$50</f>
        <v>2846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1698</v>
      </c>
      <c r="C62" s="157"/>
      <c r="D62" s="157"/>
      <c r="E62" s="157">
        <f>'将来負担比率（分子）の構造'!J$45</f>
        <v>1704</v>
      </c>
      <c r="F62" s="157"/>
      <c r="G62" s="157"/>
      <c r="H62" s="157">
        <f>'将来負担比率（分子）の構造'!K$45</f>
        <v>1663</v>
      </c>
      <c r="I62" s="157"/>
      <c r="J62" s="157"/>
      <c r="K62" s="157">
        <f>'将来負担比率（分子）の構造'!L$45</f>
        <v>1645</v>
      </c>
      <c r="L62" s="157"/>
      <c r="M62" s="157"/>
      <c r="N62" s="157">
        <f>'将来負担比率（分子）の構造'!M$45</f>
        <v>1616</v>
      </c>
      <c r="O62" s="157"/>
      <c r="P62" s="157"/>
    </row>
    <row r="63" spans="1:16" x14ac:dyDescent="0.2">
      <c r="A63" s="157" t="s">
        <v>34</v>
      </c>
      <c r="B63" s="157">
        <f>'将来負担比率（分子）の構造'!I$44</f>
        <v>32</v>
      </c>
      <c r="C63" s="157"/>
      <c r="D63" s="157"/>
      <c r="E63" s="157">
        <f>'将来負担比率（分子）の構造'!J$44</f>
        <v>19</v>
      </c>
      <c r="F63" s="157"/>
      <c r="G63" s="157"/>
      <c r="H63" s="157">
        <f>'将来負担比率（分子）の構造'!K$44</f>
        <v>37</v>
      </c>
      <c r="I63" s="157"/>
      <c r="J63" s="157"/>
      <c r="K63" s="157">
        <f>'将来負担比率（分子）の構造'!L$44</f>
        <v>61</v>
      </c>
      <c r="L63" s="157"/>
      <c r="M63" s="157"/>
      <c r="N63" s="157">
        <f>'将来負担比率（分子）の構造'!M$44</f>
        <v>72</v>
      </c>
      <c r="O63" s="157"/>
      <c r="P63" s="157"/>
    </row>
    <row r="64" spans="1:16" x14ac:dyDescent="0.2">
      <c r="A64" s="157" t="s">
        <v>33</v>
      </c>
      <c r="B64" s="157">
        <f>'将来負担比率（分子）の構造'!I$43</f>
        <v>1148</v>
      </c>
      <c r="C64" s="157"/>
      <c r="D64" s="157"/>
      <c r="E64" s="157">
        <f>'将来負担比率（分子）の構造'!J$43</f>
        <v>1167</v>
      </c>
      <c r="F64" s="157"/>
      <c r="G64" s="157"/>
      <c r="H64" s="157">
        <f>'将来負担比率（分子）の構造'!K$43</f>
        <v>1146</v>
      </c>
      <c r="I64" s="157"/>
      <c r="J64" s="157"/>
      <c r="K64" s="157">
        <f>'将来負担比率（分子）の構造'!L$43</f>
        <v>1189</v>
      </c>
      <c r="L64" s="157"/>
      <c r="M64" s="157"/>
      <c r="N64" s="157">
        <f>'将来負担比率（分子）の構造'!M$43</f>
        <v>1176</v>
      </c>
      <c r="O64" s="157"/>
      <c r="P64" s="157"/>
    </row>
    <row r="65" spans="1:16" x14ac:dyDescent="0.2">
      <c r="A65" s="157" t="s">
        <v>32</v>
      </c>
      <c r="B65" s="157">
        <f>'将来負担比率（分子）の構造'!I$42</f>
        <v>915</v>
      </c>
      <c r="C65" s="157"/>
      <c r="D65" s="157"/>
      <c r="E65" s="157">
        <f>'将来負担比率（分子）の構造'!J$42</f>
        <v>1133</v>
      </c>
      <c r="F65" s="157"/>
      <c r="G65" s="157"/>
      <c r="H65" s="157">
        <f>'将来負担比率（分子）の構造'!K$42</f>
        <v>1424</v>
      </c>
      <c r="I65" s="157"/>
      <c r="J65" s="157"/>
      <c r="K65" s="157">
        <f>'将来負担比率（分子）の構造'!L$42</f>
        <v>1335</v>
      </c>
      <c r="L65" s="157"/>
      <c r="M65" s="157"/>
      <c r="N65" s="157">
        <f>'将来負担比率（分子）の構造'!M$42</f>
        <v>1254</v>
      </c>
      <c r="O65" s="157"/>
      <c r="P65" s="157"/>
    </row>
    <row r="66" spans="1:16" x14ac:dyDescent="0.2">
      <c r="A66" s="157" t="s">
        <v>31</v>
      </c>
      <c r="B66" s="157">
        <f>'将来負担比率（分子）の構造'!I$41</f>
        <v>4295</v>
      </c>
      <c r="C66" s="157"/>
      <c r="D66" s="157"/>
      <c r="E66" s="157">
        <f>'将来負担比率（分子）の構造'!J$41</f>
        <v>4122</v>
      </c>
      <c r="F66" s="157"/>
      <c r="G66" s="157"/>
      <c r="H66" s="157">
        <f>'将来負担比率（分子）の構造'!K$41</f>
        <v>3772</v>
      </c>
      <c r="I66" s="157"/>
      <c r="J66" s="157"/>
      <c r="K66" s="157">
        <f>'将来負担比率（分子）の構造'!L$41</f>
        <v>3442</v>
      </c>
      <c r="L66" s="157"/>
      <c r="M66" s="157"/>
      <c r="N66" s="157">
        <f>'将来負担比率（分子）の構造'!M$41</f>
        <v>3246</v>
      </c>
      <c r="O66" s="157"/>
      <c r="P66" s="157"/>
    </row>
    <row r="67" spans="1:16" x14ac:dyDescent="0.2">
      <c r="A67" s="157" t="s">
        <v>71</v>
      </c>
      <c r="B67" s="157" t="e">
        <f>NA()</f>
        <v>#N/A</v>
      </c>
      <c r="C67" s="157">
        <f>IF(ISNUMBER('将来負担比率（分子）の構造'!I$53), IF('将来負担比率（分子）の構造'!I$53 &lt; 0, 0, '将来負担比率（分子）の構造'!I$53), NA())</f>
        <v>1125</v>
      </c>
      <c r="D67" s="157" t="e">
        <f>NA()</f>
        <v>#N/A</v>
      </c>
      <c r="E67" s="157" t="e">
        <f>NA()</f>
        <v>#N/A</v>
      </c>
      <c r="F67" s="157">
        <f>IF(ISNUMBER('将来負担比率（分子）の構造'!J$53), IF('将来負担比率（分子）の構造'!J$53 &lt; 0, 0, '将来負担比率（分子）の構造'!J$53), NA())</f>
        <v>836</v>
      </c>
      <c r="G67" s="157" t="e">
        <f>NA()</f>
        <v>#N/A</v>
      </c>
      <c r="H67" s="157" t="e">
        <f>NA()</f>
        <v>#N/A</v>
      </c>
      <c r="I67" s="157">
        <f>IF(ISNUMBER('将来負担比率（分子）の構造'!K$53), IF('将来負担比率（分子）の構造'!K$53 &lt; 0, 0, '将来負担比率（分子）の構造'!K$53), NA())</f>
        <v>319</v>
      </c>
      <c r="J67" s="157" t="e">
        <f>NA()</f>
        <v>#N/A</v>
      </c>
      <c r="K67" s="157" t="e">
        <f>NA()</f>
        <v>#N/A</v>
      </c>
      <c r="L67" s="157">
        <f>IF(ISNUMBER('将来負担比率（分子）の構造'!L$53), IF('将来負担比率（分子）の構造'!L$53 &lt; 0, 0, '将来負担比率（分子）の構造'!L$53), NA())</f>
        <v>161</v>
      </c>
      <c r="M67" s="157" t="e">
        <f>NA()</f>
        <v>#N/A</v>
      </c>
      <c r="N67" s="157" t="e">
        <f>NA()</f>
        <v>#N/A</v>
      </c>
      <c r="O67" s="157">
        <f>IF(ISNUMBER('将来負担比率（分子）の構造'!M$53), IF('将来負担比率（分子）の構造'!M$53 &lt; 0, 0, '将来負担比率（分子）の構造'!M$53), NA())</f>
        <v>170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920</v>
      </c>
      <c r="C72" s="161">
        <f>基金残高に係る経年分析!G55</f>
        <v>924</v>
      </c>
      <c r="D72" s="161">
        <f>基金残高に係る経年分析!H55</f>
        <v>829</v>
      </c>
    </row>
    <row r="73" spans="1:16" x14ac:dyDescent="0.2">
      <c r="A73" s="160" t="s">
        <v>74</v>
      </c>
      <c r="B73" s="161">
        <f>基金残高に係る経年分析!F56</f>
        <v>4</v>
      </c>
      <c r="C73" s="161">
        <f>基金残高に係る経年分析!G56</f>
        <v>4</v>
      </c>
      <c r="D73" s="161">
        <f>基金残高に係る経年分析!H56</f>
        <v>4</v>
      </c>
    </row>
    <row r="74" spans="1:16" x14ac:dyDescent="0.2">
      <c r="A74" s="160" t="s">
        <v>75</v>
      </c>
      <c r="B74" s="161">
        <f>基金残高に係る経年分析!F57</f>
        <v>1751</v>
      </c>
      <c r="C74" s="161">
        <f>基金残高に係る経年分析!G57</f>
        <v>1814</v>
      </c>
      <c r="D74" s="161">
        <f>基金残高に係る経年分析!H57</f>
        <v>2060</v>
      </c>
    </row>
  </sheetData>
  <sheetProtection algorithmName="SHA-512" hashValue="G36IvUamzThbm6yj/zh9TQIQ4AQtTq2oM41xAUZLOSJOCdg5ZNeTcGY5FqLv3bwDwGQZ8veNm3eT/RrumQLheg==" saltValue="F9Sj1wupRmPyUYUxqVdF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1608022</v>
      </c>
      <c r="S5" s="600"/>
      <c r="T5" s="600"/>
      <c r="U5" s="600"/>
      <c r="V5" s="600"/>
      <c r="W5" s="600"/>
      <c r="X5" s="600"/>
      <c r="Y5" s="601"/>
      <c r="Z5" s="602">
        <v>25.8</v>
      </c>
      <c r="AA5" s="602"/>
      <c r="AB5" s="602"/>
      <c r="AC5" s="602"/>
      <c r="AD5" s="603">
        <v>1608022</v>
      </c>
      <c r="AE5" s="603"/>
      <c r="AF5" s="603"/>
      <c r="AG5" s="603"/>
      <c r="AH5" s="603"/>
      <c r="AI5" s="603"/>
      <c r="AJ5" s="603"/>
      <c r="AK5" s="603"/>
      <c r="AL5" s="604">
        <v>42.2</v>
      </c>
      <c r="AM5" s="605"/>
      <c r="AN5" s="605"/>
      <c r="AO5" s="606"/>
      <c r="AP5" s="596" t="s">
        <v>216</v>
      </c>
      <c r="AQ5" s="597"/>
      <c r="AR5" s="597"/>
      <c r="AS5" s="597"/>
      <c r="AT5" s="597"/>
      <c r="AU5" s="597"/>
      <c r="AV5" s="597"/>
      <c r="AW5" s="597"/>
      <c r="AX5" s="597"/>
      <c r="AY5" s="597"/>
      <c r="AZ5" s="597"/>
      <c r="BA5" s="597"/>
      <c r="BB5" s="597"/>
      <c r="BC5" s="597"/>
      <c r="BD5" s="597"/>
      <c r="BE5" s="597"/>
      <c r="BF5" s="598"/>
      <c r="BG5" s="610">
        <v>1605646</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55324</v>
      </c>
      <c r="S6" s="611"/>
      <c r="T6" s="611"/>
      <c r="U6" s="611"/>
      <c r="V6" s="611"/>
      <c r="W6" s="611"/>
      <c r="X6" s="611"/>
      <c r="Y6" s="612"/>
      <c r="Z6" s="613">
        <v>0.9</v>
      </c>
      <c r="AA6" s="613"/>
      <c r="AB6" s="613"/>
      <c r="AC6" s="613"/>
      <c r="AD6" s="614">
        <v>55324</v>
      </c>
      <c r="AE6" s="614"/>
      <c r="AF6" s="614"/>
      <c r="AG6" s="614"/>
      <c r="AH6" s="614"/>
      <c r="AI6" s="614"/>
      <c r="AJ6" s="614"/>
      <c r="AK6" s="614"/>
      <c r="AL6" s="615">
        <v>1.5</v>
      </c>
      <c r="AM6" s="616"/>
      <c r="AN6" s="616"/>
      <c r="AO6" s="617"/>
      <c r="AP6" s="607" t="s">
        <v>221</v>
      </c>
      <c r="AQ6" s="608"/>
      <c r="AR6" s="608"/>
      <c r="AS6" s="608"/>
      <c r="AT6" s="608"/>
      <c r="AU6" s="608"/>
      <c r="AV6" s="608"/>
      <c r="AW6" s="608"/>
      <c r="AX6" s="608"/>
      <c r="AY6" s="608"/>
      <c r="AZ6" s="608"/>
      <c r="BA6" s="608"/>
      <c r="BB6" s="608"/>
      <c r="BC6" s="608"/>
      <c r="BD6" s="608"/>
      <c r="BE6" s="608"/>
      <c r="BF6" s="609"/>
      <c r="BG6" s="610">
        <v>1605646</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86206</v>
      </c>
      <c r="CS6" s="611"/>
      <c r="CT6" s="611"/>
      <c r="CU6" s="611"/>
      <c r="CV6" s="611"/>
      <c r="CW6" s="611"/>
      <c r="CX6" s="611"/>
      <c r="CY6" s="612"/>
      <c r="CZ6" s="604">
        <v>1.4</v>
      </c>
      <c r="DA6" s="605"/>
      <c r="DB6" s="605"/>
      <c r="DC6" s="621"/>
      <c r="DD6" s="619" t="s">
        <v>122</v>
      </c>
      <c r="DE6" s="611"/>
      <c r="DF6" s="611"/>
      <c r="DG6" s="611"/>
      <c r="DH6" s="611"/>
      <c r="DI6" s="611"/>
      <c r="DJ6" s="611"/>
      <c r="DK6" s="611"/>
      <c r="DL6" s="611"/>
      <c r="DM6" s="611"/>
      <c r="DN6" s="611"/>
      <c r="DO6" s="611"/>
      <c r="DP6" s="612"/>
      <c r="DQ6" s="619">
        <v>86206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559</v>
      </c>
      <c r="S7" s="611"/>
      <c r="T7" s="611"/>
      <c r="U7" s="611"/>
      <c r="V7" s="611"/>
      <c r="W7" s="611"/>
      <c r="X7" s="611"/>
      <c r="Y7" s="612"/>
      <c r="Z7" s="613">
        <v>0</v>
      </c>
      <c r="AA7" s="613"/>
      <c r="AB7" s="613"/>
      <c r="AC7" s="613"/>
      <c r="AD7" s="614">
        <v>559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578182</v>
      </c>
      <c r="BH7" s="611"/>
      <c r="BI7" s="611"/>
      <c r="BJ7" s="611"/>
      <c r="BK7" s="611"/>
      <c r="BL7" s="611"/>
      <c r="BM7" s="611"/>
      <c r="BN7" s="612"/>
      <c r="BO7" s="613">
        <v>36</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1511835</v>
      </c>
      <c r="CS7" s="611"/>
      <c r="CT7" s="611"/>
      <c r="CU7" s="611"/>
      <c r="CV7" s="611"/>
      <c r="CW7" s="611"/>
      <c r="CX7" s="611"/>
      <c r="CY7" s="612"/>
      <c r="CZ7" s="613">
        <v>25.2</v>
      </c>
      <c r="DA7" s="613"/>
      <c r="DB7" s="613"/>
      <c r="DC7" s="613"/>
      <c r="DD7" s="619">
        <v>64148</v>
      </c>
      <c r="DE7" s="611"/>
      <c r="DF7" s="611"/>
      <c r="DG7" s="611"/>
      <c r="DH7" s="611"/>
      <c r="DI7" s="611"/>
      <c r="DJ7" s="611"/>
      <c r="DK7" s="611"/>
      <c r="DL7" s="611"/>
      <c r="DM7" s="611"/>
      <c r="DN7" s="611"/>
      <c r="DO7" s="611"/>
      <c r="DP7" s="612"/>
      <c r="DQ7" s="619">
        <v>1378715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12771</v>
      </c>
      <c r="S8" s="611"/>
      <c r="T8" s="611"/>
      <c r="U8" s="611"/>
      <c r="V8" s="611"/>
      <c r="W8" s="611"/>
      <c r="X8" s="611"/>
      <c r="Y8" s="612"/>
      <c r="Z8" s="613">
        <v>0.2</v>
      </c>
      <c r="AA8" s="613"/>
      <c r="AB8" s="613"/>
      <c r="AC8" s="613"/>
      <c r="AD8" s="614">
        <v>12771</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18179</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1528426</v>
      </c>
      <c r="CS8" s="611"/>
      <c r="CT8" s="611"/>
      <c r="CU8" s="611"/>
      <c r="CV8" s="611"/>
      <c r="CW8" s="611"/>
      <c r="CX8" s="611"/>
      <c r="CY8" s="612"/>
      <c r="CZ8" s="613">
        <v>25.4</v>
      </c>
      <c r="DA8" s="613"/>
      <c r="DB8" s="613"/>
      <c r="DC8" s="613"/>
      <c r="DD8" s="619">
        <v>8974</v>
      </c>
      <c r="DE8" s="611"/>
      <c r="DF8" s="611"/>
      <c r="DG8" s="611"/>
      <c r="DH8" s="611"/>
      <c r="DI8" s="611"/>
      <c r="DJ8" s="611"/>
      <c r="DK8" s="611"/>
      <c r="DL8" s="611"/>
      <c r="DM8" s="611"/>
      <c r="DN8" s="611"/>
      <c r="DO8" s="611"/>
      <c r="DP8" s="612"/>
      <c r="DQ8" s="619">
        <v>1026453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18252</v>
      </c>
      <c r="S9" s="611"/>
      <c r="T9" s="611"/>
      <c r="U9" s="611"/>
      <c r="V9" s="611"/>
      <c r="W9" s="611"/>
      <c r="X9" s="611"/>
      <c r="Y9" s="612"/>
      <c r="Z9" s="613">
        <v>0.3</v>
      </c>
      <c r="AA9" s="613"/>
      <c r="AB9" s="613"/>
      <c r="AC9" s="613"/>
      <c r="AD9" s="614">
        <v>18252</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431830</v>
      </c>
      <c r="BH9" s="611"/>
      <c r="BI9" s="611"/>
      <c r="BJ9" s="611"/>
      <c r="BK9" s="611"/>
      <c r="BL9" s="611"/>
      <c r="BM9" s="611"/>
      <c r="BN9" s="612"/>
      <c r="BO9" s="613">
        <v>26.9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519497</v>
      </c>
      <c r="CS9" s="611"/>
      <c r="CT9" s="611"/>
      <c r="CU9" s="611"/>
      <c r="CV9" s="611"/>
      <c r="CW9" s="611"/>
      <c r="CX9" s="611"/>
      <c r="CY9" s="612"/>
      <c r="CZ9" s="613">
        <v>8.6</v>
      </c>
      <c r="DA9" s="613"/>
      <c r="DB9" s="613"/>
      <c r="DC9" s="613"/>
      <c r="DD9" s="619">
        <v>17026</v>
      </c>
      <c r="DE9" s="611"/>
      <c r="DF9" s="611"/>
      <c r="DG9" s="611"/>
      <c r="DH9" s="611"/>
      <c r="DI9" s="611"/>
      <c r="DJ9" s="611"/>
      <c r="DK9" s="611"/>
      <c r="DL9" s="611"/>
      <c r="DM9" s="611"/>
      <c r="DN9" s="611"/>
      <c r="DO9" s="611"/>
      <c r="DP9" s="612"/>
      <c r="DQ9" s="619">
        <v>392855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34175</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247278</v>
      </c>
      <c r="S11" s="611"/>
      <c r="T11" s="611"/>
      <c r="U11" s="611"/>
      <c r="V11" s="611"/>
      <c r="W11" s="611"/>
      <c r="X11" s="611"/>
      <c r="Y11" s="612"/>
      <c r="Z11" s="615">
        <v>4</v>
      </c>
      <c r="AA11" s="616"/>
      <c r="AB11" s="616"/>
      <c r="AC11" s="622"/>
      <c r="AD11" s="619">
        <v>247278</v>
      </c>
      <c r="AE11" s="611"/>
      <c r="AF11" s="611"/>
      <c r="AG11" s="611"/>
      <c r="AH11" s="611"/>
      <c r="AI11" s="611"/>
      <c r="AJ11" s="611"/>
      <c r="AK11" s="612"/>
      <c r="AL11" s="615">
        <v>6.5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93998</v>
      </c>
      <c r="BH11" s="611"/>
      <c r="BI11" s="611"/>
      <c r="BJ11" s="611"/>
      <c r="BK11" s="611"/>
      <c r="BL11" s="611"/>
      <c r="BM11" s="611"/>
      <c r="BN11" s="612"/>
      <c r="BO11" s="613">
        <v>5.8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147965</v>
      </c>
      <c r="CS11" s="611"/>
      <c r="CT11" s="611"/>
      <c r="CU11" s="611"/>
      <c r="CV11" s="611"/>
      <c r="CW11" s="611"/>
      <c r="CX11" s="611"/>
      <c r="CY11" s="612"/>
      <c r="CZ11" s="613">
        <v>2.5</v>
      </c>
      <c r="DA11" s="613"/>
      <c r="DB11" s="613"/>
      <c r="DC11" s="613"/>
      <c r="DD11" s="619">
        <v>51564</v>
      </c>
      <c r="DE11" s="611"/>
      <c r="DF11" s="611"/>
      <c r="DG11" s="611"/>
      <c r="DH11" s="611"/>
      <c r="DI11" s="611"/>
      <c r="DJ11" s="611"/>
      <c r="DK11" s="611"/>
      <c r="DL11" s="611"/>
      <c r="DM11" s="611"/>
      <c r="DN11" s="611"/>
      <c r="DO11" s="611"/>
      <c r="DP11" s="612"/>
      <c r="DQ11" s="619">
        <v>115534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9541</v>
      </c>
      <c r="S12" s="611"/>
      <c r="T12" s="611"/>
      <c r="U12" s="611"/>
      <c r="V12" s="611"/>
      <c r="W12" s="611"/>
      <c r="X12" s="611"/>
      <c r="Y12" s="612"/>
      <c r="Z12" s="613">
        <v>0.2</v>
      </c>
      <c r="AA12" s="613"/>
      <c r="AB12" s="613"/>
      <c r="AC12" s="613"/>
      <c r="AD12" s="614">
        <v>9541</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941732</v>
      </c>
      <c r="BH12" s="611"/>
      <c r="BI12" s="611"/>
      <c r="BJ12" s="611"/>
      <c r="BK12" s="611"/>
      <c r="BL12" s="611"/>
      <c r="BM12" s="611"/>
      <c r="BN12" s="612"/>
      <c r="BO12" s="613">
        <v>58.6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150795</v>
      </c>
      <c r="CS12" s="611"/>
      <c r="CT12" s="611"/>
      <c r="CU12" s="611"/>
      <c r="CV12" s="611"/>
      <c r="CW12" s="611"/>
      <c r="CX12" s="611"/>
      <c r="CY12" s="612"/>
      <c r="CZ12" s="613">
        <v>2.5</v>
      </c>
      <c r="DA12" s="613"/>
      <c r="DB12" s="613"/>
      <c r="DC12" s="613"/>
      <c r="DD12" s="619">
        <v>22105</v>
      </c>
      <c r="DE12" s="611"/>
      <c r="DF12" s="611"/>
      <c r="DG12" s="611"/>
      <c r="DH12" s="611"/>
      <c r="DI12" s="611"/>
      <c r="DJ12" s="611"/>
      <c r="DK12" s="611"/>
      <c r="DL12" s="611"/>
      <c r="DM12" s="611"/>
      <c r="DN12" s="611"/>
      <c r="DO12" s="611"/>
      <c r="DP12" s="612"/>
      <c r="DQ12" s="619">
        <v>107601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829895</v>
      </c>
      <c r="BH13" s="611"/>
      <c r="BI13" s="611"/>
      <c r="BJ13" s="611"/>
      <c r="BK13" s="611"/>
      <c r="BL13" s="611"/>
      <c r="BM13" s="611"/>
      <c r="BN13" s="612"/>
      <c r="BO13" s="613">
        <v>51.6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542498</v>
      </c>
      <c r="CS13" s="611"/>
      <c r="CT13" s="611"/>
      <c r="CU13" s="611"/>
      <c r="CV13" s="611"/>
      <c r="CW13" s="611"/>
      <c r="CX13" s="611"/>
      <c r="CY13" s="612"/>
      <c r="CZ13" s="613">
        <v>9</v>
      </c>
      <c r="DA13" s="613"/>
      <c r="DB13" s="613"/>
      <c r="DC13" s="613"/>
      <c r="DD13" s="619">
        <v>245915</v>
      </c>
      <c r="DE13" s="611"/>
      <c r="DF13" s="611"/>
      <c r="DG13" s="611"/>
      <c r="DH13" s="611"/>
      <c r="DI13" s="611"/>
      <c r="DJ13" s="611"/>
      <c r="DK13" s="611"/>
      <c r="DL13" s="611"/>
      <c r="DM13" s="611"/>
      <c r="DN13" s="611"/>
      <c r="DO13" s="611"/>
      <c r="DP13" s="612"/>
      <c r="DQ13" s="619">
        <v>384103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40876</v>
      </c>
      <c r="BH14" s="611"/>
      <c r="BI14" s="611"/>
      <c r="BJ14" s="611"/>
      <c r="BK14" s="611"/>
      <c r="BL14" s="611"/>
      <c r="BM14" s="611"/>
      <c r="BN14" s="612"/>
      <c r="BO14" s="613">
        <v>2.5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219040</v>
      </c>
      <c r="CS14" s="611"/>
      <c r="CT14" s="611"/>
      <c r="CU14" s="611"/>
      <c r="CV14" s="611"/>
      <c r="CW14" s="611"/>
      <c r="CX14" s="611"/>
      <c r="CY14" s="612"/>
      <c r="CZ14" s="613">
        <v>3.6</v>
      </c>
      <c r="DA14" s="613"/>
      <c r="DB14" s="613"/>
      <c r="DC14" s="613"/>
      <c r="DD14" s="619">
        <v>3361</v>
      </c>
      <c r="DE14" s="611"/>
      <c r="DF14" s="611"/>
      <c r="DG14" s="611"/>
      <c r="DH14" s="611"/>
      <c r="DI14" s="611"/>
      <c r="DJ14" s="611"/>
      <c r="DK14" s="611"/>
      <c r="DL14" s="611"/>
      <c r="DM14" s="611"/>
      <c r="DN14" s="611"/>
      <c r="DO14" s="611"/>
      <c r="DP14" s="612"/>
      <c r="DQ14" s="619">
        <v>206768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9510</v>
      </c>
      <c r="S15" s="611"/>
      <c r="T15" s="611"/>
      <c r="U15" s="611"/>
      <c r="V15" s="611"/>
      <c r="W15" s="611"/>
      <c r="X15" s="611"/>
      <c r="Y15" s="612"/>
      <c r="Z15" s="613">
        <v>0.2</v>
      </c>
      <c r="AA15" s="613"/>
      <c r="AB15" s="613"/>
      <c r="AC15" s="613"/>
      <c r="AD15" s="614">
        <v>9510</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44856</v>
      </c>
      <c r="BH15" s="611"/>
      <c r="BI15" s="611"/>
      <c r="BJ15" s="611"/>
      <c r="BK15" s="611"/>
      <c r="BL15" s="611"/>
      <c r="BM15" s="611"/>
      <c r="BN15" s="612"/>
      <c r="BO15" s="613">
        <v>2.8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817619</v>
      </c>
      <c r="CS15" s="611"/>
      <c r="CT15" s="611"/>
      <c r="CU15" s="611"/>
      <c r="CV15" s="611"/>
      <c r="CW15" s="611"/>
      <c r="CX15" s="611"/>
      <c r="CY15" s="612"/>
      <c r="CZ15" s="613">
        <v>13.6</v>
      </c>
      <c r="DA15" s="613"/>
      <c r="DB15" s="613"/>
      <c r="DC15" s="613"/>
      <c r="DD15" s="619">
        <v>317648</v>
      </c>
      <c r="DE15" s="611"/>
      <c r="DF15" s="611"/>
      <c r="DG15" s="611"/>
      <c r="DH15" s="611"/>
      <c r="DI15" s="611"/>
      <c r="DJ15" s="611"/>
      <c r="DK15" s="611"/>
      <c r="DL15" s="611"/>
      <c r="DM15" s="611"/>
      <c r="DN15" s="611"/>
      <c r="DO15" s="611"/>
      <c r="DP15" s="612"/>
      <c r="DQ15" s="619">
        <v>475548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30341</v>
      </c>
      <c r="S16" s="611"/>
      <c r="T16" s="611"/>
      <c r="U16" s="611"/>
      <c r="V16" s="611"/>
      <c r="W16" s="611"/>
      <c r="X16" s="611"/>
      <c r="Y16" s="612"/>
      <c r="Z16" s="613">
        <v>0.5</v>
      </c>
      <c r="AA16" s="613"/>
      <c r="AB16" s="613"/>
      <c r="AC16" s="613"/>
      <c r="AD16" s="614">
        <v>30341</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70048</v>
      </c>
      <c r="CS16" s="611"/>
      <c r="CT16" s="611"/>
      <c r="CU16" s="611"/>
      <c r="CV16" s="611"/>
      <c r="CW16" s="611"/>
      <c r="CX16" s="611"/>
      <c r="CY16" s="612"/>
      <c r="CZ16" s="613">
        <v>1.2</v>
      </c>
      <c r="DA16" s="613"/>
      <c r="DB16" s="613"/>
      <c r="DC16" s="613"/>
      <c r="DD16" s="619" t="s">
        <v>122</v>
      </c>
      <c r="DE16" s="611"/>
      <c r="DF16" s="611"/>
      <c r="DG16" s="611"/>
      <c r="DH16" s="611"/>
      <c r="DI16" s="611"/>
      <c r="DJ16" s="611"/>
      <c r="DK16" s="611"/>
      <c r="DL16" s="611"/>
      <c r="DM16" s="611"/>
      <c r="DN16" s="611"/>
      <c r="DO16" s="611"/>
      <c r="DP16" s="612"/>
      <c r="DQ16" s="619">
        <v>70048</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49438</v>
      </c>
      <c r="S17" s="611"/>
      <c r="T17" s="611"/>
      <c r="U17" s="611"/>
      <c r="V17" s="611"/>
      <c r="W17" s="611"/>
      <c r="X17" s="611"/>
      <c r="Y17" s="612"/>
      <c r="Z17" s="613">
        <v>0.8</v>
      </c>
      <c r="AA17" s="613"/>
      <c r="AB17" s="613"/>
      <c r="AC17" s="613"/>
      <c r="AD17" s="614">
        <v>49438</v>
      </c>
      <c r="AE17" s="614"/>
      <c r="AF17" s="614"/>
      <c r="AG17" s="614"/>
      <c r="AH17" s="614"/>
      <c r="AI17" s="614"/>
      <c r="AJ17" s="614"/>
      <c r="AK17" s="614"/>
      <c r="AL17" s="615">
        <v>1.3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417016</v>
      </c>
      <c r="CS17" s="611"/>
      <c r="CT17" s="611"/>
      <c r="CU17" s="611"/>
      <c r="CV17" s="611"/>
      <c r="CW17" s="611"/>
      <c r="CX17" s="611"/>
      <c r="CY17" s="612"/>
      <c r="CZ17" s="613">
        <v>6.9</v>
      </c>
      <c r="DA17" s="613"/>
      <c r="DB17" s="613"/>
      <c r="DC17" s="613"/>
      <c r="DD17" s="619" t="s">
        <v>122</v>
      </c>
      <c r="DE17" s="611"/>
      <c r="DF17" s="611"/>
      <c r="DG17" s="611"/>
      <c r="DH17" s="611"/>
      <c r="DI17" s="611"/>
      <c r="DJ17" s="611"/>
      <c r="DK17" s="611"/>
      <c r="DL17" s="611"/>
      <c r="DM17" s="611"/>
      <c r="DN17" s="611"/>
      <c r="DO17" s="611"/>
      <c r="DP17" s="612"/>
      <c r="DQ17" s="619">
        <v>415956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5213</v>
      </c>
      <c r="S18" s="611"/>
      <c r="T18" s="611"/>
      <c r="U18" s="611"/>
      <c r="V18" s="611"/>
      <c r="W18" s="611"/>
      <c r="X18" s="611"/>
      <c r="Y18" s="612"/>
      <c r="Z18" s="613">
        <v>0.1</v>
      </c>
      <c r="AA18" s="613"/>
      <c r="AB18" s="613"/>
      <c r="AC18" s="613"/>
      <c r="AD18" s="614">
        <v>5213</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41009</v>
      </c>
      <c r="S19" s="611"/>
      <c r="T19" s="611"/>
      <c r="U19" s="611"/>
      <c r="V19" s="611"/>
      <c r="W19" s="611"/>
      <c r="X19" s="611"/>
      <c r="Y19" s="612"/>
      <c r="Z19" s="613">
        <v>0.7</v>
      </c>
      <c r="AA19" s="613"/>
      <c r="AB19" s="613"/>
      <c r="AC19" s="613"/>
      <c r="AD19" s="614">
        <v>41009</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2376</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3216</v>
      </c>
      <c r="S20" s="611"/>
      <c r="T20" s="611"/>
      <c r="U20" s="611"/>
      <c r="V20" s="611"/>
      <c r="W20" s="611"/>
      <c r="X20" s="611"/>
      <c r="Y20" s="612"/>
      <c r="Z20" s="613">
        <v>0.1</v>
      </c>
      <c r="AA20" s="613"/>
      <c r="AB20" s="613"/>
      <c r="AC20" s="613"/>
      <c r="AD20" s="614">
        <v>3216</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2376</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6010945</v>
      </c>
      <c r="CS20" s="611"/>
      <c r="CT20" s="611"/>
      <c r="CU20" s="611"/>
      <c r="CV20" s="611"/>
      <c r="CW20" s="611"/>
      <c r="CX20" s="611"/>
      <c r="CY20" s="612"/>
      <c r="CZ20" s="613">
        <v>100</v>
      </c>
      <c r="DA20" s="613"/>
      <c r="DB20" s="613"/>
      <c r="DC20" s="613"/>
      <c r="DD20" s="619">
        <v>730741</v>
      </c>
      <c r="DE20" s="611"/>
      <c r="DF20" s="611"/>
      <c r="DG20" s="611"/>
      <c r="DH20" s="611"/>
      <c r="DI20" s="611"/>
      <c r="DJ20" s="611"/>
      <c r="DK20" s="611"/>
      <c r="DL20" s="611"/>
      <c r="DM20" s="611"/>
      <c r="DN20" s="611"/>
      <c r="DO20" s="611"/>
      <c r="DP20" s="612"/>
      <c r="DQ20" s="619">
        <v>4659787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1910005</v>
      </c>
      <c r="S21" s="611"/>
      <c r="T21" s="611"/>
      <c r="U21" s="611"/>
      <c r="V21" s="611"/>
      <c r="W21" s="611"/>
      <c r="X21" s="611"/>
      <c r="Y21" s="612"/>
      <c r="Z21" s="613">
        <v>30.7</v>
      </c>
      <c r="AA21" s="613"/>
      <c r="AB21" s="613"/>
      <c r="AC21" s="613"/>
      <c r="AD21" s="614">
        <v>1757390</v>
      </c>
      <c r="AE21" s="614"/>
      <c r="AF21" s="614"/>
      <c r="AG21" s="614"/>
      <c r="AH21" s="614"/>
      <c r="AI21" s="614"/>
      <c r="AJ21" s="614"/>
      <c r="AK21" s="614"/>
      <c r="AL21" s="615">
        <v>46.1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2376</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1757390</v>
      </c>
      <c r="S22" s="611"/>
      <c r="T22" s="611"/>
      <c r="U22" s="611"/>
      <c r="V22" s="611"/>
      <c r="W22" s="611"/>
      <c r="X22" s="611"/>
      <c r="Y22" s="612"/>
      <c r="Z22" s="613">
        <v>28.3</v>
      </c>
      <c r="AA22" s="613"/>
      <c r="AB22" s="613"/>
      <c r="AC22" s="613"/>
      <c r="AD22" s="614">
        <v>1757390</v>
      </c>
      <c r="AE22" s="614"/>
      <c r="AF22" s="614"/>
      <c r="AG22" s="614"/>
      <c r="AH22" s="614"/>
      <c r="AI22" s="614"/>
      <c r="AJ22" s="614"/>
      <c r="AK22" s="614"/>
      <c r="AL22" s="615">
        <v>46.1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152615</v>
      </c>
      <c r="S23" s="611"/>
      <c r="T23" s="611"/>
      <c r="U23" s="611"/>
      <c r="V23" s="611"/>
      <c r="W23" s="611"/>
      <c r="X23" s="611"/>
      <c r="Y23" s="612"/>
      <c r="Z23" s="613">
        <v>2.5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2417531</v>
      </c>
      <c r="CS24" s="600"/>
      <c r="CT24" s="600"/>
      <c r="CU24" s="600"/>
      <c r="CV24" s="600"/>
      <c r="CW24" s="600"/>
      <c r="CX24" s="600"/>
      <c r="CY24" s="601"/>
      <c r="CZ24" s="604">
        <v>40.200000000000003</v>
      </c>
      <c r="DA24" s="605"/>
      <c r="DB24" s="605"/>
      <c r="DC24" s="621"/>
      <c r="DD24" s="640">
        <v>1988600</v>
      </c>
      <c r="DE24" s="600"/>
      <c r="DF24" s="600"/>
      <c r="DG24" s="600"/>
      <c r="DH24" s="600"/>
      <c r="DI24" s="600"/>
      <c r="DJ24" s="600"/>
      <c r="DK24" s="601"/>
      <c r="DL24" s="640">
        <v>1852574</v>
      </c>
      <c r="DM24" s="600"/>
      <c r="DN24" s="600"/>
      <c r="DO24" s="600"/>
      <c r="DP24" s="600"/>
      <c r="DQ24" s="600"/>
      <c r="DR24" s="600"/>
      <c r="DS24" s="600"/>
      <c r="DT24" s="600"/>
      <c r="DU24" s="600"/>
      <c r="DV24" s="601"/>
      <c r="DW24" s="604">
        <v>48.4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3951041</v>
      </c>
      <c r="S25" s="611"/>
      <c r="T25" s="611"/>
      <c r="U25" s="611"/>
      <c r="V25" s="611"/>
      <c r="W25" s="611"/>
      <c r="X25" s="611"/>
      <c r="Y25" s="612"/>
      <c r="Z25" s="613">
        <v>63.5</v>
      </c>
      <c r="AA25" s="613"/>
      <c r="AB25" s="613"/>
      <c r="AC25" s="613"/>
      <c r="AD25" s="614">
        <v>3798426</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1361848</v>
      </c>
      <c r="CS25" s="643"/>
      <c r="CT25" s="643"/>
      <c r="CU25" s="643"/>
      <c r="CV25" s="643"/>
      <c r="CW25" s="643"/>
      <c r="CX25" s="643"/>
      <c r="CY25" s="644"/>
      <c r="CZ25" s="615">
        <v>22.7</v>
      </c>
      <c r="DA25" s="641"/>
      <c r="DB25" s="641"/>
      <c r="DC25" s="645"/>
      <c r="DD25" s="619">
        <v>1294245</v>
      </c>
      <c r="DE25" s="643"/>
      <c r="DF25" s="643"/>
      <c r="DG25" s="643"/>
      <c r="DH25" s="643"/>
      <c r="DI25" s="643"/>
      <c r="DJ25" s="643"/>
      <c r="DK25" s="644"/>
      <c r="DL25" s="619">
        <v>1288309</v>
      </c>
      <c r="DM25" s="643"/>
      <c r="DN25" s="643"/>
      <c r="DO25" s="643"/>
      <c r="DP25" s="643"/>
      <c r="DQ25" s="643"/>
      <c r="DR25" s="643"/>
      <c r="DS25" s="643"/>
      <c r="DT25" s="643"/>
      <c r="DU25" s="643"/>
      <c r="DV25" s="644"/>
      <c r="DW25" s="615">
        <v>33.700000000000003</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2208</v>
      </c>
      <c r="S26" s="611"/>
      <c r="T26" s="611"/>
      <c r="U26" s="611"/>
      <c r="V26" s="611"/>
      <c r="W26" s="611"/>
      <c r="X26" s="611"/>
      <c r="Y26" s="612"/>
      <c r="Z26" s="613">
        <v>0</v>
      </c>
      <c r="AA26" s="613"/>
      <c r="AB26" s="613"/>
      <c r="AC26" s="613"/>
      <c r="AD26" s="614">
        <v>2208</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831937</v>
      </c>
      <c r="CS26" s="611"/>
      <c r="CT26" s="611"/>
      <c r="CU26" s="611"/>
      <c r="CV26" s="611"/>
      <c r="CW26" s="611"/>
      <c r="CX26" s="611"/>
      <c r="CY26" s="612"/>
      <c r="CZ26" s="615">
        <v>13.8</v>
      </c>
      <c r="DA26" s="641"/>
      <c r="DB26" s="641"/>
      <c r="DC26" s="645"/>
      <c r="DD26" s="619">
        <v>782375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32718</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1608022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638667</v>
      </c>
      <c r="CS27" s="643"/>
      <c r="CT27" s="643"/>
      <c r="CU27" s="643"/>
      <c r="CV27" s="643"/>
      <c r="CW27" s="643"/>
      <c r="CX27" s="643"/>
      <c r="CY27" s="644"/>
      <c r="CZ27" s="615">
        <v>10.6</v>
      </c>
      <c r="DA27" s="641"/>
      <c r="DB27" s="641"/>
      <c r="DC27" s="645"/>
      <c r="DD27" s="619">
        <v>278399</v>
      </c>
      <c r="DE27" s="643"/>
      <c r="DF27" s="643"/>
      <c r="DG27" s="643"/>
      <c r="DH27" s="643"/>
      <c r="DI27" s="643"/>
      <c r="DJ27" s="643"/>
      <c r="DK27" s="644"/>
      <c r="DL27" s="619">
        <v>148309</v>
      </c>
      <c r="DM27" s="643"/>
      <c r="DN27" s="643"/>
      <c r="DO27" s="643"/>
      <c r="DP27" s="643"/>
      <c r="DQ27" s="643"/>
      <c r="DR27" s="643"/>
      <c r="DS27" s="643"/>
      <c r="DT27" s="643"/>
      <c r="DU27" s="643"/>
      <c r="DV27" s="644"/>
      <c r="DW27" s="615">
        <v>3.9</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150778</v>
      </c>
      <c r="S28" s="611"/>
      <c r="T28" s="611"/>
      <c r="U28" s="611"/>
      <c r="V28" s="611"/>
      <c r="W28" s="611"/>
      <c r="X28" s="611"/>
      <c r="Y28" s="612"/>
      <c r="Z28" s="613">
        <v>2.4</v>
      </c>
      <c r="AA28" s="613"/>
      <c r="AB28" s="613"/>
      <c r="AC28" s="613"/>
      <c r="AD28" s="614">
        <v>3458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417016</v>
      </c>
      <c r="CS28" s="611"/>
      <c r="CT28" s="611"/>
      <c r="CU28" s="611"/>
      <c r="CV28" s="611"/>
      <c r="CW28" s="611"/>
      <c r="CX28" s="611"/>
      <c r="CY28" s="612"/>
      <c r="CZ28" s="615">
        <v>6.9</v>
      </c>
      <c r="DA28" s="641"/>
      <c r="DB28" s="641"/>
      <c r="DC28" s="645"/>
      <c r="DD28" s="619">
        <v>415956</v>
      </c>
      <c r="DE28" s="611"/>
      <c r="DF28" s="611"/>
      <c r="DG28" s="611"/>
      <c r="DH28" s="611"/>
      <c r="DI28" s="611"/>
      <c r="DJ28" s="611"/>
      <c r="DK28" s="612"/>
      <c r="DL28" s="619">
        <v>415956</v>
      </c>
      <c r="DM28" s="611"/>
      <c r="DN28" s="611"/>
      <c r="DO28" s="611"/>
      <c r="DP28" s="611"/>
      <c r="DQ28" s="611"/>
      <c r="DR28" s="611"/>
      <c r="DS28" s="611"/>
      <c r="DT28" s="611"/>
      <c r="DU28" s="611"/>
      <c r="DV28" s="612"/>
      <c r="DW28" s="615">
        <v>10.9</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12955</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417016</v>
      </c>
      <c r="CS29" s="643"/>
      <c r="CT29" s="643"/>
      <c r="CU29" s="643"/>
      <c r="CV29" s="643"/>
      <c r="CW29" s="643"/>
      <c r="CX29" s="643"/>
      <c r="CY29" s="644"/>
      <c r="CZ29" s="615">
        <v>6.9</v>
      </c>
      <c r="DA29" s="641"/>
      <c r="DB29" s="641"/>
      <c r="DC29" s="645"/>
      <c r="DD29" s="619">
        <v>415956</v>
      </c>
      <c r="DE29" s="643"/>
      <c r="DF29" s="643"/>
      <c r="DG29" s="643"/>
      <c r="DH29" s="643"/>
      <c r="DI29" s="643"/>
      <c r="DJ29" s="643"/>
      <c r="DK29" s="644"/>
      <c r="DL29" s="619">
        <v>415956</v>
      </c>
      <c r="DM29" s="643"/>
      <c r="DN29" s="643"/>
      <c r="DO29" s="643"/>
      <c r="DP29" s="643"/>
      <c r="DQ29" s="643"/>
      <c r="DR29" s="643"/>
      <c r="DS29" s="643"/>
      <c r="DT29" s="643"/>
      <c r="DU29" s="643"/>
      <c r="DV29" s="644"/>
      <c r="DW29" s="615">
        <v>10.9</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512223</v>
      </c>
      <c r="S30" s="611"/>
      <c r="T30" s="611"/>
      <c r="U30" s="611"/>
      <c r="V30" s="611"/>
      <c r="W30" s="611"/>
      <c r="X30" s="611"/>
      <c r="Y30" s="612"/>
      <c r="Z30" s="613">
        <v>8.1999999999999993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408846</v>
      </c>
      <c r="CS30" s="611"/>
      <c r="CT30" s="611"/>
      <c r="CU30" s="611"/>
      <c r="CV30" s="611"/>
      <c r="CW30" s="611"/>
      <c r="CX30" s="611"/>
      <c r="CY30" s="612"/>
      <c r="CZ30" s="615">
        <v>6.8</v>
      </c>
      <c r="DA30" s="641"/>
      <c r="DB30" s="641"/>
      <c r="DC30" s="645"/>
      <c r="DD30" s="619">
        <v>407945</v>
      </c>
      <c r="DE30" s="611"/>
      <c r="DF30" s="611"/>
      <c r="DG30" s="611"/>
      <c r="DH30" s="611"/>
      <c r="DI30" s="611"/>
      <c r="DJ30" s="611"/>
      <c r="DK30" s="612"/>
      <c r="DL30" s="619">
        <v>407945</v>
      </c>
      <c r="DM30" s="611"/>
      <c r="DN30" s="611"/>
      <c r="DO30" s="611"/>
      <c r="DP30" s="611"/>
      <c r="DQ30" s="611"/>
      <c r="DR30" s="611"/>
      <c r="DS30" s="611"/>
      <c r="DT30" s="611"/>
      <c r="DU30" s="611"/>
      <c r="DV30" s="612"/>
      <c r="DW30" s="615">
        <v>10.7</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96.9</v>
      </c>
      <c r="BN31" s="654"/>
      <c r="BO31" s="654"/>
      <c r="BP31" s="654"/>
      <c r="BQ31" s="655"/>
      <c r="BR31" s="666">
        <v>99.2</v>
      </c>
      <c r="BS31" s="654"/>
      <c r="BT31" s="654"/>
      <c r="BU31" s="654"/>
      <c r="BV31" s="654"/>
      <c r="BW31" s="654"/>
      <c r="BX31" s="605">
        <v>97.2</v>
      </c>
      <c r="BY31" s="654"/>
      <c r="BZ31" s="654"/>
      <c r="CA31" s="654"/>
      <c r="CB31" s="655"/>
      <c r="CD31" s="648"/>
      <c r="CE31" s="649"/>
      <c r="CF31" s="607" t="s">
        <v>300</v>
      </c>
      <c r="CG31" s="608"/>
      <c r="CH31" s="608"/>
      <c r="CI31" s="608"/>
      <c r="CJ31" s="608"/>
      <c r="CK31" s="608"/>
      <c r="CL31" s="608"/>
      <c r="CM31" s="608"/>
      <c r="CN31" s="608"/>
      <c r="CO31" s="608"/>
      <c r="CP31" s="608"/>
      <c r="CQ31" s="609"/>
      <c r="CR31" s="610">
        <v>8170</v>
      </c>
      <c r="CS31" s="643"/>
      <c r="CT31" s="643"/>
      <c r="CU31" s="643"/>
      <c r="CV31" s="643"/>
      <c r="CW31" s="643"/>
      <c r="CX31" s="643"/>
      <c r="CY31" s="644"/>
      <c r="CZ31" s="615">
        <v>0.1</v>
      </c>
      <c r="DA31" s="641"/>
      <c r="DB31" s="641"/>
      <c r="DC31" s="645"/>
      <c r="DD31" s="619">
        <v>8011</v>
      </c>
      <c r="DE31" s="643"/>
      <c r="DF31" s="643"/>
      <c r="DG31" s="643"/>
      <c r="DH31" s="643"/>
      <c r="DI31" s="643"/>
      <c r="DJ31" s="643"/>
      <c r="DK31" s="644"/>
      <c r="DL31" s="619">
        <v>8011</v>
      </c>
      <c r="DM31" s="643"/>
      <c r="DN31" s="643"/>
      <c r="DO31" s="643"/>
      <c r="DP31" s="643"/>
      <c r="DQ31" s="643"/>
      <c r="DR31" s="643"/>
      <c r="DS31" s="643"/>
      <c r="DT31" s="643"/>
      <c r="DU31" s="643"/>
      <c r="DV31" s="644"/>
      <c r="DW31" s="615">
        <v>0.2</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408835</v>
      </c>
      <c r="S32" s="611"/>
      <c r="T32" s="611"/>
      <c r="U32" s="611"/>
      <c r="V32" s="611"/>
      <c r="W32" s="611"/>
      <c r="X32" s="611"/>
      <c r="Y32" s="612"/>
      <c r="Z32" s="613">
        <v>6.6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98</v>
      </c>
      <c r="BN32" s="643"/>
      <c r="BO32" s="643"/>
      <c r="BP32" s="643"/>
      <c r="BQ32" s="665"/>
      <c r="BR32" s="667">
        <v>99</v>
      </c>
      <c r="BS32" s="643"/>
      <c r="BT32" s="643"/>
      <c r="BU32" s="643"/>
      <c r="BV32" s="643"/>
      <c r="BW32" s="643"/>
      <c r="BX32" s="616">
        <v>98.2</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44272</v>
      </c>
      <c r="S33" s="611"/>
      <c r="T33" s="611"/>
      <c r="U33" s="611"/>
      <c r="V33" s="611"/>
      <c r="W33" s="611"/>
      <c r="X33" s="611"/>
      <c r="Y33" s="612"/>
      <c r="Z33" s="613">
        <v>0.7</v>
      </c>
      <c r="AA33" s="613"/>
      <c r="AB33" s="613"/>
      <c r="AC33" s="613"/>
      <c r="AD33" s="614">
        <v>6589</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99.1</v>
      </c>
      <c r="BH33" s="669"/>
      <c r="BI33" s="669"/>
      <c r="BJ33" s="669"/>
      <c r="BK33" s="669"/>
      <c r="BL33" s="669"/>
      <c r="BM33" s="670">
        <v>95.6</v>
      </c>
      <c r="BN33" s="669"/>
      <c r="BO33" s="669"/>
      <c r="BP33" s="669"/>
      <c r="BQ33" s="671"/>
      <c r="BR33" s="668">
        <v>99.2</v>
      </c>
      <c r="BS33" s="669"/>
      <c r="BT33" s="669"/>
      <c r="BU33" s="669"/>
      <c r="BV33" s="669"/>
      <c r="BW33" s="669"/>
      <c r="BX33" s="670">
        <v>95.9</v>
      </c>
      <c r="BY33" s="669"/>
      <c r="BZ33" s="669"/>
      <c r="CA33" s="669"/>
      <c r="CB33" s="671"/>
      <c r="CD33" s="607" t="s">
        <v>307</v>
      </c>
      <c r="CE33" s="608"/>
      <c r="CF33" s="608"/>
      <c r="CG33" s="608"/>
      <c r="CH33" s="608"/>
      <c r="CI33" s="608"/>
      <c r="CJ33" s="608"/>
      <c r="CK33" s="608"/>
      <c r="CL33" s="608"/>
      <c r="CM33" s="608"/>
      <c r="CN33" s="608"/>
      <c r="CO33" s="608"/>
      <c r="CP33" s="608"/>
      <c r="CQ33" s="609"/>
      <c r="CR33" s="610">
        <v>2792625</v>
      </c>
      <c r="CS33" s="643"/>
      <c r="CT33" s="643"/>
      <c r="CU33" s="643"/>
      <c r="CV33" s="643"/>
      <c r="CW33" s="643"/>
      <c r="CX33" s="643"/>
      <c r="CY33" s="644"/>
      <c r="CZ33" s="615">
        <v>46.5</v>
      </c>
      <c r="DA33" s="641"/>
      <c r="DB33" s="641"/>
      <c r="DC33" s="645"/>
      <c r="DD33" s="619">
        <v>2357448</v>
      </c>
      <c r="DE33" s="643"/>
      <c r="DF33" s="643"/>
      <c r="DG33" s="643"/>
      <c r="DH33" s="643"/>
      <c r="DI33" s="643"/>
      <c r="DJ33" s="643"/>
      <c r="DK33" s="644"/>
      <c r="DL33" s="619">
        <v>1306583</v>
      </c>
      <c r="DM33" s="643"/>
      <c r="DN33" s="643"/>
      <c r="DO33" s="643"/>
      <c r="DP33" s="643"/>
      <c r="DQ33" s="643"/>
      <c r="DR33" s="643"/>
      <c r="DS33" s="643"/>
      <c r="DT33" s="643"/>
      <c r="DU33" s="643"/>
      <c r="DV33" s="644"/>
      <c r="DW33" s="615">
        <v>34.200000000000003</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336119</v>
      </c>
      <c r="S34" s="611"/>
      <c r="T34" s="611"/>
      <c r="U34" s="611"/>
      <c r="V34" s="611"/>
      <c r="W34" s="611"/>
      <c r="X34" s="611"/>
      <c r="Y34" s="612"/>
      <c r="Z34" s="613">
        <v>5.4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1116039</v>
      </c>
      <c r="CS34" s="611"/>
      <c r="CT34" s="611"/>
      <c r="CU34" s="611"/>
      <c r="CV34" s="611"/>
      <c r="CW34" s="611"/>
      <c r="CX34" s="611"/>
      <c r="CY34" s="612"/>
      <c r="CZ34" s="615">
        <v>18.600000000000001</v>
      </c>
      <c r="DA34" s="641"/>
      <c r="DB34" s="641"/>
      <c r="DC34" s="645"/>
      <c r="DD34" s="619">
        <v>871233</v>
      </c>
      <c r="DE34" s="611"/>
      <c r="DF34" s="611"/>
      <c r="DG34" s="611"/>
      <c r="DH34" s="611"/>
      <c r="DI34" s="611"/>
      <c r="DJ34" s="611"/>
      <c r="DK34" s="612"/>
      <c r="DL34" s="619">
        <v>467321</v>
      </c>
      <c r="DM34" s="611"/>
      <c r="DN34" s="611"/>
      <c r="DO34" s="611"/>
      <c r="DP34" s="611"/>
      <c r="DQ34" s="611"/>
      <c r="DR34" s="611"/>
      <c r="DS34" s="611"/>
      <c r="DT34" s="611"/>
      <c r="DU34" s="611"/>
      <c r="DV34" s="612"/>
      <c r="DW34" s="615">
        <v>12.2</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232038</v>
      </c>
      <c r="S35" s="611"/>
      <c r="T35" s="611"/>
      <c r="U35" s="611"/>
      <c r="V35" s="611"/>
      <c r="W35" s="611"/>
      <c r="X35" s="611"/>
      <c r="Y35" s="612"/>
      <c r="Z35" s="613">
        <v>3.7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39755</v>
      </c>
      <c r="CS35" s="643"/>
      <c r="CT35" s="643"/>
      <c r="CU35" s="643"/>
      <c r="CV35" s="643"/>
      <c r="CW35" s="643"/>
      <c r="CX35" s="643"/>
      <c r="CY35" s="644"/>
      <c r="CZ35" s="615">
        <v>0.7</v>
      </c>
      <c r="DA35" s="641"/>
      <c r="DB35" s="641"/>
      <c r="DC35" s="645"/>
      <c r="DD35" s="619">
        <v>27685</v>
      </c>
      <c r="DE35" s="643"/>
      <c r="DF35" s="643"/>
      <c r="DG35" s="643"/>
      <c r="DH35" s="643"/>
      <c r="DI35" s="643"/>
      <c r="DJ35" s="643"/>
      <c r="DK35" s="644"/>
      <c r="DL35" s="619">
        <v>26977</v>
      </c>
      <c r="DM35" s="643"/>
      <c r="DN35" s="643"/>
      <c r="DO35" s="643"/>
      <c r="DP35" s="643"/>
      <c r="DQ35" s="643"/>
      <c r="DR35" s="643"/>
      <c r="DS35" s="643"/>
      <c r="DT35" s="643"/>
      <c r="DU35" s="643"/>
      <c r="DV35" s="644"/>
      <c r="DW35" s="615">
        <v>0.7</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217678</v>
      </c>
      <c r="S36" s="611"/>
      <c r="T36" s="611"/>
      <c r="U36" s="611"/>
      <c r="V36" s="611"/>
      <c r="W36" s="611"/>
      <c r="X36" s="611"/>
      <c r="Y36" s="612"/>
      <c r="Z36" s="613">
        <v>3.5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636856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14701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724600</v>
      </c>
      <c r="CS36" s="611"/>
      <c r="CT36" s="611"/>
      <c r="CU36" s="611"/>
      <c r="CV36" s="611"/>
      <c r="CW36" s="611"/>
      <c r="CX36" s="611"/>
      <c r="CY36" s="612"/>
      <c r="CZ36" s="615">
        <v>12.1</v>
      </c>
      <c r="DA36" s="641"/>
      <c r="DB36" s="641"/>
      <c r="DC36" s="645"/>
      <c r="DD36" s="619">
        <v>624698</v>
      </c>
      <c r="DE36" s="611"/>
      <c r="DF36" s="611"/>
      <c r="DG36" s="611"/>
      <c r="DH36" s="611"/>
      <c r="DI36" s="611"/>
      <c r="DJ36" s="611"/>
      <c r="DK36" s="612"/>
      <c r="DL36" s="619">
        <v>403170</v>
      </c>
      <c r="DM36" s="611"/>
      <c r="DN36" s="611"/>
      <c r="DO36" s="611"/>
      <c r="DP36" s="611"/>
      <c r="DQ36" s="611"/>
      <c r="DR36" s="611"/>
      <c r="DS36" s="611"/>
      <c r="DT36" s="611"/>
      <c r="DU36" s="611"/>
      <c r="DV36" s="612"/>
      <c r="DW36" s="615">
        <v>10.5</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107088</v>
      </c>
      <c r="S37" s="611"/>
      <c r="T37" s="611"/>
      <c r="U37" s="611"/>
      <c r="V37" s="611"/>
      <c r="W37" s="611"/>
      <c r="X37" s="611"/>
      <c r="Y37" s="612"/>
      <c r="Z37" s="613">
        <v>1.7</v>
      </c>
      <c r="AA37" s="613"/>
      <c r="AB37" s="613"/>
      <c r="AC37" s="613"/>
      <c r="AD37" s="614">
        <v>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141757</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9048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189798</v>
      </c>
      <c r="CS37" s="643"/>
      <c r="CT37" s="643"/>
      <c r="CU37" s="643"/>
      <c r="CV37" s="643"/>
      <c r="CW37" s="643"/>
      <c r="CX37" s="643"/>
      <c r="CY37" s="644"/>
      <c r="CZ37" s="615">
        <v>3.2</v>
      </c>
      <c r="DA37" s="641"/>
      <c r="DB37" s="641"/>
      <c r="DC37" s="645"/>
      <c r="DD37" s="619">
        <v>187150</v>
      </c>
      <c r="DE37" s="643"/>
      <c r="DF37" s="643"/>
      <c r="DG37" s="643"/>
      <c r="DH37" s="643"/>
      <c r="DI37" s="643"/>
      <c r="DJ37" s="643"/>
      <c r="DK37" s="644"/>
      <c r="DL37" s="619">
        <v>85790</v>
      </c>
      <c r="DM37" s="643"/>
      <c r="DN37" s="643"/>
      <c r="DO37" s="643"/>
      <c r="DP37" s="643"/>
      <c r="DQ37" s="643"/>
      <c r="DR37" s="643"/>
      <c r="DS37" s="643"/>
      <c r="DT37" s="643"/>
      <c r="DU37" s="643"/>
      <c r="DV37" s="644"/>
      <c r="DW37" s="615">
        <v>2.2000000000000002</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212792</v>
      </c>
      <c r="S38" s="611"/>
      <c r="T38" s="611"/>
      <c r="U38" s="611"/>
      <c r="V38" s="611"/>
      <c r="W38" s="611"/>
      <c r="X38" s="611"/>
      <c r="Y38" s="612"/>
      <c r="Z38" s="613">
        <v>3.4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17611</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1430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477488</v>
      </c>
      <c r="CS38" s="611"/>
      <c r="CT38" s="611"/>
      <c r="CU38" s="611"/>
      <c r="CV38" s="611"/>
      <c r="CW38" s="611"/>
      <c r="CX38" s="611"/>
      <c r="CY38" s="612"/>
      <c r="CZ38" s="615">
        <v>7.9</v>
      </c>
      <c r="DA38" s="641"/>
      <c r="DB38" s="641"/>
      <c r="DC38" s="645"/>
      <c r="DD38" s="619">
        <v>406115</v>
      </c>
      <c r="DE38" s="611"/>
      <c r="DF38" s="611"/>
      <c r="DG38" s="611"/>
      <c r="DH38" s="611"/>
      <c r="DI38" s="611"/>
      <c r="DJ38" s="611"/>
      <c r="DK38" s="612"/>
      <c r="DL38" s="619">
        <v>384217</v>
      </c>
      <c r="DM38" s="611"/>
      <c r="DN38" s="611"/>
      <c r="DO38" s="611"/>
      <c r="DP38" s="611"/>
      <c r="DQ38" s="611"/>
      <c r="DR38" s="611"/>
      <c r="DS38" s="611"/>
      <c r="DT38" s="611"/>
      <c r="DU38" s="611"/>
      <c r="DV38" s="612"/>
      <c r="DW38" s="615">
        <v>10</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2080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359357</v>
      </c>
      <c r="CS39" s="643"/>
      <c r="CT39" s="643"/>
      <c r="CU39" s="643"/>
      <c r="CV39" s="643"/>
      <c r="CW39" s="643"/>
      <c r="CX39" s="643"/>
      <c r="CY39" s="644"/>
      <c r="CZ39" s="615">
        <v>6</v>
      </c>
      <c r="DA39" s="641"/>
      <c r="DB39" s="641"/>
      <c r="DC39" s="645"/>
      <c r="DD39" s="619">
        <v>352811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13792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114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75386</v>
      </c>
      <c r="CS40" s="611"/>
      <c r="CT40" s="611"/>
      <c r="CU40" s="611"/>
      <c r="CV40" s="611"/>
      <c r="CW40" s="611"/>
      <c r="CX40" s="611"/>
      <c r="CY40" s="612"/>
      <c r="CZ40" s="615">
        <v>1.3</v>
      </c>
      <c r="DA40" s="641"/>
      <c r="DB40" s="641"/>
      <c r="DC40" s="645"/>
      <c r="DD40" s="619">
        <v>74906</v>
      </c>
      <c r="DE40" s="611"/>
      <c r="DF40" s="611"/>
      <c r="DG40" s="611"/>
      <c r="DH40" s="611"/>
      <c r="DI40" s="611"/>
      <c r="DJ40" s="611"/>
      <c r="DK40" s="612"/>
      <c r="DL40" s="619">
        <v>24898</v>
      </c>
      <c r="DM40" s="611"/>
      <c r="DN40" s="611"/>
      <c r="DO40" s="611"/>
      <c r="DP40" s="611"/>
      <c r="DQ40" s="611"/>
      <c r="DR40" s="611"/>
      <c r="DS40" s="611"/>
      <c r="DT40" s="611"/>
      <c r="DU40" s="611"/>
      <c r="DV40" s="612"/>
      <c r="DW40" s="615">
        <v>0.7</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6220745</v>
      </c>
      <c r="S41" s="683"/>
      <c r="T41" s="683"/>
      <c r="U41" s="683"/>
      <c r="V41" s="683"/>
      <c r="W41" s="683"/>
      <c r="X41" s="683"/>
      <c r="Y41" s="687"/>
      <c r="Z41" s="688">
        <v>100</v>
      </c>
      <c r="AA41" s="688"/>
      <c r="AB41" s="688"/>
      <c r="AC41" s="688"/>
      <c r="AD41" s="689">
        <v>3810689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89048</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388440</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424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800789</v>
      </c>
      <c r="CS42" s="643"/>
      <c r="CT42" s="643"/>
      <c r="CU42" s="643"/>
      <c r="CV42" s="643"/>
      <c r="CW42" s="643"/>
      <c r="CX42" s="643"/>
      <c r="CY42" s="644"/>
      <c r="CZ42" s="615">
        <v>13.3</v>
      </c>
      <c r="DA42" s="641"/>
      <c r="DB42" s="641"/>
      <c r="DC42" s="645"/>
      <c r="DD42" s="619">
        <v>313739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4582</v>
      </c>
      <c r="CS43" s="643"/>
      <c r="CT43" s="643"/>
      <c r="CU43" s="643"/>
      <c r="CV43" s="643"/>
      <c r="CW43" s="643"/>
      <c r="CX43" s="643"/>
      <c r="CY43" s="644"/>
      <c r="CZ43" s="615">
        <v>0.1</v>
      </c>
      <c r="DA43" s="641"/>
      <c r="DB43" s="641"/>
      <c r="DC43" s="645"/>
      <c r="DD43" s="619">
        <v>4582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730741</v>
      </c>
      <c r="CS44" s="611"/>
      <c r="CT44" s="611"/>
      <c r="CU44" s="611"/>
      <c r="CV44" s="611"/>
      <c r="CW44" s="611"/>
      <c r="CX44" s="611"/>
      <c r="CY44" s="612"/>
      <c r="CZ44" s="615">
        <v>12.2</v>
      </c>
      <c r="DA44" s="616"/>
      <c r="DB44" s="616"/>
      <c r="DC44" s="622"/>
      <c r="DD44" s="619">
        <v>243691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387929</v>
      </c>
      <c r="CS45" s="643"/>
      <c r="CT45" s="643"/>
      <c r="CU45" s="643"/>
      <c r="CV45" s="643"/>
      <c r="CW45" s="643"/>
      <c r="CX45" s="643"/>
      <c r="CY45" s="644"/>
      <c r="CZ45" s="615">
        <v>6.5</v>
      </c>
      <c r="DA45" s="641"/>
      <c r="DB45" s="641"/>
      <c r="DC45" s="645"/>
      <c r="DD45" s="619">
        <v>21199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328013</v>
      </c>
      <c r="CS46" s="611"/>
      <c r="CT46" s="611"/>
      <c r="CU46" s="611"/>
      <c r="CV46" s="611"/>
      <c r="CW46" s="611"/>
      <c r="CX46" s="611"/>
      <c r="CY46" s="612"/>
      <c r="CZ46" s="615">
        <v>5.5</v>
      </c>
      <c r="DA46" s="616"/>
      <c r="DB46" s="616"/>
      <c r="DC46" s="622"/>
      <c r="DD46" s="619">
        <v>216893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70048</v>
      </c>
      <c r="CS47" s="643"/>
      <c r="CT47" s="643"/>
      <c r="CU47" s="643"/>
      <c r="CV47" s="643"/>
      <c r="CW47" s="643"/>
      <c r="CX47" s="643"/>
      <c r="CY47" s="644"/>
      <c r="CZ47" s="615">
        <v>1.2</v>
      </c>
      <c r="DA47" s="641"/>
      <c r="DB47" s="641"/>
      <c r="DC47" s="645"/>
      <c r="DD47" s="619">
        <v>70048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6010945</v>
      </c>
      <c r="CS49" s="669"/>
      <c r="CT49" s="669"/>
      <c r="CU49" s="669"/>
      <c r="CV49" s="669"/>
      <c r="CW49" s="669"/>
      <c r="CX49" s="669"/>
      <c r="CY49" s="698"/>
      <c r="CZ49" s="690">
        <v>100</v>
      </c>
      <c r="DA49" s="699"/>
      <c r="DB49" s="699"/>
      <c r="DC49" s="700"/>
      <c r="DD49" s="701">
        <v>4659787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R0BlO+B1QwksVO6bxJLpCvsst1eUnQnWxN05GplGXe9DSlixIvZlH+xKHhYIcQiQaUiOGDgMMT6zenJV5qcwg==" saltValue="jAesKaeoJXmzCpdtwEVU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6199</v>
      </c>
      <c r="R7" s="740"/>
      <c r="S7" s="740"/>
      <c r="T7" s="740"/>
      <c r="U7" s="740"/>
      <c r="V7" s="740">
        <v>5997</v>
      </c>
      <c r="W7" s="740"/>
      <c r="X7" s="740"/>
      <c r="Y7" s="740"/>
      <c r="Z7" s="740"/>
      <c r="AA7" s="740">
        <v>202</v>
      </c>
      <c r="AB7" s="740"/>
      <c r="AC7" s="740"/>
      <c r="AD7" s="740"/>
      <c r="AE7" s="741"/>
      <c r="AF7" s="742">
        <v>182</v>
      </c>
      <c r="AG7" s="743"/>
      <c r="AH7" s="743"/>
      <c r="AI7" s="743"/>
      <c r="AJ7" s="744"/>
      <c r="AK7" s="745" t="s">
        <v>548</v>
      </c>
      <c r="AL7" s="746"/>
      <c r="AM7" s="746"/>
      <c r="AN7" s="746"/>
      <c r="AO7" s="746"/>
      <c r="AP7" s="746">
        <v>3246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566</v>
      </c>
      <c r="BS7" s="733" t="s">
        <v>549</v>
      </c>
      <c r="BT7" s="734"/>
      <c r="BU7" s="734"/>
      <c r="BV7" s="734"/>
      <c r="BW7" s="734"/>
      <c r="BX7" s="734"/>
      <c r="BY7" s="734"/>
      <c r="BZ7" s="734"/>
      <c r="CA7" s="734"/>
      <c r="CB7" s="734"/>
      <c r="CC7" s="734"/>
      <c r="CD7" s="734"/>
      <c r="CE7" s="734"/>
      <c r="CF7" s="734"/>
      <c r="CG7" s="749"/>
      <c r="CH7" s="730">
        <v>20</v>
      </c>
      <c r="CI7" s="731"/>
      <c r="CJ7" s="731"/>
      <c r="CK7" s="731"/>
      <c r="CL7" s="732"/>
      <c r="CM7" s="730">
        <v>439</v>
      </c>
      <c r="CN7" s="731"/>
      <c r="CO7" s="731"/>
      <c r="CP7" s="731"/>
      <c r="CQ7" s="732"/>
      <c r="CR7" s="730">
        <v>1</v>
      </c>
      <c r="CS7" s="731"/>
      <c r="CT7" s="731"/>
      <c r="CU7" s="731"/>
      <c r="CV7" s="732"/>
      <c r="CW7" s="730">
        <v>0</v>
      </c>
      <c r="CX7" s="731"/>
      <c r="CY7" s="731"/>
      <c r="CZ7" s="731"/>
      <c r="DA7" s="732"/>
      <c r="DB7" s="730" t="s">
        <v>548</v>
      </c>
      <c r="DC7" s="731"/>
      <c r="DD7" s="731"/>
      <c r="DE7" s="731"/>
      <c r="DF7" s="732"/>
      <c r="DG7" s="730">
        <v>106</v>
      </c>
      <c r="DH7" s="731"/>
      <c r="DI7" s="731"/>
      <c r="DJ7" s="731"/>
      <c r="DK7" s="732"/>
      <c r="DL7" s="730" t="s">
        <v>548</v>
      </c>
      <c r="DM7" s="731"/>
      <c r="DN7" s="731"/>
      <c r="DO7" s="731"/>
      <c r="DP7" s="732"/>
      <c r="DQ7" s="730" t="s">
        <v>548</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14</v>
      </c>
      <c r="R8" s="771"/>
      <c r="S8" s="771"/>
      <c r="T8" s="771"/>
      <c r="U8" s="771"/>
      <c r="V8" s="771">
        <v>10</v>
      </c>
      <c r="W8" s="771"/>
      <c r="X8" s="771"/>
      <c r="Y8" s="771"/>
      <c r="Z8" s="771"/>
      <c r="AA8" s="771">
        <v>4</v>
      </c>
      <c r="AB8" s="771"/>
      <c r="AC8" s="771"/>
      <c r="AD8" s="771"/>
      <c r="AE8" s="772"/>
      <c r="AF8" s="773">
        <v>4</v>
      </c>
      <c r="AG8" s="774"/>
      <c r="AH8" s="774"/>
      <c r="AI8" s="774"/>
      <c r="AJ8" s="775"/>
      <c r="AK8" s="756" t="s">
        <v>548</v>
      </c>
      <c r="AL8" s="757"/>
      <c r="AM8" s="757"/>
      <c r="AN8" s="757"/>
      <c r="AO8" s="757"/>
      <c r="AP8" s="757" t="s">
        <v>548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550</v>
      </c>
      <c r="BT8" s="761"/>
      <c r="BU8" s="761"/>
      <c r="BV8" s="761"/>
      <c r="BW8" s="761"/>
      <c r="BX8" s="761"/>
      <c r="BY8" s="761"/>
      <c r="BZ8" s="761"/>
      <c r="CA8" s="761"/>
      <c r="CB8" s="761"/>
      <c r="CC8" s="761"/>
      <c r="CD8" s="761"/>
      <c r="CE8" s="761"/>
      <c r="CF8" s="761"/>
      <c r="CG8" s="762"/>
      <c r="CH8" s="763">
        <v>1</v>
      </c>
      <c r="CI8" s="764"/>
      <c r="CJ8" s="764"/>
      <c r="CK8" s="764"/>
      <c r="CL8" s="765"/>
      <c r="CM8" s="763">
        <v>537</v>
      </c>
      <c r="CN8" s="764"/>
      <c r="CO8" s="764"/>
      <c r="CP8" s="764"/>
      <c r="CQ8" s="765"/>
      <c r="CR8" s="763">
        <v>21</v>
      </c>
      <c r="CS8" s="764"/>
      <c r="CT8" s="764"/>
      <c r="CU8" s="764"/>
      <c r="CV8" s="765"/>
      <c r="CW8" s="763">
        <v>1</v>
      </c>
      <c r="CX8" s="764"/>
      <c r="CY8" s="764"/>
      <c r="CZ8" s="764"/>
      <c r="DA8" s="765"/>
      <c r="DB8" s="763" t="s">
        <v>548</v>
      </c>
      <c r="DC8" s="764"/>
      <c r="DD8" s="764"/>
      <c r="DE8" s="764"/>
      <c r="DF8" s="765"/>
      <c r="DG8" s="763" t="s">
        <v>548</v>
      </c>
      <c r="DH8" s="764"/>
      <c r="DI8" s="764"/>
      <c r="DJ8" s="764"/>
      <c r="DK8" s="765"/>
      <c r="DL8" s="763" t="s">
        <v>548</v>
      </c>
      <c r="DM8" s="764"/>
      <c r="DN8" s="764"/>
      <c r="DO8" s="764"/>
      <c r="DP8" s="765"/>
      <c r="DQ8" s="763" t="s">
        <v>548</v>
      </c>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8</v>
      </c>
      <c r="R9" s="771"/>
      <c r="S9" s="771"/>
      <c r="T9" s="771"/>
      <c r="U9" s="771"/>
      <c r="V9" s="771">
        <v>5</v>
      </c>
      <c r="W9" s="771"/>
      <c r="X9" s="771"/>
      <c r="Y9" s="771"/>
      <c r="Z9" s="771"/>
      <c r="AA9" s="771">
        <v>3</v>
      </c>
      <c r="AB9" s="771"/>
      <c r="AC9" s="771"/>
      <c r="AD9" s="771"/>
      <c r="AE9" s="772"/>
      <c r="AF9" s="773">
        <v>3</v>
      </c>
      <c r="AG9" s="774"/>
      <c r="AH9" s="774"/>
      <c r="AI9" s="774"/>
      <c r="AJ9" s="775"/>
      <c r="AK9" s="756" t="s">
        <v>548</v>
      </c>
      <c r="AL9" s="757"/>
      <c r="AM9" s="757"/>
      <c r="AN9" s="757"/>
      <c r="AO9" s="757"/>
      <c r="AP9" s="757" t="s">
        <v>548</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v>6221</v>
      </c>
      <c r="R23" s="780"/>
      <c r="S23" s="780"/>
      <c r="T23" s="780"/>
      <c r="U23" s="780"/>
      <c r="V23" s="780">
        <v>6011</v>
      </c>
      <c r="W23" s="780"/>
      <c r="X23" s="780"/>
      <c r="Y23" s="780"/>
      <c r="Z23" s="780"/>
      <c r="AA23" s="780">
        <v>210</v>
      </c>
      <c r="AB23" s="780"/>
      <c r="AC23" s="780"/>
      <c r="AD23" s="780"/>
      <c r="AE23" s="781"/>
      <c r="AF23" s="782">
        <v>189</v>
      </c>
      <c r="AG23" s="780"/>
      <c r="AH23" s="780"/>
      <c r="AI23" s="780"/>
      <c r="AJ23" s="783"/>
      <c r="AK23" s="784"/>
      <c r="AL23" s="785"/>
      <c r="AM23" s="785"/>
      <c r="AN23" s="785"/>
      <c r="AO23" s="785"/>
      <c r="AP23" s="780">
        <v>3246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1287</v>
      </c>
      <c r="R28" s="810"/>
      <c r="S28" s="810"/>
      <c r="T28" s="810"/>
      <c r="U28" s="810"/>
      <c r="V28" s="810">
        <v>1273</v>
      </c>
      <c r="W28" s="810"/>
      <c r="X28" s="810"/>
      <c r="Y28" s="810"/>
      <c r="Z28" s="810"/>
      <c r="AA28" s="810">
        <v>15</v>
      </c>
      <c r="AB28" s="810"/>
      <c r="AC28" s="810"/>
      <c r="AD28" s="810"/>
      <c r="AE28" s="811"/>
      <c r="AF28" s="812">
        <v>15</v>
      </c>
      <c r="AG28" s="810"/>
      <c r="AH28" s="810"/>
      <c r="AI28" s="810"/>
      <c r="AJ28" s="813"/>
      <c r="AK28" s="814" t="s">
        <v>548</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252</v>
      </c>
      <c r="R29" s="771"/>
      <c r="S29" s="771"/>
      <c r="T29" s="771"/>
      <c r="U29" s="771"/>
      <c r="V29" s="771">
        <v>249</v>
      </c>
      <c r="W29" s="771"/>
      <c r="X29" s="771"/>
      <c r="Y29" s="771"/>
      <c r="Z29" s="771"/>
      <c r="AA29" s="771">
        <v>3</v>
      </c>
      <c r="AB29" s="771"/>
      <c r="AC29" s="771"/>
      <c r="AD29" s="771"/>
      <c r="AE29" s="772"/>
      <c r="AF29" s="773">
        <v>3</v>
      </c>
      <c r="AG29" s="774"/>
      <c r="AH29" s="774"/>
      <c r="AI29" s="774"/>
      <c r="AJ29" s="775"/>
      <c r="AK29" s="821" t="s">
        <v>548</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1321</v>
      </c>
      <c r="R30" s="771"/>
      <c r="S30" s="771"/>
      <c r="T30" s="771"/>
      <c r="U30" s="771"/>
      <c r="V30" s="771">
        <v>1297</v>
      </c>
      <c r="W30" s="771"/>
      <c r="X30" s="771"/>
      <c r="Y30" s="771"/>
      <c r="Z30" s="771"/>
      <c r="AA30" s="771">
        <v>24</v>
      </c>
      <c r="AB30" s="771"/>
      <c r="AC30" s="771"/>
      <c r="AD30" s="771"/>
      <c r="AE30" s="772"/>
      <c r="AF30" s="773">
        <v>24</v>
      </c>
      <c r="AG30" s="774"/>
      <c r="AH30" s="774"/>
      <c r="AI30" s="774"/>
      <c r="AJ30" s="775"/>
      <c r="AK30" s="821" t="s">
        <v>548</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393</v>
      </c>
      <c r="C31" s="768"/>
      <c r="D31" s="768"/>
      <c r="E31" s="768"/>
      <c r="F31" s="768"/>
      <c r="G31" s="768"/>
      <c r="H31" s="768"/>
      <c r="I31" s="768"/>
      <c r="J31" s="768"/>
      <c r="K31" s="768"/>
      <c r="L31" s="768"/>
      <c r="M31" s="768"/>
      <c r="N31" s="768"/>
      <c r="O31" s="768"/>
      <c r="P31" s="769"/>
      <c r="Q31" s="770">
        <v>221</v>
      </c>
      <c r="R31" s="771"/>
      <c r="S31" s="771"/>
      <c r="T31" s="771"/>
      <c r="U31" s="771"/>
      <c r="V31" s="771">
        <v>202</v>
      </c>
      <c r="W31" s="771"/>
      <c r="X31" s="771"/>
      <c r="Y31" s="771"/>
      <c r="Z31" s="771"/>
      <c r="AA31" s="771">
        <v>19</v>
      </c>
      <c r="AB31" s="771"/>
      <c r="AC31" s="771"/>
      <c r="AD31" s="771"/>
      <c r="AE31" s="772"/>
      <c r="AF31" s="773">
        <v>259</v>
      </c>
      <c r="AG31" s="774"/>
      <c r="AH31" s="774"/>
      <c r="AI31" s="774"/>
      <c r="AJ31" s="775"/>
      <c r="AK31" s="821">
        <v>17</v>
      </c>
      <c r="AL31" s="817"/>
      <c r="AM31" s="817"/>
      <c r="AN31" s="817"/>
      <c r="AO31" s="817"/>
      <c r="AP31" s="817">
        <v>126</v>
      </c>
      <c r="AQ31" s="817"/>
      <c r="AR31" s="817"/>
      <c r="AS31" s="817"/>
      <c r="AT31" s="817"/>
      <c r="AU31" s="817">
        <v>31</v>
      </c>
      <c r="AV31" s="817"/>
      <c r="AW31" s="817"/>
      <c r="AX31" s="817"/>
      <c r="AY31" s="817"/>
      <c r="AZ31" s="818" t="s">
        <v>548</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395</v>
      </c>
      <c r="C32" s="768"/>
      <c r="D32" s="768"/>
      <c r="E32" s="768"/>
      <c r="F32" s="768"/>
      <c r="G32" s="768"/>
      <c r="H32" s="768"/>
      <c r="I32" s="768"/>
      <c r="J32" s="768"/>
      <c r="K32" s="768"/>
      <c r="L32" s="768"/>
      <c r="M32" s="768"/>
      <c r="N32" s="768"/>
      <c r="O32" s="768"/>
      <c r="P32" s="769"/>
      <c r="Q32" s="770">
        <v>366</v>
      </c>
      <c r="R32" s="771"/>
      <c r="S32" s="771"/>
      <c r="T32" s="771"/>
      <c r="U32" s="771"/>
      <c r="V32" s="771">
        <v>359</v>
      </c>
      <c r="W32" s="771"/>
      <c r="X32" s="771"/>
      <c r="Y32" s="771"/>
      <c r="Z32" s="771"/>
      <c r="AA32" s="771">
        <v>7</v>
      </c>
      <c r="AB32" s="771"/>
      <c r="AC32" s="771"/>
      <c r="AD32" s="771"/>
      <c r="AE32" s="772"/>
      <c r="AF32" s="773">
        <v>24</v>
      </c>
      <c r="AG32" s="774"/>
      <c r="AH32" s="774"/>
      <c r="AI32" s="774"/>
      <c r="AJ32" s="775"/>
      <c r="AK32" s="821">
        <v>142</v>
      </c>
      <c r="AL32" s="817"/>
      <c r="AM32" s="817"/>
      <c r="AN32" s="817"/>
      <c r="AO32" s="817"/>
      <c r="AP32" s="817">
        <v>1681</v>
      </c>
      <c r="AQ32" s="817"/>
      <c r="AR32" s="817"/>
      <c r="AS32" s="817"/>
      <c r="AT32" s="817"/>
      <c r="AU32" s="817">
        <v>1145</v>
      </c>
      <c r="AV32" s="817"/>
      <c r="AW32" s="817"/>
      <c r="AX32" s="817"/>
      <c r="AY32" s="817"/>
      <c r="AZ32" s="818" t="s">
        <v>548</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46"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397</v>
      </c>
      <c r="C63" s="777"/>
      <c r="D63" s="777"/>
      <c r="E63" s="777"/>
      <c r="F63" s="777"/>
      <c r="G63" s="777"/>
      <c r="H63" s="777"/>
      <c r="I63" s="777"/>
      <c r="J63" s="777"/>
      <c r="K63" s="777"/>
      <c r="L63" s="777"/>
      <c r="M63" s="777"/>
      <c r="N63" s="777"/>
      <c r="O63" s="777"/>
      <c r="P63" s="778"/>
      <c r="Q63" s="840"/>
      <c r="R63" s="841"/>
      <c r="S63" s="841"/>
      <c r="T63" s="841"/>
      <c r="U63" s="841"/>
      <c r="V63" s="841"/>
      <c r="W63" s="841"/>
      <c r="X63" s="841"/>
      <c r="Y63" s="841"/>
      <c r="Z63" s="841"/>
      <c r="AA63" s="841"/>
      <c r="AB63" s="841"/>
      <c r="AC63" s="841"/>
      <c r="AD63" s="841"/>
      <c r="AE63" s="842"/>
      <c r="AF63" s="843">
        <v>324</v>
      </c>
      <c r="AG63" s="827"/>
      <c r="AH63" s="827"/>
      <c r="AI63" s="827"/>
      <c r="AJ63" s="844"/>
      <c r="AK63" s="845"/>
      <c r="AL63" s="841"/>
      <c r="AM63" s="841"/>
      <c r="AN63" s="841"/>
      <c r="AO63" s="841"/>
      <c r="AP63" s="827">
        <v>1807</v>
      </c>
      <c r="AQ63" s="827"/>
      <c r="AR63" s="827"/>
      <c r="AS63" s="827"/>
      <c r="AT63" s="827"/>
      <c r="AU63" s="827">
        <v>1176</v>
      </c>
      <c r="AV63" s="827"/>
      <c r="AW63" s="827"/>
      <c r="AX63" s="827"/>
      <c r="AY63" s="827"/>
      <c r="AZ63" s="828"/>
      <c r="BA63" s="828"/>
      <c r="BB63" s="828"/>
      <c r="BC63" s="828"/>
      <c r="BD63" s="828"/>
      <c r="BE63" s="829"/>
      <c r="BF63" s="829"/>
      <c r="BG63" s="829"/>
      <c r="BH63" s="829"/>
      <c r="BI63" s="830"/>
      <c r="BJ63" s="831" t="s">
        <v>122</v>
      </c>
      <c r="BK63" s="832"/>
      <c r="BL63" s="832"/>
      <c r="BM63" s="832"/>
      <c r="BN63" s="833"/>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53" t="s">
        <v>385</v>
      </c>
      <c r="AG66" s="802"/>
      <c r="AH66" s="802"/>
      <c r="AI66" s="802"/>
      <c r="AJ66" s="854"/>
      <c r="AK66" s="720" t="s">
        <v>386</v>
      </c>
      <c r="AL66" s="715"/>
      <c r="AM66" s="715"/>
      <c r="AN66" s="715"/>
      <c r="AO66" s="716"/>
      <c r="AP66" s="720" t="s">
        <v>387</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37"/>
      <c r="BT66" s="838"/>
      <c r="BU66" s="838"/>
      <c r="BV66" s="838"/>
      <c r="BW66" s="838"/>
      <c r="BX66" s="838"/>
      <c r="BY66" s="838"/>
      <c r="BZ66" s="838"/>
      <c r="CA66" s="838"/>
      <c r="CB66" s="838"/>
      <c r="CC66" s="838"/>
      <c r="CD66" s="838"/>
      <c r="CE66" s="838"/>
      <c r="CF66" s="838"/>
      <c r="CG66" s="839"/>
      <c r="CH66" s="834"/>
      <c r="CI66" s="835"/>
      <c r="CJ66" s="835"/>
      <c r="CK66" s="835"/>
      <c r="CL66" s="836"/>
      <c r="CM66" s="834"/>
      <c r="CN66" s="835"/>
      <c r="CO66" s="835"/>
      <c r="CP66" s="835"/>
      <c r="CQ66" s="836"/>
      <c r="CR66" s="834"/>
      <c r="CS66" s="835"/>
      <c r="CT66" s="835"/>
      <c r="CU66" s="835"/>
      <c r="CV66" s="836"/>
      <c r="CW66" s="834"/>
      <c r="CX66" s="835"/>
      <c r="CY66" s="835"/>
      <c r="CZ66" s="835"/>
      <c r="DA66" s="836"/>
      <c r="DB66" s="834"/>
      <c r="DC66" s="835"/>
      <c r="DD66" s="835"/>
      <c r="DE66" s="835"/>
      <c r="DF66" s="836"/>
      <c r="DG66" s="834"/>
      <c r="DH66" s="835"/>
      <c r="DI66" s="835"/>
      <c r="DJ66" s="835"/>
      <c r="DK66" s="836"/>
      <c r="DL66" s="834"/>
      <c r="DM66" s="835"/>
      <c r="DN66" s="835"/>
      <c r="DO66" s="835"/>
      <c r="DP66" s="836"/>
      <c r="DQ66" s="834"/>
      <c r="DR66" s="835"/>
      <c r="DS66" s="835"/>
      <c r="DT66" s="835"/>
      <c r="DU66" s="836"/>
      <c r="DV66" s="837"/>
      <c r="DW66" s="838"/>
      <c r="DX66" s="838"/>
      <c r="DY66" s="838"/>
      <c r="DZ66" s="852"/>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55"/>
      <c r="AG67" s="805"/>
      <c r="AH67" s="805"/>
      <c r="AI67" s="805"/>
      <c r="AJ67" s="856"/>
      <c r="AK67" s="857"/>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37"/>
      <c r="BT67" s="838"/>
      <c r="BU67" s="838"/>
      <c r="BV67" s="838"/>
      <c r="BW67" s="838"/>
      <c r="BX67" s="838"/>
      <c r="BY67" s="838"/>
      <c r="BZ67" s="838"/>
      <c r="CA67" s="838"/>
      <c r="CB67" s="838"/>
      <c r="CC67" s="838"/>
      <c r="CD67" s="838"/>
      <c r="CE67" s="838"/>
      <c r="CF67" s="838"/>
      <c r="CG67" s="839"/>
      <c r="CH67" s="834"/>
      <c r="CI67" s="835"/>
      <c r="CJ67" s="835"/>
      <c r="CK67" s="835"/>
      <c r="CL67" s="836"/>
      <c r="CM67" s="834"/>
      <c r="CN67" s="835"/>
      <c r="CO67" s="835"/>
      <c r="CP67" s="835"/>
      <c r="CQ67" s="836"/>
      <c r="CR67" s="834"/>
      <c r="CS67" s="835"/>
      <c r="CT67" s="835"/>
      <c r="CU67" s="835"/>
      <c r="CV67" s="836"/>
      <c r="CW67" s="834"/>
      <c r="CX67" s="835"/>
      <c r="CY67" s="835"/>
      <c r="CZ67" s="835"/>
      <c r="DA67" s="836"/>
      <c r="DB67" s="834"/>
      <c r="DC67" s="835"/>
      <c r="DD67" s="835"/>
      <c r="DE67" s="835"/>
      <c r="DF67" s="836"/>
      <c r="DG67" s="834"/>
      <c r="DH67" s="835"/>
      <c r="DI67" s="835"/>
      <c r="DJ67" s="835"/>
      <c r="DK67" s="836"/>
      <c r="DL67" s="834"/>
      <c r="DM67" s="835"/>
      <c r="DN67" s="835"/>
      <c r="DO67" s="835"/>
      <c r="DP67" s="836"/>
      <c r="DQ67" s="834"/>
      <c r="DR67" s="835"/>
      <c r="DS67" s="835"/>
      <c r="DT67" s="835"/>
      <c r="DU67" s="836"/>
      <c r="DV67" s="837"/>
      <c r="DW67" s="838"/>
      <c r="DX67" s="838"/>
      <c r="DY67" s="838"/>
      <c r="DZ67" s="852"/>
      <c r="EA67" s="212"/>
    </row>
    <row r="68" spans="1:131" ht="26.25" customHeight="1" thickTop="1" x14ac:dyDescent="0.2">
      <c r="A68" s="219">
        <v>1</v>
      </c>
      <c r="B68" s="848" t="s">
        <v>551</v>
      </c>
      <c r="C68" s="849"/>
      <c r="D68" s="849"/>
      <c r="E68" s="849"/>
      <c r="F68" s="849"/>
      <c r="G68" s="849"/>
      <c r="H68" s="849"/>
      <c r="I68" s="849"/>
      <c r="J68" s="849"/>
      <c r="K68" s="849"/>
      <c r="L68" s="849"/>
      <c r="M68" s="849"/>
      <c r="N68" s="849"/>
      <c r="O68" s="849"/>
      <c r="P68" s="850"/>
      <c r="Q68" s="851">
        <v>367</v>
      </c>
      <c r="R68" s="847"/>
      <c r="S68" s="847"/>
      <c r="T68" s="847"/>
      <c r="U68" s="847"/>
      <c r="V68" s="847">
        <v>308</v>
      </c>
      <c r="W68" s="847"/>
      <c r="X68" s="847"/>
      <c r="Y68" s="847"/>
      <c r="Z68" s="847"/>
      <c r="AA68" s="847">
        <v>59</v>
      </c>
      <c r="AB68" s="847"/>
      <c r="AC68" s="847"/>
      <c r="AD68" s="847"/>
      <c r="AE68" s="847"/>
      <c r="AF68" s="847">
        <v>59</v>
      </c>
      <c r="AG68" s="847"/>
      <c r="AH68" s="847"/>
      <c r="AI68" s="847"/>
      <c r="AJ68" s="847"/>
      <c r="AK68" s="847" t="s">
        <v>487</v>
      </c>
      <c r="AL68" s="847"/>
      <c r="AM68" s="847"/>
      <c r="AN68" s="847"/>
      <c r="AO68" s="847"/>
      <c r="AP68" s="847">
        <v>143</v>
      </c>
      <c r="AQ68" s="847"/>
      <c r="AR68" s="847"/>
      <c r="AS68" s="847"/>
      <c r="AT68" s="847"/>
      <c r="AU68" s="847">
        <v>72</v>
      </c>
      <c r="AV68" s="847"/>
      <c r="AW68" s="847"/>
      <c r="AX68" s="847"/>
      <c r="AY68" s="847"/>
      <c r="AZ68" s="858"/>
      <c r="BA68" s="858"/>
      <c r="BB68" s="858"/>
      <c r="BC68" s="858"/>
      <c r="BD68" s="859"/>
      <c r="BE68" s="224"/>
      <c r="BF68" s="224"/>
      <c r="BG68" s="224"/>
      <c r="BH68" s="224"/>
      <c r="BI68" s="224"/>
      <c r="BJ68" s="224"/>
      <c r="BK68" s="224"/>
      <c r="BL68" s="224"/>
      <c r="BM68" s="224"/>
      <c r="BN68" s="224"/>
      <c r="BO68" s="224"/>
      <c r="BP68" s="224"/>
      <c r="BQ68" s="221">
        <v>62</v>
      </c>
      <c r="BR68" s="226"/>
      <c r="BS68" s="837"/>
      <c r="BT68" s="838"/>
      <c r="BU68" s="838"/>
      <c r="BV68" s="838"/>
      <c r="BW68" s="838"/>
      <c r="BX68" s="838"/>
      <c r="BY68" s="838"/>
      <c r="BZ68" s="838"/>
      <c r="CA68" s="838"/>
      <c r="CB68" s="838"/>
      <c r="CC68" s="838"/>
      <c r="CD68" s="838"/>
      <c r="CE68" s="838"/>
      <c r="CF68" s="838"/>
      <c r="CG68" s="839"/>
      <c r="CH68" s="834"/>
      <c r="CI68" s="835"/>
      <c r="CJ68" s="835"/>
      <c r="CK68" s="835"/>
      <c r="CL68" s="836"/>
      <c r="CM68" s="834"/>
      <c r="CN68" s="835"/>
      <c r="CO68" s="835"/>
      <c r="CP68" s="835"/>
      <c r="CQ68" s="836"/>
      <c r="CR68" s="834"/>
      <c r="CS68" s="835"/>
      <c r="CT68" s="835"/>
      <c r="CU68" s="835"/>
      <c r="CV68" s="836"/>
      <c r="CW68" s="834"/>
      <c r="CX68" s="835"/>
      <c r="CY68" s="835"/>
      <c r="CZ68" s="835"/>
      <c r="DA68" s="836"/>
      <c r="DB68" s="834"/>
      <c r="DC68" s="835"/>
      <c r="DD68" s="835"/>
      <c r="DE68" s="835"/>
      <c r="DF68" s="836"/>
      <c r="DG68" s="834"/>
      <c r="DH68" s="835"/>
      <c r="DI68" s="835"/>
      <c r="DJ68" s="835"/>
      <c r="DK68" s="836"/>
      <c r="DL68" s="834"/>
      <c r="DM68" s="835"/>
      <c r="DN68" s="835"/>
      <c r="DO68" s="835"/>
      <c r="DP68" s="836"/>
      <c r="DQ68" s="834"/>
      <c r="DR68" s="835"/>
      <c r="DS68" s="835"/>
      <c r="DT68" s="835"/>
      <c r="DU68" s="836"/>
      <c r="DV68" s="837"/>
      <c r="DW68" s="838"/>
      <c r="DX68" s="838"/>
      <c r="DY68" s="838"/>
      <c r="DZ68" s="852"/>
      <c r="EA68" s="212"/>
    </row>
    <row r="69" spans="1:131" ht="26.25" customHeight="1" x14ac:dyDescent="0.2">
      <c r="A69" s="221">
        <v>2</v>
      </c>
      <c r="B69" s="862" t="s">
        <v>552</v>
      </c>
      <c r="C69" s="863"/>
      <c r="D69" s="863"/>
      <c r="E69" s="863"/>
      <c r="F69" s="863"/>
      <c r="G69" s="863"/>
      <c r="H69" s="863"/>
      <c r="I69" s="863"/>
      <c r="J69" s="863"/>
      <c r="K69" s="863"/>
      <c r="L69" s="863"/>
      <c r="M69" s="863"/>
      <c r="N69" s="863"/>
      <c r="O69" s="863"/>
      <c r="P69" s="864"/>
      <c r="Q69" s="866">
        <v>35</v>
      </c>
      <c r="R69" s="817"/>
      <c r="S69" s="817"/>
      <c r="T69" s="817"/>
      <c r="U69" s="817"/>
      <c r="V69" s="817">
        <v>8</v>
      </c>
      <c r="W69" s="817"/>
      <c r="X69" s="817"/>
      <c r="Y69" s="817"/>
      <c r="Z69" s="817"/>
      <c r="AA69" s="817">
        <v>27</v>
      </c>
      <c r="AB69" s="817"/>
      <c r="AC69" s="817"/>
      <c r="AD69" s="817"/>
      <c r="AE69" s="817"/>
      <c r="AF69" s="817">
        <v>27</v>
      </c>
      <c r="AG69" s="817"/>
      <c r="AH69" s="817"/>
      <c r="AI69" s="817"/>
      <c r="AJ69" s="817"/>
      <c r="AK69" s="817" t="s">
        <v>487</v>
      </c>
      <c r="AL69" s="817"/>
      <c r="AM69" s="817"/>
      <c r="AN69" s="817"/>
      <c r="AO69" s="817"/>
      <c r="AP69" s="817" t="s">
        <v>487</v>
      </c>
      <c r="AQ69" s="817"/>
      <c r="AR69" s="817"/>
      <c r="AS69" s="817"/>
      <c r="AT69" s="817"/>
      <c r="AU69" s="817" t="s">
        <v>487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37"/>
      <c r="BT69" s="838"/>
      <c r="BU69" s="838"/>
      <c r="BV69" s="838"/>
      <c r="BW69" s="838"/>
      <c r="BX69" s="838"/>
      <c r="BY69" s="838"/>
      <c r="BZ69" s="838"/>
      <c r="CA69" s="838"/>
      <c r="CB69" s="838"/>
      <c r="CC69" s="838"/>
      <c r="CD69" s="838"/>
      <c r="CE69" s="838"/>
      <c r="CF69" s="838"/>
      <c r="CG69" s="839"/>
      <c r="CH69" s="834"/>
      <c r="CI69" s="835"/>
      <c r="CJ69" s="835"/>
      <c r="CK69" s="835"/>
      <c r="CL69" s="836"/>
      <c r="CM69" s="834"/>
      <c r="CN69" s="835"/>
      <c r="CO69" s="835"/>
      <c r="CP69" s="835"/>
      <c r="CQ69" s="836"/>
      <c r="CR69" s="834"/>
      <c r="CS69" s="835"/>
      <c r="CT69" s="835"/>
      <c r="CU69" s="835"/>
      <c r="CV69" s="836"/>
      <c r="CW69" s="834"/>
      <c r="CX69" s="835"/>
      <c r="CY69" s="835"/>
      <c r="CZ69" s="835"/>
      <c r="DA69" s="836"/>
      <c r="DB69" s="834"/>
      <c r="DC69" s="835"/>
      <c r="DD69" s="835"/>
      <c r="DE69" s="835"/>
      <c r="DF69" s="836"/>
      <c r="DG69" s="834"/>
      <c r="DH69" s="835"/>
      <c r="DI69" s="835"/>
      <c r="DJ69" s="835"/>
      <c r="DK69" s="836"/>
      <c r="DL69" s="834"/>
      <c r="DM69" s="835"/>
      <c r="DN69" s="835"/>
      <c r="DO69" s="835"/>
      <c r="DP69" s="836"/>
      <c r="DQ69" s="834"/>
      <c r="DR69" s="835"/>
      <c r="DS69" s="835"/>
      <c r="DT69" s="835"/>
      <c r="DU69" s="836"/>
      <c r="DV69" s="837"/>
      <c r="DW69" s="838"/>
      <c r="DX69" s="838"/>
      <c r="DY69" s="838"/>
      <c r="DZ69" s="852"/>
      <c r="EA69" s="212"/>
    </row>
    <row r="70" spans="1:131" ht="26.25" customHeight="1" x14ac:dyDescent="0.2">
      <c r="A70" s="221">
        <v>3</v>
      </c>
      <c r="B70" s="862" t="s">
        <v>553</v>
      </c>
      <c r="C70" s="863"/>
      <c r="D70" s="863"/>
      <c r="E70" s="863"/>
      <c r="F70" s="863"/>
      <c r="G70" s="863"/>
      <c r="H70" s="863"/>
      <c r="I70" s="863"/>
      <c r="J70" s="863"/>
      <c r="K70" s="863"/>
      <c r="L70" s="863"/>
      <c r="M70" s="863"/>
      <c r="N70" s="863"/>
      <c r="O70" s="863"/>
      <c r="P70" s="864"/>
      <c r="Q70" s="866">
        <v>65</v>
      </c>
      <c r="R70" s="817"/>
      <c r="S70" s="817"/>
      <c r="T70" s="817"/>
      <c r="U70" s="817"/>
      <c r="V70" s="817">
        <v>36</v>
      </c>
      <c r="W70" s="817"/>
      <c r="X70" s="817"/>
      <c r="Y70" s="817"/>
      <c r="Z70" s="817"/>
      <c r="AA70" s="817">
        <v>29</v>
      </c>
      <c r="AB70" s="817"/>
      <c r="AC70" s="817"/>
      <c r="AD70" s="817"/>
      <c r="AE70" s="817"/>
      <c r="AF70" s="817">
        <v>29</v>
      </c>
      <c r="AG70" s="817"/>
      <c r="AH70" s="817"/>
      <c r="AI70" s="817"/>
      <c r="AJ70" s="817"/>
      <c r="AK70" s="817" t="s">
        <v>487</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37"/>
      <c r="BT70" s="838"/>
      <c r="BU70" s="838"/>
      <c r="BV70" s="838"/>
      <c r="BW70" s="838"/>
      <c r="BX70" s="838"/>
      <c r="BY70" s="838"/>
      <c r="BZ70" s="838"/>
      <c r="CA70" s="838"/>
      <c r="CB70" s="838"/>
      <c r="CC70" s="838"/>
      <c r="CD70" s="838"/>
      <c r="CE70" s="838"/>
      <c r="CF70" s="838"/>
      <c r="CG70" s="839"/>
      <c r="CH70" s="834"/>
      <c r="CI70" s="835"/>
      <c r="CJ70" s="835"/>
      <c r="CK70" s="835"/>
      <c r="CL70" s="836"/>
      <c r="CM70" s="834"/>
      <c r="CN70" s="835"/>
      <c r="CO70" s="835"/>
      <c r="CP70" s="835"/>
      <c r="CQ70" s="836"/>
      <c r="CR70" s="834"/>
      <c r="CS70" s="835"/>
      <c r="CT70" s="835"/>
      <c r="CU70" s="835"/>
      <c r="CV70" s="836"/>
      <c r="CW70" s="834"/>
      <c r="CX70" s="835"/>
      <c r="CY70" s="835"/>
      <c r="CZ70" s="835"/>
      <c r="DA70" s="836"/>
      <c r="DB70" s="834"/>
      <c r="DC70" s="835"/>
      <c r="DD70" s="835"/>
      <c r="DE70" s="835"/>
      <c r="DF70" s="836"/>
      <c r="DG70" s="834"/>
      <c r="DH70" s="835"/>
      <c r="DI70" s="835"/>
      <c r="DJ70" s="835"/>
      <c r="DK70" s="836"/>
      <c r="DL70" s="834"/>
      <c r="DM70" s="835"/>
      <c r="DN70" s="835"/>
      <c r="DO70" s="835"/>
      <c r="DP70" s="836"/>
      <c r="DQ70" s="834"/>
      <c r="DR70" s="835"/>
      <c r="DS70" s="835"/>
      <c r="DT70" s="835"/>
      <c r="DU70" s="836"/>
      <c r="DV70" s="837"/>
      <c r="DW70" s="838"/>
      <c r="DX70" s="838"/>
      <c r="DY70" s="838"/>
      <c r="DZ70" s="852"/>
      <c r="EA70" s="212"/>
    </row>
    <row r="71" spans="1:131" ht="26.25" customHeight="1" x14ac:dyDescent="0.2">
      <c r="A71" s="221">
        <v>4</v>
      </c>
      <c r="B71" s="862" t="s">
        <v>554</v>
      </c>
      <c r="C71" s="863"/>
      <c r="D71" s="863"/>
      <c r="E71" s="863"/>
      <c r="F71" s="863"/>
      <c r="G71" s="863"/>
      <c r="H71" s="863"/>
      <c r="I71" s="863"/>
      <c r="J71" s="863"/>
      <c r="K71" s="863"/>
      <c r="L71" s="863"/>
      <c r="M71" s="863"/>
      <c r="N71" s="863"/>
      <c r="O71" s="863"/>
      <c r="P71" s="864"/>
      <c r="Q71" s="866">
        <v>6</v>
      </c>
      <c r="R71" s="817"/>
      <c r="S71" s="817"/>
      <c r="T71" s="817"/>
      <c r="U71" s="817"/>
      <c r="V71" s="817">
        <v>1</v>
      </c>
      <c r="W71" s="817"/>
      <c r="X71" s="817"/>
      <c r="Y71" s="817"/>
      <c r="Z71" s="817"/>
      <c r="AA71" s="817">
        <v>5</v>
      </c>
      <c r="AB71" s="817"/>
      <c r="AC71" s="817"/>
      <c r="AD71" s="817"/>
      <c r="AE71" s="817"/>
      <c r="AF71" s="817">
        <v>5</v>
      </c>
      <c r="AG71" s="817"/>
      <c r="AH71" s="817"/>
      <c r="AI71" s="817"/>
      <c r="AJ71" s="817"/>
      <c r="AK71" s="817" t="s">
        <v>487</v>
      </c>
      <c r="AL71" s="817"/>
      <c r="AM71" s="817"/>
      <c r="AN71" s="817"/>
      <c r="AO71" s="817"/>
      <c r="AP71" s="817" t="s">
        <v>487</v>
      </c>
      <c r="AQ71" s="817"/>
      <c r="AR71" s="817"/>
      <c r="AS71" s="817"/>
      <c r="AT71" s="817"/>
      <c r="AU71" s="817" t="s">
        <v>487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37"/>
      <c r="BT71" s="838"/>
      <c r="BU71" s="838"/>
      <c r="BV71" s="838"/>
      <c r="BW71" s="838"/>
      <c r="BX71" s="838"/>
      <c r="BY71" s="838"/>
      <c r="BZ71" s="838"/>
      <c r="CA71" s="838"/>
      <c r="CB71" s="838"/>
      <c r="CC71" s="838"/>
      <c r="CD71" s="838"/>
      <c r="CE71" s="838"/>
      <c r="CF71" s="838"/>
      <c r="CG71" s="839"/>
      <c r="CH71" s="834"/>
      <c r="CI71" s="835"/>
      <c r="CJ71" s="835"/>
      <c r="CK71" s="835"/>
      <c r="CL71" s="836"/>
      <c r="CM71" s="834"/>
      <c r="CN71" s="835"/>
      <c r="CO71" s="835"/>
      <c r="CP71" s="835"/>
      <c r="CQ71" s="836"/>
      <c r="CR71" s="834"/>
      <c r="CS71" s="835"/>
      <c r="CT71" s="835"/>
      <c r="CU71" s="835"/>
      <c r="CV71" s="836"/>
      <c r="CW71" s="834"/>
      <c r="CX71" s="835"/>
      <c r="CY71" s="835"/>
      <c r="CZ71" s="835"/>
      <c r="DA71" s="836"/>
      <c r="DB71" s="834"/>
      <c r="DC71" s="835"/>
      <c r="DD71" s="835"/>
      <c r="DE71" s="835"/>
      <c r="DF71" s="836"/>
      <c r="DG71" s="834"/>
      <c r="DH71" s="835"/>
      <c r="DI71" s="835"/>
      <c r="DJ71" s="835"/>
      <c r="DK71" s="836"/>
      <c r="DL71" s="834"/>
      <c r="DM71" s="835"/>
      <c r="DN71" s="835"/>
      <c r="DO71" s="835"/>
      <c r="DP71" s="836"/>
      <c r="DQ71" s="834"/>
      <c r="DR71" s="835"/>
      <c r="DS71" s="835"/>
      <c r="DT71" s="835"/>
      <c r="DU71" s="836"/>
      <c r="DV71" s="837"/>
      <c r="DW71" s="838"/>
      <c r="DX71" s="838"/>
      <c r="DY71" s="838"/>
      <c r="DZ71" s="852"/>
      <c r="EA71" s="212"/>
    </row>
    <row r="72" spans="1:131" ht="26.25" customHeight="1" x14ac:dyDescent="0.2">
      <c r="A72" s="221">
        <v>5</v>
      </c>
      <c r="B72" s="862" t="s">
        <v>555</v>
      </c>
      <c r="C72" s="863"/>
      <c r="D72" s="863"/>
      <c r="E72" s="863"/>
      <c r="F72" s="863"/>
      <c r="G72" s="863"/>
      <c r="H72" s="863"/>
      <c r="I72" s="863"/>
      <c r="J72" s="863"/>
      <c r="K72" s="863"/>
      <c r="L72" s="863"/>
      <c r="M72" s="863"/>
      <c r="N72" s="863"/>
      <c r="O72" s="863"/>
      <c r="P72" s="864"/>
      <c r="Q72" s="866">
        <v>35</v>
      </c>
      <c r="R72" s="817"/>
      <c r="S72" s="817"/>
      <c r="T72" s="817"/>
      <c r="U72" s="817"/>
      <c r="V72" s="817">
        <v>2</v>
      </c>
      <c r="W72" s="817"/>
      <c r="X72" s="817"/>
      <c r="Y72" s="817"/>
      <c r="Z72" s="817"/>
      <c r="AA72" s="817">
        <v>33</v>
      </c>
      <c r="AB72" s="817"/>
      <c r="AC72" s="817"/>
      <c r="AD72" s="817"/>
      <c r="AE72" s="817"/>
      <c r="AF72" s="817">
        <v>33</v>
      </c>
      <c r="AG72" s="817"/>
      <c r="AH72" s="817"/>
      <c r="AI72" s="817"/>
      <c r="AJ72" s="817"/>
      <c r="AK72" s="817" t="s">
        <v>487</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37"/>
      <c r="BT72" s="838"/>
      <c r="BU72" s="838"/>
      <c r="BV72" s="838"/>
      <c r="BW72" s="838"/>
      <c r="BX72" s="838"/>
      <c r="BY72" s="838"/>
      <c r="BZ72" s="838"/>
      <c r="CA72" s="838"/>
      <c r="CB72" s="838"/>
      <c r="CC72" s="838"/>
      <c r="CD72" s="838"/>
      <c r="CE72" s="838"/>
      <c r="CF72" s="838"/>
      <c r="CG72" s="839"/>
      <c r="CH72" s="834"/>
      <c r="CI72" s="835"/>
      <c r="CJ72" s="835"/>
      <c r="CK72" s="835"/>
      <c r="CL72" s="836"/>
      <c r="CM72" s="834"/>
      <c r="CN72" s="835"/>
      <c r="CO72" s="835"/>
      <c r="CP72" s="835"/>
      <c r="CQ72" s="836"/>
      <c r="CR72" s="834"/>
      <c r="CS72" s="835"/>
      <c r="CT72" s="835"/>
      <c r="CU72" s="835"/>
      <c r="CV72" s="836"/>
      <c r="CW72" s="834"/>
      <c r="CX72" s="835"/>
      <c r="CY72" s="835"/>
      <c r="CZ72" s="835"/>
      <c r="DA72" s="836"/>
      <c r="DB72" s="834"/>
      <c r="DC72" s="835"/>
      <c r="DD72" s="835"/>
      <c r="DE72" s="835"/>
      <c r="DF72" s="836"/>
      <c r="DG72" s="834"/>
      <c r="DH72" s="835"/>
      <c r="DI72" s="835"/>
      <c r="DJ72" s="835"/>
      <c r="DK72" s="836"/>
      <c r="DL72" s="834"/>
      <c r="DM72" s="835"/>
      <c r="DN72" s="835"/>
      <c r="DO72" s="835"/>
      <c r="DP72" s="836"/>
      <c r="DQ72" s="834"/>
      <c r="DR72" s="835"/>
      <c r="DS72" s="835"/>
      <c r="DT72" s="835"/>
      <c r="DU72" s="836"/>
      <c r="DV72" s="837"/>
      <c r="DW72" s="838"/>
      <c r="DX72" s="838"/>
      <c r="DY72" s="838"/>
      <c r="DZ72" s="852"/>
      <c r="EA72" s="212"/>
    </row>
    <row r="73" spans="1:131" ht="26.25" customHeight="1" x14ac:dyDescent="0.2">
      <c r="A73" s="221">
        <v>6</v>
      </c>
      <c r="B73" s="862" t="s">
        <v>556</v>
      </c>
      <c r="C73" s="863"/>
      <c r="D73" s="863"/>
      <c r="E73" s="863"/>
      <c r="F73" s="863"/>
      <c r="G73" s="863"/>
      <c r="H73" s="863"/>
      <c r="I73" s="863"/>
      <c r="J73" s="863"/>
      <c r="K73" s="863"/>
      <c r="L73" s="863"/>
      <c r="M73" s="863"/>
      <c r="N73" s="863"/>
      <c r="O73" s="863"/>
      <c r="P73" s="864"/>
      <c r="Q73" s="866">
        <v>167</v>
      </c>
      <c r="R73" s="817"/>
      <c r="S73" s="817"/>
      <c r="T73" s="817"/>
      <c r="U73" s="817"/>
      <c r="V73" s="817">
        <v>153</v>
      </c>
      <c r="W73" s="817"/>
      <c r="X73" s="817"/>
      <c r="Y73" s="817"/>
      <c r="Z73" s="817"/>
      <c r="AA73" s="817">
        <v>14</v>
      </c>
      <c r="AB73" s="817"/>
      <c r="AC73" s="817"/>
      <c r="AD73" s="817"/>
      <c r="AE73" s="817"/>
      <c r="AF73" s="817">
        <v>14</v>
      </c>
      <c r="AG73" s="817"/>
      <c r="AH73" s="817"/>
      <c r="AI73" s="817"/>
      <c r="AJ73" s="817"/>
      <c r="AK73" s="817">
        <v>23</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37"/>
      <c r="BT73" s="838"/>
      <c r="BU73" s="838"/>
      <c r="BV73" s="838"/>
      <c r="BW73" s="838"/>
      <c r="BX73" s="838"/>
      <c r="BY73" s="838"/>
      <c r="BZ73" s="838"/>
      <c r="CA73" s="838"/>
      <c r="CB73" s="838"/>
      <c r="CC73" s="838"/>
      <c r="CD73" s="838"/>
      <c r="CE73" s="838"/>
      <c r="CF73" s="838"/>
      <c r="CG73" s="839"/>
      <c r="CH73" s="834"/>
      <c r="CI73" s="835"/>
      <c r="CJ73" s="835"/>
      <c r="CK73" s="835"/>
      <c r="CL73" s="836"/>
      <c r="CM73" s="834"/>
      <c r="CN73" s="835"/>
      <c r="CO73" s="835"/>
      <c r="CP73" s="835"/>
      <c r="CQ73" s="836"/>
      <c r="CR73" s="834"/>
      <c r="CS73" s="835"/>
      <c r="CT73" s="835"/>
      <c r="CU73" s="835"/>
      <c r="CV73" s="836"/>
      <c r="CW73" s="834"/>
      <c r="CX73" s="835"/>
      <c r="CY73" s="835"/>
      <c r="CZ73" s="835"/>
      <c r="DA73" s="836"/>
      <c r="DB73" s="834"/>
      <c r="DC73" s="835"/>
      <c r="DD73" s="835"/>
      <c r="DE73" s="835"/>
      <c r="DF73" s="836"/>
      <c r="DG73" s="834"/>
      <c r="DH73" s="835"/>
      <c r="DI73" s="835"/>
      <c r="DJ73" s="835"/>
      <c r="DK73" s="836"/>
      <c r="DL73" s="834"/>
      <c r="DM73" s="835"/>
      <c r="DN73" s="835"/>
      <c r="DO73" s="835"/>
      <c r="DP73" s="836"/>
      <c r="DQ73" s="834"/>
      <c r="DR73" s="835"/>
      <c r="DS73" s="835"/>
      <c r="DT73" s="835"/>
      <c r="DU73" s="836"/>
      <c r="DV73" s="837"/>
      <c r="DW73" s="838"/>
      <c r="DX73" s="838"/>
      <c r="DY73" s="838"/>
      <c r="DZ73" s="852"/>
      <c r="EA73" s="212"/>
    </row>
    <row r="74" spans="1:131" ht="26.25" customHeight="1" x14ac:dyDescent="0.2">
      <c r="A74" s="221">
        <v>7</v>
      </c>
      <c r="B74" s="862" t="s">
        <v>557</v>
      </c>
      <c r="C74" s="863"/>
      <c r="D74" s="863"/>
      <c r="E74" s="863"/>
      <c r="F74" s="863"/>
      <c r="G74" s="863"/>
      <c r="H74" s="863"/>
      <c r="I74" s="863"/>
      <c r="J74" s="863"/>
      <c r="K74" s="863"/>
      <c r="L74" s="863"/>
      <c r="M74" s="863"/>
      <c r="N74" s="863"/>
      <c r="O74" s="863"/>
      <c r="P74" s="864"/>
      <c r="Q74" s="866">
        <v>3611</v>
      </c>
      <c r="R74" s="817"/>
      <c r="S74" s="817"/>
      <c r="T74" s="817"/>
      <c r="U74" s="817"/>
      <c r="V74" s="817">
        <v>3403</v>
      </c>
      <c r="W74" s="817"/>
      <c r="X74" s="817"/>
      <c r="Y74" s="817"/>
      <c r="Z74" s="817"/>
      <c r="AA74" s="817">
        <v>207</v>
      </c>
      <c r="AB74" s="817"/>
      <c r="AC74" s="817"/>
      <c r="AD74" s="817"/>
      <c r="AE74" s="817"/>
      <c r="AF74" s="817">
        <v>207</v>
      </c>
      <c r="AG74" s="817"/>
      <c r="AH74" s="817"/>
      <c r="AI74" s="817"/>
      <c r="AJ74" s="817"/>
      <c r="AK74" s="817">
        <v>50</v>
      </c>
      <c r="AL74" s="817"/>
      <c r="AM74" s="817"/>
      <c r="AN74" s="817"/>
      <c r="AO74" s="817"/>
      <c r="AP74" s="817" t="s">
        <v>487</v>
      </c>
      <c r="AQ74" s="817"/>
      <c r="AR74" s="817"/>
      <c r="AS74" s="817"/>
      <c r="AT74" s="817"/>
      <c r="AU74" s="817" t="s">
        <v>487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37"/>
      <c r="BT74" s="838"/>
      <c r="BU74" s="838"/>
      <c r="BV74" s="838"/>
      <c r="BW74" s="838"/>
      <c r="BX74" s="838"/>
      <c r="BY74" s="838"/>
      <c r="BZ74" s="838"/>
      <c r="CA74" s="838"/>
      <c r="CB74" s="838"/>
      <c r="CC74" s="838"/>
      <c r="CD74" s="838"/>
      <c r="CE74" s="838"/>
      <c r="CF74" s="838"/>
      <c r="CG74" s="839"/>
      <c r="CH74" s="834"/>
      <c r="CI74" s="835"/>
      <c r="CJ74" s="835"/>
      <c r="CK74" s="835"/>
      <c r="CL74" s="836"/>
      <c r="CM74" s="834"/>
      <c r="CN74" s="835"/>
      <c r="CO74" s="835"/>
      <c r="CP74" s="835"/>
      <c r="CQ74" s="836"/>
      <c r="CR74" s="834"/>
      <c r="CS74" s="835"/>
      <c r="CT74" s="835"/>
      <c r="CU74" s="835"/>
      <c r="CV74" s="836"/>
      <c r="CW74" s="834"/>
      <c r="CX74" s="835"/>
      <c r="CY74" s="835"/>
      <c r="CZ74" s="835"/>
      <c r="DA74" s="836"/>
      <c r="DB74" s="834"/>
      <c r="DC74" s="835"/>
      <c r="DD74" s="835"/>
      <c r="DE74" s="835"/>
      <c r="DF74" s="836"/>
      <c r="DG74" s="834"/>
      <c r="DH74" s="835"/>
      <c r="DI74" s="835"/>
      <c r="DJ74" s="835"/>
      <c r="DK74" s="836"/>
      <c r="DL74" s="834"/>
      <c r="DM74" s="835"/>
      <c r="DN74" s="835"/>
      <c r="DO74" s="835"/>
      <c r="DP74" s="836"/>
      <c r="DQ74" s="834"/>
      <c r="DR74" s="835"/>
      <c r="DS74" s="835"/>
      <c r="DT74" s="835"/>
      <c r="DU74" s="836"/>
      <c r="DV74" s="837"/>
      <c r="DW74" s="838"/>
      <c r="DX74" s="838"/>
      <c r="DY74" s="838"/>
      <c r="DZ74" s="852"/>
      <c r="EA74" s="212"/>
    </row>
    <row r="75" spans="1:131" ht="26.25" customHeight="1" x14ac:dyDescent="0.2">
      <c r="A75" s="221">
        <v>8</v>
      </c>
      <c r="B75" s="862" t="s">
        <v>558</v>
      </c>
      <c r="C75" s="863"/>
      <c r="D75" s="863"/>
      <c r="E75" s="863"/>
      <c r="F75" s="863"/>
      <c r="G75" s="863"/>
      <c r="H75" s="863"/>
      <c r="I75" s="863"/>
      <c r="J75" s="863"/>
      <c r="K75" s="863"/>
      <c r="L75" s="863"/>
      <c r="M75" s="863"/>
      <c r="N75" s="863"/>
      <c r="O75" s="863"/>
      <c r="P75" s="864"/>
      <c r="Q75" s="865">
        <v>5236</v>
      </c>
      <c r="R75" s="861"/>
      <c r="S75" s="861"/>
      <c r="T75" s="861"/>
      <c r="U75" s="821"/>
      <c r="V75" s="860">
        <v>4899</v>
      </c>
      <c r="W75" s="861"/>
      <c r="X75" s="861"/>
      <c r="Y75" s="861"/>
      <c r="Z75" s="821"/>
      <c r="AA75" s="860">
        <v>337</v>
      </c>
      <c r="AB75" s="861"/>
      <c r="AC75" s="861"/>
      <c r="AD75" s="861"/>
      <c r="AE75" s="821"/>
      <c r="AF75" s="860">
        <v>337</v>
      </c>
      <c r="AG75" s="861"/>
      <c r="AH75" s="861"/>
      <c r="AI75" s="861"/>
      <c r="AJ75" s="821"/>
      <c r="AK75" s="860">
        <v>863</v>
      </c>
      <c r="AL75" s="861"/>
      <c r="AM75" s="861"/>
      <c r="AN75" s="861"/>
      <c r="AO75" s="821"/>
      <c r="AP75" s="860" t="s">
        <v>487</v>
      </c>
      <c r="AQ75" s="861"/>
      <c r="AR75" s="861"/>
      <c r="AS75" s="861"/>
      <c r="AT75" s="821"/>
      <c r="AU75" s="860" t="s">
        <v>487</v>
      </c>
      <c r="AV75" s="861"/>
      <c r="AW75" s="861"/>
      <c r="AX75" s="861"/>
      <c r="AY75" s="821"/>
      <c r="AZ75" s="819"/>
      <c r="BA75" s="819"/>
      <c r="BB75" s="819"/>
      <c r="BC75" s="819"/>
      <c r="BD75" s="820"/>
      <c r="BE75" s="224"/>
      <c r="BF75" s="224"/>
      <c r="BG75" s="224"/>
      <c r="BH75" s="224"/>
      <c r="BI75" s="224"/>
      <c r="BJ75" s="224"/>
      <c r="BK75" s="224"/>
      <c r="BL75" s="224"/>
      <c r="BM75" s="224"/>
      <c r="BN75" s="224"/>
      <c r="BO75" s="224"/>
      <c r="BP75" s="224"/>
      <c r="BQ75" s="221">
        <v>69</v>
      </c>
      <c r="BR75" s="226"/>
      <c r="BS75" s="837"/>
      <c r="BT75" s="838"/>
      <c r="BU75" s="838"/>
      <c r="BV75" s="838"/>
      <c r="BW75" s="838"/>
      <c r="BX75" s="838"/>
      <c r="BY75" s="838"/>
      <c r="BZ75" s="838"/>
      <c r="CA75" s="838"/>
      <c r="CB75" s="838"/>
      <c r="CC75" s="838"/>
      <c r="CD75" s="838"/>
      <c r="CE75" s="838"/>
      <c r="CF75" s="838"/>
      <c r="CG75" s="839"/>
      <c r="CH75" s="834"/>
      <c r="CI75" s="835"/>
      <c r="CJ75" s="835"/>
      <c r="CK75" s="835"/>
      <c r="CL75" s="836"/>
      <c r="CM75" s="834"/>
      <c r="CN75" s="835"/>
      <c r="CO75" s="835"/>
      <c r="CP75" s="835"/>
      <c r="CQ75" s="836"/>
      <c r="CR75" s="834"/>
      <c r="CS75" s="835"/>
      <c r="CT75" s="835"/>
      <c r="CU75" s="835"/>
      <c r="CV75" s="836"/>
      <c r="CW75" s="834"/>
      <c r="CX75" s="835"/>
      <c r="CY75" s="835"/>
      <c r="CZ75" s="835"/>
      <c r="DA75" s="836"/>
      <c r="DB75" s="834"/>
      <c r="DC75" s="835"/>
      <c r="DD75" s="835"/>
      <c r="DE75" s="835"/>
      <c r="DF75" s="836"/>
      <c r="DG75" s="834"/>
      <c r="DH75" s="835"/>
      <c r="DI75" s="835"/>
      <c r="DJ75" s="835"/>
      <c r="DK75" s="836"/>
      <c r="DL75" s="834"/>
      <c r="DM75" s="835"/>
      <c r="DN75" s="835"/>
      <c r="DO75" s="835"/>
      <c r="DP75" s="836"/>
      <c r="DQ75" s="834"/>
      <c r="DR75" s="835"/>
      <c r="DS75" s="835"/>
      <c r="DT75" s="835"/>
      <c r="DU75" s="836"/>
      <c r="DV75" s="837"/>
      <c r="DW75" s="838"/>
      <c r="DX75" s="838"/>
      <c r="DY75" s="838"/>
      <c r="DZ75" s="852"/>
      <c r="EA75" s="212"/>
    </row>
    <row r="76" spans="1:131" ht="26.25" customHeight="1" x14ac:dyDescent="0.2">
      <c r="A76" s="221">
        <v>9</v>
      </c>
      <c r="B76" s="862" t="s">
        <v>559</v>
      </c>
      <c r="C76" s="863"/>
      <c r="D76" s="863"/>
      <c r="E76" s="863"/>
      <c r="F76" s="863"/>
      <c r="G76" s="863"/>
      <c r="H76" s="863"/>
      <c r="I76" s="863"/>
      <c r="J76" s="863"/>
      <c r="K76" s="863"/>
      <c r="L76" s="863"/>
      <c r="M76" s="863"/>
      <c r="N76" s="863"/>
      <c r="O76" s="863"/>
      <c r="P76" s="864"/>
      <c r="Q76" s="865">
        <v>1148479</v>
      </c>
      <c r="R76" s="861"/>
      <c r="S76" s="861"/>
      <c r="T76" s="861"/>
      <c r="U76" s="821"/>
      <c r="V76" s="860">
        <v>1132469</v>
      </c>
      <c r="W76" s="861"/>
      <c r="X76" s="861"/>
      <c r="Y76" s="861"/>
      <c r="Z76" s="821"/>
      <c r="AA76" s="860">
        <v>16010</v>
      </c>
      <c r="AB76" s="861"/>
      <c r="AC76" s="861"/>
      <c r="AD76" s="861"/>
      <c r="AE76" s="821"/>
      <c r="AF76" s="860">
        <v>16010</v>
      </c>
      <c r="AG76" s="861"/>
      <c r="AH76" s="861"/>
      <c r="AI76" s="861"/>
      <c r="AJ76" s="821"/>
      <c r="AK76" s="860">
        <v>6316</v>
      </c>
      <c r="AL76" s="861"/>
      <c r="AM76" s="861"/>
      <c r="AN76" s="861"/>
      <c r="AO76" s="821"/>
      <c r="AP76" s="860" t="s">
        <v>487</v>
      </c>
      <c r="AQ76" s="861"/>
      <c r="AR76" s="861"/>
      <c r="AS76" s="861"/>
      <c r="AT76" s="821"/>
      <c r="AU76" s="860" t="s">
        <v>487</v>
      </c>
      <c r="AV76" s="861"/>
      <c r="AW76" s="861"/>
      <c r="AX76" s="861"/>
      <c r="AY76" s="821"/>
      <c r="AZ76" s="819"/>
      <c r="BA76" s="819"/>
      <c r="BB76" s="819"/>
      <c r="BC76" s="819"/>
      <c r="BD76" s="820"/>
      <c r="BE76" s="224"/>
      <c r="BF76" s="224"/>
      <c r="BG76" s="224"/>
      <c r="BH76" s="224"/>
      <c r="BI76" s="224"/>
      <c r="BJ76" s="224"/>
      <c r="BK76" s="224"/>
      <c r="BL76" s="224"/>
      <c r="BM76" s="224"/>
      <c r="BN76" s="224"/>
      <c r="BO76" s="224"/>
      <c r="BP76" s="224"/>
      <c r="BQ76" s="221">
        <v>70</v>
      </c>
      <c r="BR76" s="226"/>
      <c r="BS76" s="837"/>
      <c r="BT76" s="838"/>
      <c r="BU76" s="838"/>
      <c r="BV76" s="838"/>
      <c r="BW76" s="838"/>
      <c r="BX76" s="838"/>
      <c r="BY76" s="838"/>
      <c r="BZ76" s="838"/>
      <c r="CA76" s="838"/>
      <c r="CB76" s="838"/>
      <c r="CC76" s="838"/>
      <c r="CD76" s="838"/>
      <c r="CE76" s="838"/>
      <c r="CF76" s="838"/>
      <c r="CG76" s="839"/>
      <c r="CH76" s="834"/>
      <c r="CI76" s="835"/>
      <c r="CJ76" s="835"/>
      <c r="CK76" s="835"/>
      <c r="CL76" s="836"/>
      <c r="CM76" s="834"/>
      <c r="CN76" s="835"/>
      <c r="CO76" s="835"/>
      <c r="CP76" s="835"/>
      <c r="CQ76" s="836"/>
      <c r="CR76" s="834"/>
      <c r="CS76" s="835"/>
      <c r="CT76" s="835"/>
      <c r="CU76" s="835"/>
      <c r="CV76" s="836"/>
      <c r="CW76" s="834"/>
      <c r="CX76" s="835"/>
      <c r="CY76" s="835"/>
      <c r="CZ76" s="835"/>
      <c r="DA76" s="836"/>
      <c r="DB76" s="834"/>
      <c r="DC76" s="835"/>
      <c r="DD76" s="835"/>
      <c r="DE76" s="835"/>
      <c r="DF76" s="836"/>
      <c r="DG76" s="834"/>
      <c r="DH76" s="835"/>
      <c r="DI76" s="835"/>
      <c r="DJ76" s="835"/>
      <c r="DK76" s="836"/>
      <c r="DL76" s="834"/>
      <c r="DM76" s="835"/>
      <c r="DN76" s="835"/>
      <c r="DO76" s="835"/>
      <c r="DP76" s="836"/>
      <c r="DQ76" s="834"/>
      <c r="DR76" s="835"/>
      <c r="DS76" s="835"/>
      <c r="DT76" s="835"/>
      <c r="DU76" s="836"/>
      <c r="DV76" s="837"/>
      <c r="DW76" s="838"/>
      <c r="DX76" s="838"/>
      <c r="DY76" s="838"/>
      <c r="DZ76" s="852"/>
      <c r="EA76" s="212"/>
    </row>
    <row r="77" spans="1:131" ht="26.25" customHeight="1" x14ac:dyDescent="0.2">
      <c r="A77" s="221">
        <v>10</v>
      </c>
      <c r="B77" s="862" t="s">
        <v>560</v>
      </c>
      <c r="C77" s="863"/>
      <c r="D77" s="863"/>
      <c r="E77" s="863"/>
      <c r="F77" s="863"/>
      <c r="G77" s="863"/>
      <c r="H77" s="863"/>
      <c r="I77" s="863"/>
      <c r="J77" s="863"/>
      <c r="K77" s="863"/>
      <c r="L77" s="863"/>
      <c r="M77" s="863"/>
      <c r="N77" s="863"/>
      <c r="O77" s="863"/>
      <c r="P77" s="864"/>
      <c r="Q77" s="865">
        <v>1213</v>
      </c>
      <c r="R77" s="861"/>
      <c r="S77" s="861"/>
      <c r="T77" s="861"/>
      <c r="U77" s="821"/>
      <c r="V77" s="860">
        <v>1170</v>
      </c>
      <c r="W77" s="861"/>
      <c r="X77" s="861"/>
      <c r="Y77" s="861"/>
      <c r="Z77" s="821"/>
      <c r="AA77" s="860">
        <v>43</v>
      </c>
      <c r="AB77" s="861"/>
      <c r="AC77" s="861"/>
      <c r="AD77" s="861"/>
      <c r="AE77" s="821"/>
      <c r="AF77" s="860">
        <v>43</v>
      </c>
      <c r="AG77" s="861"/>
      <c r="AH77" s="861"/>
      <c r="AI77" s="861"/>
      <c r="AJ77" s="821"/>
      <c r="AK77" s="860" t="s">
        <v>487</v>
      </c>
      <c r="AL77" s="861"/>
      <c r="AM77" s="861"/>
      <c r="AN77" s="861"/>
      <c r="AO77" s="821"/>
      <c r="AP77" s="860" t="s">
        <v>487</v>
      </c>
      <c r="AQ77" s="861"/>
      <c r="AR77" s="861"/>
      <c r="AS77" s="861"/>
      <c r="AT77" s="821"/>
      <c r="AU77" s="860" t="s">
        <v>487</v>
      </c>
      <c r="AV77" s="861"/>
      <c r="AW77" s="861"/>
      <c r="AX77" s="861"/>
      <c r="AY77" s="821"/>
      <c r="AZ77" s="819"/>
      <c r="BA77" s="819"/>
      <c r="BB77" s="819"/>
      <c r="BC77" s="819"/>
      <c r="BD77" s="820"/>
      <c r="BE77" s="224"/>
      <c r="BF77" s="224"/>
      <c r="BG77" s="224"/>
      <c r="BH77" s="224"/>
      <c r="BI77" s="224"/>
      <c r="BJ77" s="224"/>
      <c r="BK77" s="224"/>
      <c r="BL77" s="224"/>
      <c r="BM77" s="224"/>
      <c r="BN77" s="224"/>
      <c r="BO77" s="224"/>
      <c r="BP77" s="224"/>
      <c r="BQ77" s="221">
        <v>71</v>
      </c>
      <c r="BR77" s="226"/>
      <c r="BS77" s="837"/>
      <c r="BT77" s="838"/>
      <c r="BU77" s="838"/>
      <c r="BV77" s="838"/>
      <c r="BW77" s="838"/>
      <c r="BX77" s="838"/>
      <c r="BY77" s="838"/>
      <c r="BZ77" s="838"/>
      <c r="CA77" s="838"/>
      <c r="CB77" s="838"/>
      <c r="CC77" s="838"/>
      <c r="CD77" s="838"/>
      <c r="CE77" s="838"/>
      <c r="CF77" s="838"/>
      <c r="CG77" s="839"/>
      <c r="CH77" s="834"/>
      <c r="CI77" s="835"/>
      <c r="CJ77" s="835"/>
      <c r="CK77" s="835"/>
      <c r="CL77" s="836"/>
      <c r="CM77" s="834"/>
      <c r="CN77" s="835"/>
      <c r="CO77" s="835"/>
      <c r="CP77" s="835"/>
      <c r="CQ77" s="836"/>
      <c r="CR77" s="834"/>
      <c r="CS77" s="835"/>
      <c r="CT77" s="835"/>
      <c r="CU77" s="835"/>
      <c r="CV77" s="836"/>
      <c r="CW77" s="834"/>
      <c r="CX77" s="835"/>
      <c r="CY77" s="835"/>
      <c r="CZ77" s="835"/>
      <c r="DA77" s="836"/>
      <c r="DB77" s="834"/>
      <c r="DC77" s="835"/>
      <c r="DD77" s="835"/>
      <c r="DE77" s="835"/>
      <c r="DF77" s="836"/>
      <c r="DG77" s="834"/>
      <c r="DH77" s="835"/>
      <c r="DI77" s="835"/>
      <c r="DJ77" s="835"/>
      <c r="DK77" s="836"/>
      <c r="DL77" s="834"/>
      <c r="DM77" s="835"/>
      <c r="DN77" s="835"/>
      <c r="DO77" s="835"/>
      <c r="DP77" s="836"/>
      <c r="DQ77" s="834"/>
      <c r="DR77" s="835"/>
      <c r="DS77" s="835"/>
      <c r="DT77" s="835"/>
      <c r="DU77" s="836"/>
      <c r="DV77" s="837"/>
      <c r="DW77" s="838"/>
      <c r="DX77" s="838"/>
      <c r="DY77" s="838"/>
      <c r="DZ77" s="852"/>
      <c r="EA77" s="212"/>
    </row>
    <row r="78" spans="1:131" ht="26.25" customHeight="1" x14ac:dyDescent="0.2">
      <c r="A78" s="221">
        <v>11</v>
      </c>
      <c r="B78" s="862"/>
      <c r="C78" s="863"/>
      <c r="D78" s="863"/>
      <c r="E78" s="863"/>
      <c r="F78" s="863"/>
      <c r="G78" s="863"/>
      <c r="H78" s="863"/>
      <c r="I78" s="863"/>
      <c r="J78" s="863"/>
      <c r="K78" s="863"/>
      <c r="L78" s="863"/>
      <c r="M78" s="863"/>
      <c r="N78" s="863"/>
      <c r="O78" s="863"/>
      <c r="P78" s="864"/>
      <c r="Q78" s="866"/>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37"/>
      <c r="BT78" s="838"/>
      <c r="BU78" s="838"/>
      <c r="BV78" s="838"/>
      <c r="BW78" s="838"/>
      <c r="BX78" s="838"/>
      <c r="BY78" s="838"/>
      <c r="BZ78" s="838"/>
      <c r="CA78" s="838"/>
      <c r="CB78" s="838"/>
      <c r="CC78" s="838"/>
      <c r="CD78" s="838"/>
      <c r="CE78" s="838"/>
      <c r="CF78" s="838"/>
      <c r="CG78" s="839"/>
      <c r="CH78" s="834"/>
      <c r="CI78" s="835"/>
      <c r="CJ78" s="835"/>
      <c r="CK78" s="835"/>
      <c r="CL78" s="836"/>
      <c r="CM78" s="834"/>
      <c r="CN78" s="835"/>
      <c r="CO78" s="835"/>
      <c r="CP78" s="835"/>
      <c r="CQ78" s="836"/>
      <c r="CR78" s="834"/>
      <c r="CS78" s="835"/>
      <c r="CT78" s="835"/>
      <c r="CU78" s="835"/>
      <c r="CV78" s="836"/>
      <c r="CW78" s="834"/>
      <c r="CX78" s="835"/>
      <c r="CY78" s="835"/>
      <c r="CZ78" s="835"/>
      <c r="DA78" s="836"/>
      <c r="DB78" s="834"/>
      <c r="DC78" s="835"/>
      <c r="DD78" s="835"/>
      <c r="DE78" s="835"/>
      <c r="DF78" s="836"/>
      <c r="DG78" s="834"/>
      <c r="DH78" s="835"/>
      <c r="DI78" s="835"/>
      <c r="DJ78" s="835"/>
      <c r="DK78" s="836"/>
      <c r="DL78" s="834"/>
      <c r="DM78" s="835"/>
      <c r="DN78" s="835"/>
      <c r="DO78" s="835"/>
      <c r="DP78" s="836"/>
      <c r="DQ78" s="834"/>
      <c r="DR78" s="835"/>
      <c r="DS78" s="835"/>
      <c r="DT78" s="835"/>
      <c r="DU78" s="836"/>
      <c r="DV78" s="837"/>
      <c r="DW78" s="838"/>
      <c r="DX78" s="838"/>
      <c r="DY78" s="838"/>
      <c r="DZ78" s="852"/>
      <c r="EA78" s="212"/>
    </row>
    <row r="79" spans="1:131" ht="26.25" customHeight="1" x14ac:dyDescent="0.2">
      <c r="A79" s="221">
        <v>12</v>
      </c>
      <c r="B79" s="862"/>
      <c r="C79" s="863"/>
      <c r="D79" s="863"/>
      <c r="E79" s="863"/>
      <c r="F79" s="863"/>
      <c r="G79" s="863"/>
      <c r="H79" s="863"/>
      <c r="I79" s="863"/>
      <c r="J79" s="863"/>
      <c r="K79" s="863"/>
      <c r="L79" s="863"/>
      <c r="M79" s="863"/>
      <c r="N79" s="863"/>
      <c r="O79" s="863"/>
      <c r="P79" s="864"/>
      <c r="Q79" s="866"/>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37"/>
      <c r="BT79" s="838"/>
      <c r="BU79" s="838"/>
      <c r="BV79" s="838"/>
      <c r="BW79" s="838"/>
      <c r="BX79" s="838"/>
      <c r="BY79" s="838"/>
      <c r="BZ79" s="838"/>
      <c r="CA79" s="838"/>
      <c r="CB79" s="838"/>
      <c r="CC79" s="838"/>
      <c r="CD79" s="838"/>
      <c r="CE79" s="838"/>
      <c r="CF79" s="838"/>
      <c r="CG79" s="839"/>
      <c r="CH79" s="834"/>
      <c r="CI79" s="835"/>
      <c r="CJ79" s="835"/>
      <c r="CK79" s="835"/>
      <c r="CL79" s="836"/>
      <c r="CM79" s="834"/>
      <c r="CN79" s="835"/>
      <c r="CO79" s="835"/>
      <c r="CP79" s="835"/>
      <c r="CQ79" s="836"/>
      <c r="CR79" s="834"/>
      <c r="CS79" s="835"/>
      <c r="CT79" s="835"/>
      <c r="CU79" s="835"/>
      <c r="CV79" s="836"/>
      <c r="CW79" s="834"/>
      <c r="CX79" s="835"/>
      <c r="CY79" s="835"/>
      <c r="CZ79" s="835"/>
      <c r="DA79" s="836"/>
      <c r="DB79" s="834"/>
      <c r="DC79" s="835"/>
      <c r="DD79" s="835"/>
      <c r="DE79" s="835"/>
      <c r="DF79" s="836"/>
      <c r="DG79" s="834"/>
      <c r="DH79" s="835"/>
      <c r="DI79" s="835"/>
      <c r="DJ79" s="835"/>
      <c r="DK79" s="836"/>
      <c r="DL79" s="834"/>
      <c r="DM79" s="835"/>
      <c r="DN79" s="835"/>
      <c r="DO79" s="835"/>
      <c r="DP79" s="836"/>
      <c r="DQ79" s="834"/>
      <c r="DR79" s="835"/>
      <c r="DS79" s="835"/>
      <c r="DT79" s="835"/>
      <c r="DU79" s="836"/>
      <c r="DV79" s="837"/>
      <c r="DW79" s="838"/>
      <c r="DX79" s="838"/>
      <c r="DY79" s="838"/>
      <c r="DZ79" s="852"/>
      <c r="EA79" s="212"/>
    </row>
    <row r="80" spans="1:131" ht="26.25" customHeight="1" x14ac:dyDescent="0.2">
      <c r="A80" s="221">
        <v>13</v>
      </c>
      <c r="B80" s="862"/>
      <c r="C80" s="863"/>
      <c r="D80" s="863"/>
      <c r="E80" s="863"/>
      <c r="F80" s="863"/>
      <c r="G80" s="863"/>
      <c r="H80" s="863"/>
      <c r="I80" s="863"/>
      <c r="J80" s="863"/>
      <c r="K80" s="863"/>
      <c r="L80" s="863"/>
      <c r="M80" s="863"/>
      <c r="N80" s="863"/>
      <c r="O80" s="863"/>
      <c r="P80" s="864"/>
      <c r="Q80" s="866"/>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37"/>
      <c r="BT80" s="838"/>
      <c r="BU80" s="838"/>
      <c r="BV80" s="838"/>
      <c r="BW80" s="838"/>
      <c r="BX80" s="838"/>
      <c r="BY80" s="838"/>
      <c r="BZ80" s="838"/>
      <c r="CA80" s="838"/>
      <c r="CB80" s="838"/>
      <c r="CC80" s="838"/>
      <c r="CD80" s="838"/>
      <c r="CE80" s="838"/>
      <c r="CF80" s="838"/>
      <c r="CG80" s="839"/>
      <c r="CH80" s="834"/>
      <c r="CI80" s="835"/>
      <c r="CJ80" s="835"/>
      <c r="CK80" s="835"/>
      <c r="CL80" s="836"/>
      <c r="CM80" s="834"/>
      <c r="CN80" s="835"/>
      <c r="CO80" s="835"/>
      <c r="CP80" s="835"/>
      <c r="CQ80" s="836"/>
      <c r="CR80" s="834"/>
      <c r="CS80" s="835"/>
      <c r="CT80" s="835"/>
      <c r="CU80" s="835"/>
      <c r="CV80" s="836"/>
      <c r="CW80" s="834"/>
      <c r="CX80" s="835"/>
      <c r="CY80" s="835"/>
      <c r="CZ80" s="835"/>
      <c r="DA80" s="836"/>
      <c r="DB80" s="834"/>
      <c r="DC80" s="835"/>
      <c r="DD80" s="835"/>
      <c r="DE80" s="835"/>
      <c r="DF80" s="836"/>
      <c r="DG80" s="834"/>
      <c r="DH80" s="835"/>
      <c r="DI80" s="835"/>
      <c r="DJ80" s="835"/>
      <c r="DK80" s="836"/>
      <c r="DL80" s="834"/>
      <c r="DM80" s="835"/>
      <c r="DN80" s="835"/>
      <c r="DO80" s="835"/>
      <c r="DP80" s="836"/>
      <c r="DQ80" s="834"/>
      <c r="DR80" s="835"/>
      <c r="DS80" s="835"/>
      <c r="DT80" s="835"/>
      <c r="DU80" s="836"/>
      <c r="DV80" s="837"/>
      <c r="DW80" s="838"/>
      <c r="DX80" s="838"/>
      <c r="DY80" s="838"/>
      <c r="DZ80" s="852"/>
      <c r="EA80" s="212"/>
    </row>
    <row r="81" spans="1:131" ht="26.25" customHeight="1" x14ac:dyDescent="0.2">
      <c r="A81" s="221">
        <v>14</v>
      </c>
      <c r="B81" s="862"/>
      <c r="C81" s="863"/>
      <c r="D81" s="863"/>
      <c r="E81" s="863"/>
      <c r="F81" s="863"/>
      <c r="G81" s="863"/>
      <c r="H81" s="863"/>
      <c r="I81" s="863"/>
      <c r="J81" s="863"/>
      <c r="K81" s="863"/>
      <c r="L81" s="863"/>
      <c r="M81" s="863"/>
      <c r="N81" s="863"/>
      <c r="O81" s="863"/>
      <c r="P81" s="864"/>
      <c r="Q81" s="866"/>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37"/>
      <c r="BT81" s="838"/>
      <c r="BU81" s="838"/>
      <c r="BV81" s="838"/>
      <c r="BW81" s="838"/>
      <c r="BX81" s="838"/>
      <c r="BY81" s="838"/>
      <c r="BZ81" s="838"/>
      <c r="CA81" s="838"/>
      <c r="CB81" s="838"/>
      <c r="CC81" s="838"/>
      <c r="CD81" s="838"/>
      <c r="CE81" s="838"/>
      <c r="CF81" s="838"/>
      <c r="CG81" s="839"/>
      <c r="CH81" s="834"/>
      <c r="CI81" s="835"/>
      <c r="CJ81" s="835"/>
      <c r="CK81" s="835"/>
      <c r="CL81" s="836"/>
      <c r="CM81" s="834"/>
      <c r="CN81" s="835"/>
      <c r="CO81" s="835"/>
      <c r="CP81" s="835"/>
      <c r="CQ81" s="836"/>
      <c r="CR81" s="834"/>
      <c r="CS81" s="835"/>
      <c r="CT81" s="835"/>
      <c r="CU81" s="835"/>
      <c r="CV81" s="836"/>
      <c r="CW81" s="834"/>
      <c r="CX81" s="835"/>
      <c r="CY81" s="835"/>
      <c r="CZ81" s="835"/>
      <c r="DA81" s="836"/>
      <c r="DB81" s="834"/>
      <c r="DC81" s="835"/>
      <c r="DD81" s="835"/>
      <c r="DE81" s="835"/>
      <c r="DF81" s="836"/>
      <c r="DG81" s="834"/>
      <c r="DH81" s="835"/>
      <c r="DI81" s="835"/>
      <c r="DJ81" s="835"/>
      <c r="DK81" s="836"/>
      <c r="DL81" s="834"/>
      <c r="DM81" s="835"/>
      <c r="DN81" s="835"/>
      <c r="DO81" s="835"/>
      <c r="DP81" s="836"/>
      <c r="DQ81" s="834"/>
      <c r="DR81" s="835"/>
      <c r="DS81" s="835"/>
      <c r="DT81" s="835"/>
      <c r="DU81" s="836"/>
      <c r="DV81" s="837"/>
      <c r="DW81" s="838"/>
      <c r="DX81" s="838"/>
      <c r="DY81" s="838"/>
      <c r="DZ81" s="852"/>
      <c r="EA81" s="212"/>
    </row>
    <row r="82" spans="1:131" ht="26.25" customHeight="1" x14ac:dyDescent="0.2">
      <c r="A82" s="221">
        <v>15</v>
      </c>
      <c r="B82" s="862"/>
      <c r="C82" s="863"/>
      <c r="D82" s="863"/>
      <c r="E82" s="863"/>
      <c r="F82" s="863"/>
      <c r="G82" s="863"/>
      <c r="H82" s="863"/>
      <c r="I82" s="863"/>
      <c r="J82" s="863"/>
      <c r="K82" s="863"/>
      <c r="L82" s="863"/>
      <c r="M82" s="863"/>
      <c r="N82" s="863"/>
      <c r="O82" s="863"/>
      <c r="P82" s="864"/>
      <c r="Q82" s="866"/>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37"/>
      <c r="BT82" s="838"/>
      <c r="BU82" s="838"/>
      <c r="BV82" s="838"/>
      <c r="BW82" s="838"/>
      <c r="BX82" s="838"/>
      <c r="BY82" s="838"/>
      <c r="BZ82" s="838"/>
      <c r="CA82" s="838"/>
      <c r="CB82" s="838"/>
      <c r="CC82" s="838"/>
      <c r="CD82" s="838"/>
      <c r="CE82" s="838"/>
      <c r="CF82" s="838"/>
      <c r="CG82" s="839"/>
      <c r="CH82" s="834"/>
      <c r="CI82" s="835"/>
      <c r="CJ82" s="835"/>
      <c r="CK82" s="835"/>
      <c r="CL82" s="836"/>
      <c r="CM82" s="834"/>
      <c r="CN82" s="835"/>
      <c r="CO82" s="835"/>
      <c r="CP82" s="835"/>
      <c r="CQ82" s="836"/>
      <c r="CR82" s="834"/>
      <c r="CS82" s="835"/>
      <c r="CT82" s="835"/>
      <c r="CU82" s="835"/>
      <c r="CV82" s="836"/>
      <c r="CW82" s="834"/>
      <c r="CX82" s="835"/>
      <c r="CY82" s="835"/>
      <c r="CZ82" s="835"/>
      <c r="DA82" s="836"/>
      <c r="DB82" s="834"/>
      <c r="DC82" s="835"/>
      <c r="DD82" s="835"/>
      <c r="DE82" s="835"/>
      <c r="DF82" s="836"/>
      <c r="DG82" s="834"/>
      <c r="DH82" s="835"/>
      <c r="DI82" s="835"/>
      <c r="DJ82" s="835"/>
      <c r="DK82" s="836"/>
      <c r="DL82" s="834"/>
      <c r="DM82" s="835"/>
      <c r="DN82" s="835"/>
      <c r="DO82" s="835"/>
      <c r="DP82" s="836"/>
      <c r="DQ82" s="834"/>
      <c r="DR82" s="835"/>
      <c r="DS82" s="835"/>
      <c r="DT82" s="835"/>
      <c r="DU82" s="836"/>
      <c r="DV82" s="837"/>
      <c r="DW82" s="838"/>
      <c r="DX82" s="838"/>
      <c r="DY82" s="838"/>
      <c r="DZ82" s="852"/>
      <c r="EA82" s="212"/>
    </row>
    <row r="83" spans="1:131" ht="26.25" customHeight="1" x14ac:dyDescent="0.2">
      <c r="A83" s="221">
        <v>16</v>
      </c>
      <c r="B83" s="862"/>
      <c r="C83" s="863"/>
      <c r="D83" s="863"/>
      <c r="E83" s="863"/>
      <c r="F83" s="863"/>
      <c r="G83" s="863"/>
      <c r="H83" s="863"/>
      <c r="I83" s="863"/>
      <c r="J83" s="863"/>
      <c r="K83" s="863"/>
      <c r="L83" s="863"/>
      <c r="M83" s="863"/>
      <c r="N83" s="863"/>
      <c r="O83" s="863"/>
      <c r="P83" s="864"/>
      <c r="Q83" s="866"/>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37"/>
      <c r="BT83" s="838"/>
      <c r="BU83" s="838"/>
      <c r="BV83" s="838"/>
      <c r="BW83" s="838"/>
      <c r="BX83" s="838"/>
      <c r="BY83" s="838"/>
      <c r="BZ83" s="838"/>
      <c r="CA83" s="838"/>
      <c r="CB83" s="838"/>
      <c r="CC83" s="838"/>
      <c r="CD83" s="838"/>
      <c r="CE83" s="838"/>
      <c r="CF83" s="838"/>
      <c r="CG83" s="839"/>
      <c r="CH83" s="834"/>
      <c r="CI83" s="835"/>
      <c r="CJ83" s="835"/>
      <c r="CK83" s="835"/>
      <c r="CL83" s="836"/>
      <c r="CM83" s="834"/>
      <c r="CN83" s="835"/>
      <c r="CO83" s="835"/>
      <c r="CP83" s="835"/>
      <c r="CQ83" s="836"/>
      <c r="CR83" s="834"/>
      <c r="CS83" s="835"/>
      <c r="CT83" s="835"/>
      <c r="CU83" s="835"/>
      <c r="CV83" s="836"/>
      <c r="CW83" s="834"/>
      <c r="CX83" s="835"/>
      <c r="CY83" s="835"/>
      <c r="CZ83" s="835"/>
      <c r="DA83" s="836"/>
      <c r="DB83" s="834"/>
      <c r="DC83" s="835"/>
      <c r="DD83" s="835"/>
      <c r="DE83" s="835"/>
      <c r="DF83" s="836"/>
      <c r="DG83" s="834"/>
      <c r="DH83" s="835"/>
      <c r="DI83" s="835"/>
      <c r="DJ83" s="835"/>
      <c r="DK83" s="836"/>
      <c r="DL83" s="834"/>
      <c r="DM83" s="835"/>
      <c r="DN83" s="835"/>
      <c r="DO83" s="835"/>
      <c r="DP83" s="836"/>
      <c r="DQ83" s="834"/>
      <c r="DR83" s="835"/>
      <c r="DS83" s="835"/>
      <c r="DT83" s="835"/>
      <c r="DU83" s="836"/>
      <c r="DV83" s="837"/>
      <c r="DW83" s="838"/>
      <c r="DX83" s="838"/>
      <c r="DY83" s="838"/>
      <c r="DZ83" s="852"/>
      <c r="EA83" s="212"/>
    </row>
    <row r="84" spans="1:131" ht="26.25" customHeight="1" x14ac:dyDescent="0.2">
      <c r="A84" s="221">
        <v>17</v>
      </c>
      <c r="B84" s="862"/>
      <c r="C84" s="863"/>
      <c r="D84" s="863"/>
      <c r="E84" s="863"/>
      <c r="F84" s="863"/>
      <c r="G84" s="863"/>
      <c r="H84" s="863"/>
      <c r="I84" s="863"/>
      <c r="J84" s="863"/>
      <c r="K84" s="863"/>
      <c r="L84" s="863"/>
      <c r="M84" s="863"/>
      <c r="N84" s="863"/>
      <c r="O84" s="863"/>
      <c r="P84" s="864"/>
      <c r="Q84" s="866"/>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37"/>
      <c r="BT84" s="838"/>
      <c r="BU84" s="838"/>
      <c r="BV84" s="838"/>
      <c r="BW84" s="838"/>
      <c r="BX84" s="838"/>
      <c r="BY84" s="838"/>
      <c r="BZ84" s="838"/>
      <c r="CA84" s="838"/>
      <c r="CB84" s="838"/>
      <c r="CC84" s="838"/>
      <c r="CD84" s="838"/>
      <c r="CE84" s="838"/>
      <c r="CF84" s="838"/>
      <c r="CG84" s="839"/>
      <c r="CH84" s="834"/>
      <c r="CI84" s="835"/>
      <c r="CJ84" s="835"/>
      <c r="CK84" s="835"/>
      <c r="CL84" s="836"/>
      <c r="CM84" s="834"/>
      <c r="CN84" s="835"/>
      <c r="CO84" s="835"/>
      <c r="CP84" s="835"/>
      <c r="CQ84" s="836"/>
      <c r="CR84" s="834"/>
      <c r="CS84" s="835"/>
      <c r="CT84" s="835"/>
      <c r="CU84" s="835"/>
      <c r="CV84" s="836"/>
      <c r="CW84" s="834"/>
      <c r="CX84" s="835"/>
      <c r="CY84" s="835"/>
      <c r="CZ84" s="835"/>
      <c r="DA84" s="836"/>
      <c r="DB84" s="834"/>
      <c r="DC84" s="835"/>
      <c r="DD84" s="835"/>
      <c r="DE84" s="835"/>
      <c r="DF84" s="836"/>
      <c r="DG84" s="834"/>
      <c r="DH84" s="835"/>
      <c r="DI84" s="835"/>
      <c r="DJ84" s="835"/>
      <c r="DK84" s="836"/>
      <c r="DL84" s="834"/>
      <c r="DM84" s="835"/>
      <c r="DN84" s="835"/>
      <c r="DO84" s="835"/>
      <c r="DP84" s="836"/>
      <c r="DQ84" s="834"/>
      <c r="DR84" s="835"/>
      <c r="DS84" s="835"/>
      <c r="DT84" s="835"/>
      <c r="DU84" s="836"/>
      <c r="DV84" s="837"/>
      <c r="DW84" s="838"/>
      <c r="DX84" s="838"/>
      <c r="DY84" s="838"/>
      <c r="DZ84" s="852"/>
      <c r="EA84" s="212"/>
    </row>
    <row r="85" spans="1:131" ht="26.25" customHeight="1" x14ac:dyDescent="0.2">
      <c r="A85" s="221">
        <v>18</v>
      </c>
      <c r="B85" s="862"/>
      <c r="C85" s="863"/>
      <c r="D85" s="863"/>
      <c r="E85" s="863"/>
      <c r="F85" s="863"/>
      <c r="G85" s="863"/>
      <c r="H85" s="863"/>
      <c r="I85" s="863"/>
      <c r="J85" s="863"/>
      <c r="K85" s="863"/>
      <c r="L85" s="863"/>
      <c r="M85" s="863"/>
      <c r="N85" s="863"/>
      <c r="O85" s="863"/>
      <c r="P85" s="864"/>
      <c r="Q85" s="866"/>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37"/>
      <c r="BT85" s="838"/>
      <c r="BU85" s="838"/>
      <c r="BV85" s="838"/>
      <c r="BW85" s="838"/>
      <c r="BX85" s="838"/>
      <c r="BY85" s="838"/>
      <c r="BZ85" s="838"/>
      <c r="CA85" s="838"/>
      <c r="CB85" s="838"/>
      <c r="CC85" s="838"/>
      <c r="CD85" s="838"/>
      <c r="CE85" s="838"/>
      <c r="CF85" s="838"/>
      <c r="CG85" s="839"/>
      <c r="CH85" s="834"/>
      <c r="CI85" s="835"/>
      <c r="CJ85" s="835"/>
      <c r="CK85" s="835"/>
      <c r="CL85" s="836"/>
      <c r="CM85" s="834"/>
      <c r="CN85" s="835"/>
      <c r="CO85" s="835"/>
      <c r="CP85" s="835"/>
      <c r="CQ85" s="836"/>
      <c r="CR85" s="834"/>
      <c r="CS85" s="835"/>
      <c r="CT85" s="835"/>
      <c r="CU85" s="835"/>
      <c r="CV85" s="836"/>
      <c r="CW85" s="834"/>
      <c r="CX85" s="835"/>
      <c r="CY85" s="835"/>
      <c r="CZ85" s="835"/>
      <c r="DA85" s="836"/>
      <c r="DB85" s="834"/>
      <c r="DC85" s="835"/>
      <c r="DD85" s="835"/>
      <c r="DE85" s="835"/>
      <c r="DF85" s="836"/>
      <c r="DG85" s="834"/>
      <c r="DH85" s="835"/>
      <c r="DI85" s="835"/>
      <c r="DJ85" s="835"/>
      <c r="DK85" s="836"/>
      <c r="DL85" s="834"/>
      <c r="DM85" s="835"/>
      <c r="DN85" s="835"/>
      <c r="DO85" s="835"/>
      <c r="DP85" s="836"/>
      <c r="DQ85" s="834"/>
      <c r="DR85" s="835"/>
      <c r="DS85" s="835"/>
      <c r="DT85" s="835"/>
      <c r="DU85" s="836"/>
      <c r="DV85" s="837"/>
      <c r="DW85" s="838"/>
      <c r="DX85" s="838"/>
      <c r="DY85" s="838"/>
      <c r="DZ85" s="852"/>
      <c r="EA85" s="212"/>
    </row>
    <row r="86" spans="1:131" ht="26.25" customHeight="1" x14ac:dyDescent="0.2">
      <c r="A86" s="221">
        <v>19</v>
      </c>
      <c r="B86" s="862"/>
      <c r="C86" s="863"/>
      <c r="D86" s="863"/>
      <c r="E86" s="863"/>
      <c r="F86" s="863"/>
      <c r="G86" s="863"/>
      <c r="H86" s="863"/>
      <c r="I86" s="863"/>
      <c r="J86" s="863"/>
      <c r="K86" s="863"/>
      <c r="L86" s="863"/>
      <c r="M86" s="863"/>
      <c r="N86" s="863"/>
      <c r="O86" s="863"/>
      <c r="P86" s="864"/>
      <c r="Q86" s="866"/>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37"/>
      <c r="BT86" s="838"/>
      <c r="BU86" s="838"/>
      <c r="BV86" s="838"/>
      <c r="BW86" s="838"/>
      <c r="BX86" s="838"/>
      <c r="BY86" s="838"/>
      <c r="BZ86" s="838"/>
      <c r="CA86" s="838"/>
      <c r="CB86" s="838"/>
      <c r="CC86" s="838"/>
      <c r="CD86" s="838"/>
      <c r="CE86" s="838"/>
      <c r="CF86" s="838"/>
      <c r="CG86" s="839"/>
      <c r="CH86" s="834"/>
      <c r="CI86" s="835"/>
      <c r="CJ86" s="835"/>
      <c r="CK86" s="835"/>
      <c r="CL86" s="836"/>
      <c r="CM86" s="834"/>
      <c r="CN86" s="835"/>
      <c r="CO86" s="835"/>
      <c r="CP86" s="835"/>
      <c r="CQ86" s="836"/>
      <c r="CR86" s="834"/>
      <c r="CS86" s="835"/>
      <c r="CT86" s="835"/>
      <c r="CU86" s="835"/>
      <c r="CV86" s="836"/>
      <c r="CW86" s="834"/>
      <c r="CX86" s="835"/>
      <c r="CY86" s="835"/>
      <c r="CZ86" s="835"/>
      <c r="DA86" s="836"/>
      <c r="DB86" s="834"/>
      <c r="DC86" s="835"/>
      <c r="DD86" s="835"/>
      <c r="DE86" s="835"/>
      <c r="DF86" s="836"/>
      <c r="DG86" s="834"/>
      <c r="DH86" s="835"/>
      <c r="DI86" s="835"/>
      <c r="DJ86" s="835"/>
      <c r="DK86" s="836"/>
      <c r="DL86" s="834"/>
      <c r="DM86" s="835"/>
      <c r="DN86" s="835"/>
      <c r="DO86" s="835"/>
      <c r="DP86" s="836"/>
      <c r="DQ86" s="834"/>
      <c r="DR86" s="835"/>
      <c r="DS86" s="835"/>
      <c r="DT86" s="835"/>
      <c r="DU86" s="836"/>
      <c r="DV86" s="837"/>
      <c r="DW86" s="838"/>
      <c r="DX86" s="838"/>
      <c r="DY86" s="838"/>
      <c r="DZ86" s="852"/>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37"/>
      <c r="BT87" s="838"/>
      <c r="BU87" s="838"/>
      <c r="BV87" s="838"/>
      <c r="BW87" s="838"/>
      <c r="BX87" s="838"/>
      <c r="BY87" s="838"/>
      <c r="BZ87" s="838"/>
      <c r="CA87" s="838"/>
      <c r="CB87" s="838"/>
      <c r="CC87" s="838"/>
      <c r="CD87" s="838"/>
      <c r="CE87" s="838"/>
      <c r="CF87" s="838"/>
      <c r="CG87" s="839"/>
      <c r="CH87" s="834"/>
      <c r="CI87" s="835"/>
      <c r="CJ87" s="835"/>
      <c r="CK87" s="835"/>
      <c r="CL87" s="836"/>
      <c r="CM87" s="834"/>
      <c r="CN87" s="835"/>
      <c r="CO87" s="835"/>
      <c r="CP87" s="835"/>
      <c r="CQ87" s="836"/>
      <c r="CR87" s="834"/>
      <c r="CS87" s="835"/>
      <c r="CT87" s="835"/>
      <c r="CU87" s="835"/>
      <c r="CV87" s="836"/>
      <c r="CW87" s="834"/>
      <c r="CX87" s="835"/>
      <c r="CY87" s="835"/>
      <c r="CZ87" s="835"/>
      <c r="DA87" s="836"/>
      <c r="DB87" s="834"/>
      <c r="DC87" s="835"/>
      <c r="DD87" s="835"/>
      <c r="DE87" s="835"/>
      <c r="DF87" s="836"/>
      <c r="DG87" s="834"/>
      <c r="DH87" s="835"/>
      <c r="DI87" s="835"/>
      <c r="DJ87" s="835"/>
      <c r="DK87" s="836"/>
      <c r="DL87" s="834"/>
      <c r="DM87" s="835"/>
      <c r="DN87" s="835"/>
      <c r="DO87" s="835"/>
      <c r="DP87" s="836"/>
      <c r="DQ87" s="834"/>
      <c r="DR87" s="835"/>
      <c r="DS87" s="835"/>
      <c r="DT87" s="835"/>
      <c r="DU87" s="836"/>
      <c r="DV87" s="837"/>
      <c r="DW87" s="838"/>
      <c r="DX87" s="838"/>
      <c r="DY87" s="838"/>
      <c r="DZ87" s="852"/>
      <c r="EA87" s="212"/>
    </row>
    <row r="88" spans="1:131" ht="26.25" customHeight="1" thickBot="1" x14ac:dyDescent="0.25">
      <c r="A88" s="223" t="s">
        <v>378</v>
      </c>
      <c r="B88" s="776" t="s">
        <v>401</v>
      </c>
      <c r="C88" s="777"/>
      <c r="D88" s="777"/>
      <c r="E88" s="777"/>
      <c r="F88" s="777"/>
      <c r="G88" s="777"/>
      <c r="H88" s="777"/>
      <c r="I88" s="777"/>
      <c r="J88" s="777"/>
      <c r="K88" s="777"/>
      <c r="L88" s="777"/>
      <c r="M88" s="777"/>
      <c r="N88" s="777"/>
      <c r="O88" s="777"/>
      <c r="P88" s="778"/>
      <c r="Q88" s="840"/>
      <c r="R88" s="841"/>
      <c r="S88" s="841"/>
      <c r="T88" s="841"/>
      <c r="U88" s="841"/>
      <c r="V88" s="841"/>
      <c r="W88" s="841"/>
      <c r="X88" s="841"/>
      <c r="Y88" s="841"/>
      <c r="Z88" s="841"/>
      <c r="AA88" s="841"/>
      <c r="AB88" s="841"/>
      <c r="AC88" s="841"/>
      <c r="AD88" s="841"/>
      <c r="AE88" s="841"/>
      <c r="AF88" s="827">
        <v>16764</v>
      </c>
      <c r="AG88" s="827"/>
      <c r="AH88" s="827"/>
      <c r="AI88" s="827"/>
      <c r="AJ88" s="827"/>
      <c r="AK88" s="841"/>
      <c r="AL88" s="841"/>
      <c r="AM88" s="841"/>
      <c r="AN88" s="841"/>
      <c r="AO88" s="841"/>
      <c r="AP88" s="827">
        <v>143</v>
      </c>
      <c r="AQ88" s="827"/>
      <c r="AR88" s="827"/>
      <c r="AS88" s="827"/>
      <c r="AT88" s="827"/>
      <c r="AU88" s="827">
        <v>72</v>
      </c>
      <c r="AV88" s="827"/>
      <c r="AW88" s="827"/>
      <c r="AX88" s="827"/>
      <c r="AY88" s="827"/>
      <c r="AZ88" s="829"/>
      <c r="BA88" s="829"/>
      <c r="BB88" s="829"/>
      <c r="BC88" s="829"/>
      <c r="BD88" s="830"/>
      <c r="BE88" s="224"/>
      <c r="BF88" s="224"/>
      <c r="BG88" s="224"/>
      <c r="BH88" s="224"/>
      <c r="BI88" s="224"/>
      <c r="BJ88" s="224"/>
      <c r="BK88" s="224"/>
      <c r="BL88" s="224"/>
      <c r="BM88" s="224"/>
      <c r="BN88" s="224"/>
      <c r="BO88" s="224"/>
      <c r="BP88" s="224"/>
      <c r="BQ88" s="221">
        <v>82</v>
      </c>
      <c r="BR88" s="226"/>
      <c r="BS88" s="837"/>
      <c r="BT88" s="838"/>
      <c r="BU88" s="838"/>
      <c r="BV88" s="838"/>
      <c r="BW88" s="838"/>
      <c r="BX88" s="838"/>
      <c r="BY88" s="838"/>
      <c r="BZ88" s="838"/>
      <c r="CA88" s="838"/>
      <c r="CB88" s="838"/>
      <c r="CC88" s="838"/>
      <c r="CD88" s="838"/>
      <c r="CE88" s="838"/>
      <c r="CF88" s="838"/>
      <c r="CG88" s="839"/>
      <c r="CH88" s="834"/>
      <c r="CI88" s="835"/>
      <c r="CJ88" s="835"/>
      <c r="CK88" s="835"/>
      <c r="CL88" s="836"/>
      <c r="CM88" s="834"/>
      <c r="CN88" s="835"/>
      <c r="CO88" s="835"/>
      <c r="CP88" s="835"/>
      <c r="CQ88" s="836"/>
      <c r="CR88" s="834"/>
      <c r="CS88" s="835"/>
      <c r="CT88" s="835"/>
      <c r="CU88" s="835"/>
      <c r="CV88" s="836"/>
      <c r="CW88" s="834"/>
      <c r="CX88" s="835"/>
      <c r="CY88" s="835"/>
      <c r="CZ88" s="835"/>
      <c r="DA88" s="836"/>
      <c r="DB88" s="834"/>
      <c r="DC88" s="835"/>
      <c r="DD88" s="835"/>
      <c r="DE88" s="835"/>
      <c r="DF88" s="836"/>
      <c r="DG88" s="834"/>
      <c r="DH88" s="835"/>
      <c r="DI88" s="835"/>
      <c r="DJ88" s="835"/>
      <c r="DK88" s="836"/>
      <c r="DL88" s="834"/>
      <c r="DM88" s="835"/>
      <c r="DN88" s="835"/>
      <c r="DO88" s="835"/>
      <c r="DP88" s="836"/>
      <c r="DQ88" s="834"/>
      <c r="DR88" s="835"/>
      <c r="DS88" s="835"/>
      <c r="DT88" s="835"/>
      <c r="DU88" s="836"/>
      <c r="DV88" s="837"/>
      <c r="DW88" s="838"/>
      <c r="DX88" s="838"/>
      <c r="DY88" s="838"/>
      <c r="DZ88" s="852"/>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37"/>
      <c r="BT89" s="838"/>
      <c r="BU89" s="838"/>
      <c r="BV89" s="838"/>
      <c r="BW89" s="838"/>
      <c r="BX89" s="838"/>
      <c r="BY89" s="838"/>
      <c r="BZ89" s="838"/>
      <c r="CA89" s="838"/>
      <c r="CB89" s="838"/>
      <c r="CC89" s="838"/>
      <c r="CD89" s="838"/>
      <c r="CE89" s="838"/>
      <c r="CF89" s="838"/>
      <c r="CG89" s="839"/>
      <c r="CH89" s="834"/>
      <c r="CI89" s="835"/>
      <c r="CJ89" s="835"/>
      <c r="CK89" s="835"/>
      <c r="CL89" s="836"/>
      <c r="CM89" s="834"/>
      <c r="CN89" s="835"/>
      <c r="CO89" s="835"/>
      <c r="CP89" s="835"/>
      <c r="CQ89" s="836"/>
      <c r="CR89" s="834"/>
      <c r="CS89" s="835"/>
      <c r="CT89" s="835"/>
      <c r="CU89" s="835"/>
      <c r="CV89" s="836"/>
      <c r="CW89" s="834"/>
      <c r="CX89" s="835"/>
      <c r="CY89" s="835"/>
      <c r="CZ89" s="835"/>
      <c r="DA89" s="836"/>
      <c r="DB89" s="834"/>
      <c r="DC89" s="835"/>
      <c r="DD89" s="835"/>
      <c r="DE89" s="835"/>
      <c r="DF89" s="836"/>
      <c r="DG89" s="834"/>
      <c r="DH89" s="835"/>
      <c r="DI89" s="835"/>
      <c r="DJ89" s="835"/>
      <c r="DK89" s="836"/>
      <c r="DL89" s="834"/>
      <c r="DM89" s="835"/>
      <c r="DN89" s="835"/>
      <c r="DO89" s="835"/>
      <c r="DP89" s="836"/>
      <c r="DQ89" s="834"/>
      <c r="DR89" s="835"/>
      <c r="DS89" s="835"/>
      <c r="DT89" s="835"/>
      <c r="DU89" s="836"/>
      <c r="DV89" s="837"/>
      <c r="DW89" s="838"/>
      <c r="DX89" s="838"/>
      <c r="DY89" s="838"/>
      <c r="DZ89" s="852"/>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37"/>
      <c r="BT90" s="838"/>
      <c r="BU90" s="838"/>
      <c r="BV90" s="838"/>
      <c r="BW90" s="838"/>
      <c r="BX90" s="838"/>
      <c r="BY90" s="838"/>
      <c r="BZ90" s="838"/>
      <c r="CA90" s="838"/>
      <c r="CB90" s="838"/>
      <c r="CC90" s="838"/>
      <c r="CD90" s="838"/>
      <c r="CE90" s="838"/>
      <c r="CF90" s="838"/>
      <c r="CG90" s="839"/>
      <c r="CH90" s="834"/>
      <c r="CI90" s="835"/>
      <c r="CJ90" s="835"/>
      <c r="CK90" s="835"/>
      <c r="CL90" s="836"/>
      <c r="CM90" s="834"/>
      <c r="CN90" s="835"/>
      <c r="CO90" s="835"/>
      <c r="CP90" s="835"/>
      <c r="CQ90" s="836"/>
      <c r="CR90" s="834"/>
      <c r="CS90" s="835"/>
      <c r="CT90" s="835"/>
      <c r="CU90" s="835"/>
      <c r="CV90" s="836"/>
      <c r="CW90" s="834"/>
      <c r="CX90" s="835"/>
      <c r="CY90" s="835"/>
      <c r="CZ90" s="835"/>
      <c r="DA90" s="836"/>
      <c r="DB90" s="834"/>
      <c r="DC90" s="835"/>
      <c r="DD90" s="835"/>
      <c r="DE90" s="835"/>
      <c r="DF90" s="836"/>
      <c r="DG90" s="834"/>
      <c r="DH90" s="835"/>
      <c r="DI90" s="835"/>
      <c r="DJ90" s="835"/>
      <c r="DK90" s="836"/>
      <c r="DL90" s="834"/>
      <c r="DM90" s="835"/>
      <c r="DN90" s="835"/>
      <c r="DO90" s="835"/>
      <c r="DP90" s="836"/>
      <c r="DQ90" s="834"/>
      <c r="DR90" s="835"/>
      <c r="DS90" s="835"/>
      <c r="DT90" s="835"/>
      <c r="DU90" s="836"/>
      <c r="DV90" s="837"/>
      <c r="DW90" s="838"/>
      <c r="DX90" s="838"/>
      <c r="DY90" s="838"/>
      <c r="DZ90" s="852"/>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37"/>
      <c r="BT91" s="838"/>
      <c r="BU91" s="838"/>
      <c r="BV91" s="838"/>
      <c r="BW91" s="838"/>
      <c r="BX91" s="838"/>
      <c r="BY91" s="838"/>
      <c r="BZ91" s="838"/>
      <c r="CA91" s="838"/>
      <c r="CB91" s="838"/>
      <c r="CC91" s="838"/>
      <c r="CD91" s="838"/>
      <c r="CE91" s="838"/>
      <c r="CF91" s="838"/>
      <c r="CG91" s="839"/>
      <c r="CH91" s="834"/>
      <c r="CI91" s="835"/>
      <c r="CJ91" s="835"/>
      <c r="CK91" s="835"/>
      <c r="CL91" s="836"/>
      <c r="CM91" s="834"/>
      <c r="CN91" s="835"/>
      <c r="CO91" s="835"/>
      <c r="CP91" s="835"/>
      <c r="CQ91" s="836"/>
      <c r="CR91" s="834"/>
      <c r="CS91" s="835"/>
      <c r="CT91" s="835"/>
      <c r="CU91" s="835"/>
      <c r="CV91" s="836"/>
      <c r="CW91" s="834"/>
      <c r="CX91" s="835"/>
      <c r="CY91" s="835"/>
      <c r="CZ91" s="835"/>
      <c r="DA91" s="836"/>
      <c r="DB91" s="834"/>
      <c r="DC91" s="835"/>
      <c r="DD91" s="835"/>
      <c r="DE91" s="835"/>
      <c r="DF91" s="836"/>
      <c r="DG91" s="834"/>
      <c r="DH91" s="835"/>
      <c r="DI91" s="835"/>
      <c r="DJ91" s="835"/>
      <c r="DK91" s="836"/>
      <c r="DL91" s="834"/>
      <c r="DM91" s="835"/>
      <c r="DN91" s="835"/>
      <c r="DO91" s="835"/>
      <c r="DP91" s="836"/>
      <c r="DQ91" s="834"/>
      <c r="DR91" s="835"/>
      <c r="DS91" s="835"/>
      <c r="DT91" s="835"/>
      <c r="DU91" s="836"/>
      <c r="DV91" s="837"/>
      <c r="DW91" s="838"/>
      <c r="DX91" s="838"/>
      <c r="DY91" s="838"/>
      <c r="DZ91" s="852"/>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37"/>
      <c r="BT92" s="838"/>
      <c r="BU92" s="838"/>
      <c r="BV92" s="838"/>
      <c r="BW92" s="838"/>
      <c r="BX92" s="838"/>
      <c r="BY92" s="838"/>
      <c r="BZ92" s="838"/>
      <c r="CA92" s="838"/>
      <c r="CB92" s="838"/>
      <c r="CC92" s="838"/>
      <c r="CD92" s="838"/>
      <c r="CE92" s="838"/>
      <c r="CF92" s="838"/>
      <c r="CG92" s="839"/>
      <c r="CH92" s="834"/>
      <c r="CI92" s="835"/>
      <c r="CJ92" s="835"/>
      <c r="CK92" s="835"/>
      <c r="CL92" s="836"/>
      <c r="CM92" s="834"/>
      <c r="CN92" s="835"/>
      <c r="CO92" s="835"/>
      <c r="CP92" s="835"/>
      <c r="CQ92" s="836"/>
      <c r="CR92" s="834"/>
      <c r="CS92" s="835"/>
      <c r="CT92" s="835"/>
      <c r="CU92" s="835"/>
      <c r="CV92" s="836"/>
      <c r="CW92" s="834"/>
      <c r="CX92" s="835"/>
      <c r="CY92" s="835"/>
      <c r="CZ92" s="835"/>
      <c r="DA92" s="836"/>
      <c r="DB92" s="834"/>
      <c r="DC92" s="835"/>
      <c r="DD92" s="835"/>
      <c r="DE92" s="835"/>
      <c r="DF92" s="836"/>
      <c r="DG92" s="834"/>
      <c r="DH92" s="835"/>
      <c r="DI92" s="835"/>
      <c r="DJ92" s="835"/>
      <c r="DK92" s="836"/>
      <c r="DL92" s="834"/>
      <c r="DM92" s="835"/>
      <c r="DN92" s="835"/>
      <c r="DO92" s="835"/>
      <c r="DP92" s="836"/>
      <c r="DQ92" s="834"/>
      <c r="DR92" s="835"/>
      <c r="DS92" s="835"/>
      <c r="DT92" s="835"/>
      <c r="DU92" s="836"/>
      <c r="DV92" s="837"/>
      <c r="DW92" s="838"/>
      <c r="DX92" s="838"/>
      <c r="DY92" s="838"/>
      <c r="DZ92" s="852"/>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37"/>
      <c r="BT93" s="838"/>
      <c r="BU93" s="838"/>
      <c r="BV93" s="838"/>
      <c r="BW93" s="838"/>
      <c r="BX93" s="838"/>
      <c r="BY93" s="838"/>
      <c r="BZ93" s="838"/>
      <c r="CA93" s="838"/>
      <c r="CB93" s="838"/>
      <c r="CC93" s="838"/>
      <c r="CD93" s="838"/>
      <c r="CE93" s="838"/>
      <c r="CF93" s="838"/>
      <c r="CG93" s="839"/>
      <c r="CH93" s="834"/>
      <c r="CI93" s="835"/>
      <c r="CJ93" s="835"/>
      <c r="CK93" s="835"/>
      <c r="CL93" s="836"/>
      <c r="CM93" s="834"/>
      <c r="CN93" s="835"/>
      <c r="CO93" s="835"/>
      <c r="CP93" s="835"/>
      <c r="CQ93" s="836"/>
      <c r="CR93" s="834"/>
      <c r="CS93" s="835"/>
      <c r="CT93" s="835"/>
      <c r="CU93" s="835"/>
      <c r="CV93" s="836"/>
      <c r="CW93" s="834"/>
      <c r="CX93" s="835"/>
      <c r="CY93" s="835"/>
      <c r="CZ93" s="835"/>
      <c r="DA93" s="836"/>
      <c r="DB93" s="834"/>
      <c r="DC93" s="835"/>
      <c r="DD93" s="835"/>
      <c r="DE93" s="835"/>
      <c r="DF93" s="836"/>
      <c r="DG93" s="834"/>
      <c r="DH93" s="835"/>
      <c r="DI93" s="835"/>
      <c r="DJ93" s="835"/>
      <c r="DK93" s="836"/>
      <c r="DL93" s="834"/>
      <c r="DM93" s="835"/>
      <c r="DN93" s="835"/>
      <c r="DO93" s="835"/>
      <c r="DP93" s="836"/>
      <c r="DQ93" s="834"/>
      <c r="DR93" s="835"/>
      <c r="DS93" s="835"/>
      <c r="DT93" s="835"/>
      <c r="DU93" s="836"/>
      <c r="DV93" s="837"/>
      <c r="DW93" s="838"/>
      <c r="DX93" s="838"/>
      <c r="DY93" s="838"/>
      <c r="DZ93" s="852"/>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37"/>
      <c r="BT94" s="838"/>
      <c r="BU94" s="838"/>
      <c r="BV94" s="838"/>
      <c r="BW94" s="838"/>
      <c r="BX94" s="838"/>
      <c r="BY94" s="838"/>
      <c r="BZ94" s="838"/>
      <c r="CA94" s="838"/>
      <c r="CB94" s="838"/>
      <c r="CC94" s="838"/>
      <c r="CD94" s="838"/>
      <c r="CE94" s="838"/>
      <c r="CF94" s="838"/>
      <c r="CG94" s="839"/>
      <c r="CH94" s="834"/>
      <c r="CI94" s="835"/>
      <c r="CJ94" s="835"/>
      <c r="CK94" s="835"/>
      <c r="CL94" s="836"/>
      <c r="CM94" s="834"/>
      <c r="CN94" s="835"/>
      <c r="CO94" s="835"/>
      <c r="CP94" s="835"/>
      <c r="CQ94" s="836"/>
      <c r="CR94" s="834"/>
      <c r="CS94" s="835"/>
      <c r="CT94" s="835"/>
      <c r="CU94" s="835"/>
      <c r="CV94" s="836"/>
      <c r="CW94" s="834"/>
      <c r="CX94" s="835"/>
      <c r="CY94" s="835"/>
      <c r="CZ94" s="835"/>
      <c r="DA94" s="836"/>
      <c r="DB94" s="834"/>
      <c r="DC94" s="835"/>
      <c r="DD94" s="835"/>
      <c r="DE94" s="835"/>
      <c r="DF94" s="836"/>
      <c r="DG94" s="834"/>
      <c r="DH94" s="835"/>
      <c r="DI94" s="835"/>
      <c r="DJ94" s="835"/>
      <c r="DK94" s="836"/>
      <c r="DL94" s="834"/>
      <c r="DM94" s="835"/>
      <c r="DN94" s="835"/>
      <c r="DO94" s="835"/>
      <c r="DP94" s="836"/>
      <c r="DQ94" s="834"/>
      <c r="DR94" s="835"/>
      <c r="DS94" s="835"/>
      <c r="DT94" s="835"/>
      <c r="DU94" s="836"/>
      <c r="DV94" s="837"/>
      <c r="DW94" s="838"/>
      <c r="DX94" s="838"/>
      <c r="DY94" s="838"/>
      <c r="DZ94" s="852"/>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37"/>
      <c r="BT95" s="838"/>
      <c r="BU95" s="838"/>
      <c r="BV95" s="838"/>
      <c r="BW95" s="838"/>
      <c r="BX95" s="838"/>
      <c r="BY95" s="838"/>
      <c r="BZ95" s="838"/>
      <c r="CA95" s="838"/>
      <c r="CB95" s="838"/>
      <c r="CC95" s="838"/>
      <c r="CD95" s="838"/>
      <c r="CE95" s="838"/>
      <c r="CF95" s="838"/>
      <c r="CG95" s="839"/>
      <c r="CH95" s="834"/>
      <c r="CI95" s="835"/>
      <c r="CJ95" s="835"/>
      <c r="CK95" s="835"/>
      <c r="CL95" s="836"/>
      <c r="CM95" s="834"/>
      <c r="CN95" s="835"/>
      <c r="CO95" s="835"/>
      <c r="CP95" s="835"/>
      <c r="CQ95" s="836"/>
      <c r="CR95" s="834"/>
      <c r="CS95" s="835"/>
      <c r="CT95" s="835"/>
      <c r="CU95" s="835"/>
      <c r="CV95" s="836"/>
      <c r="CW95" s="834"/>
      <c r="CX95" s="835"/>
      <c r="CY95" s="835"/>
      <c r="CZ95" s="835"/>
      <c r="DA95" s="836"/>
      <c r="DB95" s="834"/>
      <c r="DC95" s="835"/>
      <c r="DD95" s="835"/>
      <c r="DE95" s="835"/>
      <c r="DF95" s="836"/>
      <c r="DG95" s="834"/>
      <c r="DH95" s="835"/>
      <c r="DI95" s="835"/>
      <c r="DJ95" s="835"/>
      <c r="DK95" s="836"/>
      <c r="DL95" s="834"/>
      <c r="DM95" s="835"/>
      <c r="DN95" s="835"/>
      <c r="DO95" s="835"/>
      <c r="DP95" s="836"/>
      <c r="DQ95" s="834"/>
      <c r="DR95" s="835"/>
      <c r="DS95" s="835"/>
      <c r="DT95" s="835"/>
      <c r="DU95" s="836"/>
      <c r="DV95" s="837"/>
      <c r="DW95" s="838"/>
      <c r="DX95" s="838"/>
      <c r="DY95" s="838"/>
      <c r="DZ95" s="852"/>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37"/>
      <c r="BT96" s="838"/>
      <c r="BU96" s="838"/>
      <c r="BV96" s="838"/>
      <c r="BW96" s="838"/>
      <c r="BX96" s="838"/>
      <c r="BY96" s="838"/>
      <c r="BZ96" s="838"/>
      <c r="CA96" s="838"/>
      <c r="CB96" s="838"/>
      <c r="CC96" s="838"/>
      <c r="CD96" s="838"/>
      <c r="CE96" s="838"/>
      <c r="CF96" s="838"/>
      <c r="CG96" s="839"/>
      <c r="CH96" s="834"/>
      <c r="CI96" s="835"/>
      <c r="CJ96" s="835"/>
      <c r="CK96" s="835"/>
      <c r="CL96" s="836"/>
      <c r="CM96" s="834"/>
      <c r="CN96" s="835"/>
      <c r="CO96" s="835"/>
      <c r="CP96" s="835"/>
      <c r="CQ96" s="836"/>
      <c r="CR96" s="834"/>
      <c r="CS96" s="835"/>
      <c r="CT96" s="835"/>
      <c r="CU96" s="835"/>
      <c r="CV96" s="836"/>
      <c r="CW96" s="834"/>
      <c r="CX96" s="835"/>
      <c r="CY96" s="835"/>
      <c r="CZ96" s="835"/>
      <c r="DA96" s="836"/>
      <c r="DB96" s="834"/>
      <c r="DC96" s="835"/>
      <c r="DD96" s="835"/>
      <c r="DE96" s="835"/>
      <c r="DF96" s="836"/>
      <c r="DG96" s="834"/>
      <c r="DH96" s="835"/>
      <c r="DI96" s="835"/>
      <c r="DJ96" s="835"/>
      <c r="DK96" s="836"/>
      <c r="DL96" s="834"/>
      <c r="DM96" s="835"/>
      <c r="DN96" s="835"/>
      <c r="DO96" s="835"/>
      <c r="DP96" s="836"/>
      <c r="DQ96" s="834"/>
      <c r="DR96" s="835"/>
      <c r="DS96" s="835"/>
      <c r="DT96" s="835"/>
      <c r="DU96" s="836"/>
      <c r="DV96" s="837"/>
      <c r="DW96" s="838"/>
      <c r="DX96" s="838"/>
      <c r="DY96" s="838"/>
      <c r="DZ96" s="852"/>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37"/>
      <c r="BT97" s="838"/>
      <c r="BU97" s="838"/>
      <c r="BV97" s="838"/>
      <c r="BW97" s="838"/>
      <c r="BX97" s="838"/>
      <c r="BY97" s="838"/>
      <c r="BZ97" s="838"/>
      <c r="CA97" s="838"/>
      <c r="CB97" s="838"/>
      <c r="CC97" s="838"/>
      <c r="CD97" s="838"/>
      <c r="CE97" s="838"/>
      <c r="CF97" s="838"/>
      <c r="CG97" s="839"/>
      <c r="CH97" s="834"/>
      <c r="CI97" s="835"/>
      <c r="CJ97" s="835"/>
      <c r="CK97" s="835"/>
      <c r="CL97" s="836"/>
      <c r="CM97" s="834"/>
      <c r="CN97" s="835"/>
      <c r="CO97" s="835"/>
      <c r="CP97" s="835"/>
      <c r="CQ97" s="836"/>
      <c r="CR97" s="834"/>
      <c r="CS97" s="835"/>
      <c r="CT97" s="835"/>
      <c r="CU97" s="835"/>
      <c r="CV97" s="836"/>
      <c r="CW97" s="834"/>
      <c r="CX97" s="835"/>
      <c r="CY97" s="835"/>
      <c r="CZ97" s="835"/>
      <c r="DA97" s="836"/>
      <c r="DB97" s="834"/>
      <c r="DC97" s="835"/>
      <c r="DD97" s="835"/>
      <c r="DE97" s="835"/>
      <c r="DF97" s="836"/>
      <c r="DG97" s="834"/>
      <c r="DH97" s="835"/>
      <c r="DI97" s="835"/>
      <c r="DJ97" s="835"/>
      <c r="DK97" s="836"/>
      <c r="DL97" s="834"/>
      <c r="DM97" s="835"/>
      <c r="DN97" s="835"/>
      <c r="DO97" s="835"/>
      <c r="DP97" s="836"/>
      <c r="DQ97" s="834"/>
      <c r="DR97" s="835"/>
      <c r="DS97" s="835"/>
      <c r="DT97" s="835"/>
      <c r="DU97" s="836"/>
      <c r="DV97" s="837"/>
      <c r="DW97" s="838"/>
      <c r="DX97" s="838"/>
      <c r="DY97" s="838"/>
      <c r="DZ97" s="852"/>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37"/>
      <c r="BT98" s="838"/>
      <c r="BU98" s="838"/>
      <c r="BV98" s="838"/>
      <c r="BW98" s="838"/>
      <c r="BX98" s="838"/>
      <c r="BY98" s="838"/>
      <c r="BZ98" s="838"/>
      <c r="CA98" s="838"/>
      <c r="CB98" s="838"/>
      <c r="CC98" s="838"/>
      <c r="CD98" s="838"/>
      <c r="CE98" s="838"/>
      <c r="CF98" s="838"/>
      <c r="CG98" s="839"/>
      <c r="CH98" s="834"/>
      <c r="CI98" s="835"/>
      <c r="CJ98" s="835"/>
      <c r="CK98" s="835"/>
      <c r="CL98" s="836"/>
      <c r="CM98" s="834"/>
      <c r="CN98" s="835"/>
      <c r="CO98" s="835"/>
      <c r="CP98" s="835"/>
      <c r="CQ98" s="836"/>
      <c r="CR98" s="834"/>
      <c r="CS98" s="835"/>
      <c r="CT98" s="835"/>
      <c r="CU98" s="835"/>
      <c r="CV98" s="836"/>
      <c r="CW98" s="834"/>
      <c r="CX98" s="835"/>
      <c r="CY98" s="835"/>
      <c r="CZ98" s="835"/>
      <c r="DA98" s="836"/>
      <c r="DB98" s="834"/>
      <c r="DC98" s="835"/>
      <c r="DD98" s="835"/>
      <c r="DE98" s="835"/>
      <c r="DF98" s="836"/>
      <c r="DG98" s="834"/>
      <c r="DH98" s="835"/>
      <c r="DI98" s="835"/>
      <c r="DJ98" s="835"/>
      <c r="DK98" s="836"/>
      <c r="DL98" s="834"/>
      <c r="DM98" s="835"/>
      <c r="DN98" s="835"/>
      <c r="DO98" s="835"/>
      <c r="DP98" s="836"/>
      <c r="DQ98" s="834"/>
      <c r="DR98" s="835"/>
      <c r="DS98" s="835"/>
      <c r="DT98" s="835"/>
      <c r="DU98" s="836"/>
      <c r="DV98" s="837"/>
      <c r="DW98" s="838"/>
      <c r="DX98" s="838"/>
      <c r="DY98" s="838"/>
      <c r="DZ98" s="852"/>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37"/>
      <c r="BT99" s="838"/>
      <c r="BU99" s="838"/>
      <c r="BV99" s="838"/>
      <c r="BW99" s="838"/>
      <c r="BX99" s="838"/>
      <c r="BY99" s="838"/>
      <c r="BZ99" s="838"/>
      <c r="CA99" s="838"/>
      <c r="CB99" s="838"/>
      <c r="CC99" s="838"/>
      <c r="CD99" s="838"/>
      <c r="CE99" s="838"/>
      <c r="CF99" s="838"/>
      <c r="CG99" s="839"/>
      <c r="CH99" s="834"/>
      <c r="CI99" s="835"/>
      <c r="CJ99" s="835"/>
      <c r="CK99" s="835"/>
      <c r="CL99" s="836"/>
      <c r="CM99" s="834"/>
      <c r="CN99" s="835"/>
      <c r="CO99" s="835"/>
      <c r="CP99" s="835"/>
      <c r="CQ99" s="836"/>
      <c r="CR99" s="834"/>
      <c r="CS99" s="835"/>
      <c r="CT99" s="835"/>
      <c r="CU99" s="835"/>
      <c r="CV99" s="836"/>
      <c r="CW99" s="834"/>
      <c r="CX99" s="835"/>
      <c r="CY99" s="835"/>
      <c r="CZ99" s="835"/>
      <c r="DA99" s="836"/>
      <c r="DB99" s="834"/>
      <c r="DC99" s="835"/>
      <c r="DD99" s="835"/>
      <c r="DE99" s="835"/>
      <c r="DF99" s="836"/>
      <c r="DG99" s="834"/>
      <c r="DH99" s="835"/>
      <c r="DI99" s="835"/>
      <c r="DJ99" s="835"/>
      <c r="DK99" s="836"/>
      <c r="DL99" s="834"/>
      <c r="DM99" s="835"/>
      <c r="DN99" s="835"/>
      <c r="DO99" s="835"/>
      <c r="DP99" s="836"/>
      <c r="DQ99" s="834"/>
      <c r="DR99" s="835"/>
      <c r="DS99" s="835"/>
      <c r="DT99" s="835"/>
      <c r="DU99" s="836"/>
      <c r="DV99" s="837"/>
      <c r="DW99" s="838"/>
      <c r="DX99" s="838"/>
      <c r="DY99" s="838"/>
      <c r="DZ99" s="852"/>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37"/>
      <c r="BT100" s="838"/>
      <c r="BU100" s="838"/>
      <c r="BV100" s="838"/>
      <c r="BW100" s="838"/>
      <c r="BX100" s="838"/>
      <c r="BY100" s="838"/>
      <c r="BZ100" s="838"/>
      <c r="CA100" s="838"/>
      <c r="CB100" s="838"/>
      <c r="CC100" s="838"/>
      <c r="CD100" s="838"/>
      <c r="CE100" s="838"/>
      <c r="CF100" s="838"/>
      <c r="CG100" s="839"/>
      <c r="CH100" s="834"/>
      <c r="CI100" s="835"/>
      <c r="CJ100" s="835"/>
      <c r="CK100" s="835"/>
      <c r="CL100" s="836"/>
      <c r="CM100" s="834"/>
      <c r="CN100" s="835"/>
      <c r="CO100" s="835"/>
      <c r="CP100" s="835"/>
      <c r="CQ100" s="836"/>
      <c r="CR100" s="834"/>
      <c r="CS100" s="835"/>
      <c r="CT100" s="835"/>
      <c r="CU100" s="835"/>
      <c r="CV100" s="836"/>
      <c r="CW100" s="834"/>
      <c r="CX100" s="835"/>
      <c r="CY100" s="835"/>
      <c r="CZ100" s="835"/>
      <c r="DA100" s="836"/>
      <c r="DB100" s="834"/>
      <c r="DC100" s="835"/>
      <c r="DD100" s="835"/>
      <c r="DE100" s="835"/>
      <c r="DF100" s="836"/>
      <c r="DG100" s="834"/>
      <c r="DH100" s="835"/>
      <c r="DI100" s="835"/>
      <c r="DJ100" s="835"/>
      <c r="DK100" s="836"/>
      <c r="DL100" s="834"/>
      <c r="DM100" s="835"/>
      <c r="DN100" s="835"/>
      <c r="DO100" s="835"/>
      <c r="DP100" s="836"/>
      <c r="DQ100" s="834"/>
      <c r="DR100" s="835"/>
      <c r="DS100" s="835"/>
      <c r="DT100" s="835"/>
      <c r="DU100" s="836"/>
      <c r="DV100" s="837"/>
      <c r="DW100" s="838"/>
      <c r="DX100" s="838"/>
      <c r="DY100" s="838"/>
      <c r="DZ100" s="852"/>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37"/>
      <c r="BT101" s="838"/>
      <c r="BU101" s="838"/>
      <c r="BV101" s="838"/>
      <c r="BW101" s="838"/>
      <c r="BX101" s="838"/>
      <c r="BY101" s="838"/>
      <c r="BZ101" s="838"/>
      <c r="CA101" s="838"/>
      <c r="CB101" s="838"/>
      <c r="CC101" s="838"/>
      <c r="CD101" s="838"/>
      <c r="CE101" s="838"/>
      <c r="CF101" s="838"/>
      <c r="CG101" s="839"/>
      <c r="CH101" s="834"/>
      <c r="CI101" s="835"/>
      <c r="CJ101" s="835"/>
      <c r="CK101" s="835"/>
      <c r="CL101" s="836"/>
      <c r="CM101" s="834"/>
      <c r="CN101" s="835"/>
      <c r="CO101" s="835"/>
      <c r="CP101" s="835"/>
      <c r="CQ101" s="836"/>
      <c r="CR101" s="834"/>
      <c r="CS101" s="835"/>
      <c r="CT101" s="835"/>
      <c r="CU101" s="835"/>
      <c r="CV101" s="836"/>
      <c r="CW101" s="834"/>
      <c r="CX101" s="835"/>
      <c r="CY101" s="835"/>
      <c r="CZ101" s="835"/>
      <c r="DA101" s="836"/>
      <c r="DB101" s="834"/>
      <c r="DC101" s="835"/>
      <c r="DD101" s="835"/>
      <c r="DE101" s="835"/>
      <c r="DF101" s="836"/>
      <c r="DG101" s="834"/>
      <c r="DH101" s="835"/>
      <c r="DI101" s="835"/>
      <c r="DJ101" s="835"/>
      <c r="DK101" s="836"/>
      <c r="DL101" s="834"/>
      <c r="DM101" s="835"/>
      <c r="DN101" s="835"/>
      <c r="DO101" s="835"/>
      <c r="DP101" s="836"/>
      <c r="DQ101" s="834"/>
      <c r="DR101" s="835"/>
      <c r="DS101" s="835"/>
      <c r="DT101" s="835"/>
      <c r="DU101" s="836"/>
      <c r="DV101" s="837"/>
      <c r="DW101" s="838"/>
      <c r="DX101" s="838"/>
      <c r="DY101" s="838"/>
      <c r="DZ101" s="852"/>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22</v>
      </c>
      <c r="CS102" s="832"/>
      <c r="CT102" s="832"/>
      <c r="CU102" s="832"/>
      <c r="CV102" s="878"/>
      <c r="CW102" s="877">
        <v>1</v>
      </c>
      <c r="CX102" s="832"/>
      <c r="CY102" s="832"/>
      <c r="CZ102" s="832"/>
      <c r="DA102" s="878"/>
      <c r="DB102" s="877" t="s">
        <v>548</v>
      </c>
      <c r="DC102" s="832"/>
      <c r="DD102" s="832"/>
      <c r="DE102" s="832"/>
      <c r="DF102" s="878"/>
      <c r="DG102" s="877">
        <v>106</v>
      </c>
      <c r="DH102" s="832"/>
      <c r="DI102" s="832"/>
      <c r="DJ102" s="832"/>
      <c r="DK102" s="878"/>
      <c r="DL102" s="877" t="s">
        <v>548</v>
      </c>
      <c r="DM102" s="832"/>
      <c r="DN102" s="832"/>
      <c r="DO102" s="832"/>
      <c r="DP102" s="878"/>
      <c r="DQ102" s="877" t="s">
        <v>548</v>
      </c>
      <c r="DR102" s="832"/>
      <c r="DS102" s="832"/>
      <c r="DT102" s="832"/>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465561</v>
      </c>
      <c r="AB110" s="887"/>
      <c r="AC110" s="887"/>
      <c r="AD110" s="887"/>
      <c r="AE110" s="888"/>
      <c r="AF110" s="889">
        <v>455467</v>
      </c>
      <c r="AG110" s="887"/>
      <c r="AH110" s="887"/>
      <c r="AI110" s="887"/>
      <c r="AJ110" s="888"/>
      <c r="AK110" s="889">
        <v>417016</v>
      </c>
      <c r="AL110" s="887"/>
      <c r="AM110" s="887"/>
      <c r="AN110" s="887"/>
      <c r="AO110" s="888"/>
      <c r="AP110" s="890">
        <v>12.3</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3772461</v>
      </c>
      <c r="BR110" s="918"/>
      <c r="BS110" s="918"/>
      <c r="BT110" s="918"/>
      <c r="BU110" s="918"/>
      <c r="BV110" s="918">
        <v>3441973</v>
      </c>
      <c r="BW110" s="918"/>
      <c r="BX110" s="918"/>
      <c r="BY110" s="918"/>
      <c r="BZ110" s="918"/>
      <c r="CA110" s="918">
        <v>3245918</v>
      </c>
      <c r="CB110" s="918"/>
      <c r="CC110" s="918"/>
      <c r="CD110" s="918"/>
      <c r="CE110" s="918"/>
      <c r="CF110" s="931">
        <v>95.8</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608336</v>
      </c>
      <c r="DH110" s="918"/>
      <c r="DI110" s="918"/>
      <c r="DJ110" s="918"/>
      <c r="DK110" s="918"/>
      <c r="DL110" s="918">
        <v>582999</v>
      </c>
      <c r="DM110" s="918"/>
      <c r="DN110" s="918"/>
      <c r="DO110" s="918"/>
      <c r="DP110" s="918"/>
      <c r="DQ110" s="918">
        <v>557800</v>
      </c>
      <c r="DR110" s="918"/>
      <c r="DS110" s="918"/>
      <c r="DT110" s="918"/>
      <c r="DU110" s="918"/>
      <c r="DV110" s="919">
        <v>16.5</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1424415</v>
      </c>
      <c r="BR111" s="913"/>
      <c r="BS111" s="913"/>
      <c r="BT111" s="913"/>
      <c r="BU111" s="913"/>
      <c r="BV111" s="913">
        <v>1334781</v>
      </c>
      <c r="BW111" s="913"/>
      <c r="BX111" s="913"/>
      <c r="BY111" s="913"/>
      <c r="BZ111" s="913"/>
      <c r="CA111" s="913">
        <v>1253549</v>
      </c>
      <c r="CB111" s="913"/>
      <c r="CC111" s="913"/>
      <c r="CD111" s="913"/>
      <c r="CE111" s="913"/>
      <c r="CF111" s="907">
        <v>37</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1145811</v>
      </c>
      <c r="BR112" s="913"/>
      <c r="BS112" s="913"/>
      <c r="BT112" s="913"/>
      <c r="BU112" s="913"/>
      <c r="BV112" s="913">
        <v>1189378</v>
      </c>
      <c r="BW112" s="913"/>
      <c r="BX112" s="913"/>
      <c r="BY112" s="913"/>
      <c r="BZ112" s="913"/>
      <c r="CA112" s="913">
        <v>1175826</v>
      </c>
      <c r="CB112" s="913"/>
      <c r="CC112" s="913"/>
      <c r="CD112" s="913"/>
      <c r="CE112" s="913"/>
      <c r="CF112" s="907">
        <v>34.700000000000003</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117332</v>
      </c>
      <c r="AB113" s="925"/>
      <c r="AC113" s="925"/>
      <c r="AD113" s="925"/>
      <c r="AE113" s="926"/>
      <c r="AF113" s="927">
        <v>154882</v>
      </c>
      <c r="AG113" s="925"/>
      <c r="AH113" s="925"/>
      <c r="AI113" s="925"/>
      <c r="AJ113" s="926"/>
      <c r="AK113" s="927">
        <v>158853</v>
      </c>
      <c r="AL113" s="925"/>
      <c r="AM113" s="925"/>
      <c r="AN113" s="925"/>
      <c r="AO113" s="926"/>
      <c r="AP113" s="928">
        <v>4.7</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37288</v>
      </c>
      <c r="BR113" s="913"/>
      <c r="BS113" s="913"/>
      <c r="BT113" s="913"/>
      <c r="BU113" s="913"/>
      <c r="BV113" s="913">
        <v>60844</v>
      </c>
      <c r="BW113" s="913"/>
      <c r="BX113" s="913"/>
      <c r="BY113" s="913"/>
      <c r="BZ113" s="913"/>
      <c r="CA113" s="913">
        <v>71700</v>
      </c>
      <c r="CB113" s="913"/>
      <c r="CC113" s="913"/>
      <c r="CD113" s="913"/>
      <c r="CE113" s="913"/>
      <c r="CF113" s="907">
        <v>2.1</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1067</v>
      </c>
      <c r="AB114" s="946"/>
      <c r="AC114" s="946"/>
      <c r="AD114" s="946"/>
      <c r="AE114" s="947"/>
      <c r="AF114" s="948">
        <v>2406</v>
      </c>
      <c r="AG114" s="946"/>
      <c r="AH114" s="946"/>
      <c r="AI114" s="946"/>
      <c r="AJ114" s="947"/>
      <c r="AK114" s="948">
        <v>2509</v>
      </c>
      <c r="AL114" s="946"/>
      <c r="AM114" s="946"/>
      <c r="AN114" s="946"/>
      <c r="AO114" s="947"/>
      <c r="AP114" s="949">
        <v>0.1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1662641</v>
      </c>
      <c r="BR114" s="913"/>
      <c r="BS114" s="913"/>
      <c r="BT114" s="913"/>
      <c r="BU114" s="913"/>
      <c r="BV114" s="913">
        <v>1644577</v>
      </c>
      <c r="BW114" s="913"/>
      <c r="BX114" s="913"/>
      <c r="BY114" s="913"/>
      <c r="BZ114" s="913"/>
      <c r="CA114" s="913">
        <v>1615689</v>
      </c>
      <c r="CB114" s="913"/>
      <c r="CC114" s="913"/>
      <c r="CD114" s="913"/>
      <c r="CE114" s="913"/>
      <c r="CF114" s="907">
        <v>47.7</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323718</v>
      </c>
      <c r="AB115" s="925"/>
      <c r="AC115" s="925"/>
      <c r="AD115" s="925"/>
      <c r="AE115" s="926"/>
      <c r="AF115" s="927">
        <v>95875</v>
      </c>
      <c r="AG115" s="925"/>
      <c r="AH115" s="925"/>
      <c r="AI115" s="925"/>
      <c r="AJ115" s="926"/>
      <c r="AK115" s="927">
        <v>96441</v>
      </c>
      <c r="AL115" s="925"/>
      <c r="AM115" s="925"/>
      <c r="AN115" s="925"/>
      <c r="AO115" s="926"/>
      <c r="AP115" s="928">
        <v>2.8</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145705</v>
      </c>
      <c r="DH115" s="946"/>
      <c r="DI115" s="946"/>
      <c r="DJ115" s="946"/>
      <c r="DK115" s="947"/>
      <c r="DL115" s="948">
        <v>125855</v>
      </c>
      <c r="DM115" s="946"/>
      <c r="DN115" s="946"/>
      <c r="DO115" s="946"/>
      <c r="DP115" s="947"/>
      <c r="DQ115" s="948">
        <v>106005</v>
      </c>
      <c r="DR115" s="946"/>
      <c r="DS115" s="946"/>
      <c r="DT115" s="946"/>
      <c r="DU115" s="947"/>
      <c r="DV115" s="949">
        <v>3.1</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907678</v>
      </c>
      <c r="AB117" s="966"/>
      <c r="AC117" s="966"/>
      <c r="AD117" s="966"/>
      <c r="AE117" s="967"/>
      <c r="AF117" s="968">
        <v>708630</v>
      </c>
      <c r="AG117" s="966"/>
      <c r="AH117" s="966"/>
      <c r="AI117" s="966"/>
      <c r="AJ117" s="967"/>
      <c r="AK117" s="968">
        <v>674819</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278345</v>
      </c>
      <c r="AB119" s="887"/>
      <c r="AC119" s="887"/>
      <c r="AD119" s="887"/>
      <c r="AE119" s="888"/>
      <c r="AF119" s="889">
        <v>32790</v>
      </c>
      <c r="AG119" s="887"/>
      <c r="AH119" s="887"/>
      <c r="AI119" s="887"/>
      <c r="AJ119" s="888"/>
      <c r="AK119" s="889">
        <v>33332</v>
      </c>
      <c r="AL119" s="887"/>
      <c r="AM119" s="887"/>
      <c r="AN119" s="887"/>
      <c r="AO119" s="888"/>
      <c r="AP119" s="890">
        <v>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8042616</v>
      </c>
      <c r="BR119" s="987"/>
      <c r="BS119" s="987"/>
      <c r="BT119" s="987"/>
      <c r="BU119" s="987"/>
      <c r="BV119" s="987">
        <v>7671553</v>
      </c>
      <c r="BW119" s="987"/>
      <c r="BX119" s="987"/>
      <c r="BY119" s="987"/>
      <c r="BZ119" s="987"/>
      <c r="CA119" s="987">
        <v>7362682</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670374</v>
      </c>
      <c r="DH119" s="973"/>
      <c r="DI119" s="973"/>
      <c r="DJ119" s="973"/>
      <c r="DK119" s="974"/>
      <c r="DL119" s="972">
        <v>625927</v>
      </c>
      <c r="DM119" s="973"/>
      <c r="DN119" s="973"/>
      <c r="DO119" s="973"/>
      <c r="DP119" s="974"/>
      <c r="DQ119" s="972">
        <v>589744</v>
      </c>
      <c r="DR119" s="973"/>
      <c r="DS119" s="973"/>
      <c r="DT119" s="973"/>
      <c r="DU119" s="974"/>
      <c r="DV119" s="975">
        <v>17.399999999999999</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2673643</v>
      </c>
      <c r="BR120" s="918"/>
      <c r="BS120" s="918"/>
      <c r="BT120" s="918"/>
      <c r="BU120" s="918"/>
      <c r="BV120" s="918">
        <v>2790455</v>
      </c>
      <c r="BW120" s="918"/>
      <c r="BX120" s="918"/>
      <c r="BY120" s="918"/>
      <c r="BZ120" s="918"/>
      <c r="CA120" s="918">
        <v>2845543</v>
      </c>
      <c r="CB120" s="918"/>
      <c r="CC120" s="918"/>
      <c r="CD120" s="918"/>
      <c r="CE120" s="918"/>
      <c r="CF120" s="931">
        <v>83.9</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1145011</v>
      </c>
      <c r="DR120" s="918"/>
      <c r="DS120" s="918"/>
      <c r="DT120" s="918"/>
      <c r="DU120" s="918"/>
      <c r="DV120" s="919">
        <v>33.799999999999997</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786782</v>
      </c>
      <c r="BR121" s="913"/>
      <c r="BS121" s="913"/>
      <c r="BT121" s="913"/>
      <c r="BU121" s="913"/>
      <c r="BV121" s="913">
        <v>752045</v>
      </c>
      <c r="BW121" s="913"/>
      <c r="BX121" s="913"/>
      <c r="BY121" s="913"/>
      <c r="BZ121" s="913"/>
      <c r="CA121" s="913">
        <v>717256</v>
      </c>
      <c r="CB121" s="913"/>
      <c r="CC121" s="913"/>
      <c r="CD121" s="913"/>
      <c r="CE121" s="913"/>
      <c r="CF121" s="907">
        <v>21.2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21201</v>
      </c>
      <c r="DH121" s="913"/>
      <c r="DI121" s="913"/>
      <c r="DJ121" s="913"/>
      <c r="DK121" s="913"/>
      <c r="DL121" s="913">
        <v>28483</v>
      </c>
      <c r="DM121" s="913"/>
      <c r="DN121" s="913"/>
      <c r="DO121" s="913"/>
      <c r="DP121" s="913"/>
      <c r="DQ121" s="913">
        <v>30815</v>
      </c>
      <c r="DR121" s="913"/>
      <c r="DS121" s="913"/>
      <c r="DT121" s="913"/>
      <c r="DU121" s="913"/>
      <c r="DV121" s="914">
        <v>0.9</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4263319</v>
      </c>
      <c r="BR122" s="987"/>
      <c r="BS122" s="987"/>
      <c r="BT122" s="987"/>
      <c r="BU122" s="987"/>
      <c r="BV122" s="987">
        <v>3967779</v>
      </c>
      <c r="BW122" s="987"/>
      <c r="BX122" s="987"/>
      <c r="BY122" s="987"/>
      <c r="BZ122" s="987"/>
      <c r="CA122" s="987">
        <v>3629881</v>
      </c>
      <c r="CB122" s="987"/>
      <c r="CC122" s="987"/>
      <c r="CD122" s="987"/>
      <c r="CE122" s="987"/>
      <c r="CF122" s="1004">
        <v>107.1</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7723744</v>
      </c>
      <c r="BR123" s="1051"/>
      <c r="BS123" s="1051"/>
      <c r="BT123" s="1051"/>
      <c r="BU123" s="1051"/>
      <c r="BV123" s="1051">
        <v>7510279</v>
      </c>
      <c r="BW123" s="1051"/>
      <c r="BX123" s="1051"/>
      <c r="BY123" s="1051"/>
      <c r="BZ123" s="1051"/>
      <c r="CA123" s="1051">
        <v>7192680</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9.8000000000000007</v>
      </c>
      <c r="BR124" s="1014"/>
      <c r="BS124" s="1014"/>
      <c r="BT124" s="1014"/>
      <c r="BU124" s="1014"/>
      <c r="BV124" s="1014">
        <v>4.8</v>
      </c>
      <c r="BW124" s="1014"/>
      <c r="BX124" s="1014"/>
      <c r="BY124" s="1014"/>
      <c r="BZ124" s="1014"/>
      <c r="CA124" s="1014">
        <v>5</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1124610</v>
      </c>
      <c r="DH124" s="973"/>
      <c r="DI124" s="973"/>
      <c r="DJ124" s="973"/>
      <c r="DK124" s="974"/>
      <c r="DL124" s="972">
        <v>1160895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45373</v>
      </c>
      <c r="AB126" s="946"/>
      <c r="AC126" s="946"/>
      <c r="AD126" s="946"/>
      <c r="AE126" s="947"/>
      <c r="AF126" s="948">
        <v>63085</v>
      </c>
      <c r="AG126" s="946"/>
      <c r="AH126" s="946"/>
      <c r="AI126" s="946"/>
      <c r="AJ126" s="947"/>
      <c r="AK126" s="948">
        <v>63109</v>
      </c>
      <c r="AL126" s="946"/>
      <c r="AM126" s="946"/>
      <c r="AN126" s="946"/>
      <c r="AO126" s="947"/>
      <c r="AP126" s="949">
        <v>1.9</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1520</v>
      </c>
      <c r="AB128" s="1033"/>
      <c r="AC128" s="1033"/>
      <c r="AD128" s="1033"/>
      <c r="AE128" s="1034"/>
      <c r="AF128" s="1035">
        <v>1180</v>
      </c>
      <c r="AG128" s="1033"/>
      <c r="AH128" s="1033"/>
      <c r="AI128" s="1033"/>
      <c r="AJ128" s="1034"/>
      <c r="AK128" s="1035">
        <v>1060</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3642467</v>
      </c>
      <c r="AB129" s="946"/>
      <c r="AC129" s="946"/>
      <c r="AD129" s="946"/>
      <c r="AE129" s="947"/>
      <c r="AF129" s="948">
        <v>3685623</v>
      </c>
      <c r="AG129" s="946"/>
      <c r="AH129" s="946"/>
      <c r="AI129" s="946"/>
      <c r="AJ129" s="947"/>
      <c r="AK129" s="948">
        <v>3766315</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392462</v>
      </c>
      <c r="AB130" s="946"/>
      <c r="AC130" s="946"/>
      <c r="AD130" s="946"/>
      <c r="AE130" s="947"/>
      <c r="AF130" s="948">
        <v>389669</v>
      </c>
      <c r="AG130" s="946"/>
      <c r="AH130" s="946"/>
      <c r="AI130" s="946"/>
      <c r="AJ130" s="947"/>
      <c r="AK130" s="948">
        <v>376579</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11.4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3250005</v>
      </c>
      <c r="AB131" s="973"/>
      <c r="AC131" s="973"/>
      <c r="AD131" s="973"/>
      <c r="AE131" s="974"/>
      <c r="AF131" s="972">
        <v>3295954</v>
      </c>
      <c r="AG131" s="973"/>
      <c r="AH131" s="973"/>
      <c r="AI131" s="973"/>
      <c r="AJ131" s="974"/>
      <c r="AK131" s="972">
        <v>3389736</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15.80600645</v>
      </c>
      <c r="AB132" s="1084"/>
      <c r="AC132" s="1084"/>
      <c r="AD132" s="1084"/>
      <c r="AE132" s="1085"/>
      <c r="AF132" s="1086">
        <v>9.6415483949999992</v>
      </c>
      <c r="AG132" s="1084"/>
      <c r="AH132" s="1084"/>
      <c r="AI132" s="1084"/>
      <c r="AJ132" s="1085"/>
      <c r="AK132" s="1086">
        <v>8.7670544249999995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11.2</v>
      </c>
      <c r="AB133" s="1067"/>
      <c r="AC133" s="1067"/>
      <c r="AD133" s="1067"/>
      <c r="AE133" s="1068"/>
      <c r="AF133" s="1066">
        <v>11.6</v>
      </c>
      <c r="AG133" s="1067"/>
      <c r="AH133" s="1067"/>
      <c r="AI133" s="1067"/>
      <c r="AJ133" s="1068"/>
      <c r="AK133" s="1066">
        <v>11.4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Ao3dHTYHr1xYfY9WPL8+sAxXE+mbjJVSLgJ0aB4LB+kIWmVxuSGxiwiLNhxfuJ62RgVKYfpVnUI1LvX/cRz7A==" saltValue="qXAIDH+O0/pM3jio/LAGwg==" spinCount="100000" sheet="1" objects="1" scenarios="1" formatRows="0"/>
  <mergeCells count="2035">
    <mergeCell ref="AP74:AT74"/>
    <mergeCell ref="AU74:AY74"/>
    <mergeCell ref="B74:P74"/>
    <mergeCell ref="Q74:U74"/>
    <mergeCell ref="V74:Z74"/>
    <mergeCell ref="AA74:AE74"/>
    <mergeCell ref="AF74:AJ74"/>
    <mergeCell ref="AK74:AO74"/>
    <mergeCell ref="B73:P73"/>
    <mergeCell ref="Q73:U73"/>
    <mergeCell ref="V73:Z73"/>
    <mergeCell ref="AA73:AE73"/>
    <mergeCell ref="AF73:AJ73"/>
    <mergeCell ref="AK73:AO73"/>
    <mergeCell ref="AP73:AT73"/>
    <mergeCell ref="AU73:AY73"/>
    <mergeCell ref="AP70:AT70"/>
    <mergeCell ref="AU70:AY70"/>
    <mergeCell ref="B70:P70"/>
    <mergeCell ref="Q70:U70"/>
    <mergeCell ref="V70:Z70"/>
    <mergeCell ref="AA70:AE70"/>
    <mergeCell ref="AF70:AJ70"/>
    <mergeCell ref="AK70:AO70"/>
    <mergeCell ref="B69:P69"/>
    <mergeCell ref="Q69:U69"/>
    <mergeCell ref="V69:Z69"/>
    <mergeCell ref="AA69:AE69"/>
    <mergeCell ref="AF69:AJ69"/>
    <mergeCell ref="AP72:AT72"/>
    <mergeCell ref="AU72:AY72"/>
    <mergeCell ref="B72:P72"/>
    <mergeCell ref="Q72:U72"/>
    <mergeCell ref="V72:Z72"/>
    <mergeCell ref="AA72:AE72"/>
    <mergeCell ref="AF72:AJ72"/>
    <mergeCell ref="AK72:AO72"/>
    <mergeCell ref="B71:P71"/>
    <mergeCell ref="Q71:U71"/>
    <mergeCell ref="V71:Z71"/>
    <mergeCell ref="AA71:AE71"/>
    <mergeCell ref="AF71:AJ71"/>
    <mergeCell ref="AK71:AO71"/>
    <mergeCell ref="AP71:AT71"/>
    <mergeCell ref="AU71:AY71"/>
    <mergeCell ref="AK69:AO69"/>
    <mergeCell ref="AP69:AT69"/>
    <mergeCell ref="AU69:AY69"/>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DV76:DZ76"/>
    <mergeCell ref="AZ77:BD77"/>
    <mergeCell ref="CR76:CV76"/>
    <mergeCell ref="CW76:DA76"/>
    <mergeCell ref="DB76:DF76"/>
    <mergeCell ref="DG76:DK76"/>
    <mergeCell ref="DL76:DP76"/>
    <mergeCell ref="DQ76:DU76"/>
    <mergeCell ref="AZ76:BD76"/>
    <mergeCell ref="BS76:CG76"/>
    <mergeCell ref="CH76:CL76"/>
    <mergeCell ref="CM76:CQ76"/>
    <mergeCell ref="DV78:DZ78"/>
    <mergeCell ref="B77:P77"/>
    <mergeCell ref="Q77:U77"/>
    <mergeCell ref="V77:Z77"/>
    <mergeCell ref="AA77:AE77"/>
    <mergeCell ref="AF77:AJ77"/>
    <mergeCell ref="AK77:AO77"/>
    <mergeCell ref="CR78:CV78"/>
    <mergeCell ref="CW78:DA78"/>
    <mergeCell ref="DB78:DF78"/>
    <mergeCell ref="DG78:DK78"/>
    <mergeCell ref="DL78:DP78"/>
    <mergeCell ref="DQ78:DU78"/>
    <mergeCell ref="AP78:AT78"/>
    <mergeCell ref="AU78:AY78"/>
    <mergeCell ref="AZ78:BD78"/>
    <mergeCell ref="BS78:CG78"/>
    <mergeCell ref="CH78:CL78"/>
    <mergeCell ref="CM78:CQ78"/>
    <mergeCell ref="DV77:DZ77"/>
    <mergeCell ref="CM75:CQ75"/>
    <mergeCell ref="CR75:CV75"/>
    <mergeCell ref="CW75:DA75"/>
    <mergeCell ref="DB75:DF75"/>
    <mergeCell ref="AP76:AT76"/>
    <mergeCell ref="AU76:AY76"/>
    <mergeCell ref="B76:P76"/>
    <mergeCell ref="Q76:U76"/>
    <mergeCell ref="V76:Z76"/>
    <mergeCell ref="AA76:AE76"/>
    <mergeCell ref="AF76:AJ76"/>
    <mergeCell ref="AK76:AO76"/>
    <mergeCell ref="B75:P75"/>
    <mergeCell ref="Q75:U75"/>
    <mergeCell ref="DG77:DK77"/>
    <mergeCell ref="DL77:DP77"/>
    <mergeCell ref="DQ77:DU77"/>
    <mergeCell ref="AP77:AT77"/>
    <mergeCell ref="AU77:AY77"/>
    <mergeCell ref="AF75:AJ75"/>
    <mergeCell ref="AK75:AO75"/>
    <mergeCell ref="AP75:AT75"/>
    <mergeCell ref="AU75:AY75"/>
    <mergeCell ref="CW71:DA71"/>
    <mergeCell ref="DB71:DF71"/>
    <mergeCell ref="DV74:DZ74"/>
    <mergeCell ref="AZ75:BD75"/>
    <mergeCell ref="CR74:CV74"/>
    <mergeCell ref="CW74:DA74"/>
    <mergeCell ref="DB74:DF74"/>
    <mergeCell ref="DG74:DK74"/>
    <mergeCell ref="DL74:DP74"/>
    <mergeCell ref="DQ74:DU74"/>
    <mergeCell ref="AZ74:BD74"/>
    <mergeCell ref="BS74:CG74"/>
    <mergeCell ref="CH74:CL74"/>
    <mergeCell ref="CM74:CQ74"/>
    <mergeCell ref="V75:Z75"/>
    <mergeCell ref="AA75:AE75"/>
    <mergeCell ref="DG73:DK73"/>
    <mergeCell ref="DL73:DP73"/>
    <mergeCell ref="DQ73:DU73"/>
    <mergeCell ref="DV73:DZ73"/>
    <mergeCell ref="BS73:CG73"/>
    <mergeCell ref="CH73:CL73"/>
    <mergeCell ref="CM73:CQ73"/>
    <mergeCell ref="CR73:CV73"/>
    <mergeCell ref="CW73:DA73"/>
    <mergeCell ref="DB73:DF73"/>
    <mergeCell ref="DG75:DK75"/>
    <mergeCell ref="DL75:DP75"/>
    <mergeCell ref="DQ75:DU75"/>
    <mergeCell ref="DV75:DZ75"/>
    <mergeCell ref="BS75:CG75"/>
    <mergeCell ref="CH75:CL75"/>
    <mergeCell ref="DV70:DZ70"/>
    <mergeCell ref="AZ71:BD71"/>
    <mergeCell ref="CR70:CV70"/>
    <mergeCell ref="CW70:DA70"/>
    <mergeCell ref="DB70:DF70"/>
    <mergeCell ref="DG70:DK70"/>
    <mergeCell ref="DL70:DP70"/>
    <mergeCell ref="DQ70:DU70"/>
    <mergeCell ref="AZ70:BD70"/>
    <mergeCell ref="BS70:CG70"/>
    <mergeCell ref="CH70:CL70"/>
    <mergeCell ref="CM70:CQ70"/>
    <mergeCell ref="DV72:DZ72"/>
    <mergeCell ref="AZ73:BD73"/>
    <mergeCell ref="CR72:CV72"/>
    <mergeCell ref="CW72:DA72"/>
    <mergeCell ref="DB72:DF72"/>
    <mergeCell ref="DG72:DK72"/>
    <mergeCell ref="DL72:DP72"/>
    <mergeCell ref="DQ72:DU72"/>
    <mergeCell ref="AZ72:BD72"/>
    <mergeCell ref="BS72:CG72"/>
    <mergeCell ref="CH72:CL72"/>
    <mergeCell ref="CM72:CQ72"/>
    <mergeCell ref="DG71:DK71"/>
    <mergeCell ref="DL71:DP71"/>
    <mergeCell ref="DQ71:DU71"/>
    <mergeCell ref="DV71:DZ71"/>
    <mergeCell ref="BS71:CG71"/>
    <mergeCell ref="CH71:CL71"/>
    <mergeCell ref="CM71:CQ71"/>
    <mergeCell ref="CR71:CV71"/>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AZ68:BD68"/>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AP68:AT68"/>
    <mergeCell ref="AU68:AY68"/>
    <mergeCell ref="B68:P68"/>
    <mergeCell ref="Q68:U68"/>
    <mergeCell ref="V68:Z68"/>
    <mergeCell ref="AA68:AE68"/>
    <mergeCell ref="AF68:AJ68"/>
    <mergeCell ref="AK68:AO68"/>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nUFlFn5Tvpfn8wEVTn8xZa1sT88IcVfuZoNlNod52Xo53Hh7+YDJYkXnEDpWMDItFPg58c6uJWb7A6DVUPvW7Q==" saltValue="gFB50Oqmf9CmhLwArfj/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EMKFpXfm5gyD/rwVDsuRCoS2ytpKoSEszG5TGe2U6/j0prxylEkaW0WccXJJWEoyUyhvdjGMpKLEg4hXxLVLg==" saltValue="M2VjPeye97o5G+bjxWRGR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 x14ac:dyDescent="0.2">
      <c r="A8" s="247"/>
      <c r="AK8" s="256"/>
      <c r="AL8" s="257"/>
      <c r="AM8" s="257"/>
      <c r="AN8" s="258"/>
      <c r="AO8" s="1102"/>
      <c r="AP8" s="259" t="s">
        <v>481</v>
      </c>
      <c r="AQ8" s="260" t="s">
        <v>482</v>
      </c>
      <c r="AR8" s="261" t="s">
        <v>483</v>
      </c>
    </row>
    <row r="9" spans="1:46" ht="13" x14ac:dyDescent="0.2">
      <c r="A9" s="247"/>
      <c r="AK9" s="1103" t="s">
        <v>484</v>
      </c>
      <c r="AL9" s="1104"/>
      <c r="AM9" s="1104"/>
      <c r="AN9" s="1105"/>
      <c r="AO9" s="262">
        <v>1361848</v>
      </c>
      <c r="AP9" s="262">
        <v>147020</v>
      </c>
      <c r="AQ9" s="263">
        <v>156369</v>
      </c>
      <c r="AR9" s="264">
        <v>-6</v>
      </c>
    </row>
    <row r="10" spans="1:46" ht="13.5" customHeight="1" x14ac:dyDescent="0.2">
      <c r="A10" s="247"/>
      <c r="AK10" s="1103" t="s">
        <v>485</v>
      </c>
      <c r="AL10" s="1104"/>
      <c r="AM10" s="1104"/>
      <c r="AN10" s="1105"/>
      <c r="AO10" s="265">
        <v>16574</v>
      </c>
      <c r="AP10" s="265">
        <v>1789</v>
      </c>
      <c r="AQ10" s="266">
        <v>21449</v>
      </c>
      <c r="AR10" s="267">
        <v>-91.7</v>
      </c>
    </row>
    <row r="11" spans="1:46" ht="13.5" customHeight="1" x14ac:dyDescent="0.2">
      <c r="A11" s="247"/>
      <c r="AK11" s="1103" t="s">
        <v>486</v>
      </c>
      <c r="AL11" s="1104"/>
      <c r="AM11" s="1104"/>
      <c r="AN11" s="1105"/>
      <c r="AO11" s="265" t="s">
        <v>487</v>
      </c>
      <c r="AP11" s="265" t="s">
        <v>487</v>
      </c>
      <c r="AQ11" s="266">
        <v>1663</v>
      </c>
      <c r="AR11" s="267" t="s">
        <v>487</v>
      </c>
    </row>
    <row r="12" spans="1:46" ht="13.5" customHeight="1" x14ac:dyDescent="0.2">
      <c r="A12" s="247"/>
      <c r="AK12" s="1103" t="s">
        <v>488</v>
      </c>
      <c r="AL12" s="1104"/>
      <c r="AM12" s="1104"/>
      <c r="AN12" s="1105"/>
      <c r="AO12" s="265" t="s">
        <v>487</v>
      </c>
      <c r="AP12" s="265" t="s">
        <v>487</v>
      </c>
      <c r="AQ12" s="266">
        <v>34</v>
      </c>
      <c r="AR12" s="267" t="s">
        <v>487</v>
      </c>
    </row>
    <row r="13" spans="1:46" ht="13.5" customHeight="1" x14ac:dyDescent="0.2">
      <c r="A13" s="247"/>
      <c r="AK13" s="1103" t="s">
        <v>489</v>
      </c>
      <c r="AL13" s="1104"/>
      <c r="AM13" s="1104"/>
      <c r="AN13" s="1105"/>
      <c r="AO13" s="265">
        <v>57710</v>
      </c>
      <c r="AP13" s="265">
        <v>6230</v>
      </c>
      <c r="AQ13" s="266">
        <v>5566</v>
      </c>
      <c r="AR13" s="267">
        <v>11.9</v>
      </c>
    </row>
    <row r="14" spans="1:46" ht="13.5" customHeight="1" x14ac:dyDescent="0.2">
      <c r="A14" s="247"/>
      <c r="AK14" s="1103" t="s">
        <v>490</v>
      </c>
      <c r="AL14" s="1104"/>
      <c r="AM14" s="1104"/>
      <c r="AN14" s="1105"/>
      <c r="AO14" s="265">
        <v>4582</v>
      </c>
      <c r="AP14" s="265">
        <v>495</v>
      </c>
      <c r="AQ14" s="266">
        <v>3589</v>
      </c>
      <c r="AR14" s="267">
        <v>-86.2</v>
      </c>
    </row>
    <row r="15" spans="1:46" ht="13.5" customHeight="1" x14ac:dyDescent="0.2">
      <c r="A15" s="247"/>
      <c r="AK15" s="1106" t="s">
        <v>491</v>
      </c>
      <c r="AL15" s="1107"/>
      <c r="AM15" s="1107"/>
      <c r="AN15" s="1108"/>
      <c r="AO15" s="265">
        <v>-89612</v>
      </c>
      <c r="AP15" s="265">
        <v>-9674</v>
      </c>
      <c r="AQ15" s="266">
        <v>-10547</v>
      </c>
      <c r="AR15" s="267">
        <v>-8.3000000000000007</v>
      </c>
    </row>
    <row r="16" spans="1:46" ht="13" x14ac:dyDescent="0.2">
      <c r="A16" s="247"/>
      <c r="AK16" s="1106" t="s">
        <v>177</v>
      </c>
      <c r="AL16" s="1107"/>
      <c r="AM16" s="1107"/>
      <c r="AN16" s="1108"/>
      <c r="AO16" s="265">
        <v>1351102</v>
      </c>
      <c r="AP16" s="265">
        <v>145860</v>
      </c>
      <c r="AQ16" s="266">
        <v>178125</v>
      </c>
      <c r="AR16" s="267">
        <v>-18.100000000000001</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09" t="s">
        <v>496</v>
      </c>
      <c r="AL21" s="1110"/>
      <c r="AM21" s="1110"/>
      <c r="AN21" s="1111"/>
      <c r="AO21" s="277">
        <v>14.68</v>
      </c>
      <c r="AP21" s="278">
        <v>14.51</v>
      </c>
      <c r="AQ21" s="279">
        <v>0.17</v>
      </c>
      <c r="AS21" s="280"/>
      <c r="AT21" s="276"/>
    </row>
    <row r="22" spans="1:46" s="248" customFormat="1" ht="13" x14ac:dyDescent="0.2">
      <c r="A22" s="276"/>
      <c r="AK22" s="1109" t="s">
        <v>497</v>
      </c>
      <c r="AL22" s="1110"/>
      <c r="AM22" s="1110"/>
      <c r="AN22" s="1111"/>
      <c r="AO22" s="281">
        <v>101.5</v>
      </c>
      <c r="AP22" s="282">
        <v>95.5</v>
      </c>
      <c r="AQ22" s="283">
        <v>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417016</v>
      </c>
      <c r="AP32" s="291">
        <v>45020</v>
      </c>
      <c r="AQ32" s="292">
        <v>89268</v>
      </c>
      <c r="AR32" s="293">
        <v>-49.6</v>
      </c>
    </row>
    <row r="33" spans="1:46" ht="13.5" customHeight="1" x14ac:dyDescent="0.2">
      <c r="A33" s="247"/>
      <c r="AK33" s="1117" t="s">
        <v>502</v>
      </c>
      <c r="AL33" s="1118"/>
      <c r="AM33" s="1118"/>
      <c r="AN33" s="1119"/>
      <c r="AO33" s="291" t="s">
        <v>487</v>
      </c>
      <c r="AP33" s="291" t="s">
        <v>487</v>
      </c>
      <c r="AQ33" s="292" t="s">
        <v>487</v>
      </c>
      <c r="AR33" s="293" t="s">
        <v>487</v>
      </c>
    </row>
    <row r="34" spans="1:46" ht="27" customHeight="1" x14ac:dyDescent="0.2">
      <c r="A34" s="247"/>
      <c r="AK34" s="1117" t="s">
        <v>503</v>
      </c>
      <c r="AL34" s="1118"/>
      <c r="AM34" s="1118"/>
      <c r="AN34" s="1119"/>
      <c r="AO34" s="291" t="s">
        <v>487</v>
      </c>
      <c r="AP34" s="291" t="s">
        <v>487</v>
      </c>
      <c r="AQ34" s="292" t="s">
        <v>487</v>
      </c>
      <c r="AR34" s="293" t="s">
        <v>487</v>
      </c>
    </row>
    <row r="35" spans="1:46" ht="27" customHeight="1" x14ac:dyDescent="0.2">
      <c r="A35" s="247"/>
      <c r="AK35" s="1117" t="s">
        <v>504</v>
      </c>
      <c r="AL35" s="1118"/>
      <c r="AM35" s="1118"/>
      <c r="AN35" s="1119"/>
      <c r="AO35" s="291">
        <v>158853</v>
      </c>
      <c r="AP35" s="291">
        <v>17149</v>
      </c>
      <c r="AQ35" s="292">
        <v>17003</v>
      </c>
      <c r="AR35" s="293">
        <v>0.9</v>
      </c>
    </row>
    <row r="36" spans="1:46" ht="27" customHeight="1" x14ac:dyDescent="0.2">
      <c r="A36" s="247"/>
      <c r="AK36" s="1117" t="s">
        <v>505</v>
      </c>
      <c r="AL36" s="1118"/>
      <c r="AM36" s="1118"/>
      <c r="AN36" s="1119"/>
      <c r="AO36" s="291">
        <v>2509</v>
      </c>
      <c r="AP36" s="291">
        <v>271</v>
      </c>
      <c r="AQ36" s="292">
        <v>5039</v>
      </c>
      <c r="AR36" s="293">
        <v>-94.6</v>
      </c>
    </row>
    <row r="37" spans="1:46" ht="13.5" customHeight="1" x14ac:dyDescent="0.2">
      <c r="A37" s="247"/>
      <c r="AK37" s="1117" t="s">
        <v>506</v>
      </c>
      <c r="AL37" s="1118"/>
      <c r="AM37" s="1118"/>
      <c r="AN37" s="1119"/>
      <c r="AO37" s="291">
        <v>96441</v>
      </c>
      <c r="AP37" s="291">
        <v>10411</v>
      </c>
      <c r="AQ37" s="292">
        <v>909</v>
      </c>
      <c r="AR37" s="293">
        <v>1045.3</v>
      </c>
    </row>
    <row r="38" spans="1:46" ht="27" customHeight="1" x14ac:dyDescent="0.2">
      <c r="A38" s="247"/>
      <c r="AK38" s="1120" t="s">
        <v>507</v>
      </c>
      <c r="AL38" s="1121"/>
      <c r="AM38" s="1121"/>
      <c r="AN38" s="1122"/>
      <c r="AO38" s="294" t="s">
        <v>487</v>
      </c>
      <c r="AP38" s="294" t="s">
        <v>487</v>
      </c>
      <c r="AQ38" s="295">
        <v>25</v>
      </c>
      <c r="AR38" s="283" t="s">
        <v>487</v>
      </c>
      <c r="AS38" s="290"/>
    </row>
    <row r="39" spans="1:46" ht="13" x14ac:dyDescent="0.2">
      <c r="A39" s="247"/>
      <c r="AK39" s="1120" t="s">
        <v>508</v>
      </c>
      <c r="AL39" s="1121"/>
      <c r="AM39" s="1121"/>
      <c r="AN39" s="1122"/>
      <c r="AO39" s="291">
        <v>-1060</v>
      </c>
      <c r="AP39" s="291">
        <v>-114</v>
      </c>
      <c r="AQ39" s="292">
        <v>-4913</v>
      </c>
      <c r="AR39" s="293">
        <v>-97.7</v>
      </c>
      <c r="AS39" s="290"/>
    </row>
    <row r="40" spans="1:46" ht="27" customHeight="1" x14ac:dyDescent="0.2">
      <c r="A40" s="247"/>
      <c r="AK40" s="1117" t="s">
        <v>509</v>
      </c>
      <c r="AL40" s="1118"/>
      <c r="AM40" s="1118"/>
      <c r="AN40" s="1119"/>
      <c r="AO40" s="291">
        <v>-376579</v>
      </c>
      <c r="AP40" s="291">
        <v>-40654</v>
      </c>
      <c r="AQ40" s="292">
        <v>-72657</v>
      </c>
      <c r="AR40" s="293">
        <v>-44</v>
      </c>
      <c r="AS40" s="290"/>
    </row>
    <row r="41" spans="1:46" ht="13" x14ac:dyDescent="0.2">
      <c r="A41" s="247"/>
      <c r="AK41" s="1123" t="s">
        <v>287</v>
      </c>
      <c r="AL41" s="1124"/>
      <c r="AM41" s="1124"/>
      <c r="AN41" s="1125"/>
      <c r="AO41" s="291">
        <v>297180</v>
      </c>
      <c r="AP41" s="291">
        <v>32082</v>
      </c>
      <c r="AQ41" s="292">
        <v>34674</v>
      </c>
      <c r="AR41" s="293">
        <v>-7.5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 x14ac:dyDescent="0.2">
      <c r="A50" s="247"/>
      <c r="AK50" s="305"/>
      <c r="AL50" s="306"/>
      <c r="AM50" s="1113"/>
      <c r="AN50" s="307" t="s">
        <v>513</v>
      </c>
      <c r="AO50" s="308" t="s">
        <v>514</v>
      </c>
      <c r="AP50" s="309" t="s">
        <v>515</v>
      </c>
      <c r="AQ50" s="310" t="s">
        <v>516</v>
      </c>
      <c r="AR50" s="311" t="s">
        <v>517</v>
      </c>
    </row>
    <row r="51" spans="1:44" ht="13" x14ac:dyDescent="0.2">
      <c r="A51" s="247"/>
      <c r="AK51" s="303" t="s">
        <v>518</v>
      </c>
      <c r="AL51" s="304"/>
      <c r="AM51" s="312">
        <v>430085</v>
      </c>
      <c r="AN51" s="313">
        <v>43181</v>
      </c>
      <c r="AO51" s="314">
        <v>-14.9</v>
      </c>
      <c r="AP51" s="315">
        <v>125391</v>
      </c>
      <c r="AQ51" s="316">
        <v>21.3</v>
      </c>
      <c r="AR51" s="317">
        <v>-36.200000000000003</v>
      </c>
    </row>
    <row r="52" spans="1:44" ht="13" x14ac:dyDescent="0.2">
      <c r="A52" s="247"/>
      <c r="AK52" s="318"/>
      <c r="AL52" s="319" t="s">
        <v>519</v>
      </c>
      <c r="AM52" s="320">
        <v>306054</v>
      </c>
      <c r="AN52" s="321">
        <v>30728</v>
      </c>
      <c r="AO52" s="322">
        <v>-4.7</v>
      </c>
      <c r="AP52" s="323">
        <v>68516</v>
      </c>
      <c r="AQ52" s="324">
        <v>33.6</v>
      </c>
      <c r="AR52" s="325">
        <v>-38.299999999999997</v>
      </c>
    </row>
    <row r="53" spans="1:44" ht="13" x14ac:dyDescent="0.2">
      <c r="A53" s="247"/>
      <c r="AK53" s="303" t="s">
        <v>520</v>
      </c>
      <c r="AL53" s="304"/>
      <c r="AM53" s="312">
        <v>445742</v>
      </c>
      <c r="AN53" s="313">
        <v>45563</v>
      </c>
      <c r="AO53" s="314">
        <v>5.5</v>
      </c>
      <c r="AP53" s="315">
        <v>138402</v>
      </c>
      <c r="AQ53" s="316">
        <v>10.4</v>
      </c>
      <c r="AR53" s="317">
        <v>-4.9000000000000004</v>
      </c>
    </row>
    <row r="54" spans="1:44" ht="13" x14ac:dyDescent="0.2">
      <c r="A54" s="247"/>
      <c r="AK54" s="318"/>
      <c r="AL54" s="319" t="s">
        <v>519</v>
      </c>
      <c r="AM54" s="320">
        <v>402148</v>
      </c>
      <c r="AN54" s="321">
        <v>41107</v>
      </c>
      <c r="AO54" s="322">
        <v>33.799999999999997</v>
      </c>
      <c r="AP54" s="323">
        <v>70652</v>
      </c>
      <c r="AQ54" s="324">
        <v>3.1</v>
      </c>
      <c r="AR54" s="325">
        <v>30.7</v>
      </c>
    </row>
    <row r="55" spans="1:44" ht="13" x14ac:dyDescent="0.2">
      <c r="A55" s="247"/>
      <c r="AK55" s="303" t="s">
        <v>521</v>
      </c>
      <c r="AL55" s="304"/>
      <c r="AM55" s="312">
        <v>637408</v>
      </c>
      <c r="AN55" s="313">
        <v>66556</v>
      </c>
      <c r="AO55" s="314">
        <v>46.1</v>
      </c>
      <c r="AP55" s="315">
        <v>146367</v>
      </c>
      <c r="AQ55" s="316">
        <v>5.8</v>
      </c>
      <c r="AR55" s="317">
        <v>40.299999999999997</v>
      </c>
    </row>
    <row r="56" spans="1:44" ht="13" x14ac:dyDescent="0.2">
      <c r="A56" s="247"/>
      <c r="AK56" s="318"/>
      <c r="AL56" s="319" t="s">
        <v>519</v>
      </c>
      <c r="AM56" s="320">
        <v>327954</v>
      </c>
      <c r="AN56" s="321">
        <v>34244</v>
      </c>
      <c r="AO56" s="322">
        <v>-16.7</v>
      </c>
      <c r="AP56" s="323">
        <v>79441</v>
      </c>
      <c r="AQ56" s="324">
        <v>12.4</v>
      </c>
      <c r="AR56" s="325">
        <v>-29.1</v>
      </c>
    </row>
    <row r="57" spans="1:44" ht="13" x14ac:dyDescent="0.2">
      <c r="A57" s="247"/>
      <c r="AK57" s="303" t="s">
        <v>522</v>
      </c>
      <c r="AL57" s="304"/>
      <c r="AM57" s="312">
        <v>434011</v>
      </c>
      <c r="AN57" s="313">
        <v>46000</v>
      </c>
      <c r="AO57" s="314">
        <v>-30.9</v>
      </c>
      <c r="AP57" s="315">
        <v>165181</v>
      </c>
      <c r="AQ57" s="316">
        <v>12.9</v>
      </c>
      <c r="AR57" s="317">
        <v>-43.8</v>
      </c>
    </row>
    <row r="58" spans="1:44" ht="13" x14ac:dyDescent="0.2">
      <c r="A58" s="247"/>
      <c r="AK58" s="318"/>
      <c r="AL58" s="319" t="s">
        <v>519</v>
      </c>
      <c r="AM58" s="320">
        <v>371743</v>
      </c>
      <c r="AN58" s="321">
        <v>39400</v>
      </c>
      <c r="AO58" s="322">
        <v>15.1</v>
      </c>
      <c r="AP58" s="323">
        <v>82246</v>
      </c>
      <c r="AQ58" s="324">
        <v>3.5</v>
      </c>
      <c r="AR58" s="325">
        <v>11.6</v>
      </c>
    </row>
    <row r="59" spans="1:44" ht="13" x14ac:dyDescent="0.2">
      <c r="A59" s="247"/>
      <c r="AK59" s="303" t="s">
        <v>523</v>
      </c>
      <c r="AL59" s="304"/>
      <c r="AM59" s="312">
        <v>730741</v>
      </c>
      <c r="AN59" s="313">
        <v>78888</v>
      </c>
      <c r="AO59" s="314">
        <v>71.5</v>
      </c>
      <c r="AP59" s="315">
        <v>166234</v>
      </c>
      <c r="AQ59" s="316">
        <v>0.6</v>
      </c>
      <c r="AR59" s="317">
        <v>70.900000000000006</v>
      </c>
    </row>
    <row r="60" spans="1:44" ht="13" x14ac:dyDescent="0.2">
      <c r="A60" s="247"/>
      <c r="AK60" s="318"/>
      <c r="AL60" s="319" t="s">
        <v>519</v>
      </c>
      <c r="AM60" s="320">
        <v>328013</v>
      </c>
      <c r="AN60" s="321">
        <v>35411</v>
      </c>
      <c r="AO60" s="322">
        <v>-10.1</v>
      </c>
      <c r="AP60" s="323">
        <v>89789</v>
      </c>
      <c r="AQ60" s="324">
        <v>9.1999999999999993</v>
      </c>
      <c r="AR60" s="325">
        <v>-19.3</v>
      </c>
    </row>
    <row r="61" spans="1:44" ht="13" x14ac:dyDescent="0.2">
      <c r="A61" s="247"/>
      <c r="AK61" s="303" t="s">
        <v>524</v>
      </c>
      <c r="AL61" s="326"/>
      <c r="AM61" s="312">
        <v>535597</v>
      </c>
      <c r="AN61" s="313">
        <v>56038</v>
      </c>
      <c r="AO61" s="314">
        <v>15.5</v>
      </c>
      <c r="AP61" s="315">
        <v>148315</v>
      </c>
      <c r="AQ61" s="327">
        <v>10.199999999999999</v>
      </c>
      <c r="AR61" s="317">
        <v>5.3</v>
      </c>
    </row>
    <row r="62" spans="1:44" ht="13" x14ac:dyDescent="0.2">
      <c r="A62" s="247"/>
      <c r="AK62" s="318"/>
      <c r="AL62" s="319" t="s">
        <v>519</v>
      </c>
      <c r="AM62" s="320">
        <v>347182</v>
      </c>
      <c r="AN62" s="321">
        <v>36178</v>
      </c>
      <c r="AO62" s="322">
        <v>3.5</v>
      </c>
      <c r="AP62" s="323">
        <v>78129</v>
      </c>
      <c r="AQ62" s="324">
        <v>12.4</v>
      </c>
      <c r="AR62" s="325">
        <v>-8.9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YJw50RlLHJCsy/tBjb1QXhcbCcKSrDBWylrAIxA6BvjS5I6Mxc66D3B4N8IfhBslzjufdoLhbFidqUJvtLwLw==" saltValue="h9Qc3O/82PkpYyot+DGG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mC3CwqeVE2T3/7rMTGXa2oLEo5KKdtFF2guEfQbaoolRED10HmSKM+sYwWORdXe/ynp8jRr0AZSCjHOpzlkIYQ==" saltValue="5HphwsTpSbecddSsuu3t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odpeK6qC4wqDOpkVo5yAfrorolSMcE2WL2o4E4bDZb/fAnVFlDirwtRvFgT3P1WjUq82EfXGbFVE44SqDhh3kQ==" saltValue="xGsBWt0rb7SHj4bf63YB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21.92</v>
      </c>
      <c r="G47" s="12">
        <v>23.32</v>
      </c>
      <c r="H47" s="12">
        <v>25.25</v>
      </c>
      <c r="I47" s="12">
        <v>25.06</v>
      </c>
      <c r="J47" s="13">
        <v>22.01</v>
      </c>
    </row>
    <row r="48" spans="2:10" ht="57.75" customHeight="1" x14ac:dyDescent="0.2">
      <c r="B48" s="14"/>
      <c r="C48" s="1128" t="s">
        <v>4</v>
      </c>
      <c r="D48" s="1128"/>
      <c r="E48" s="1129"/>
      <c r="F48" s="15">
        <v>10.75</v>
      </c>
      <c r="G48" s="16">
        <v>9.7100000000000009</v>
      </c>
      <c r="H48" s="16">
        <v>5.88</v>
      </c>
      <c r="I48" s="16">
        <v>5.78</v>
      </c>
      <c r="J48" s="17">
        <v>5.0199999999999996</v>
      </c>
    </row>
    <row r="49" spans="2:10" ht="57.75" customHeight="1" thickBot="1" x14ac:dyDescent="0.25">
      <c r="B49" s="18"/>
      <c r="C49" s="1130" t="s">
        <v>5</v>
      </c>
      <c r="D49" s="1130"/>
      <c r="E49" s="1131"/>
      <c r="F49" s="19">
        <v>6.24</v>
      </c>
      <c r="G49" s="20">
        <v>2.4500000000000002</v>
      </c>
      <c r="H49" s="20" t="s">
        <v>531</v>
      </c>
      <c r="I49" s="20">
        <v>7.0000000000000007E-2</v>
      </c>
      <c r="J49" s="21" t="s">
        <v>532</v>
      </c>
    </row>
    <row r="50" spans="2:10" ht="13" x14ac:dyDescent="0.2"/>
  </sheetData>
  <sheetProtection algorithmName="SHA-512" hashValue="DbKL1kFfN4hjZvp6+TcPa2UVS4ONbB6uyN4MljX6Zq4pBBorrIWxGQz0FtwTZ2F7yymsOXiK75IEdj9mfq1hMw==" saltValue="r81Dal8GuTBODOUyKMM2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2026-03-09T04:14:11Z</cp:lastPrinted>
  <dcterms:created xsi:type="dcterms:W3CDTF">2026-02-23T06:06:14Z</dcterms:created>
  <dcterms:modified xsi:type="dcterms:W3CDTF">2026-03-25T03:09:53Z</dcterms:modified>
  <cp:category/>
</cp:coreProperties>
</file>