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Kfs01\s0603\R7group\04_商業まちづくりG\04_商店街等事業費補助金\03_商店街等活性化促進事業費補助\999_（仮）R8フォルダ\9999_【作成中_重要】_プレミアム商品券（10割）\04_20260130_課内調整結果を反映v3（これが最新）\"/>
    </mc:Choice>
  </mc:AlternateContent>
  <xr:revisionPtr revIDLastSave="0" documentId="13_ncr:1_{0AC1F269-C2B4-4C80-9DFE-42B74E77E5B3}" xr6:coauthVersionLast="47" xr6:coauthVersionMax="47" xr10:uidLastSave="{00000000-0000-0000-0000-000000000000}"/>
  <bookViews>
    <workbookView xWindow="-120" yWindow="-120" windowWidth="29040" windowHeight="15720" tabRatio="719" xr2:uid="{00000000-000D-0000-FFFF-FFFF00000000}"/>
  </bookViews>
  <sheets>
    <sheet name="補助事業報告書" sheetId="12" r:id="rId1"/>
    <sheet name="経費の配分" sheetId="10" r:id="rId2"/>
  </sheets>
  <definedNames>
    <definedName name="_xlnm.Print_Area" localSheetId="1">経費の配分!$A$1:$L$41</definedName>
    <definedName name="_xlnm.Print_Area" localSheetId="0">補助事業報告書!$A$1:$R$45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0" l="1"/>
  <c r="J16" i="10"/>
  <c r="F26" i="10" l="1"/>
  <c r="F25" i="10"/>
  <c r="F24" i="10"/>
  <c r="F23" i="10"/>
  <c r="M17" i="12"/>
  <c r="P17" i="12" s="1"/>
  <c r="I17" i="12"/>
  <c r="P21" i="12"/>
  <c r="I18" i="12"/>
  <c r="N15" i="12"/>
  <c r="K15" i="12" s="1"/>
  <c r="N14" i="12"/>
  <c r="K14" i="12" s="1"/>
  <c r="P11" i="12"/>
  <c r="N13" i="12" s="1"/>
  <c r="K13" i="12" s="1"/>
  <c r="J13" i="10"/>
  <c r="J14" i="10"/>
  <c r="J15" i="10"/>
  <c r="F27" i="10" l="1"/>
  <c r="N19" i="12"/>
  <c r="P18" i="12" s="1"/>
  <c r="M18" i="12" s="1"/>
  <c r="P22" i="12"/>
  <c r="N11" i="12"/>
  <c r="F28" i="10" l="1"/>
  <c r="H29" i="10" s="1"/>
  <c r="F36" i="10" s="1"/>
  <c r="I19" i="10" l="1"/>
  <c r="J19" i="10" l="1"/>
  <c r="F33" i="10" s="1"/>
  <c r="G19" i="10"/>
  <c r="F35" i="10" s="1"/>
  <c r="F37" i="10" s="1"/>
  <c r="F38" i="10" s="1"/>
  <c r="F40" i="10" s="1"/>
  <c r="F41" i="10" l="1"/>
  <c r="G5" i="10"/>
  <c r="G9" i="10" s="1"/>
  <c r="J9" i="10" s="1"/>
</calcChain>
</file>

<file path=xl/sharedStrings.xml><?xml version="1.0" encoding="utf-8"?>
<sst xmlns="http://schemas.openxmlformats.org/spreadsheetml/2006/main" count="135" uniqueCount="103">
  <si>
    <t>収入の部</t>
    <rPh sb="0" eb="2">
      <t>シュウニュウ</t>
    </rPh>
    <rPh sb="3" eb="4">
      <t>ブ</t>
    </rPh>
    <phoneticPr fontId="3"/>
  </si>
  <si>
    <t>（単位：円）</t>
  </si>
  <si>
    <t>種類</t>
    <rPh sb="0" eb="2">
      <t>シュルイ</t>
    </rPh>
    <phoneticPr fontId="3"/>
  </si>
  <si>
    <t>内容</t>
    <rPh sb="0" eb="2">
      <t>ナイヨウ</t>
    </rPh>
    <phoneticPr fontId="3"/>
  </si>
  <si>
    <t>合　計</t>
    <rPh sb="0" eb="1">
      <t>ゴウ</t>
    </rPh>
    <rPh sb="2" eb="3">
      <t>ケイ</t>
    </rPh>
    <phoneticPr fontId="3"/>
  </si>
  <si>
    <t>支出の部</t>
    <rPh sb="0" eb="2">
      <t>シシュツ</t>
    </rPh>
    <rPh sb="3" eb="4">
      <t>ブ</t>
    </rPh>
    <phoneticPr fontId="3"/>
  </si>
  <si>
    <t>消費税</t>
    <rPh sb="0" eb="3">
      <t>ショウヒゼイ</t>
    </rPh>
    <phoneticPr fontId="3"/>
  </si>
  <si>
    <t>補助事業報告書</t>
    <rPh sb="0" eb="2">
      <t>ホジョ</t>
    </rPh>
    <rPh sb="2" eb="4">
      <t>ジギョウ</t>
    </rPh>
    <rPh sb="4" eb="7">
      <t>ホウコクショ</t>
    </rPh>
    <phoneticPr fontId="3"/>
  </si>
  <si>
    <t>１　事業実施結果</t>
    <rPh sb="2" eb="4">
      <t>ジギョウ</t>
    </rPh>
    <rPh sb="4" eb="6">
      <t>ジッシ</t>
    </rPh>
    <rPh sb="6" eb="8">
      <t>ケッカ</t>
    </rPh>
    <phoneticPr fontId="3"/>
  </si>
  <si>
    <t>金額(税抜)</t>
    <rPh sb="0" eb="1">
      <t>キン</t>
    </rPh>
    <rPh sb="1" eb="2">
      <t>ガク</t>
    </rPh>
    <rPh sb="3" eb="4">
      <t>ゼイ</t>
    </rPh>
    <rPh sb="4" eb="5">
      <t>ヌ</t>
    </rPh>
    <phoneticPr fontId="3"/>
  </si>
  <si>
    <t>参加店舗数</t>
    <rPh sb="0" eb="2">
      <t>サンカ</t>
    </rPh>
    <rPh sb="2" eb="4">
      <t>テンポ</t>
    </rPh>
    <rPh sb="4" eb="5">
      <t>スウ</t>
    </rPh>
    <phoneticPr fontId="3"/>
  </si>
  <si>
    <t>金額</t>
    <rPh sb="0" eb="1">
      <t>キン</t>
    </rPh>
    <rPh sb="1" eb="2">
      <t>ガク</t>
    </rPh>
    <phoneticPr fontId="3"/>
  </si>
  <si>
    <t>備考</t>
    <rPh sb="0" eb="1">
      <t>ビ</t>
    </rPh>
    <rPh sb="1" eb="2">
      <t>コウ</t>
    </rPh>
    <phoneticPr fontId="3"/>
  </si>
  <si>
    <t>県補助金</t>
    <rPh sb="0" eb="1">
      <t>ケン</t>
    </rPh>
    <rPh sb="1" eb="4">
      <t>ホジョキン</t>
    </rPh>
    <phoneticPr fontId="3"/>
  </si>
  <si>
    <t>合計(税込)</t>
    <rPh sb="0" eb="2">
      <t>ゴウケイ</t>
    </rPh>
    <rPh sb="3" eb="5">
      <t>ゼイコミ</t>
    </rPh>
    <phoneticPr fontId="3"/>
  </si>
  <si>
    <t>(b)</t>
    <phoneticPr fontId="3"/>
  </si>
  <si>
    <t>～</t>
    <phoneticPr fontId="3"/>
  </si>
  <si>
    <t>(b)と同額</t>
    <rPh sb="4" eb="6">
      <t>ドウガク</t>
    </rPh>
    <phoneticPr fontId="3"/>
  </si>
  <si>
    <t>１セット当たりの販売額</t>
    <rPh sb="4" eb="5">
      <t>ア</t>
    </rPh>
    <rPh sb="8" eb="10">
      <t>ハンバイ</t>
    </rPh>
    <rPh sb="10" eb="11">
      <t>ガク</t>
    </rPh>
    <phoneticPr fontId="3"/>
  </si>
  <si>
    <t>（単位：円）</t>
    <phoneticPr fontId="3"/>
  </si>
  <si>
    <t>(a)</t>
    <phoneticPr fontId="3"/>
  </si>
  <si>
    <t>発行するセット数量</t>
    <rPh sb="0" eb="2">
      <t>ハッコウ</t>
    </rPh>
    <rPh sb="7" eb="9">
      <t>スウリョウ</t>
    </rPh>
    <phoneticPr fontId="3"/>
  </si>
  <si>
    <t>事業周知に係る広報の内容</t>
    <rPh sb="0" eb="2">
      <t>ジギョウ</t>
    </rPh>
    <rPh sb="2" eb="4">
      <t>シュウチ</t>
    </rPh>
    <rPh sb="5" eb="6">
      <t>カカ</t>
    </rPh>
    <rPh sb="7" eb="9">
      <t>コウホウ</t>
    </rPh>
    <rPh sb="10" eb="12">
      <t>ナイヨウ</t>
    </rPh>
    <phoneticPr fontId="3"/>
  </si>
  <si>
    <t>チラシ</t>
    <phoneticPr fontId="3"/>
  </si>
  <si>
    <t>ポスター</t>
    <phoneticPr fontId="3"/>
  </si>
  <si>
    <t>新聞折込</t>
    <rPh sb="0" eb="2">
      <t>シンブン</t>
    </rPh>
    <rPh sb="2" eb="4">
      <t>オリコミ</t>
    </rPh>
    <phoneticPr fontId="3"/>
  </si>
  <si>
    <t>地域紙</t>
    <rPh sb="0" eb="3">
      <t>チイキシ</t>
    </rPh>
    <phoneticPr fontId="3"/>
  </si>
  <si>
    <t>券面の発券に係る印刷費</t>
    <rPh sb="0" eb="2">
      <t>ケンメン</t>
    </rPh>
    <rPh sb="3" eb="5">
      <t>ハッケン</t>
    </rPh>
    <rPh sb="6" eb="7">
      <t>カカ</t>
    </rPh>
    <rPh sb="8" eb="10">
      <t>インサツ</t>
    </rPh>
    <rPh sb="10" eb="11">
      <t>ヒ</t>
    </rPh>
    <phoneticPr fontId="3"/>
  </si>
  <si>
    <t>広告宣伝費</t>
    <rPh sb="0" eb="5">
      <t>コウコクセンデンヒ</t>
    </rPh>
    <phoneticPr fontId="3"/>
  </si>
  <si>
    <t>各経費における補助額</t>
    <rPh sb="0" eb="3">
      <t>カクケイヒ</t>
    </rPh>
    <rPh sb="7" eb="9">
      <t>ホジョ</t>
    </rPh>
    <rPh sb="9" eb="10">
      <t>ガク</t>
    </rPh>
    <phoneticPr fontId="3"/>
  </si>
  <si>
    <t>補助対象経費</t>
    <phoneticPr fontId="3"/>
  </si>
  <si>
    <t>小計</t>
    <rPh sb="0" eb="2">
      <t>ショウケイ</t>
    </rPh>
    <phoneticPr fontId="3"/>
  </si>
  <si>
    <t>合計</t>
    <rPh sb="0" eb="2">
      <t>ゴウケイ</t>
    </rPh>
    <phoneticPr fontId="3"/>
  </si>
  <si>
    <t>費目</t>
    <rPh sb="0" eb="2">
      <t>ヒモク</t>
    </rPh>
    <phoneticPr fontId="3"/>
  </si>
  <si>
    <t>割増し(プレミアム)率</t>
    <rPh sb="0" eb="2">
      <t>ワリマシ</t>
    </rPh>
    <rPh sb="10" eb="11">
      <t>リツ</t>
    </rPh>
    <phoneticPr fontId="3"/>
  </si>
  <si>
    <t>商品券の販売場所</t>
    <rPh sb="0" eb="3">
      <t>ショウヒンケン</t>
    </rPh>
    <rPh sb="4" eb="8">
      <t>ハンバイバショ</t>
    </rPh>
    <phoneticPr fontId="3"/>
  </si>
  <si>
    <t>割増し(プレミアム)分経費</t>
    <rPh sb="0" eb="2">
      <t>ワリマ</t>
    </rPh>
    <rPh sb="10" eb="11">
      <t>ブン</t>
    </rPh>
    <rPh sb="11" eb="13">
      <t>ケイヒ</t>
    </rPh>
    <phoneticPr fontId="3"/>
  </si>
  <si>
    <t>（詳細に記載し、成果物など資料を添付してください。）</t>
    <rPh sb="1" eb="3">
      <t>ショウサイ</t>
    </rPh>
    <rPh sb="8" eb="10">
      <t>セイカ</t>
    </rPh>
    <rPh sb="10" eb="11">
      <t>ブツ</t>
    </rPh>
    <rPh sb="13" eb="15">
      <t>シリョウ</t>
    </rPh>
    <rPh sb="16" eb="18">
      <t>テンプ</t>
    </rPh>
    <phoneticPr fontId="3"/>
  </si>
  <si>
    <t>％</t>
    <phoneticPr fontId="3"/>
  </si>
  <si>
    <t>円</t>
    <rPh sb="0" eb="1">
      <t>エン</t>
    </rPh>
    <phoneticPr fontId="3"/>
  </si>
  <si>
    <t>枚</t>
    <rPh sb="0" eb="1">
      <t>マイ</t>
    </rPh>
    <phoneticPr fontId="3"/>
  </si>
  <si>
    <t>セット</t>
    <phoneticPr fontId="3"/>
  </si>
  <si>
    <t>　</t>
    <phoneticPr fontId="3"/>
  </si>
  <si>
    <t>店</t>
    <rPh sb="0" eb="1">
      <t>テン</t>
    </rPh>
    <phoneticPr fontId="3"/>
  </si>
  <si>
    <t>【発行した商品券について】</t>
    <rPh sb="1" eb="3">
      <t>ハッコウ</t>
    </rPh>
    <rPh sb="5" eb="8">
      <t>ショウヒンケン</t>
    </rPh>
    <phoneticPr fontId="3"/>
  </si>
  <si>
    <t>【販売方法について】</t>
    <rPh sb="1" eb="3">
      <t>ハンバイ</t>
    </rPh>
    <rPh sb="3" eb="5">
      <t>ホウホウ</t>
    </rPh>
    <phoneticPr fontId="3"/>
  </si>
  <si>
    <t>総発行枚数・金額</t>
    <phoneticPr fontId="3"/>
  </si>
  <si>
    <t>　※上記より集計</t>
    <rPh sb="2" eb="4">
      <t>ジョウキ</t>
    </rPh>
    <rPh sb="6" eb="8">
      <t>シュウケイ</t>
    </rPh>
    <phoneticPr fontId="3"/>
  </si>
  <si>
    <t>【販売の結果】</t>
    <rPh sb="1" eb="3">
      <t>ハンバイ</t>
    </rPh>
    <rPh sb="4" eb="6">
      <t>ケッカ</t>
    </rPh>
    <phoneticPr fontId="3"/>
  </si>
  <si>
    <t>販売枚数</t>
    <rPh sb="0" eb="2">
      <t>ハンバイ</t>
    </rPh>
    <rPh sb="2" eb="4">
      <t>マイスウ</t>
    </rPh>
    <phoneticPr fontId="3"/>
  </si>
  <si>
    <t>換金枚数</t>
    <rPh sb="0" eb="2">
      <t>カンキン</t>
    </rPh>
    <rPh sb="2" eb="4">
      <t>マイスウ</t>
    </rPh>
    <phoneticPr fontId="3"/>
  </si>
  <si>
    <t>プレミアム分</t>
    <rPh sb="5" eb="6">
      <t>ブン</t>
    </rPh>
    <phoneticPr fontId="3"/>
  </si>
  <si>
    <t xml:space="preserve">※換金率　（①／②）
</t>
    <rPh sb="1" eb="3">
      <t>カンキン</t>
    </rPh>
    <rPh sb="3" eb="4">
      <t>リツ</t>
    </rPh>
    <phoneticPr fontId="3"/>
  </si>
  <si>
    <t>　プレミアム分含む</t>
    <rPh sb="7" eb="8">
      <t>フク</t>
    </rPh>
    <phoneticPr fontId="3"/>
  </si>
  <si>
    <t xml:space="preserve"> うち、プレミアム分のみ</t>
    <phoneticPr fontId="3"/>
  </si>
  <si>
    <t xml:space="preserve"> うち、プレミアム分除く</t>
    <phoneticPr fontId="3"/>
  </si>
  <si>
    <t>プレミアム分含む　全て</t>
    <rPh sb="5" eb="6">
      <t>ブン</t>
    </rPh>
    <rPh sb="6" eb="7">
      <t>フク</t>
    </rPh>
    <rPh sb="9" eb="10">
      <t>スベ</t>
    </rPh>
    <phoneticPr fontId="3"/>
  </si>
  <si>
    <t>（様式10－１）</t>
    <rPh sb="1" eb="3">
      <t>ヨウシキ</t>
    </rPh>
    <phoneticPr fontId="3"/>
  </si>
  <si>
    <t>商品券の額面金額
（１枚当たりの額）</t>
    <rPh sb="0" eb="3">
      <t>ショウヒンケン</t>
    </rPh>
    <rPh sb="4" eb="6">
      <t>ガクメン</t>
    </rPh>
    <rPh sb="6" eb="8">
      <t>キンガク</t>
    </rPh>
    <rPh sb="11" eb="12">
      <t>マイ</t>
    </rPh>
    <rPh sb="12" eb="13">
      <t>ア</t>
    </rPh>
    <rPh sb="16" eb="17">
      <t>ガク</t>
    </rPh>
    <phoneticPr fontId="3"/>
  </si>
  <si>
    <t>【集計】プレミアム分含む
１セット当たりの枚数・金額</t>
    <rPh sb="9" eb="10">
      <t>ブン</t>
    </rPh>
    <phoneticPr fontId="3"/>
  </si>
  <si>
    <t>円①</t>
    <rPh sb="0" eb="1">
      <t>エン</t>
    </rPh>
    <phoneticPr fontId="3"/>
  </si>
  <si>
    <t>円②</t>
    <rPh sb="0" eb="1">
      <t>エン</t>
    </rPh>
    <phoneticPr fontId="3"/>
  </si>
  <si>
    <t>１人当たりの
購入上限セット数</t>
    <rPh sb="1" eb="2">
      <t>ヒト</t>
    </rPh>
    <rPh sb="2" eb="3">
      <t>ア</t>
    </rPh>
    <rPh sb="7" eb="9">
      <t>コウニュウ</t>
    </rPh>
    <rPh sb="9" eb="11">
      <t>ジョウゲン</t>
    </rPh>
    <rPh sb="14" eb="15">
      <t>スウ</t>
    </rPh>
    <phoneticPr fontId="3"/>
  </si>
  <si>
    <r>
      <t>商品券の</t>
    </r>
    <r>
      <rPr>
        <u/>
        <sz val="11"/>
        <rFont val="ＭＳ 明朝"/>
        <family val="1"/>
        <charset val="128"/>
      </rPr>
      <t>販売</t>
    </r>
    <r>
      <rPr>
        <sz val="11"/>
        <rFont val="ＭＳ 明朝"/>
        <family val="1"/>
        <charset val="128"/>
      </rPr>
      <t>期間</t>
    </r>
    <phoneticPr fontId="3"/>
  </si>
  <si>
    <r>
      <t>商品券の</t>
    </r>
    <r>
      <rPr>
        <u/>
        <sz val="11"/>
        <rFont val="ＭＳ 明朝"/>
        <family val="1"/>
        <charset val="128"/>
      </rPr>
      <t>有効</t>
    </r>
    <r>
      <rPr>
        <sz val="11"/>
        <rFont val="ＭＳ 明朝"/>
        <family val="1"/>
        <charset val="128"/>
      </rPr>
      <t>期間</t>
    </r>
    <rPh sb="0" eb="3">
      <t>ショウヒンケン</t>
    </rPh>
    <rPh sb="4" eb="6">
      <t>ユウコウ</t>
    </rPh>
    <rPh sb="6" eb="8">
      <t>キカン</t>
    </rPh>
    <phoneticPr fontId="3"/>
  </si>
  <si>
    <t>その他特記事項</t>
    <phoneticPr fontId="3"/>
  </si>
  <si>
    <t>商品券の販売、換金に係る事務費</t>
  </si>
  <si>
    <t>商品券の販売、換金に係る事務費</t>
    <phoneticPr fontId="3"/>
  </si>
  <si>
    <t>自己負担</t>
    <phoneticPr fontId="3"/>
  </si>
  <si>
    <t>割増し(プレミアム)分経費</t>
    <rPh sb="0" eb="2">
      <t>ワリマシ</t>
    </rPh>
    <rPh sb="10" eb="11">
      <t>ブン</t>
    </rPh>
    <rPh sb="11" eb="13">
      <t>ケイヒ</t>
    </rPh>
    <phoneticPr fontId="3"/>
  </si>
  <si>
    <t>①</t>
    <phoneticPr fontId="3"/>
  </si>
  <si>
    <t>広告宣伝費</t>
    <rPh sb="0" eb="2">
      <t>コウコク</t>
    </rPh>
    <rPh sb="2" eb="5">
      <t>センデンヒ</t>
    </rPh>
    <phoneticPr fontId="3"/>
  </si>
  <si>
    <t>②</t>
    <phoneticPr fontId="3"/>
  </si>
  <si>
    <t>③</t>
    <phoneticPr fontId="3"/>
  </si>
  <si>
    <t>補助対象経費に占める「券面の発行に係る印刷費」,「広告宣伝費」,「商品券の販売換金に係る事務費」の割合(②／③)※</t>
    <rPh sb="0" eb="2">
      <t>ホジョ</t>
    </rPh>
    <rPh sb="2" eb="6">
      <t>タイショウケイヒ</t>
    </rPh>
    <rPh sb="7" eb="8">
      <t>シ</t>
    </rPh>
    <rPh sb="11" eb="13">
      <t>ケンメン</t>
    </rPh>
    <rPh sb="14" eb="16">
      <t>ハッコウ</t>
    </rPh>
    <rPh sb="17" eb="18">
      <t>カカ</t>
    </rPh>
    <rPh sb="19" eb="21">
      <t>インサツ</t>
    </rPh>
    <rPh sb="21" eb="22">
      <t>ヒ</t>
    </rPh>
    <rPh sb="25" eb="30">
      <t>コウコクセンデンヒ</t>
    </rPh>
    <rPh sb="33" eb="36">
      <t>ショウヒンケン</t>
    </rPh>
    <rPh sb="37" eb="39">
      <t>ハンバイ</t>
    </rPh>
    <rPh sb="39" eb="41">
      <t>カンキン</t>
    </rPh>
    <rPh sb="42" eb="43">
      <t>カカ</t>
    </rPh>
    <rPh sb="44" eb="47">
      <t>ジムヒ</t>
    </rPh>
    <rPh sb="49" eb="51">
      <t>ワリアイ</t>
    </rPh>
    <phoneticPr fontId="3"/>
  </si>
  <si>
    <t>区分</t>
    <rPh sb="0" eb="2">
      <t>クブン</t>
    </rPh>
    <phoneticPr fontId="3"/>
  </si>
  <si>
    <t>金額</t>
    <rPh sb="0" eb="2">
      <t>キンガク</t>
    </rPh>
    <phoneticPr fontId="3"/>
  </si>
  <si>
    <t>A 補助事業に要した
経費
(b)</t>
    <phoneticPr fontId="3"/>
  </si>
  <si>
    <t>(c)</t>
    <phoneticPr fontId="3"/>
  </si>
  <si>
    <t>④</t>
    <phoneticPr fontId="3"/>
  </si>
  <si>
    <t>⑤</t>
    <phoneticPr fontId="3"/>
  </si>
  <si>
    <t>⑥</t>
    <phoneticPr fontId="3"/>
  </si>
  <si>
    <t>D 補助金の精算額(④-⑤)</t>
    <rPh sb="2" eb="5">
      <t>ホジョキン</t>
    </rPh>
    <rPh sb="6" eb="9">
      <t>セイサンガク</t>
    </rPh>
    <phoneticPr fontId="3"/>
  </si>
  <si>
    <r>
      <t xml:space="preserve">  概算交付額</t>
    </r>
    <r>
      <rPr>
        <sz val="9"/>
        <rFont val="ＭＳ 明朝"/>
        <family val="1"/>
        <charset val="128"/>
      </rPr>
      <t>(概算払請求書から転記)</t>
    </r>
    <rPh sb="2" eb="4">
      <t>ガイサン</t>
    </rPh>
    <rPh sb="4" eb="6">
      <t>コウフ</t>
    </rPh>
    <rPh sb="6" eb="7">
      <t>ガク</t>
    </rPh>
    <rPh sb="16" eb="18">
      <t>テンキ</t>
    </rPh>
    <phoneticPr fontId="3"/>
  </si>
  <si>
    <t>E 自己負担額(①-④）</t>
    <rPh sb="2" eb="4">
      <t>ジコ</t>
    </rPh>
    <rPh sb="4" eb="6">
      <t>フタン</t>
    </rPh>
    <rPh sb="6" eb="7">
      <t>ガク</t>
    </rPh>
    <phoneticPr fontId="3"/>
  </si>
  <si>
    <t>３　実施した結果を踏まえた課題認識</t>
    <rPh sb="2" eb="4">
      <t>ジッシ</t>
    </rPh>
    <rPh sb="6" eb="8">
      <t>ケッカ</t>
    </rPh>
    <rPh sb="9" eb="10">
      <t>フ</t>
    </rPh>
    <rPh sb="13" eb="15">
      <t>カダイ</t>
    </rPh>
    <rPh sb="15" eb="17">
      <t>ニンシキ</t>
    </rPh>
    <phoneticPr fontId="3"/>
  </si>
  <si>
    <t>４　その他特記事項</t>
    <phoneticPr fontId="3"/>
  </si>
  <si>
    <t>５　経費の配分</t>
    <rPh sb="2" eb="4">
      <t>ケイヒ</t>
    </rPh>
    <rPh sb="5" eb="7">
      <t>ハイブン</t>
    </rPh>
    <phoneticPr fontId="3"/>
  </si>
  <si>
    <t>補助事業者名(代表)：</t>
    <rPh sb="0" eb="2">
      <t>ホジョ</t>
    </rPh>
    <rPh sb="2" eb="4">
      <t>ジギョウ</t>
    </rPh>
    <rPh sb="4" eb="5">
      <t>シャ</t>
    </rPh>
    <rPh sb="5" eb="6">
      <t>メイ</t>
    </rPh>
    <rPh sb="7" eb="8">
      <t>ダイ</t>
    </rPh>
    <phoneticPr fontId="3"/>
  </si>
  <si>
    <t>２　地域住民の満足度、新規顧客のリピート率</t>
    <rPh sb="2" eb="4">
      <t>チイキ</t>
    </rPh>
    <rPh sb="4" eb="6">
      <t>ジュウミン</t>
    </rPh>
    <rPh sb="7" eb="10">
      <t>マンゾクド</t>
    </rPh>
    <rPh sb="11" eb="13">
      <t>シンキ</t>
    </rPh>
    <rPh sb="13" eb="15">
      <t>コキャク</t>
    </rPh>
    <rPh sb="20" eb="21">
      <t>リツ</t>
    </rPh>
    <phoneticPr fontId="3"/>
  </si>
  <si>
    <t xml:space="preserve">  補助対象経費(a)</t>
    <rPh sb="2" eb="4">
      <t>ホジョ</t>
    </rPh>
    <rPh sb="4" eb="6">
      <t>タイショウ</t>
    </rPh>
    <rPh sb="6" eb="8">
      <t>ケイヒ</t>
    </rPh>
    <phoneticPr fontId="3"/>
  </si>
  <si>
    <t>⑦</t>
    <phoneticPr fontId="3"/>
  </si>
  <si>
    <t xml:space="preserve">  補助対象外経費</t>
    <rPh sb="2" eb="4">
      <t>ホジョ</t>
    </rPh>
    <rPh sb="4" eb="6">
      <t>タイショウ</t>
    </rPh>
    <rPh sb="6" eb="7">
      <t>ガイ</t>
    </rPh>
    <rPh sb="7" eb="9">
      <t>ケイヒ</t>
    </rPh>
    <phoneticPr fontId="3"/>
  </si>
  <si>
    <t>（千円未満切捨て）</t>
    <rPh sb="1" eb="3">
      <t>センエン</t>
    </rPh>
    <rPh sb="3" eb="5">
      <t>ミマン</t>
    </rPh>
    <rPh sb="5" eb="6">
      <t>キ</t>
    </rPh>
    <rPh sb="6" eb="7">
      <t>ス</t>
    </rPh>
    <phoneticPr fontId="3"/>
  </si>
  <si>
    <t>補助事業に要した経費</t>
    <phoneticPr fontId="3"/>
  </si>
  <si>
    <r>
      <t>　補助対象経費</t>
    </r>
    <r>
      <rPr>
        <sz val="9"/>
        <rFont val="ＭＳ 明朝"/>
        <family val="1"/>
        <charset val="128"/>
      </rPr>
      <t>(</t>
    </r>
    <r>
      <rPr>
        <u/>
        <sz val="9"/>
        <rFont val="ＭＳ 明朝"/>
        <family val="1"/>
        <charset val="128"/>
      </rPr>
      <t>対象外経費控除後</t>
    </r>
    <r>
      <rPr>
        <sz val="9"/>
        <rFont val="ＭＳ 明朝"/>
        <family val="1"/>
        <charset val="128"/>
      </rPr>
      <t>)</t>
    </r>
    <rPh sb="1" eb="3">
      <t>ホジョ</t>
    </rPh>
    <rPh sb="3" eb="5">
      <t>タイショウ</t>
    </rPh>
    <rPh sb="5" eb="7">
      <t>ケイヒ</t>
    </rPh>
    <rPh sb="8" eb="10">
      <t>タイショウ</t>
    </rPh>
    <rPh sb="10" eb="11">
      <t>ガイ</t>
    </rPh>
    <rPh sb="11" eb="13">
      <t>ケイヒ</t>
    </rPh>
    <rPh sb="13" eb="15">
      <t>コウジョ</t>
    </rPh>
    <rPh sb="15" eb="16">
      <t>ゴ</t>
    </rPh>
    <phoneticPr fontId="3"/>
  </si>
  <si>
    <t>超過分</t>
    <rPh sb="0" eb="3">
      <t>チョウカブン</t>
    </rPh>
    <phoneticPr fontId="3"/>
  </si>
  <si>
    <t>※該当の場合、自動反映</t>
    <rPh sb="7" eb="9">
      <t>ジドウ</t>
    </rPh>
    <rPh sb="9" eb="11">
      <t>ハンエイ</t>
    </rPh>
    <phoneticPr fontId="3"/>
  </si>
  <si>
    <r>
      <t xml:space="preserve">C </t>
    </r>
    <r>
      <rPr>
        <b/>
        <sz val="12"/>
        <rFont val="ＭＳ 明朝"/>
        <family val="1"/>
        <charset val="128"/>
      </rPr>
      <t>補助確定額</t>
    </r>
    <r>
      <rPr>
        <sz val="11"/>
        <rFont val="ＭＳ 明朝"/>
        <family val="1"/>
        <charset val="128"/>
      </rPr>
      <t>(c)</t>
    </r>
    <rPh sb="2" eb="4">
      <t>ホジョ</t>
    </rPh>
    <rPh sb="4" eb="6">
      <t>カクテイ</t>
    </rPh>
    <rPh sb="6" eb="7">
      <t>ガク</t>
    </rPh>
    <phoneticPr fontId="3"/>
  </si>
  <si>
    <t>１人当たりの購入上限額
（５万円以下）</t>
    <rPh sb="1" eb="2">
      <t>ヒト</t>
    </rPh>
    <rPh sb="2" eb="3">
      <t>ア</t>
    </rPh>
    <rPh sb="6" eb="8">
      <t>コウニュウ</t>
    </rPh>
    <rPh sb="8" eb="11">
      <t>ジョウゲンガク</t>
    </rPh>
    <phoneticPr fontId="3"/>
  </si>
  <si>
    <t>「紙版かながわトクトクキャンペーン！」事業費補助金</t>
    <phoneticPr fontId="3"/>
  </si>
  <si>
    <r>
      <rPr>
        <b/>
        <sz val="10"/>
        <rFont val="ＭＳ 明朝"/>
        <family val="1"/>
        <charset val="128"/>
      </rPr>
      <t>※　</t>
    </r>
    <r>
      <rPr>
        <b/>
        <u/>
        <sz val="10"/>
        <rFont val="ＭＳ 明朝"/>
        <family val="1"/>
        <charset val="128"/>
      </rPr>
      <t>補助対象経費全体の20％までが補助対象の上限となります。</t>
    </r>
    <rPh sb="2" eb="8">
      <t>ホジョタイショウケイヒ</t>
    </rPh>
    <rPh sb="8" eb="10">
      <t>ゼンタイ</t>
    </rPh>
    <rPh sb="17" eb="19">
      <t>ホジョ</t>
    </rPh>
    <rPh sb="19" eb="21">
      <t>タイショウ</t>
    </rPh>
    <rPh sb="22" eb="24">
      <t>ジョウゲン</t>
    </rPh>
    <phoneticPr fontId="3"/>
  </si>
  <si>
    <r>
      <t>B 交付決定額</t>
    </r>
    <r>
      <rPr>
        <sz val="8"/>
        <rFont val="ＭＳ 明朝"/>
        <family val="1"/>
        <charset val="128"/>
      </rPr>
      <t>(交付決定通知書から転記)</t>
    </r>
    <rPh sb="2" eb="3">
      <t>コウ</t>
    </rPh>
    <rPh sb="3" eb="4">
      <t>ツキ</t>
    </rPh>
    <rPh sb="4" eb="5">
      <t>ケッ</t>
    </rPh>
    <rPh sb="5" eb="6">
      <t>サダム</t>
    </rPh>
    <rPh sb="6" eb="7">
      <t>ガク</t>
    </rPh>
    <rPh sb="17" eb="19">
      <t>テンキ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</si>
</sst>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gge&quot;年&quot;m&quot;月&quot;d&quot;日&quot;;@"/>
    <numFmt numFmtId="178" formatCode="0.0%"/>
  </numFmts>
  <fonts count="25"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11"/>
      <color rgb="FF0000FF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rgb="FF0000FF"/>
      <name val="ＭＳ 明朝"/>
      <family val="1"/>
      <charset val="128"/>
    </font>
    <font>
      <u/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u/>
      <sz val="12"/>
      <name val="ＭＳ 明朝"/>
      <family val="1"/>
      <charset val="128"/>
    </font>
    <font>
      <b/>
      <sz val="12"/>
      <name val="ＭＳ 明朝"/>
      <family val="1"/>
      <charset val="128"/>
    </font>
    <font>
      <u/>
      <sz val="9"/>
      <name val="ＭＳ 明朝"/>
      <family val="1"/>
      <charset val="128"/>
    </font>
    <font>
      <b/>
      <u/>
      <sz val="10"/>
      <name val="ＭＳ 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0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2" applyFont="1"/>
    <xf numFmtId="0" fontId="5" fillId="0" borderId="0" xfId="2" applyFont="1" applyAlignment="1">
      <alignment horizontal="right" vertical="center"/>
    </xf>
    <xf numFmtId="0" fontId="5" fillId="0" borderId="17" xfId="2" applyFont="1" applyBorder="1"/>
    <xf numFmtId="0" fontId="5" fillId="0" borderId="0" xfId="2" applyFont="1" applyBorder="1"/>
    <xf numFmtId="0" fontId="5" fillId="0" borderId="7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1" xfId="2" applyFont="1" applyBorder="1" applyAlignment="1">
      <alignment vertical="center"/>
    </xf>
    <xf numFmtId="0" fontId="5" fillId="0" borderId="14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/>
    </xf>
    <xf numFmtId="0" fontId="5" fillId="0" borderId="0" xfId="2" applyFont="1" applyBorder="1" applyAlignment="1">
      <alignment vertical="center"/>
    </xf>
    <xf numFmtId="176" fontId="5" fillId="0" borderId="10" xfId="2" applyNumberFormat="1" applyFont="1" applyBorder="1" applyAlignment="1">
      <alignment vertical="center" shrinkToFit="1"/>
    </xf>
    <xf numFmtId="176" fontId="5" fillId="0" borderId="12" xfId="2" applyNumberFormat="1" applyFont="1" applyBorder="1" applyAlignment="1">
      <alignment vertical="center" shrinkToFit="1"/>
    </xf>
    <xf numFmtId="0" fontId="5" fillId="0" borderId="30" xfId="2" applyFont="1" applyBorder="1" applyAlignment="1"/>
    <xf numFmtId="0" fontId="5" fillId="0" borderId="31" xfId="2" applyFont="1" applyBorder="1" applyAlignment="1">
      <alignment vertical="top"/>
    </xf>
    <xf numFmtId="0" fontId="5" fillId="0" borderId="0" xfId="2" applyFont="1" applyAlignment="1">
      <alignment wrapText="1"/>
    </xf>
    <xf numFmtId="0" fontId="5" fillId="0" borderId="32" xfId="2" applyFont="1" applyBorder="1" applyAlignment="1">
      <alignment horizontal="center" vertical="center"/>
    </xf>
    <xf numFmtId="0" fontId="5" fillId="0" borderId="34" xfId="2" applyFont="1" applyBorder="1" applyAlignment="1">
      <alignment vertical="center"/>
    </xf>
    <xf numFmtId="0" fontId="5" fillId="0" borderId="35" xfId="2" applyFont="1" applyBorder="1" applyAlignment="1">
      <alignment vertical="center"/>
    </xf>
    <xf numFmtId="0" fontId="5" fillId="0" borderId="33" xfId="2" applyFont="1" applyBorder="1" applyAlignment="1">
      <alignment vertical="center" wrapText="1" shrinkToFit="1"/>
    </xf>
    <xf numFmtId="0" fontId="10" fillId="0" borderId="15" xfId="2" applyFont="1" applyBorder="1" applyAlignment="1">
      <alignment vertical="center" shrinkToFi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33" xfId="2" applyFont="1" applyFill="1" applyBorder="1" applyAlignment="1">
      <alignment vertical="center" wrapText="1" shrinkToFit="1"/>
    </xf>
    <xf numFmtId="0" fontId="5" fillId="2" borderId="18" xfId="2" applyFont="1" applyFill="1" applyBorder="1" applyAlignment="1">
      <alignment vertical="top"/>
    </xf>
    <xf numFmtId="176" fontId="5" fillId="2" borderId="19" xfId="2" applyNumberFormat="1" applyFont="1" applyFill="1" applyBorder="1" applyAlignment="1">
      <alignment shrinkToFit="1"/>
    </xf>
    <xf numFmtId="176" fontId="5" fillId="2" borderId="30" xfId="2" applyNumberFormat="1" applyFont="1" applyFill="1" applyBorder="1" applyAlignment="1">
      <alignment shrinkToFit="1"/>
    </xf>
    <xf numFmtId="176" fontId="5" fillId="2" borderId="31" xfId="2" applyNumberFormat="1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7" fillId="0" borderId="0" xfId="0" applyFont="1" applyFill="1" applyAlignment="1"/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4" fillId="3" borderId="0" xfId="2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1" fillId="3" borderId="0" xfId="2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2" applyFont="1" applyFill="1" applyAlignment="1">
      <alignment horizontal="left" vertical="center"/>
    </xf>
    <xf numFmtId="0" fontId="4" fillId="0" borderId="2" xfId="2" applyFont="1" applyFill="1" applyBorder="1" applyAlignment="1">
      <alignment horizontal="left" vertical="center" shrinkToFit="1"/>
    </xf>
    <xf numFmtId="0" fontId="4" fillId="0" borderId="2" xfId="2" applyFont="1" applyFill="1" applyBorder="1" applyAlignment="1">
      <alignment horizontal="left" vertical="center"/>
    </xf>
    <xf numFmtId="0" fontId="4" fillId="0" borderId="36" xfId="2" applyFont="1" applyFill="1" applyBorder="1" applyAlignment="1">
      <alignment horizontal="left" vertical="center" shrinkToFit="1"/>
    </xf>
    <xf numFmtId="0" fontId="4" fillId="0" borderId="0" xfId="2" applyFont="1" applyFill="1" applyAlignment="1">
      <alignment horizontal="left" vertical="center" shrinkToFit="1"/>
    </xf>
    <xf numFmtId="0" fontId="4" fillId="0" borderId="20" xfId="2" applyFont="1" applyFill="1" applyBorder="1" applyAlignment="1">
      <alignment horizontal="left" vertical="center"/>
    </xf>
    <xf numFmtId="0" fontId="4" fillId="0" borderId="18" xfId="2" applyFont="1" applyFill="1" applyBorder="1" applyAlignment="1">
      <alignment horizontal="left" vertical="center"/>
    </xf>
    <xf numFmtId="0" fontId="4" fillId="0" borderId="17" xfId="2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4" fillId="0" borderId="17" xfId="2" applyFont="1" applyFill="1" applyBorder="1" applyAlignment="1">
      <alignment horizontal="left" vertical="center" shrinkToFit="1"/>
    </xf>
    <xf numFmtId="0" fontId="5" fillId="0" borderId="9" xfId="2" applyFont="1" applyFill="1" applyBorder="1" applyAlignment="1">
      <alignment horizontal="left" vertical="center" shrinkToFit="1"/>
    </xf>
    <xf numFmtId="0" fontId="5" fillId="0" borderId="9" xfId="2" applyFont="1" applyFill="1" applyBorder="1" applyAlignment="1">
      <alignment horizontal="left" vertical="center"/>
    </xf>
    <xf numFmtId="0" fontId="5" fillId="0" borderId="47" xfId="2" applyFont="1" applyFill="1" applyBorder="1" applyAlignment="1">
      <alignment horizontal="left" vertical="center"/>
    </xf>
    <xf numFmtId="0" fontId="14" fillId="2" borderId="7" xfId="2" applyFont="1" applyFill="1" applyBorder="1" applyAlignment="1">
      <alignment horizontal="right" vertical="center" shrinkToFit="1"/>
    </xf>
    <xf numFmtId="0" fontId="5" fillId="0" borderId="13" xfId="2" applyFont="1" applyFill="1" applyBorder="1" applyAlignment="1">
      <alignment horizontal="left" vertical="center"/>
    </xf>
    <xf numFmtId="0" fontId="5" fillId="0" borderId="18" xfId="2" applyFont="1" applyFill="1" applyBorder="1" applyAlignment="1">
      <alignment horizontal="left" vertical="center"/>
    </xf>
    <xf numFmtId="0" fontId="5" fillId="0" borderId="24" xfId="2" applyFont="1" applyFill="1" applyBorder="1" applyAlignment="1">
      <alignment horizontal="left" vertical="center"/>
    </xf>
    <xf numFmtId="0" fontId="5" fillId="0" borderId="48" xfId="2" applyFont="1" applyFill="1" applyBorder="1" applyAlignment="1">
      <alignment horizontal="left" vertical="center"/>
    </xf>
    <xf numFmtId="0" fontId="5" fillId="0" borderId="63" xfId="2" applyFont="1" applyFill="1" applyBorder="1" applyAlignment="1">
      <alignment horizontal="left" vertical="center"/>
    </xf>
    <xf numFmtId="0" fontId="5" fillId="0" borderId="65" xfId="2" applyFont="1" applyFill="1" applyBorder="1" applyAlignment="1">
      <alignment horizontal="left" vertical="center"/>
    </xf>
    <xf numFmtId="0" fontId="5" fillId="0" borderId="49" xfId="2" applyFont="1" applyFill="1" applyBorder="1" applyAlignment="1">
      <alignment horizontal="left" vertical="center"/>
    </xf>
    <xf numFmtId="0" fontId="5" fillId="0" borderId="12" xfId="2" applyFont="1" applyFill="1" applyBorder="1" applyAlignment="1">
      <alignment horizontal="left" vertical="center"/>
    </xf>
    <xf numFmtId="0" fontId="5" fillId="0" borderId="66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left" vertical="center"/>
    </xf>
    <xf numFmtId="0" fontId="5" fillId="0" borderId="14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horizontal="left"/>
    </xf>
    <xf numFmtId="0" fontId="13" fillId="0" borderId="60" xfId="2" applyFont="1" applyFill="1" applyBorder="1" applyAlignment="1">
      <alignment horizontal="left" vertical="center" wrapText="1"/>
    </xf>
    <xf numFmtId="0" fontId="0" fillId="0" borderId="0" xfId="2" applyFont="1" applyFill="1" applyBorder="1" applyAlignment="1">
      <alignment horizontal="left" vertical="top" shrinkToFit="1"/>
    </xf>
    <xf numFmtId="38" fontId="2" fillId="0" borderId="0" xfId="3" applyFont="1" applyFill="1" applyBorder="1" applyAlignment="1">
      <alignment horizontal="right" vertical="center" shrinkToFit="1"/>
    </xf>
    <xf numFmtId="0" fontId="12" fillId="0" borderId="0" xfId="2" applyFont="1" applyFill="1" applyBorder="1" applyAlignment="1">
      <alignment horizontal="left" vertical="center"/>
    </xf>
    <xf numFmtId="0" fontId="4" fillId="0" borderId="17" xfId="2" applyFont="1" applyFill="1" applyBorder="1" applyAlignment="1">
      <alignment horizontal="left" vertical="top"/>
    </xf>
    <xf numFmtId="0" fontId="4" fillId="0" borderId="17" xfId="2" applyFont="1" applyFill="1" applyBorder="1" applyAlignment="1">
      <alignment horizontal="right" vertical="top"/>
    </xf>
    <xf numFmtId="38" fontId="4" fillId="0" borderId="0" xfId="3" applyFont="1" applyFill="1" applyBorder="1" applyAlignment="1">
      <alignment horizontal="right" vertical="center" shrinkToFit="1"/>
    </xf>
    <xf numFmtId="0" fontId="11" fillId="0" borderId="0" xfId="2" applyFont="1" applyFill="1" applyBorder="1" applyAlignment="1">
      <alignment horizontal="left" vertical="center"/>
    </xf>
    <xf numFmtId="0" fontId="11" fillId="0" borderId="0" xfId="2" applyFont="1" applyFill="1" applyAlignment="1">
      <alignment horizontal="left" vertical="center"/>
    </xf>
    <xf numFmtId="0" fontId="4" fillId="0" borderId="2" xfId="2" applyFont="1" applyFill="1" applyBorder="1" applyAlignment="1">
      <alignment horizontal="left" vertical="center" wrapText="1" shrinkToFit="1"/>
    </xf>
    <xf numFmtId="38" fontId="4" fillId="0" borderId="2" xfId="3" applyFont="1" applyFill="1" applyBorder="1" applyAlignment="1">
      <alignment horizontal="right" vertical="center"/>
    </xf>
    <xf numFmtId="0" fontId="4" fillId="0" borderId="23" xfId="2" applyFont="1" applyFill="1" applyBorder="1" applyAlignment="1">
      <alignment horizontal="left" vertical="center" wrapText="1"/>
    </xf>
    <xf numFmtId="0" fontId="4" fillId="0" borderId="0" xfId="2" applyFont="1" applyFill="1" applyAlignment="1">
      <alignment horizontal="left" vertical="center" wrapText="1"/>
    </xf>
    <xf numFmtId="38" fontId="4" fillId="0" borderId="0" xfId="3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5" fillId="0" borderId="53" xfId="2" applyFont="1" applyFill="1" applyBorder="1" applyAlignment="1">
      <alignment horizontal="left" vertical="center"/>
    </xf>
    <xf numFmtId="0" fontId="5" fillId="0" borderId="58" xfId="2" applyFont="1" applyFill="1" applyBorder="1" applyAlignment="1">
      <alignment horizontal="left" vertical="center"/>
    </xf>
    <xf numFmtId="0" fontId="5" fillId="0" borderId="54" xfId="2" applyFont="1" applyFill="1" applyBorder="1" applyAlignment="1">
      <alignment horizontal="left" vertical="center"/>
    </xf>
    <xf numFmtId="0" fontId="5" fillId="0" borderId="59" xfId="2" applyFont="1" applyFill="1" applyBorder="1" applyAlignment="1">
      <alignment horizontal="left" vertical="center"/>
    </xf>
    <xf numFmtId="0" fontId="5" fillId="0" borderId="19" xfId="2" applyFont="1" applyFill="1" applyBorder="1" applyAlignment="1">
      <alignment horizontal="left" vertical="center"/>
    </xf>
    <xf numFmtId="0" fontId="5" fillId="0" borderId="64" xfId="2" applyFont="1" applyFill="1" applyBorder="1" applyAlignment="1">
      <alignment horizontal="left" vertical="center"/>
    </xf>
    <xf numFmtId="0" fontId="9" fillId="0" borderId="2" xfId="2" applyFont="1" applyFill="1" applyBorder="1" applyAlignment="1">
      <alignment horizontal="left" vertical="center" shrinkToFit="1"/>
    </xf>
    <xf numFmtId="0" fontId="9" fillId="0" borderId="2" xfId="2" applyFont="1" applyFill="1" applyBorder="1" applyAlignment="1">
      <alignment horizontal="left" vertical="center"/>
    </xf>
    <xf numFmtId="0" fontId="9" fillId="0" borderId="0" xfId="2" applyFont="1" applyFill="1" applyAlignment="1">
      <alignment horizontal="left" vertical="center"/>
    </xf>
    <xf numFmtId="0" fontId="5" fillId="0" borderId="17" xfId="2" applyFont="1" applyFill="1" applyBorder="1" applyAlignment="1">
      <alignment horizontal="left" vertical="center" wrapText="1" shrinkToFit="1"/>
    </xf>
    <xf numFmtId="38" fontId="5" fillId="0" borderId="17" xfId="3" applyFont="1" applyFill="1" applyBorder="1" applyAlignment="1">
      <alignment horizontal="right" vertical="center"/>
    </xf>
    <xf numFmtId="0" fontId="9" fillId="0" borderId="19" xfId="2" applyFont="1" applyFill="1" applyBorder="1" applyAlignment="1">
      <alignment horizontal="left" vertical="center" shrinkToFit="1"/>
    </xf>
    <xf numFmtId="0" fontId="5" fillId="0" borderId="63" xfId="2" applyFont="1" applyFill="1" applyBorder="1" applyAlignment="1">
      <alignment horizontal="left" vertical="center" wrapText="1"/>
    </xf>
    <xf numFmtId="0" fontId="5" fillId="0" borderId="28" xfId="2" applyFont="1" applyFill="1" applyBorder="1" applyAlignment="1">
      <alignment horizontal="left" vertical="center" wrapText="1"/>
    </xf>
    <xf numFmtId="0" fontId="5" fillId="0" borderId="7" xfId="2" applyFont="1" applyFill="1" applyBorder="1" applyAlignment="1">
      <alignment horizontal="center" vertical="center"/>
    </xf>
    <xf numFmtId="177" fontId="5" fillId="0" borderId="36" xfId="2" applyNumberFormat="1" applyFont="1" applyFill="1" applyBorder="1" applyAlignment="1">
      <alignment horizontal="left" vertical="center"/>
    </xf>
    <xf numFmtId="177" fontId="5" fillId="0" borderId="0" xfId="2" applyNumberFormat="1" applyFont="1" applyFill="1" applyAlignment="1">
      <alignment horizontal="left" vertical="center"/>
    </xf>
    <xf numFmtId="0" fontId="5" fillId="0" borderId="0" xfId="2" applyFont="1" applyFill="1" applyAlignment="1">
      <alignment horizontal="left" vertical="center"/>
    </xf>
    <xf numFmtId="0" fontId="5" fillId="0" borderId="36" xfId="2" applyFont="1" applyFill="1" applyBorder="1" applyAlignment="1">
      <alignment horizontal="left" vertical="center" shrinkToFit="1"/>
    </xf>
    <xf numFmtId="0" fontId="5" fillId="0" borderId="0" xfId="2" applyFont="1" applyFill="1" applyAlignment="1">
      <alignment horizontal="left" vertical="center" shrinkToFi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 wrapText="1"/>
    </xf>
    <xf numFmtId="176" fontId="5" fillId="0" borderId="67" xfId="2" applyNumberFormat="1" applyFont="1" applyBorder="1" applyAlignment="1">
      <alignment vertical="center" shrinkToFit="1"/>
    </xf>
    <xf numFmtId="0" fontId="5" fillId="0" borderId="68" xfId="2" applyFont="1" applyBorder="1" applyAlignment="1">
      <alignment vertical="center"/>
    </xf>
    <xf numFmtId="176" fontId="5" fillId="0" borderId="69" xfId="2" applyNumberFormat="1" applyFont="1" applyBorder="1" applyAlignment="1">
      <alignment vertical="center" shrinkToFit="1"/>
    </xf>
    <xf numFmtId="0" fontId="5" fillId="0" borderId="34" xfId="2" applyFont="1" applyBorder="1" applyAlignment="1">
      <alignment vertical="center" wrapText="1"/>
    </xf>
    <xf numFmtId="0" fontId="5" fillId="0" borderId="72" xfId="0" applyFont="1" applyBorder="1" applyAlignment="1">
      <alignment horizontal="left" vertical="center" wrapText="1"/>
    </xf>
    <xf numFmtId="0" fontId="5" fillId="0" borderId="43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40" xfId="0" applyFont="1" applyBorder="1" applyAlignment="1">
      <alignment horizontal="left" vertical="center" wrapText="1"/>
    </xf>
    <xf numFmtId="0" fontId="20" fillId="0" borderId="0" xfId="0" applyFont="1" applyAlignment="1">
      <alignment vertical="center"/>
    </xf>
    <xf numFmtId="178" fontId="19" fillId="2" borderId="80" xfId="4" applyNumberFormat="1" applyFont="1" applyFill="1" applyBorder="1" applyAlignment="1">
      <alignment vertical="center" wrapText="1"/>
    </xf>
    <xf numFmtId="0" fontId="5" fillId="0" borderId="68" xfId="2" applyFont="1" applyBorder="1" applyAlignment="1">
      <alignment horizontal="center" vertical="center"/>
    </xf>
    <xf numFmtId="0" fontId="5" fillId="2" borderId="62" xfId="2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19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2" borderId="61" xfId="2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5" fillId="0" borderId="91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98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top"/>
    </xf>
    <xf numFmtId="0" fontId="23" fillId="0" borderId="0" xfId="0" applyFont="1" applyAlignment="1">
      <alignment vertical="center"/>
    </xf>
    <xf numFmtId="0" fontId="5" fillId="0" borderId="18" xfId="0" applyFont="1" applyFill="1" applyBorder="1" applyAlignment="1">
      <alignment vertical="top" wrapText="1"/>
    </xf>
    <xf numFmtId="0" fontId="5" fillId="0" borderId="17" xfId="0" applyFont="1" applyFill="1" applyBorder="1" applyAlignment="1">
      <alignment vertical="top" wrapText="1"/>
    </xf>
    <xf numFmtId="0" fontId="5" fillId="0" borderId="19" xfId="0" applyFont="1" applyFill="1" applyBorder="1" applyAlignment="1">
      <alignment vertical="top" wrapText="1"/>
    </xf>
    <xf numFmtId="0" fontId="5" fillId="0" borderId="36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91" xfId="0" applyFont="1" applyFill="1" applyBorder="1" applyAlignment="1">
      <alignment vertical="top" wrapText="1"/>
    </xf>
    <xf numFmtId="0" fontId="5" fillId="0" borderId="20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0" fillId="0" borderId="27" xfId="2" applyFont="1" applyFill="1" applyBorder="1" applyAlignment="1">
      <alignment horizontal="left" vertical="center"/>
    </xf>
    <xf numFmtId="0" fontId="10" fillId="0" borderId="13" xfId="2" applyFont="1" applyFill="1" applyBorder="1" applyAlignment="1">
      <alignment horizontal="left" vertical="center"/>
    </xf>
    <xf numFmtId="0" fontId="10" fillId="0" borderId="28" xfId="2" applyFont="1" applyFill="1" applyBorder="1" applyAlignment="1">
      <alignment horizontal="left" vertical="center"/>
    </xf>
    <xf numFmtId="0" fontId="10" fillId="0" borderId="29" xfId="2" applyFont="1" applyFill="1" applyBorder="1" applyAlignment="1">
      <alignment horizontal="left" vertical="center"/>
    </xf>
    <xf numFmtId="38" fontId="17" fillId="2" borderId="13" xfId="3" applyFont="1" applyFill="1" applyBorder="1" applyAlignment="1">
      <alignment horizontal="right" vertical="center" shrinkToFit="1"/>
    </xf>
    <xf numFmtId="0" fontId="17" fillId="2" borderId="29" xfId="0" applyFont="1" applyFill="1" applyBorder="1" applyAlignment="1">
      <alignment horizontal="right" vertical="center" shrinkToFit="1"/>
    </xf>
    <xf numFmtId="0" fontId="0" fillId="0" borderId="55" xfId="2" applyFont="1" applyFill="1" applyBorder="1" applyAlignment="1">
      <alignment horizontal="left" vertical="center" shrinkToFit="1"/>
    </xf>
    <xf numFmtId="0" fontId="0" fillId="0" borderId="37" xfId="2" applyFont="1" applyFill="1" applyBorder="1" applyAlignment="1">
      <alignment horizontal="left" vertical="center" shrinkToFit="1"/>
    </xf>
    <xf numFmtId="38" fontId="14" fillId="2" borderId="3" xfId="3" applyFont="1" applyFill="1" applyBorder="1" applyAlignment="1">
      <alignment horizontal="right" vertical="center" shrinkToFit="1"/>
    </xf>
    <xf numFmtId="38" fontId="14" fillId="2" borderId="16" xfId="3" applyFont="1" applyFill="1" applyBorder="1" applyAlignment="1">
      <alignment horizontal="right" vertical="center" shrinkToFit="1"/>
    </xf>
    <xf numFmtId="10" fontId="4" fillId="0" borderId="17" xfId="4" applyNumberFormat="1" applyFont="1" applyFill="1" applyBorder="1" applyAlignment="1">
      <alignment horizontal="right" vertical="top" shrinkToFit="1"/>
    </xf>
    <xf numFmtId="38" fontId="15" fillId="2" borderId="51" xfId="3" applyFont="1" applyFill="1" applyBorder="1" applyAlignment="1">
      <alignment horizontal="right" vertical="center" shrinkToFit="1"/>
    </xf>
    <xf numFmtId="0" fontId="15" fillId="2" borderId="42" xfId="0" applyFont="1" applyFill="1" applyBorder="1" applyAlignment="1">
      <alignment horizontal="right" vertical="center" shrinkToFit="1"/>
    </xf>
    <xf numFmtId="38" fontId="15" fillId="2" borderId="56" xfId="3" applyFont="1" applyFill="1" applyBorder="1" applyAlignment="1">
      <alignment horizontal="right" vertical="center" shrinkToFit="1"/>
    </xf>
    <xf numFmtId="0" fontId="15" fillId="2" borderId="37" xfId="0" applyFont="1" applyFill="1" applyBorder="1" applyAlignment="1">
      <alignment horizontal="right" vertical="center" shrinkToFit="1"/>
    </xf>
    <xf numFmtId="0" fontId="2" fillId="0" borderId="50" xfId="2" applyFont="1" applyFill="1" applyBorder="1" applyAlignment="1">
      <alignment horizontal="left" vertical="center" shrinkToFit="1"/>
    </xf>
    <xf numFmtId="0" fontId="2" fillId="0" borderId="42" xfId="2" applyFont="1" applyFill="1" applyBorder="1" applyAlignment="1">
      <alignment horizontal="left" vertical="center" shrinkToFit="1"/>
    </xf>
    <xf numFmtId="0" fontId="5" fillId="0" borderId="3" xfId="2" applyFont="1" applyFill="1" applyBorder="1" applyAlignment="1">
      <alignment horizontal="left" vertical="center" wrapText="1" shrinkToFit="1"/>
    </xf>
    <xf numFmtId="0" fontId="5" fillId="0" borderId="23" xfId="2" applyFont="1" applyFill="1" applyBorder="1" applyAlignment="1">
      <alignment horizontal="left" vertical="center" wrapText="1" shrinkToFit="1"/>
    </xf>
    <xf numFmtId="38" fontId="5" fillId="0" borderId="3" xfId="3" applyFont="1" applyFill="1" applyBorder="1" applyAlignment="1">
      <alignment horizontal="right" vertical="center" shrinkToFit="1"/>
    </xf>
    <xf numFmtId="38" fontId="5" fillId="0" borderId="23" xfId="3" applyFont="1" applyFill="1" applyBorder="1" applyAlignment="1">
      <alignment horizontal="right" vertical="center" shrinkToFit="1"/>
    </xf>
    <xf numFmtId="0" fontId="8" fillId="0" borderId="18" xfId="2" applyFont="1" applyFill="1" applyBorder="1" applyAlignment="1">
      <alignment horizontal="left" vertical="center" wrapText="1"/>
    </xf>
    <xf numFmtId="0" fontId="8" fillId="0" borderId="17" xfId="2" applyFont="1" applyFill="1" applyBorder="1" applyAlignment="1">
      <alignment horizontal="left" vertical="center" wrapText="1"/>
    </xf>
    <xf numFmtId="38" fontId="17" fillId="2" borderId="61" xfId="3" applyFont="1" applyFill="1" applyBorder="1" applyAlignment="1">
      <alignment horizontal="right" vertical="center" shrinkToFit="1"/>
    </xf>
    <xf numFmtId="0" fontId="17" fillId="2" borderId="62" xfId="0" applyFont="1" applyFill="1" applyBorder="1" applyAlignment="1">
      <alignment horizontal="right" vertical="center" shrinkToFit="1"/>
    </xf>
    <xf numFmtId="38" fontId="2" fillId="0" borderId="56" xfId="3" applyFont="1" applyFill="1" applyBorder="1" applyAlignment="1">
      <alignment horizontal="right" vertical="center" shrinkToFit="1"/>
    </xf>
    <xf numFmtId="38" fontId="2" fillId="0" borderId="57" xfId="3" applyFont="1" applyFill="1" applyBorder="1" applyAlignment="1">
      <alignment horizontal="right" vertical="center" shrinkToFit="1"/>
    </xf>
    <xf numFmtId="38" fontId="14" fillId="2" borderId="5" xfId="3" applyFont="1" applyFill="1" applyBorder="1" applyAlignment="1">
      <alignment horizontal="right" vertical="center" shrinkToFit="1"/>
    </xf>
    <xf numFmtId="38" fontId="14" fillId="2" borderId="27" xfId="3" applyFont="1" applyFill="1" applyBorder="1" applyAlignment="1">
      <alignment horizontal="right" vertical="center" shrinkToFit="1"/>
    </xf>
    <xf numFmtId="38" fontId="14" fillId="2" borderId="26" xfId="3" applyFont="1" applyFill="1" applyBorder="1" applyAlignment="1">
      <alignment horizontal="right" vertical="center" shrinkToFit="1"/>
    </xf>
    <xf numFmtId="0" fontId="5" fillId="0" borderId="20" xfId="2" applyFont="1" applyFill="1" applyBorder="1" applyAlignment="1">
      <alignment horizontal="left" vertical="center" shrinkToFit="1"/>
    </xf>
    <xf numFmtId="0" fontId="5" fillId="0" borderId="2" xfId="2" applyFont="1" applyFill="1" applyBorder="1" applyAlignment="1">
      <alignment horizontal="left" vertical="center" shrinkToFit="1"/>
    </xf>
    <xf numFmtId="38" fontId="14" fillId="2" borderId="13" xfId="3" applyFont="1" applyFill="1" applyBorder="1" applyAlignment="1">
      <alignment horizontal="right" vertical="center" shrinkToFit="1"/>
    </xf>
    <xf numFmtId="38" fontId="14" fillId="2" borderId="29" xfId="3" applyFont="1" applyFill="1" applyBorder="1" applyAlignment="1">
      <alignment horizontal="right" vertical="center" shrinkToFit="1"/>
    </xf>
    <xf numFmtId="38" fontId="14" fillId="2" borderId="28" xfId="3" applyFont="1" applyFill="1" applyBorder="1" applyAlignment="1">
      <alignment horizontal="right" vertical="center" shrinkToFit="1"/>
    </xf>
    <xf numFmtId="0" fontId="5" fillId="0" borderId="36" xfId="2" applyFont="1" applyFill="1" applyBorder="1" applyAlignment="1">
      <alignment horizontal="left" vertical="top" shrinkToFit="1"/>
    </xf>
    <xf numFmtId="0" fontId="5" fillId="0" borderId="0" xfId="2" applyFont="1" applyFill="1" applyBorder="1" applyAlignment="1">
      <alignment horizontal="left" vertical="top" shrinkToFit="1"/>
    </xf>
    <xf numFmtId="0" fontId="16" fillId="0" borderId="3" xfId="2" applyFont="1" applyFill="1" applyBorder="1" applyAlignment="1">
      <alignment horizontal="left" vertical="center" wrapText="1"/>
    </xf>
    <xf numFmtId="0" fontId="16" fillId="0" borderId="23" xfId="2" applyFont="1" applyFill="1" applyBorder="1" applyAlignment="1">
      <alignment horizontal="left" vertical="center" wrapText="1"/>
    </xf>
    <xf numFmtId="0" fontId="16" fillId="0" borderId="22" xfId="2" applyFont="1" applyFill="1" applyBorder="1" applyAlignment="1">
      <alignment horizontal="left" vertical="center" wrapText="1"/>
    </xf>
    <xf numFmtId="0" fontId="5" fillId="0" borderId="18" xfId="2" applyFont="1" applyFill="1" applyBorder="1" applyAlignment="1">
      <alignment horizontal="left" vertical="center" shrinkToFit="1"/>
    </xf>
    <xf numFmtId="0" fontId="5" fillId="0" borderId="17" xfId="2" applyFont="1" applyFill="1" applyBorder="1" applyAlignment="1">
      <alignment horizontal="left" vertical="center" shrinkToFit="1"/>
    </xf>
    <xf numFmtId="38" fontId="4" fillId="0" borderId="18" xfId="3" applyFont="1" applyFill="1" applyBorder="1" applyAlignment="1">
      <alignment horizontal="right" vertical="center" shrinkToFit="1"/>
    </xf>
    <xf numFmtId="38" fontId="4" fillId="0" borderId="17" xfId="3" applyFont="1" applyFill="1" applyBorder="1" applyAlignment="1">
      <alignment horizontal="right" vertical="center" shrinkToFit="1"/>
    </xf>
    <xf numFmtId="38" fontId="14" fillId="2" borderId="4" xfId="3" applyFont="1" applyFill="1" applyBorder="1" applyAlignment="1">
      <alignment horizontal="right" vertical="center" shrinkToFit="1"/>
    </xf>
    <xf numFmtId="38" fontId="14" fillId="2" borderId="25" xfId="3" applyFont="1" applyFill="1" applyBorder="1" applyAlignment="1">
      <alignment horizontal="right" vertical="center" shrinkToFit="1"/>
    </xf>
    <xf numFmtId="38" fontId="14" fillId="2" borderId="24" xfId="3" applyFont="1" applyFill="1" applyBorder="1" applyAlignment="1">
      <alignment horizontal="right" vertical="center" shrinkToFit="1"/>
    </xf>
    <xf numFmtId="0" fontId="5" fillId="0" borderId="3" xfId="2" applyFont="1" applyFill="1" applyBorder="1" applyAlignment="1">
      <alignment horizontal="left" vertical="center" shrinkToFit="1"/>
    </xf>
    <xf numFmtId="0" fontId="5" fillId="0" borderId="23" xfId="2" applyFont="1" applyFill="1" applyBorder="1" applyAlignment="1">
      <alignment horizontal="left" vertical="center" shrinkToFit="1"/>
    </xf>
    <xf numFmtId="38" fontId="4" fillId="0" borderId="3" xfId="3" applyFont="1" applyFill="1" applyBorder="1" applyAlignment="1">
      <alignment horizontal="right" vertical="center" shrinkToFit="1"/>
    </xf>
    <xf numFmtId="38" fontId="4" fillId="0" borderId="23" xfId="3" applyFont="1" applyFill="1" applyBorder="1" applyAlignment="1">
      <alignment horizontal="right" vertical="center" shrinkToFit="1"/>
    </xf>
    <xf numFmtId="0" fontId="8" fillId="0" borderId="3" xfId="2" applyFont="1" applyFill="1" applyBorder="1" applyAlignment="1">
      <alignment horizontal="left" vertical="center" wrapText="1" shrinkToFit="1"/>
    </xf>
    <xf numFmtId="0" fontId="8" fillId="0" borderId="23" xfId="2" applyFont="1" applyFill="1" applyBorder="1" applyAlignment="1">
      <alignment horizontal="left" vertical="center" wrapText="1" shrinkToFit="1"/>
    </xf>
    <xf numFmtId="58" fontId="5" fillId="0" borderId="3" xfId="2" applyNumberFormat="1" applyFont="1" applyFill="1" applyBorder="1" applyAlignment="1">
      <alignment horizontal="left" vertical="center" shrinkToFit="1"/>
    </xf>
    <xf numFmtId="58" fontId="5" fillId="0" borderId="23" xfId="2" applyNumberFormat="1" applyFont="1" applyFill="1" applyBorder="1" applyAlignment="1">
      <alignment horizontal="left" vertical="center" shrinkToFit="1"/>
    </xf>
    <xf numFmtId="58" fontId="5" fillId="0" borderId="16" xfId="2" applyNumberFormat="1" applyFont="1" applyFill="1" applyBorder="1" applyAlignment="1">
      <alignment horizontal="left" vertical="center" shrinkToFit="1"/>
    </xf>
    <xf numFmtId="58" fontId="5" fillId="0" borderId="8" xfId="2" applyNumberFormat="1" applyFont="1" applyFill="1" applyBorder="1" applyAlignment="1">
      <alignment horizontal="left" vertical="center" shrinkToFit="1"/>
    </xf>
    <xf numFmtId="58" fontId="5" fillId="0" borderId="23" xfId="0" applyNumberFormat="1" applyFont="1" applyFill="1" applyBorder="1" applyAlignment="1">
      <alignment horizontal="left" vertical="center" shrinkToFit="1"/>
    </xf>
    <xf numFmtId="58" fontId="5" fillId="0" borderId="22" xfId="0" applyNumberFormat="1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top" wrapText="1"/>
    </xf>
    <xf numFmtId="0" fontId="5" fillId="0" borderId="1" xfId="2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20" xfId="2" applyFont="1" applyFill="1" applyBorder="1" applyAlignment="1">
      <alignment horizontal="left" vertical="top" wrapText="1"/>
    </xf>
    <xf numFmtId="0" fontId="5" fillId="0" borderId="2" xfId="2" applyFont="1" applyFill="1" applyBorder="1" applyAlignment="1">
      <alignment horizontal="left" vertical="top" wrapText="1"/>
    </xf>
    <xf numFmtId="0" fontId="5" fillId="0" borderId="21" xfId="2" applyFont="1" applyFill="1" applyBorder="1" applyAlignment="1">
      <alignment horizontal="left" vertical="top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23" xfId="2" applyFont="1" applyFill="1" applyBorder="1" applyAlignment="1">
      <alignment horizontal="center" vertical="center" wrapText="1"/>
    </xf>
    <xf numFmtId="0" fontId="5" fillId="0" borderId="22" xfId="2" applyFont="1" applyFill="1" applyBorder="1" applyAlignment="1">
      <alignment horizontal="center" vertical="center" wrapText="1"/>
    </xf>
    <xf numFmtId="0" fontId="5" fillId="0" borderId="22" xfId="2" applyFont="1" applyFill="1" applyBorder="1" applyAlignment="1">
      <alignment horizontal="left" vertical="center" shrinkToFit="1"/>
    </xf>
    <xf numFmtId="0" fontId="5" fillId="0" borderId="23" xfId="0" applyFont="1" applyFill="1" applyBorder="1" applyAlignment="1">
      <alignment horizontal="left" vertical="center" shrinkToFit="1"/>
    </xf>
    <xf numFmtId="0" fontId="5" fillId="0" borderId="22" xfId="0" applyFont="1" applyFill="1" applyBorder="1" applyAlignment="1">
      <alignment horizontal="left" vertical="center" shrinkToFit="1"/>
    </xf>
    <xf numFmtId="38" fontId="2" fillId="0" borderId="51" xfId="3" applyFont="1" applyFill="1" applyBorder="1" applyAlignment="1">
      <alignment horizontal="right" vertical="center" shrinkToFit="1"/>
    </xf>
    <xf numFmtId="38" fontId="2" fillId="0" borderId="52" xfId="3" applyFont="1" applyFill="1" applyBorder="1" applyAlignment="1">
      <alignment horizontal="right" vertical="center" shrinkToFit="1"/>
    </xf>
    <xf numFmtId="38" fontId="5" fillId="2" borderId="70" xfId="3" applyFont="1" applyFill="1" applyBorder="1" applyAlignment="1">
      <alignment horizontal="center" vertical="center"/>
    </xf>
    <xf numFmtId="38" fontId="5" fillId="2" borderId="71" xfId="3" applyFont="1" applyFill="1" applyBorder="1" applyAlignment="1">
      <alignment horizontal="center" vertical="center"/>
    </xf>
    <xf numFmtId="38" fontId="5" fillId="2" borderId="79" xfId="3" applyFont="1" applyFill="1" applyBorder="1" applyAlignment="1">
      <alignment horizontal="center" vertical="center"/>
    </xf>
    <xf numFmtId="0" fontId="10" fillId="0" borderId="39" xfId="0" applyFont="1" applyBorder="1" applyAlignment="1">
      <alignment horizontal="right"/>
    </xf>
    <xf numFmtId="176" fontId="5" fillId="0" borderId="5" xfId="2" applyNumberFormat="1" applyFont="1" applyBorder="1" applyAlignment="1">
      <alignment vertical="center" shrinkToFit="1"/>
    </xf>
    <xf numFmtId="176" fontId="5" fillId="0" borderId="27" xfId="2" applyNumberFormat="1" applyFont="1" applyBorder="1" applyAlignment="1">
      <alignment vertical="center" shrinkToFit="1"/>
    </xf>
    <xf numFmtId="176" fontId="5" fillId="2" borderId="5" xfId="2" applyNumberFormat="1" applyFont="1" applyFill="1" applyBorder="1" applyAlignment="1">
      <alignment vertical="center" shrinkToFit="1"/>
    </xf>
    <xf numFmtId="176" fontId="5" fillId="2" borderId="27" xfId="2" applyNumberFormat="1" applyFont="1" applyFill="1" applyBorder="1" applyAlignment="1">
      <alignment vertical="center" shrinkToFit="1"/>
    </xf>
    <xf numFmtId="0" fontId="5" fillId="0" borderId="18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176" fontId="5" fillId="2" borderId="20" xfId="2" applyNumberFormat="1" applyFont="1" applyFill="1" applyBorder="1" applyAlignment="1">
      <alignment vertical="center" shrinkToFit="1"/>
    </xf>
    <xf numFmtId="176" fontId="5" fillId="2" borderId="21" xfId="2" applyNumberFormat="1" applyFont="1" applyFill="1" applyBorder="1" applyAlignment="1">
      <alignment vertical="center" shrinkToFit="1"/>
    </xf>
    <xf numFmtId="0" fontId="5" fillId="0" borderId="28" xfId="2" applyFont="1" applyBorder="1" applyAlignment="1">
      <alignment vertical="center" wrapText="1" shrinkToFit="1"/>
    </xf>
    <xf numFmtId="0" fontId="5" fillId="0" borderId="29" xfId="2" applyFont="1" applyBorder="1" applyAlignment="1">
      <alignment vertical="center" wrapText="1" shrinkToFit="1"/>
    </xf>
    <xf numFmtId="176" fontId="5" fillId="0" borderId="13" xfId="2" applyNumberFormat="1" applyFont="1" applyBorder="1" applyAlignment="1">
      <alignment vertical="center" shrinkToFit="1"/>
    </xf>
    <xf numFmtId="176" fontId="5" fillId="0" borderId="29" xfId="2" applyNumberFormat="1" applyFont="1" applyBorder="1" applyAlignment="1">
      <alignment vertical="center" shrinkToFit="1"/>
    </xf>
    <xf numFmtId="0" fontId="5" fillId="0" borderId="26" xfId="2" applyFont="1" applyBorder="1" applyAlignment="1">
      <alignment horizontal="left" vertical="top" wrapText="1" shrinkToFit="1"/>
    </xf>
    <xf numFmtId="0" fontId="5" fillId="0" borderId="27" xfId="2" applyFont="1" applyBorder="1" applyAlignment="1">
      <alignment horizontal="left" vertical="top" wrapText="1" shrinkToFit="1"/>
    </xf>
    <xf numFmtId="176" fontId="19" fillId="2" borderId="74" xfId="2" applyNumberFormat="1" applyFont="1" applyFill="1" applyBorder="1" applyAlignment="1">
      <alignment vertical="center" shrinkToFit="1"/>
    </xf>
    <xf numFmtId="176" fontId="19" fillId="2" borderId="71" xfId="2" applyNumberFormat="1" applyFont="1" applyFill="1" applyBorder="1" applyAlignment="1">
      <alignment vertical="center" shrinkToFit="1"/>
    </xf>
    <xf numFmtId="176" fontId="19" fillId="2" borderId="79" xfId="2" applyNumberFormat="1" applyFont="1" applyFill="1" applyBorder="1" applyAlignment="1">
      <alignment vertical="center" shrinkToFit="1"/>
    </xf>
    <xf numFmtId="0" fontId="5" fillId="0" borderId="23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24" xfId="2" applyFont="1" applyBorder="1" applyAlignment="1">
      <alignment horizontal="left" vertical="top" wrapText="1" shrinkToFit="1"/>
    </xf>
    <xf numFmtId="0" fontId="5" fillId="0" borderId="25" xfId="2" applyFont="1" applyBorder="1" applyAlignment="1">
      <alignment horizontal="left" vertical="top" wrapText="1" shrinkToFit="1"/>
    </xf>
    <xf numFmtId="176" fontId="5" fillId="0" borderId="4" xfId="2" applyNumberFormat="1" applyFont="1" applyBorder="1" applyAlignment="1">
      <alignment vertical="center" shrinkToFit="1"/>
    </xf>
    <xf numFmtId="176" fontId="5" fillId="0" borderId="25" xfId="2" applyNumberFormat="1" applyFont="1" applyBorder="1" applyAlignment="1">
      <alignment vertical="center" shrinkToFit="1"/>
    </xf>
    <xf numFmtId="176" fontId="5" fillId="2" borderId="4" xfId="2" applyNumberFormat="1" applyFont="1" applyFill="1" applyBorder="1" applyAlignment="1">
      <alignment vertical="center" shrinkToFit="1"/>
    </xf>
    <xf numFmtId="176" fontId="5" fillId="2" borderId="25" xfId="2" applyNumberFormat="1" applyFont="1" applyFill="1" applyBorder="1" applyAlignment="1">
      <alignment vertical="center" shrinkToFit="1"/>
    </xf>
    <xf numFmtId="0" fontId="5" fillId="0" borderId="26" xfId="2" applyFont="1" applyBorder="1" applyAlignment="1">
      <alignment vertical="center" wrapText="1"/>
    </xf>
    <xf numFmtId="0" fontId="5" fillId="0" borderId="27" xfId="2" applyFont="1" applyBorder="1" applyAlignment="1">
      <alignment vertical="center" wrapText="1"/>
    </xf>
    <xf numFmtId="0" fontId="5" fillId="0" borderId="28" xfId="2" applyFont="1" applyBorder="1" applyAlignment="1">
      <alignment vertical="center" wrapText="1"/>
    </xf>
    <xf numFmtId="0" fontId="5" fillId="0" borderId="29" xfId="2" applyFont="1" applyBorder="1" applyAlignment="1">
      <alignment vertical="center" wrapText="1"/>
    </xf>
    <xf numFmtId="0" fontId="5" fillId="0" borderId="3" xfId="2" applyFont="1" applyBorder="1" applyAlignment="1">
      <alignment horizontal="center" vertical="center"/>
    </xf>
    <xf numFmtId="176" fontId="5" fillId="2" borderId="8" xfId="2" applyNumberFormat="1" applyFont="1" applyFill="1" applyBorder="1" applyAlignment="1">
      <alignment vertical="center" shrinkToFit="1"/>
    </xf>
    <xf numFmtId="176" fontId="5" fillId="2" borderId="16" xfId="2" applyNumberFormat="1" applyFont="1" applyFill="1" applyBorder="1" applyAlignment="1">
      <alignment vertical="center" shrinkToFit="1"/>
    </xf>
    <xf numFmtId="176" fontId="5" fillId="2" borderId="83" xfId="2" applyNumberFormat="1" applyFont="1" applyFill="1" applyBorder="1" applyAlignment="1">
      <alignment vertical="center"/>
    </xf>
    <xf numFmtId="0" fontId="5" fillId="2" borderId="85" xfId="2" applyFont="1" applyFill="1" applyBorder="1" applyAlignment="1">
      <alignment vertical="center"/>
    </xf>
    <xf numFmtId="0" fontId="8" fillId="0" borderId="26" xfId="2" applyFont="1" applyBorder="1" applyAlignment="1">
      <alignment vertical="center" wrapText="1"/>
    </xf>
    <xf numFmtId="0" fontId="8" fillId="0" borderId="27" xfId="2" applyFont="1" applyBorder="1" applyAlignment="1">
      <alignment vertical="center" wrapText="1"/>
    </xf>
    <xf numFmtId="0" fontId="5" fillId="0" borderId="77" xfId="0" applyFont="1" applyBorder="1" applyAlignment="1">
      <alignment horizontal="left" vertical="center"/>
    </xf>
    <xf numFmtId="0" fontId="5" fillId="0" borderId="78" xfId="0" applyFont="1" applyBorder="1" applyAlignment="1">
      <alignment horizontal="left" vertical="center"/>
    </xf>
    <xf numFmtId="0" fontId="5" fillId="0" borderId="74" xfId="0" applyFont="1" applyBorder="1" applyAlignment="1">
      <alignment horizontal="left" vertical="center"/>
    </xf>
    <xf numFmtId="38" fontId="5" fillId="2" borderId="78" xfId="3" applyFont="1" applyFill="1" applyBorder="1" applyAlignment="1">
      <alignment vertical="center"/>
    </xf>
    <xf numFmtId="38" fontId="5" fillId="2" borderId="80" xfId="3" applyFont="1" applyFill="1" applyBorder="1" applyAlignment="1">
      <alignment vertical="center"/>
    </xf>
    <xf numFmtId="38" fontId="5" fillId="2" borderId="87" xfId="3" applyFont="1" applyFill="1" applyBorder="1" applyAlignment="1">
      <alignment vertical="center"/>
    </xf>
    <xf numFmtId="38" fontId="5" fillId="2" borderId="88" xfId="3" applyFont="1" applyFill="1" applyBorder="1" applyAlignment="1">
      <alignment vertical="center"/>
    </xf>
    <xf numFmtId="38" fontId="5" fillId="0" borderId="78" xfId="3" applyFont="1" applyFill="1" applyBorder="1" applyAlignment="1">
      <alignment vertical="center"/>
    </xf>
    <xf numFmtId="38" fontId="5" fillId="0" borderId="80" xfId="3" applyFont="1" applyFill="1" applyBorder="1" applyAlignment="1">
      <alignment vertical="center"/>
    </xf>
    <xf numFmtId="0" fontId="5" fillId="0" borderId="100" xfId="0" applyFont="1" applyBorder="1" applyAlignment="1">
      <alignment horizontal="center" vertical="center" wrapText="1"/>
    </xf>
    <xf numFmtId="0" fontId="5" fillId="0" borderId="101" xfId="0" applyFont="1" applyBorder="1" applyAlignment="1">
      <alignment horizontal="center" vertical="center" wrapText="1"/>
    </xf>
    <xf numFmtId="0" fontId="5" fillId="0" borderId="101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10" fillId="0" borderId="70" xfId="0" applyFont="1" applyBorder="1" applyAlignment="1">
      <alignment horizontal="left" vertical="center" wrapText="1"/>
    </xf>
    <xf numFmtId="0" fontId="10" fillId="0" borderId="71" xfId="0" applyFont="1" applyBorder="1" applyAlignment="1">
      <alignment horizontal="left" vertical="center" wrapText="1"/>
    </xf>
    <xf numFmtId="0" fontId="5" fillId="0" borderId="5" xfId="2" applyFont="1" applyBorder="1" applyAlignment="1">
      <alignment horizontal="left" vertical="top" wrapText="1" shrinkToFit="1"/>
    </xf>
    <xf numFmtId="0" fontId="5" fillId="0" borderId="70" xfId="0" applyFont="1" applyBorder="1" applyAlignment="1">
      <alignment horizontal="left" vertical="center" wrapText="1"/>
    </xf>
    <xf numFmtId="0" fontId="5" fillId="0" borderId="71" xfId="0" applyFont="1" applyBorder="1" applyAlignment="1">
      <alignment horizontal="left" vertical="center" wrapText="1"/>
    </xf>
    <xf numFmtId="0" fontId="5" fillId="0" borderId="50" xfId="0" applyFont="1" applyBorder="1" applyAlignment="1">
      <alignment vertical="center" wrapText="1"/>
    </xf>
    <xf numFmtId="0" fontId="5" fillId="0" borderId="42" xfId="0" applyFont="1" applyBorder="1" applyAlignment="1">
      <alignment vertical="center" wrapText="1"/>
    </xf>
    <xf numFmtId="0" fontId="5" fillId="0" borderId="75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right" vertical="center" wrapText="1"/>
    </xf>
    <xf numFmtId="0" fontId="5" fillId="0" borderId="39" xfId="0" applyFont="1" applyBorder="1" applyAlignment="1">
      <alignment horizontal="right" vertical="center" wrapText="1"/>
    </xf>
    <xf numFmtId="38" fontId="19" fillId="2" borderId="93" xfId="3" applyFont="1" applyFill="1" applyBorder="1" applyAlignment="1">
      <alignment vertical="center"/>
    </xf>
    <xf numFmtId="38" fontId="19" fillId="2" borderId="94" xfId="3" applyFont="1" applyFill="1" applyBorder="1" applyAlignment="1">
      <alignment vertical="center"/>
    </xf>
    <xf numFmtId="0" fontId="5" fillId="0" borderId="86" xfId="0" applyFont="1" applyBorder="1" applyAlignment="1">
      <alignment horizontal="left" vertical="center"/>
    </xf>
    <xf numFmtId="0" fontId="5" fillId="0" borderId="87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5" fillId="0" borderId="93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38" fontId="19" fillId="0" borderId="78" xfId="3" applyFont="1" applyFill="1" applyBorder="1" applyAlignment="1">
      <alignment horizontal="right" vertical="center"/>
    </xf>
    <xf numFmtId="38" fontId="19" fillId="0" borderId="80" xfId="3" applyFont="1" applyFill="1" applyBorder="1" applyAlignment="1">
      <alignment horizontal="right" vertical="center"/>
    </xf>
    <xf numFmtId="0" fontId="5" fillId="0" borderId="90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38" fontId="5" fillId="2" borderId="30" xfId="3" applyFont="1" applyFill="1" applyBorder="1" applyAlignment="1">
      <alignment horizontal="right" vertical="center"/>
    </xf>
    <xf numFmtId="38" fontId="5" fillId="2" borderId="89" xfId="3" applyFont="1" applyFill="1" applyBorder="1" applyAlignment="1">
      <alignment horizontal="right" vertical="center"/>
    </xf>
    <xf numFmtId="0" fontId="5" fillId="0" borderId="95" xfId="0" applyFont="1" applyBorder="1" applyAlignment="1">
      <alignment horizontal="right" vertical="center"/>
    </xf>
    <xf numFmtId="0" fontId="5" fillId="0" borderId="96" xfId="0" applyFont="1" applyBorder="1" applyAlignment="1">
      <alignment horizontal="right" vertical="center"/>
    </xf>
    <xf numFmtId="0" fontId="5" fillId="0" borderId="99" xfId="0" applyFont="1" applyBorder="1" applyAlignment="1">
      <alignment horizontal="right" vertical="center"/>
    </xf>
    <xf numFmtId="38" fontId="19" fillId="2" borderId="96" xfId="3" applyFont="1" applyFill="1" applyBorder="1" applyAlignment="1">
      <alignment vertical="center"/>
    </xf>
    <xf numFmtId="38" fontId="19" fillId="2" borderId="97" xfId="3" applyFont="1" applyFill="1" applyBorder="1" applyAlignment="1">
      <alignment vertical="center"/>
    </xf>
    <xf numFmtId="0" fontId="10" fillId="0" borderId="73" xfId="0" applyFont="1" applyBorder="1" applyAlignment="1">
      <alignment horizontal="right" vertical="center"/>
    </xf>
    <xf numFmtId="0" fontId="9" fillId="0" borderId="36" xfId="2" applyFont="1" applyBorder="1" applyAlignment="1">
      <alignment horizontal="left" vertical="center" wrapText="1"/>
    </xf>
    <xf numFmtId="0" fontId="9" fillId="0" borderId="0" xfId="2" applyFont="1" applyBorder="1" applyAlignment="1">
      <alignment horizontal="left" vertical="center" wrapText="1"/>
    </xf>
    <xf numFmtId="0" fontId="5" fillId="0" borderId="82" xfId="2" applyFont="1" applyBorder="1" applyAlignment="1">
      <alignment horizontal="left" vertical="center"/>
    </xf>
    <xf numFmtId="0" fontId="5" fillId="0" borderId="33" xfId="2" applyFont="1" applyBorder="1" applyAlignment="1">
      <alignment horizontal="left" vertical="center"/>
    </xf>
    <xf numFmtId="0" fontId="10" fillId="0" borderId="61" xfId="2" applyFont="1" applyBorder="1" applyAlignment="1">
      <alignment horizontal="left" vertical="center" wrapText="1" shrinkToFit="1"/>
    </xf>
    <xf numFmtId="0" fontId="10" fillId="0" borderId="17" xfId="2" applyFont="1" applyBorder="1" applyAlignment="1">
      <alignment horizontal="left" vertical="center" wrapText="1" shrinkToFit="1"/>
    </xf>
    <xf numFmtId="0" fontId="10" fillId="0" borderId="83" xfId="2" applyFont="1" applyBorder="1" applyAlignment="1">
      <alignment horizontal="left" vertical="center" wrapText="1" shrinkToFit="1"/>
    </xf>
    <xf numFmtId="0" fontId="10" fillId="0" borderId="84" xfId="2" applyFont="1" applyBorder="1" applyAlignment="1">
      <alignment horizontal="left" vertical="center" wrapText="1" shrinkToFit="1"/>
    </xf>
    <xf numFmtId="0" fontId="10" fillId="0" borderId="85" xfId="2" applyFont="1" applyBorder="1" applyAlignment="1">
      <alignment horizontal="left" vertical="center" wrapText="1" shrinkToFit="1"/>
    </xf>
    <xf numFmtId="38" fontId="20" fillId="2" borderId="78" xfId="3" applyFont="1" applyFill="1" applyBorder="1" applyAlignment="1">
      <alignment vertical="center"/>
    </xf>
    <xf numFmtId="38" fontId="20" fillId="2" borderId="80" xfId="3" applyFont="1" applyFill="1" applyBorder="1" applyAlignment="1">
      <alignment vertical="center"/>
    </xf>
    <xf numFmtId="0" fontId="5" fillId="0" borderId="5" xfId="2" applyFont="1" applyBorder="1" applyAlignment="1">
      <alignment horizontal="left" vertical="top" wrapText="1"/>
    </xf>
    <xf numFmtId="0" fontId="5" fillId="0" borderId="26" xfId="2" applyFont="1" applyBorder="1" applyAlignment="1">
      <alignment horizontal="left" vertical="top" wrapText="1"/>
    </xf>
    <xf numFmtId="0" fontId="5" fillId="0" borderId="27" xfId="2" applyFont="1" applyBorder="1" applyAlignment="1">
      <alignment horizontal="left" vertical="top" wrapText="1"/>
    </xf>
    <xf numFmtId="176" fontId="5" fillId="2" borderId="3" xfId="2" applyNumberFormat="1" applyFont="1" applyFill="1" applyBorder="1" applyAlignment="1">
      <alignment vertical="center" shrinkToFit="1"/>
    </xf>
    <xf numFmtId="176" fontId="5" fillId="2" borderId="23" xfId="2" applyNumberFormat="1" applyFont="1" applyFill="1" applyBorder="1" applyAlignment="1">
      <alignment vertical="center" shrinkToFit="1"/>
    </xf>
    <xf numFmtId="176" fontId="5" fillId="2" borderId="81" xfId="2" applyNumberFormat="1" applyFont="1" applyFill="1" applyBorder="1" applyAlignment="1">
      <alignment vertical="center" shrinkToFit="1"/>
    </xf>
    <xf numFmtId="176" fontId="19" fillId="2" borderId="38" xfId="2" applyNumberFormat="1" applyFont="1" applyFill="1" applyBorder="1" applyAlignment="1">
      <alignment vertical="center" shrinkToFit="1"/>
    </xf>
    <xf numFmtId="176" fontId="19" fillId="2" borderId="39" xfId="2" applyNumberFormat="1" applyFont="1" applyFill="1" applyBorder="1" applyAlignment="1">
      <alignment vertical="center" shrinkToFit="1"/>
    </xf>
    <xf numFmtId="176" fontId="19" fillId="2" borderId="46" xfId="2" applyNumberFormat="1" applyFont="1" applyFill="1" applyBorder="1" applyAlignment="1">
      <alignment vertical="center" shrinkToFit="1"/>
    </xf>
    <xf numFmtId="0" fontId="5" fillId="0" borderId="70" xfId="0" applyFont="1" applyBorder="1" applyAlignment="1">
      <alignment horizontal="right" vertical="center" wrapText="1"/>
    </xf>
    <xf numFmtId="0" fontId="5" fillId="0" borderId="71" xfId="0" applyFont="1" applyBorder="1" applyAlignment="1">
      <alignment horizontal="right" vertical="center" wrapText="1"/>
    </xf>
    <xf numFmtId="176" fontId="5" fillId="2" borderId="41" xfId="2" applyNumberFormat="1" applyFont="1" applyFill="1" applyBorder="1" applyAlignment="1">
      <alignment vertical="center" shrinkToFit="1"/>
    </xf>
    <xf numFmtId="176" fontId="5" fillId="2" borderId="42" xfId="2" applyNumberFormat="1" applyFont="1" applyFill="1" applyBorder="1" applyAlignment="1">
      <alignment vertical="center" shrinkToFit="1"/>
    </xf>
    <xf numFmtId="176" fontId="5" fillId="2" borderId="76" xfId="2" applyNumberFormat="1" applyFont="1" applyFill="1" applyBorder="1" applyAlignment="1">
      <alignment vertical="center" shrinkToFit="1"/>
    </xf>
    <xf numFmtId="0" fontId="5" fillId="0" borderId="70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</cellXfs>
  <cellStyles count="6">
    <cellStyle name="パーセント" xfId="4" builtinId="5"/>
    <cellStyle name="桁区切り" xfId="3" builtinId="6"/>
    <cellStyle name="桁区切り 2" xfId="1" xr:uid="{00000000-0005-0000-0000-000001000000}"/>
    <cellStyle name="標準" xfId="0" builtinId="0"/>
    <cellStyle name="標準 2" xfId="2" xr:uid="{00000000-0005-0000-0000-000003000000}"/>
    <cellStyle name="標準 3" xfId="5" xr:uid="{E3BDBDAE-0F88-496F-B964-2AB8BACE7B3B}"/>
  </cellStyles>
  <dxfs count="5"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27</xdr:row>
          <xdr:rowOff>28575</xdr:rowOff>
        </xdr:from>
        <xdr:to>
          <xdr:col>7</xdr:col>
          <xdr:colOff>9525</xdr:colOff>
          <xdr:row>28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27</xdr:row>
          <xdr:rowOff>19050</xdr:rowOff>
        </xdr:from>
        <xdr:to>
          <xdr:col>9</xdr:col>
          <xdr:colOff>314325</xdr:colOff>
          <xdr:row>28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27</xdr:row>
          <xdr:rowOff>19050</xdr:rowOff>
        </xdr:from>
        <xdr:to>
          <xdr:col>12</xdr:col>
          <xdr:colOff>323850</xdr:colOff>
          <xdr:row>28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27</xdr:row>
          <xdr:rowOff>19050</xdr:rowOff>
        </xdr:from>
        <xdr:to>
          <xdr:col>15</xdr:col>
          <xdr:colOff>333375</xdr:colOff>
          <xdr:row>28</xdr:row>
          <xdr:rowOff>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71438</xdr:colOff>
      <xdr:row>9</xdr:row>
      <xdr:rowOff>325437</xdr:rowOff>
    </xdr:from>
    <xdr:to>
      <xdr:col>23</xdr:col>
      <xdr:colOff>464910</xdr:colOff>
      <xdr:row>13</xdr:row>
      <xdr:rowOff>236535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CC0BA1D-8199-400B-8628-E1E9EBA10670}"/>
            </a:ext>
          </a:extLst>
        </xdr:cNvPr>
        <xdr:cNvSpPr/>
      </xdr:nvSpPr>
      <xdr:spPr>
        <a:xfrm>
          <a:off x="6738938" y="2087562"/>
          <a:ext cx="3806597" cy="108584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0" rIns="36000" bIns="0" rtlCol="0" anchor="t"/>
        <a:lstStyle/>
        <a:p>
          <a:r>
            <a:rPr lang="ja-JP" altLang="en-US" sz="2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クリーム色に網掛けしたセルは</a:t>
          </a:r>
          <a:br>
            <a:rPr lang="en-US" altLang="ja-JP" sz="2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en-US" sz="2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自動計算となりますので、入力</a:t>
          </a:r>
          <a:br>
            <a:rPr lang="en-US" altLang="ja-JP" sz="2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en-US" sz="2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しないでください</a:t>
          </a:r>
          <a:r>
            <a:rPr lang="ja-JP" altLang="ja-JP" sz="2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11</xdr:row>
      <xdr:rowOff>0</xdr:rowOff>
    </xdr:from>
    <xdr:to>
      <xdr:col>17</xdr:col>
      <xdr:colOff>63272</xdr:colOff>
      <xdr:row>14</xdr:row>
      <xdr:rowOff>123823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4F537BE-BA4F-46F8-A001-D096877AC8B8}"/>
            </a:ext>
          </a:extLst>
        </xdr:cNvPr>
        <xdr:cNvSpPr/>
      </xdr:nvSpPr>
      <xdr:spPr>
        <a:xfrm>
          <a:off x="6791325" y="2857500"/>
          <a:ext cx="3806597" cy="108584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0" rIns="36000" bIns="0" rtlCol="0" anchor="t"/>
        <a:lstStyle/>
        <a:p>
          <a:r>
            <a:rPr lang="ja-JP" altLang="en-US" sz="2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クリーム色に網掛けしたセルは</a:t>
          </a:r>
          <a:br>
            <a:rPr lang="en-US" altLang="ja-JP" sz="2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en-US" sz="2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自動計算となりますので、入力</a:t>
          </a:r>
          <a:br>
            <a:rPr lang="en-US" altLang="ja-JP" sz="2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en-US" sz="2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しないでください</a:t>
          </a:r>
          <a:r>
            <a:rPr lang="ja-JP" altLang="ja-JP" sz="2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。</a:t>
          </a:r>
        </a:p>
      </xdr:txBody>
    </xdr:sp>
    <xdr:clientData/>
  </xdr:twoCellAnchor>
  <xdr:twoCellAnchor>
    <xdr:from>
      <xdr:col>8</xdr:col>
      <xdr:colOff>133350</xdr:colOff>
      <xdr:row>28</xdr:row>
      <xdr:rowOff>114300</xdr:rowOff>
    </xdr:from>
    <xdr:to>
      <xdr:col>8</xdr:col>
      <xdr:colOff>676275</xdr:colOff>
      <xdr:row>28</xdr:row>
      <xdr:rowOff>285750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2A3C9B37-BAF2-03AB-0E0D-B40F783BAD2B}"/>
            </a:ext>
          </a:extLst>
        </xdr:cNvPr>
        <xdr:cNvSpPr/>
      </xdr:nvSpPr>
      <xdr:spPr>
        <a:xfrm>
          <a:off x="4457700" y="7581900"/>
          <a:ext cx="542925" cy="171450"/>
        </a:xfrm>
        <a:prstGeom prst="rightArrow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8</xdr:col>
      <xdr:colOff>104779</xdr:colOff>
      <xdr:row>30</xdr:row>
      <xdr:rowOff>66678</xdr:rowOff>
    </xdr:from>
    <xdr:to>
      <xdr:col>10</xdr:col>
      <xdr:colOff>438151</xdr:colOff>
      <xdr:row>35</xdr:row>
      <xdr:rowOff>257176</xdr:rowOff>
    </xdr:to>
    <xdr:sp macro="" textlink="">
      <xdr:nvSpPr>
        <xdr:cNvPr id="5" name="矢印: 上向き折線 4">
          <a:extLst>
            <a:ext uri="{FF2B5EF4-FFF2-40B4-BE49-F238E27FC236}">
              <a16:creationId xmlns:a16="http://schemas.microsoft.com/office/drawing/2014/main" id="{5081A45A-410D-495A-2FB1-9CBCA60D4522}"/>
            </a:ext>
          </a:extLst>
        </xdr:cNvPr>
        <xdr:cNvSpPr/>
      </xdr:nvSpPr>
      <xdr:spPr>
        <a:xfrm rot="16200000" flipH="1">
          <a:off x="4567241" y="7967666"/>
          <a:ext cx="1343023" cy="1619247"/>
        </a:xfrm>
        <a:prstGeom prst="bentUpArrow">
          <a:avLst>
            <a:gd name="adj1" fmla="val 8006"/>
            <a:gd name="adj2" fmla="val 7424"/>
            <a:gd name="adj3" fmla="val 11976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1:R49"/>
  <sheetViews>
    <sheetView showGridLines="0" tabSelected="1" view="pageBreakPreview" zoomScale="120" zoomScaleNormal="100" zoomScaleSheetLayoutView="120" workbookViewId="0"/>
  </sheetViews>
  <sheetFormatPr defaultColWidth="9" defaultRowHeight="13.5"/>
  <cols>
    <col min="1" max="1" width="2.5" style="25" customWidth="1"/>
    <col min="2" max="2" width="5.625" style="25" customWidth="1"/>
    <col min="3" max="3" width="4.375" style="25" customWidth="1"/>
    <col min="4" max="18" width="5" style="25" customWidth="1"/>
    <col min="19" max="16384" width="9" style="25"/>
  </cols>
  <sheetData>
    <row r="1" spans="1:18" ht="12.75" customHeight="1">
      <c r="A1" s="25" t="s">
        <v>57</v>
      </c>
      <c r="P1" s="32"/>
    </row>
    <row r="2" spans="1:18" ht="18" customHeight="1">
      <c r="A2" s="205" t="s">
        <v>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</row>
    <row r="4" spans="1:18" ht="18" customHeight="1">
      <c r="H4" s="140" t="s">
        <v>88</v>
      </c>
      <c r="I4" s="140"/>
      <c r="J4" s="140"/>
      <c r="K4" s="140"/>
      <c r="L4" s="202"/>
      <c r="M4" s="202"/>
      <c r="N4" s="202"/>
      <c r="O4" s="202"/>
      <c r="P4" s="202"/>
      <c r="Q4" s="202"/>
      <c r="R4" s="202"/>
    </row>
    <row r="5" spans="1:18" ht="6" customHeight="1"/>
    <row r="6" spans="1:18" ht="17.45" customHeight="1">
      <c r="A6" s="33" t="s">
        <v>8</v>
      </c>
    </row>
    <row r="7" spans="1:18" s="26" customFormat="1" ht="14.45" customHeight="1">
      <c r="B7" s="206" t="s">
        <v>37</v>
      </c>
      <c r="C7" s="206"/>
      <c r="D7" s="206"/>
      <c r="E7" s="206"/>
      <c r="F7" s="206"/>
      <c r="G7" s="207"/>
      <c r="H7" s="207"/>
      <c r="I7" s="207"/>
      <c r="J7" s="207"/>
      <c r="K7" s="207"/>
      <c r="L7" s="207"/>
      <c r="M7" s="207"/>
      <c r="N7" s="207"/>
      <c r="O7" s="207"/>
      <c r="P7" s="207"/>
    </row>
    <row r="8" spans="1:18" s="39" customFormat="1" ht="16.149999999999999" customHeight="1">
      <c r="A8" s="44"/>
      <c r="B8" s="69" t="s">
        <v>44</v>
      </c>
      <c r="C8" s="45"/>
      <c r="D8" s="45"/>
      <c r="E8" s="45"/>
      <c r="F8" s="45"/>
      <c r="G8" s="45"/>
      <c r="H8" s="46"/>
      <c r="I8" s="46"/>
      <c r="J8" s="44"/>
      <c r="K8" s="44"/>
      <c r="L8" s="44"/>
      <c r="M8" s="44"/>
      <c r="N8" s="44"/>
      <c r="O8" s="44"/>
      <c r="P8" s="44"/>
      <c r="Q8" s="44"/>
      <c r="R8" s="44"/>
    </row>
    <row r="9" spans="1:18" s="39" customFormat="1" ht="22.9" customHeight="1">
      <c r="A9" s="44"/>
      <c r="B9" s="190" t="s">
        <v>34</v>
      </c>
      <c r="C9" s="191"/>
      <c r="D9" s="191"/>
      <c r="E9" s="191"/>
      <c r="F9" s="192"/>
      <c r="G9" s="193"/>
      <c r="H9" s="193"/>
      <c r="I9" s="54" t="s">
        <v>38</v>
      </c>
      <c r="J9" s="47"/>
      <c r="K9" s="48"/>
      <c r="L9" s="48"/>
      <c r="M9" s="48"/>
      <c r="N9" s="48"/>
      <c r="O9" s="48"/>
      <c r="P9" s="48"/>
      <c r="Q9" s="48"/>
      <c r="R9" s="44"/>
    </row>
    <row r="10" spans="1:18" s="39" customFormat="1" ht="26.45" customHeight="1">
      <c r="A10" s="44"/>
      <c r="B10" s="194" t="s">
        <v>58</v>
      </c>
      <c r="C10" s="195"/>
      <c r="D10" s="195"/>
      <c r="E10" s="195"/>
      <c r="F10" s="192"/>
      <c r="G10" s="193"/>
      <c r="H10" s="193"/>
      <c r="I10" s="55" t="s">
        <v>39</v>
      </c>
      <c r="J10" s="49"/>
      <c r="K10" s="46"/>
      <c r="L10" s="45"/>
      <c r="M10" s="45"/>
      <c r="N10" s="45"/>
      <c r="O10" s="46"/>
      <c r="P10" s="46"/>
      <c r="Q10" s="46"/>
      <c r="R10" s="44"/>
    </row>
    <row r="11" spans="1:18" s="39" customFormat="1" ht="22.9" customHeight="1">
      <c r="A11" s="44"/>
      <c r="B11" s="190" t="s">
        <v>18</v>
      </c>
      <c r="C11" s="191"/>
      <c r="D11" s="191"/>
      <c r="E11" s="191"/>
      <c r="F11" s="192"/>
      <c r="G11" s="193"/>
      <c r="H11" s="193"/>
      <c r="I11" s="55" t="s">
        <v>39</v>
      </c>
      <c r="J11" s="180" t="s">
        <v>59</v>
      </c>
      <c r="K11" s="181"/>
      <c r="L11" s="181"/>
      <c r="M11" s="182"/>
      <c r="N11" s="57">
        <f>IF(P11=0,0,P11/F10)</f>
        <v>0</v>
      </c>
      <c r="O11" s="55" t="s">
        <v>40</v>
      </c>
      <c r="P11" s="151">
        <f>F11*(1+F9/100)</f>
        <v>0</v>
      </c>
      <c r="Q11" s="152"/>
      <c r="R11" s="55" t="s">
        <v>39</v>
      </c>
    </row>
    <row r="12" spans="1:18" s="40" customFormat="1" ht="22.15" customHeight="1">
      <c r="A12" s="26"/>
      <c r="B12" s="183" t="s">
        <v>21</v>
      </c>
      <c r="C12" s="184"/>
      <c r="D12" s="184"/>
      <c r="E12" s="184"/>
      <c r="F12" s="185"/>
      <c r="G12" s="186"/>
      <c r="H12" s="186"/>
      <c r="I12" s="56" t="s">
        <v>41</v>
      </c>
      <c r="J12" s="50"/>
      <c r="K12" s="51"/>
      <c r="L12" s="52"/>
      <c r="M12" s="53"/>
      <c r="N12" s="53"/>
      <c r="O12" s="51"/>
      <c r="P12" s="51"/>
      <c r="Q12" s="51"/>
      <c r="R12" s="26"/>
    </row>
    <row r="13" spans="1:18" s="39" customFormat="1" ht="22.15" customHeight="1">
      <c r="A13" s="44"/>
      <c r="B13" s="183" t="s">
        <v>46</v>
      </c>
      <c r="C13" s="184"/>
      <c r="D13" s="184"/>
      <c r="E13" s="184"/>
      <c r="F13" s="59" t="s">
        <v>56</v>
      </c>
      <c r="G13" s="60"/>
      <c r="H13" s="60"/>
      <c r="I13" s="60"/>
      <c r="J13" s="60"/>
      <c r="K13" s="187">
        <f>IF(N13=0,0,N13/F10)</f>
        <v>0</v>
      </c>
      <c r="L13" s="188"/>
      <c r="M13" s="63" t="s">
        <v>40</v>
      </c>
      <c r="N13" s="187">
        <f>F12*P11</f>
        <v>0</v>
      </c>
      <c r="O13" s="189"/>
      <c r="P13" s="189"/>
      <c r="Q13" s="188"/>
      <c r="R13" s="66" t="s">
        <v>39</v>
      </c>
    </row>
    <row r="14" spans="1:18" s="39" customFormat="1" ht="22.15" customHeight="1">
      <c r="A14" s="44"/>
      <c r="B14" s="178" t="s">
        <v>47</v>
      </c>
      <c r="C14" s="179"/>
      <c r="D14" s="179"/>
      <c r="E14" s="179"/>
      <c r="F14" s="61" t="s">
        <v>42</v>
      </c>
      <c r="G14" s="141" t="s">
        <v>54</v>
      </c>
      <c r="H14" s="142"/>
      <c r="I14" s="142"/>
      <c r="J14" s="143"/>
      <c r="K14" s="170">
        <f>IF(N14=0,0,N14/F10)</f>
        <v>0</v>
      </c>
      <c r="L14" s="171"/>
      <c r="M14" s="64" t="s">
        <v>40</v>
      </c>
      <c r="N14" s="170">
        <f>F12*F11*F9/100</f>
        <v>0</v>
      </c>
      <c r="O14" s="172"/>
      <c r="P14" s="172"/>
      <c r="Q14" s="171"/>
      <c r="R14" s="67" t="s">
        <v>39</v>
      </c>
    </row>
    <row r="15" spans="1:18" s="39" customFormat="1" ht="22.15" customHeight="1">
      <c r="A15" s="44"/>
      <c r="B15" s="173"/>
      <c r="C15" s="174"/>
      <c r="D15" s="174"/>
      <c r="E15" s="174"/>
      <c r="F15" s="62" t="s">
        <v>42</v>
      </c>
      <c r="G15" s="144" t="s">
        <v>55</v>
      </c>
      <c r="H15" s="145"/>
      <c r="I15" s="145"/>
      <c r="J15" s="146"/>
      <c r="K15" s="175">
        <f>IF(N15=0,0,N15/F10)</f>
        <v>0</v>
      </c>
      <c r="L15" s="176"/>
      <c r="M15" s="65" t="s">
        <v>40</v>
      </c>
      <c r="N15" s="175">
        <f>F11*F12</f>
        <v>0</v>
      </c>
      <c r="O15" s="177"/>
      <c r="P15" s="177"/>
      <c r="Q15" s="176"/>
      <c r="R15" s="68" t="s">
        <v>39</v>
      </c>
    </row>
    <row r="16" spans="1:18" s="40" customFormat="1" ht="15" customHeight="1" thickBot="1">
      <c r="A16" s="26"/>
      <c r="B16" s="43" t="s">
        <v>48</v>
      </c>
      <c r="C16" s="42"/>
      <c r="D16" s="42"/>
      <c r="E16" s="42"/>
      <c r="F16" s="42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26"/>
      <c r="R16" s="26"/>
    </row>
    <row r="17" spans="1:18" s="39" customFormat="1" ht="24.95" customHeight="1">
      <c r="A17" s="44"/>
      <c r="B17" s="158" t="s">
        <v>49</v>
      </c>
      <c r="C17" s="159"/>
      <c r="D17" s="159"/>
      <c r="E17" s="159"/>
      <c r="F17" s="217"/>
      <c r="G17" s="218"/>
      <c r="H17" s="85" t="s">
        <v>40</v>
      </c>
      <c r="I17" s="154" t="str">
        <f>IF(F17="","",F17*F10)</f>
        <v/>
      </c>
      <c r="J17" s="155"/>
      <c r="K17" s="87" t="s">
        <v>60</v>
      </c>
      <c r="L17" s="70" t="s">
        <v>51</v>
      </c>
      <c r="M17" s="151">
        <f>IF(F17="",0,F17/(1+(F9/100))*(F9/100))</f>
        <v>0</v>
      </c>
      <c r="N17" s="152"/>
      <c r="O17" s="55" t="s">
        <v>40</v>
      </c>
      <c r="P17" s="151">
        <f>IF(M17="",0,M17*F10)</f>
        <v>0</v>
      </c>
      <c r="Q17" s="152"/>
      <c r="R17" s="55" t="s">
        <v>39</v>
      </c>
    </row>
    <row r="18" spans="1:18" s="39" customFormat="1" ht="24.95" customHeight="1" thickBot="1">
      <c r="A18" s="44"/>
      <c r="B18" s="149" t="s">
        <v>50</v>
      </c>
      <c r="C18" s="150"/>
      <c r="D18" s="150"/>
      <c r="E18" s="150"/>
      <c r="F18" s="168"/>
      <c r="G18" s="169"/>
      <c r="H18" s="86" t="s">
        <v>40</v>
      </c>
      <c r="I18" s="156" t="str">
        <f>IF(F18="","",F18*F10)</f>
        <v/>
      </c>
      <c r="J18" s="157"/>
      <c r="K18" s="88" t="s">
        <v>61</v>
      </c>
      <c r="L18" s="70" t="s">
        <v>51</v>
      </c>
      <c r="M18" s="151">
        <f>IFERROR(P18/500,0)</f>
        <v>0</v>
      </c>
      <c r="N18" s="152"/>
      <c r="O18" s="55" t="s">
        <v>40</v>
      </c>
      <c r="P18" s="151">
        <f>IF(P17="",0,P17*N19)</f>
        <v>0</v>
      </c>
      <c r="Q18" s="152"/>
      <c r="R18" s="55" t="s">
        <v>39</v>
      </c>
    </row>
    <row r="19" spans="1:18" s="39" customFormat="1" ht="15" customHeight="1">
      <c r="A19" s="44"/>
      <c r="B19" s="71"/>
      <c r="C19" s="71"/>
      <c r="D19" s="71"/>
      <c r="E19" s="71"/>
      <c r="F19" s="72"/>
      <c r="G19" s="72"/>
      <c r="H19" s="73"/>
      <c r="I19" s="72"/>
      <c r="J19" s="73"/>
      <c r="K19" s="73"/>
      <c r="L19" s="74"/>
      <c r="M19" s="75" t="s">
        <v>52</v>
      </c>
      <c r="N19" s="153">
        <f>IFERROR(IF(I17=0,0,ROUNDDOWN(I18/I17,4)),0)</f>
        <v>0</v>
      </c>
      <c r="O19" s="153"/>
      <c r="P19" s="76"/>
      <c r="Q19" s="76"/>
      <c r="R19" s="77"/>
    </row>
    <row r="20" spans="1:18" s="41" customFormat="1" ht="15" customHeight="1">
      <c r="A20" s="78"/>
      <c r="B20" s="69" t="s">
        <v>45</v>
      </c>
      <c r="C20" s="91"/>
      <c r="D20" s="91"/>
      <c r="E20" s="91"/>
      <c r="F20" s="91"/>
      <c r="G20" s="91"/>
      <c r="H20" s="92"/>
      <c r="I20" s="92"/>
      <c r="J20" s="92"/>
      <c r="K20" s="93"/>
      <c r="L20" s="93"/>
      <c r="M20" s="93"/>
      <c r="N20" s="93"/>
      <c r="O20" s="93"/>
      <c r="P20" s="93"/>
      <c r="Q20" s="93"/>
      <c r="R20" s="93"/>
    </row>
    <row r="21" spans="1:18" s="40" customFormat="1" ht="30" customHeight="1">
      <c r="A21" s="26"/>
      <c r="B21" s="160" t="s">
        <v>62</v>
      </c>
      <c r="C21" s="161"/>
      <c r="D21" s="161"/>
      <c r="E21" s="161"/>
      <c r="F21" s="161"/>
      <c r="G21" s="162"/>
      <c r="H21" s="163"/>
      <c r="I21" s="163"/>
      <c r="J21" s="54" t="s">
        <v>41</v>
      </c>
      <c r="K21" s="164" t="s">
        <v>99</v>
      </c>
      <c r="L21" s="165"/>
      <c r="M21" s="165"/>
      <c r="N21" s="165"/>
      <c r="O21" s="165"/>
      <c r="P21" s="166" t="str">
        <f>IF(G21="","",G21*F11)</f>
        <v/>
      </c>
      <c r="Q21" s="167"/>
      <c r="R21" s="89" t="s">
        <v>39</v>
      </c>
    </row>
    <row r="22" spans="1:18" s="40" customFormat="1" ht="15" customHeight="1">
      <c r="A22" s="26"/>
      <c r="B22" s="94"/>
      <c r="C22" s="94"/>
      <c r="D22" s="94"/>
      <c r="E22" s="94"/>
      <c r="F22" s="94"/>
      <c r="G22" s="95"/>
      <c r="H22" s="95"/>
      <c r="I22" s="95"/>
      <c r="J22" s="96"/>
      <c r="K22" s="97"/>
      <c r="L22" s="58" t="s">
        <v>53</v>
      </c>
      <c r="M22" s="98"/>
      <c r="N22" s="98"/>
      <c r="O22" s="98"/>
      <c r="P22" s="147" t="str">
        <f>IF(G21="","",G21*P11)</f>
        <v/>
      </c>
      <c r="Q22" s="148"/>
      <c r="R22" s="90" t="s">
        <v>39</v>
      </c>
    </row>
    <row r="23" spans="1:18" s="40" customFormat="1" ht="7.5" customHeight="1">
      <c r="A23" s="26"/>
      <c r="B23" s="79"/>
      <c r="C23" s="79"/>
      <c r="D23" s="79"/>
      <c r="E23" s="79"/>
      <c r="F23" s="79"/>
      <c r="G23" s="80"/>
      <c r="H23" s="80"/>
      <c r="I23" s="80"/>
      <c r="J23" s="45"/>
      <c r="K23" s="81"/>
      <c r="L23" s="81"/>
      <c r="M23" s="81"/>
      <c r="N23" s="82"/>
      <c r="O23" s="82"/>
      <c r="P23" s="83"/>
      <c r="Q23" s="84"/>
      <c r="R23" s="44"/>
    </row>
    <row r="24" spans="1:18" s="39" customFormat="1" ht="21.6" customHeight="1">
      <c r="A24" s="44"/>
      <c r="B24" s="190" t="s">
        <v>63</v>
      </c>
      <c r="C24" s="191"/>
      <c r="D24" s="191"/>
      <c r="E24" s="191"/>
      <c r="F24" s="191"/>
      <c r="G24" s="196"/>
      <c r="H24" s="197"/>
      <c r="I24" s="198"/>
      <c r="J24" s="99" t="s">
        <v>16</v>
      </c>
      <c r="K24" s="199"/>
      <c r="L24" s="200"/>
      <c r="M24" s="201"/>
      <c r="N24" s="100"/>
      <c r="O24" s="101"/>
      <c r="P24" s="102"/>
      <c r="Q24" s="102"/>
      <c r="R24" s="102"/>
    </row>
    <row r="25" spans="1:18" s="39" customFormat="1" ht="21.6" customHeight="1">
      <c r="A25" s="44"/>
      <c r="B25" s="190" t="s">
        <v>64</v>
      </c>
      <c r="C25" s="191"/>
      <c r="D25" s="191"/>
      <c r="E25" s="191"/>
      <c r="F25" s="191"/>
      <c r="G25" s="196"/>
      <c r="H25" s="197"/>
      <c r="I25" s="198"/>
      <c r="J25" s="99" t="s">
        <v>16</v>
      </c>
      <c r="K25" s="199"/>
      <c r="L25" s="200"/>
      <c r="M25" s="201"/>
      <c r="N25" s="100"/>
      <c r="O25" s="101"/>
      <c r="P25" s="102"/>
      <c r="Q25" s="102"/>
      <c r="R25" s="102"/>
    </row>
    <row r="26" spans="1:18" s="40" customFormat="1" ht="21.6" customHeight="1">
      <c r="A26" s="26"/>
      <c r="B26" s="190" t="s">
        <v>10</v>
      </c>
      <c r="C26" s="191"/>
      <c r="D26" s="191"/>
      <c r="E26" s="191"/>
      <c r="F26" s="191"/>
      <c r="G26" s="162"/>
      <c r="H26" s="163"/>
      <c r="I26" s="163"/>
      <c r="J26" s="54" t="s">
        <v>43</v>
      </c>
      <c r="K26" s="103"/>
      <c r="L26" s="104"/>
      <c r="M26" s="104"/>
      <c r="N26" s="104"/>
      <c r="O26" s="104"/>
      <c r="P26" s="104"/>
      <c r="Q26" s="104"/>
      <c r="R26" s="104"/>
    </row>
    <row r="27" spans="1:18" s="39" customFormat="1" ht="21.6" customHeight="1">
      <c r="A27" s="44"/>
      <c r="B27" s="190" t="s">
        <v>35</v>
      </c>
      <c r="C27" s="191"/>
      <c r="D27" s="191"/>
      <c r="E27" s="191"/>
      <c r="F27" s="214"/>
      <c r="G27" s="190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6"/>
    </row>
    <row r="28" spans="1:18" s="26" customFormat="1" ht="28.15" customHeight="1">
      <c r="B28" s="211" t="s">
        <v>22</v>
      </c>
      <c r="C28" s="212"/>
      <c r="D28" s="212"/>
      <c r="E28" s="212"/>
      <c r="F28" s="213"/>
      <c r="G28" s="204" t="s">
        <v>23</v>
      </c>
      <c r="H28" s="204"/>
      <c r="I28" s="204"/>
      <c r="J28" s="204" t="s">
        <v>24</v>
      </c>
      <c r="K28" s="204"/>
      <c r="L28" s="204"/>
      <c r="M28" s="204" t="s">
        <v>25</v>
      </c>
      <c r="N28" s="204"/>
      <c r="O28" s="204"/>
      <c r="P28" s="204" t="s">
        <v>26</v>
      </c>
      <c r="Q28" s="204"/>
      <c r="R28" s="204"/>
    </row>
    <row r="29" spans="1:18" s="26" customFormat="1" ht="15" customHeight="1">
      <c r="B29" s="59" t="s">
        <v>65</v>
      </c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6"/>
    </row>
    <row r="30" spans="1:18" s="26" customFormat="1" ht="30" customHeight="1">
      <c r="B30" s="208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10"/>
    </row>
    <row r="31" spans="1:18" s="26" customFormat="1" ht="6" customHeight="1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</row>
    <row r="32" spans="1:18" s="26" customFormat="1" ht="15" customHeight="1">
      <c r="A32" s="124" t="s">
        <v>89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</row>
    <row r="33" spans="1:18" s="26" customFormat="1" ht="22.5" customHeight="1">
      <c r="B33" s="131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3"/>
    </row>
    <row r="34" spans="1:18" s="26" customFormat="1" ht="22.5" customHeight="1">
      <c r="B34" s="134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6"/>
    </row>
    <row r="35" spans="1:18" s="26" customFormat="1" ht="22.5" customHeight="1">
      <c r="B35" s="137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9"/>
    </row>
    <row r="36" spans="1:18" s="26" customFormat="1" ht="6" customHeight="1"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</row>
    <row r="37" spans="1:18" s="26" customFormat="1" ht="15" customHeight="1">
      <c r="A37" s="35" t="s">
        <v>85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</row>
    <row r="38" spans="1:18" s="26" customFormat="1" ht="22.5" customHeight="1"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</row>
    <row r="39" spans="1:18" s="26" customFormat="1" ht="22.5" customHeight="1"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</row>
    <row r="40" spans="1:18" s="26" customFormat="1" ht="22.5" customHeight="1"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</row>
    <row r="41" spans="1:18" ht="6.6" customHeight="1"/>
    <row r="42" spans="1:18" ht="18" customHeight="1">
      <c r="A42" s="37" t="s">
        <v>86</v>
      </c>
    </row>
    <row r="43" spans="1:18" ht="22.5" customHeight="1"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</row>
    <row r="44" spans="1:18" ht="22.5" customHeight="1"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</row>
    <row r="45" spans="1:18" ht="22.5" customHeight="1"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</row>
    <row r="49" spans="2:2">
      <c r="B49" s="38"/>
    </row>
  </sheetData>
  <mergeCells count="60">
    <mergeCell ref="L4:R4"/>
    <mergeCell ref="B38:R40"/>
    <mergeCell ref="B43:R45"/>
    <mergeCell ref="P28:R28"/>
    <mergeCell ref="A2:R2"/>
    <mergeCell ref="B7:P7"/>
    <mergeCell ref="B30:R30"/>
    <mergeCell ref="B28:F28"/>
    <mergeCell ref="G28:I28"/>
    <mergeCell ref="J28:L28"/>
    <mergeCell ref="M28:O28"/>
    <mergeCell ref="B26:F26"/>
    <mergeCell ref="G26:I26"/>
    <mergeCell ref="B27:F27"/>
    <mergeCell ref="G27:R27"/>
    <mergeCell ref="F17:G17"/>
    <mergeCell ref="B24:F24"/>
    <mergeCell ref="G24:I24"/>
    <mergeCell ref="K24:M24"/>
    <mergeCell ref="B25:F25"/>
    <mergeCell ref="G25:I25"/>
    <mergeCell ref="K25:M25"/>
    <mergeCell ref="B9:E9"/>
    <mergeCell ref="F9:H9"/>
    <mergeCell ref="B10:E10"/>
    <mergeCell ref="F10:H10"/>
    <mergeCell ref="B11:E11"/>
    <mergeCell ref="F11:H11"/>
    <mergeCell ref="B15:E15"/>
    <mergeCell ref="K15:L15"/>
    <mergeCell ref="N15:Q15"/>
    <mergeCell ref="B14:E14"/>
    <mergeCell ref="J11:M11"/>
    <mergeCell ref="P11:Q11"/>
    <mergeCell ref="B12:E12"/>
    <mergeCell ref="F12:H12"/>
    <mergeCell ref="B13:E13"/>
    <mergeCell ref="K13:L13"/>
    <mergeCell ref="N13:Q13"/>
    <mergeCell ref="K21:O21"/>
    <mergeCell ref="P21:Q21"/>
    <mergeCell ref="F18:G18"/>
    <mergeCell ref="K14:L14"/>
    <mergeCell ref="N14:Q14"/>
    <mergeCell ref="B33:R35"/>
    <mergeCell ref="H4:K4"/>
    <mergeCell ref="G14:J14"/>
    <mergeCell ref="G15:J15"/>
    <mergeCell ref="P22:Q22"/>
    <mergeCell ref="B18:E18"/>
    <mergeCell ref="M17:N17"/>
    <mergeCell ref="M18:N18"/>
    <mergeCell ref="P18:Q18"/>
    <mergeCell ref="N19:O19"/>
    <mergeCell ref="P17:Q17"/>
    <mergeCell ref="I17:J17"/>
    <mergeCell ref="I18:J18"/>
    <mergeCell ref="B17:E17"/>
    <mergeCell ref="B21:F21"/>
    <mergeCell ref="G21:I21"/>
  </mergeCells>
  <phoneticPr fontId="3"/>
  <conditionalFormatting sqref="B33:R35">
    <cfRule type="containsBlanks" dxfId="4" priority="1">
      <formula>LEN(TRIM(B33))=0</formula>
    </cfRule>
  </conditionalFormatting>
  <conditionalFormatting sqref="L4:R4 F9:H12 F17:G18 G21:I21 K24:M25 G24:I26 G27:R27 B30:R30 B38:R40 B43:R45">
    <cfRule type="containsBlanks" dxfId="3" priority="4">
      <formula>LEN(TRIM(B4))=0</formula>
    </cfRule>
  </conditionalFormatting>
  <printOptions horizontalCentered="1"/>
  <pageMargins left="0.74803149606299213" right="0.43307086614173229" top="0.98425196850393704" bottom="0.59055118110236227" header="0.51181102362204722" footer="0.51181102362204722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6</xdr:col>
                    <xdr:colOff>95250</xdr:colOff>
                    <xdr:row>27</xdr:row>
                    <xdr:rowOff>28575</xdr:rowOff>
                  </from>
                  <to>
                    <xdr:col>7</xdr:col>
                    <xdr:colOff>9525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9</xdr:col>
                    <xdr:colOff>57150</xdr:colOff>
                    <xdr:row>27</xdr:row>
                    <xdr:rowOff>19050</xdr:rowOff>
                  </from>
                  <to>
                    <xdr:col>9</xdr:col>
                    <xdr:colOff>314325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12</xdr:col>
                    <xdr:colOff>57150</xdr:colOff>
                    <xdr:row>27</xdr:row>
                    <xdr:rowOff>19050</xdr:rowOff>
                  </from>
                  <to>
                    <xdr:col>12</xdr:col>
                    <xdr:colOff>323850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15</xdr:col>
                    <xdr:colOff>95250</xdr:colOff>
                    <xdr:row>27</xdr:row>
                    <xdr:rowOff>19050</xdr:rowOff>
                  </from>
                  <to>
                    <xdr:col>15</xdr:col>
                    <xdr:colOff>333375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M65"/>
  <sheetViews>
    <sheetView showGridLines="0" showZeros="0" view="pageBreakPreview" zoomScaleNormal="100" zoomScaleSheetLayoutView="100" workbookViewId="0"/>
  </sheetViews>
  <sheetFormatPr defaultColWidth="8.75" defaultRowHeight="13.5"/>
  <cols>
    <col min="1" max="1" width="2.5" style="2" customWidth="1"/>
    <col min="2" max="2" width="18.75" style="2" customWidth="1"/>
    <col min="3" max="4" width="6.25" style="2" customWidth="1"/>
    <col min="5" max="5" width="2.5" style="2" customWidth="1"/>
    <col min="6" max="6" width="7.125" style="2" customWidth="1"/>
    <col min="7" max="7" width="6.5" style="2" customWidth="1"/>
    <col min="8" max="8" width="6.875" style="2" customWidth="1"/>
    <col min="9" max="9" width="10.25" style="2" customWidth="1"/>
    <col min="10" max="10" width="6.625" style="2" customWidth="1"/>
    <col min="11" max="11" width="6.875" style="2" customWidth="1"/>
    <col min="12" max="12" width="7.5" style="2" customWidth="1"/>
    <col min="13" max="13" width="8.75" style="2"/>
    <col min="14" max="14" width="15.125" style="2" customWidth="1"/>
    <col min="15" max="15" width="8.75" style="2" customWidth="1"/>
    <col min="16" max="16384" width="8.75" style="2"/>
  </cols>
  <sheetData>
    <row r="1" spans="1:12" ht="15" customHeight="1">
      <c r="A1" s="37" t="s">
        <v>87</v>
      </c>
      <c r="B1" s="25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3" customFormat="1" ht="18" customHeight="1">
      <c r="B2" s="3" t="s">
        <v>0</v>
      </c>
      <c r="I2" s="4" t="s">
        <v>19</v>
      </c>
      <c r="J2" s="4"/>
      <c r="K2" s="6"/>
    </row>
    <row r="3" spans="1:12" s="3" customFormat="1" ht="18.75" customHeight="1">
      <c r="B3" s="20" t="s">
        <v>2</v>
      </c>
      <c r="C3" s="244" t="s">
        <v>3</v>
      </c>
      <c r="D3" s="244"/>
      <c r="E3" s="244"/>
      <c r="F3" s="245"/>
      <c r="G3" s="246" t="s">
        <v>11</v>
      </c>
      <c r="H3" s="245"/>
      <c r="I3" s="8" t="s">
        <v>12</v>
      </c>
      <c r="J3" s="12"/>
      <c r="K3" s="13"/>
    </row>
    <row r="4" spans="1:12" s="3" customFormat="1" ht="13.5" customHeight="1">
      <c r="B4" s="311" t="s">
        <v>13</v>
      </c>
      <c r="C4" s="313" t="s">
        <v>100</v>
      </c>
      <c r="D4" s="314"/>
      <c r="E4" s="314"/>
      <c r="F4" s="314"/>
      <c r="G4" s="122" t="s">
        <v>78</v>
      </c>
      <c r="H4" s="118"/>
      <c r="I4" s="117"/>
      <c r="J4" s="12"/>
      <c r="K4" s="13"/>
    </row>
    <row r="5" spans="1:12" s="3" customFormat="1" ht="21" customHeight="1">
      <c r="B5" s="312"/>
      <c r="C5" s="315"/>
      <c r="D5" s="316"/>
      <c r="E5" s="316"/>
      <c r="F5" s="317"/>
      <c r="G5" s="260">
        <f>F38</f>
        <v>0</v>
      </c>
      <c r="H5" s="261"/>
      <c r="I5" s="9"/>
      <c r="J5" s="14"/>
      <c r="K5" s="6"/>
    </row>
    <row r="6" spans="1:12" s="3" customFormat="1" ht="28.5" customHeight="1">
      <c r="B6" s="110" t="s">
        <v>68</v>
      </c>
      <c r="C6" s="262"/>
      <c r="D6" s="262"/>
      <c r="E6" s="262"/>
      <c r="F6" s="263"/>
      <c r="G6" s="223"/>
      <c r="H6" s="224"/>
      <c r="I6" s="11"/>
      <c r="J6" s="14"/>
      <c r="K6" s="6"/>
    </row>
    <row r="7" spans="1:12" s="3" customFormat="1" ht="28.9" customHeight="1">
      <c r="B7" s="21"/>
      <c r="C7" s="253"/>
      <c r="D7" s="253"/>
      <c r="E7" s="253"/>
      <c r="F7" s="254"/>
      <c r="G7" s="223"/>
      <c r="H7" s="224"/>
      <c r="I7" s="11"/>
      <c r="J7" s="14"/>
      <c r="K7" s="6"/>
    </row>
    <row r="8" spans="1:12" s="3" customFormat="1" ht="28.9" customHeight="1">
      <c r="B8" s="22"/>
      <c r="C8" s="255"/>
      <c r="D8" s="255"/>
      <c r="E8" s="255"/>
      <c r="F8" s="256"/>
      <c r="G8" s="237"/>
      <c r="H8" s="238"/>
      <c r="I8" s="10"/>
      <c r="J8" s="14"/>
      <c r="K8" s="6"/>
    </row>
    <row r="9" spans="1:12" s="3" customFormat="1" ht="30" customHeight="1">
      <c r="B9" s="257" t="s">
        <v>4</v>
      </c>
      <c r="C9" s="244"/>
      <c r="D9" s="244"/>
      <c r="E9" s="244"/>
      <c r="F9" s="245"/>
      <c r="G9" s="258">
        <f>SUM(G5:H8)</f>
        <v>0</v>
      </c>
      <c r="H9" s="259"/>
      <c r="I9" s="24" t="s">
        <v>17</v>
      </c>
      <c r="J9" s="309" t="str">
        <f>IF(G9=J19,"","注意！合計があっていません")</f>
        <v/>
      </c>
      <c r="K9" s="310"/>
      <c r="L9" s="310"/>
    </row>
    <row r="10" spans="1:12" s="3" customFormat="1" ht="10.15" customHeight="1">
      <c r="B10" s="5"/>
      <c r="C10" s="6"/>
      <c r="D10" s="6"/>
      <c r="K10" s="6"/>
    </row>
    <row r="11" spans="1:12" s="3" customFormat="1">
      <c r="B11" s="3" t="s">
        <v>5</v>
      </c>
      <c r="L11" s="4" t="s">
        <v>1</v>
      </c>
    </row>
    <row r="12" spans="1:12" s="3" customFormat="1" ht="18.75" customHeight="1">
      <c r="B12" s="20" t="s">
        <v>33</v>
      </c>
      <c r="C12" s="244" t="s">
        <v>3</v>
      </c>
      <c r="D12" s="244"/>
      <c r="E12" s="244"/>
      <c r="F12" s="245"/>
      <c r="G12" s="246" t="s">
        <v>9</v>
      </c>
      <c r="H12" s="245"/>
      <c r="I12" s="7" t="s">
        <v>6</v>
      </c>
      <c r="J12" s="246" t="s">
        <v>14</v>
      </c>
      <c r="K12" s="245"/>
      <c r="L12" s="8" t="s">
        <v>12</v>
      </c>
    </row>
    <row r="13" spans="1:12" s="3" customFormat="1" ht="28.9" customHeight="1">
      <c r="B13" s="27" t="s">
        <v>36</v>
      </c>
      <c r="C13" s="247"/>
      <c r="D13" s="247"/>
      <c r="E13" s="247"/>
      <c r="F13" s="248"/>
      <c r="G13" s="249"/>
      <c r="H13" s="250"/>
      <c r="I13" s="109"/>
      <c r="J13" s="251">
        <f>G13</f>
        <v>0</v>
      </c>
      <c r="K13" s="252"/>
      <c r="L13" s="9"/>
    </row>
    <row r="14" spans="1:12" s="3" customFormat="1" ht="28.9" customHeight="1">
      <c r="B14" s="27" t="s">
        <v>27</v>
      </c>
      <c r="C14" s="320"/>
      <c r="D14" s="321"/>
      <c r="E14" s="321"/>
      <c r="F14" s="322"/>
      <c r="G14" s="223"/>
      <c r="H14" s="224"/>
      <c r="I14" s="15"/>
      <c r="J14" s="225">
        <f t="shared" ref="J14:J15" si="0">SUM(G14:I14)</f>
        <v>0</v>
      </c>
      <c r="K14" s="226"/>
      <c r="L14" s="9"/>
    </row>
    <row r="15" spans="1:12" s="3" customFormat="1" ht="28.9" customHeight="1">
      <c r="B15" s="27" t="s">
        <v>28</v>
      </c>
      <c r="C15" s="239"/>
      <c r="D15" s="239"/>
      <c r="E15" s="239"/>
      <c r="F15" s="240"/>
      <c r="G15" s="223"/>
      <c r="H15" s="224"/>
      <c r="I15" s="15"/>
      <c r="J15" s="225">
        <f t="shared" si="0"/>
        <v>0</v>
      </c>
      <c r="K15" s="226"/>
      <c r="L15" s="9"/>
    </row>
    <row r="16" spans="1:12" s="3" customFormat="1" ht="28.9" customHeight="1">
      <c r="B16" s="27" t="s">
        <v>66</v>
      </c>
      <c r="C16" s="279"/>
      <c r="D16" s="239"/>
      <c r="E16" s="239"/>
      <c r="F16" s="240"/>
      <c r="G16" s="223"/>
      <c r="H16" s="224"/>
      <c r="I16" s="107"/>
      <c r="J16" s="225">
        <f t="shared" ref="J16" si="1">SUM(G16:I16)</f>
        <v>0</v>
      </c>
      <c r="K16" s="226"/>
      <c r="L16" s="108"/>
    </row>
    <row r="17" spans="2:13" s="3" customFormat="1" ht="28.9" customHeight="1">
      <c r="B17" s="23"/>
      <c r="C17" s="235"/>
      <c r="D17" s="235"/>
      <c r="E17" s="235"/>
      <c r="F17" s="236"/>
      <c r="G17" s="237"/>
      <c r="H17" s="238"/>
      <c r="I17" s="16"/>
      <c r="J17" s="237"/>
      <c r="K17" s="238"/>
      <c r="L17" s="10"/>
      <c r="M17" s="6"/>
    </row>
    <row r="18" spans="2:13" s="3" customFormat="1">
      <c r="B18" s="227" t="s">
        <v>4</v>
      </c>
      <c r="C18" s="228"/>
      <c r="D18" s="228"/>
      <c r="E18" s="228"/>
      <c r="F18" s="229"/>
      <c r="G18" s="28" t="s">
        <v>20</v>
      </c>
      <c r="H18" s="29"/>
      <c r="I18" s="30"/>
      <c r="J18" s="28" t="s">
        <v>15</v>
      </c>
      <c r="K18" s="29"/>
      <c r="L18" s="17"/>
    </row>
    <row r="19" spans="2:13" s="3" customFormat="1" ht="16.899999999999999" customHeight="1">
      <c r="B19" s="230"/>
      <c r="C19" s="231"/>
      <c r="D19" s="231"/>
      <c r="E19" s="231"/>
      <c r="F19" s="232"/>
      <c r="G19" s="233">
        <f>SUM(G12:H17)</f>
        <v>0</v>
      </c>
      <c r="H19" s="234"/>
      <c r="I19" s="31">
        <f>SUM(I12:I17)</f>
        <v>0</v>
      </c>
      <c r="J19" s="233">
        <f>SUM(J12:K17)</f>
        <v>0</v>
      </c>
      <c r="K19" s="234"/>
      <c r="L19" s="18"/>
    </row>
    <row r="20" spans="2:13" s="1" customFormat="1" ht="9.75" customHeight="1"/>
    <row r="21" spans="2:13" s="1" customFormat="1" ht="14.25" thickBot="1">
      <c r="B21" s="1" t="s">
        <v>29</v>
      </c>
    </row>
    <row r="22" spans="2:13" s="1" customFormat="1" ht="20.45" customHeight="1" thickBot="1">
      <c r="B22" s="334" t="s">
        <v>94</v>
      </c>
      <c r="C22" s="335"/>
      <c r="D22" s="335"/>
      <c r="E22" s="336"/>
      <c r="F22" s="337" t="s">
        <v>30</v>
      </c>
      <c r="G22" s="338"/>
      <c r="H22" s="339"/>
    </row>
    <row r="23" spans="2:13" s="1" customFormat="1" ht="21" customHeight="1" thickBot="1">
      <c r="B23" s="280" t="s">
        <v>69</v>
      </c>
      <c r="C23" s="281"/>
      <c r="D23" s="281"/>
      <c r="E23" s="111" t="s">
        <v>70</v>
      </c>
      <c r="F23" s="241">
        <f>SUMIF($B$13:$B$17,B23,$G$13:$H$17)</f>
        <v>0</v>
      </c>
      <c r="G23" s="242"/>
      <c r="H23" s="243"/>
    </row>
    <row r="24" spans="2:13" s="1" customFormat="1" ht="21" customHeight="1">
      <c r="B24" s="282" t="s">
        <v>27</v>
      </c>
      <c r="C24" s="283"/>
      <c r="D24" s="283"/>
      <c r="E24" s="112"/>
      <c r="F24" s="331">
        <f>SUMIF($B$13:$B$17,B24,$G$13:$H$17)</f>
        <v>0</v>
      </c>
      <c r="G24" s="332"/>
      <c r="H24" s="333"/>
    </row>
    <row r="25" spans="2:13" s="1" customFormat="1" ht="21" customHeight="1">
      <c r="B25" s="284" t="s">
        <v>71</v>
      </c>
      <c r="C25" s="285"/>
      <c r="D25" s="285"/>
      <c r="E25" s="113"/>
      <c r="F25" s="323">
        <f>SUMIF($B$13:$B$17,B25,$G$13:$H$17)</f>
        <v>0</v>
      </c>
      <c r="G25" s="324"/>
      <c r="H25" s="325"/>
    </row>
    <row r="26" spans="2:13" s="1" customFormat="1" ht="21" customHeight="1">
      <c r="B26" s="284" t="s">
        <v>67</v>
      </c>
      <c r="C26" s="285"/>
      <c r="D26" s="285"/>
      <c r="E26" s="113"/>
      <c r="F26" s="323">
        <f>SUMIF($B$13:$B$17,B26,$G$13:$H$17)</f>
        <v>0</v>
      </c>
      <c r="G26" s="324"/>
      <c r="H26" s="325"/>
    </row>
    <row r="27" spans="2:13" s="1" customFormat="1" ht="21.95" customHeight="1" thickBot="1">
      <c r="B27" s="286" t="s">
        <v>31</v>
      </c>
      <c r="C27" s="287"/>
      <c r="D27" s="287"/>
      <c r="E27" s="114" t="s">
        <v>72</v>
      </c>
      <c r="F27" s="326">
        <f>F24+F25+F26</f>
        <v>0</v>
      </c>
      <c r="G27" s="327"/>
      <c r="H27" s="328"/>
    </row>
    <row r="28" spans="2:13" s="1" customFormat="1" ht="21.75" customHeight="1" thickBot="1">
      <c r="B28" s="329" t="s">
        <v>32</v>
      </c>
      <c r="C28" s="330"/>
      <c r="D28" s="330"/>
      <c r="E28" s="111" t="s">
        <v>73</v>
      </c>
      <c r="F28" s="241">
        <f>F23+F27</f>
        <v>0</v>
      </c>
      <c r="G28" s="242"/>
      <c r="H28" s="243"/>
      <c r="I28" s="119" t="s">
        <v>20</v>
      </c>
      <c r="J28" s="222"/>
      <c r="K28" s="222"/>
      <c r="L28" s="222"/>
    </row>
    <row r="29" spans="2:13" s="1" customFormat="1" ht="30" customHeight="1" thickBot="1">
      <c r="B29" s="277" t="s">
        <v>74</v>
      </c>
      <c r="C29" s="278"/>
      <c r="D29" s="278"/>
      <c r="E29" s="278"/>
      <c r="F29" s="278"/>
      <c r="G29" s="278"/>
      <c r="H29" s="116" t="str">
        <f>IFERROR(F27/F28,"")</f>
        <v/>
      </c>
      <c r="J29" s="219">
        <f>IF(H29&gt;0.2,F27-F28*0.2,"")</f>
        <v>0</v>
      </c>
      <c r="K29" s="220"/>
      <c r="L29" s="221"/>
    </row>
    <row r="30" spans="2:13" s="1" customFormat="1" ht="15" customHeight="1">
      <c r="B30" s="130" t="s">
        <v>101</v>
      </c>
      <c r="I30" s="129" t="s">
        <v>96</v>
      </c>
      <c r="J30" s="308" t="s">
        <v>97</v>
      </c>
      <c r="K30" s="308"/>
      <c r="L30" s="308"/>
    </row>
    <row r="31" spans="2:13" s="1" customFormat="1" ht="7.5" customHeight="1" thickBot="1">
      <c r="B31" s="115"/>
    </row>
    <row r="32" spans="2:13" s="1" customFormat="1" ht="20.25" customHeight="1" thickBot="1">
      <c r="B32" s="273" t="s">
        <v>75</v>
      </c>
      <c r="C32" s="274"/>
      <c r="D32" s="274"/>
      <c r="E32" s="274"/>
      <c r="F32" s="275" t="s">
        <v>76</v>
      </c>
      <c r="G32" s="275"/>
      <c r="H32" s="276"/>
    </row>
    <row r="33" spans="2:9" s="1" customFormat="1" ht="21" customHeight="1" thickBot="1">
      <c r="B33" s="264" t="s">
        <v>77</v>
      </c>
      <c r="C33" s="265"/>
      <c r="D33" s="266"/>
      <c r="E33" s="121" t="s">
        <v>70</v>
      </c>
      <c r="F33" s="267">
        <f>J19</f>
        <v>0</v>
      </c>
      <c r="G33" s="267"/>
      <c r="H33" s="268"/>
    </row>
    <row r="34" spans="2:9" s="1" customFormat="1" ht="21" customHeight="1" thickBot="1">
      <c r="B34" s="264" t="s">
        <v>102</v>
      </c>
      <c r="C34" s="265"/>
      <c r="D34" s="266"/>
      <c r="E34" s="121" t="s">
        <v>72</v>
      </c>
      <c r="F34" s="271"/>
      <c r="G34" s="271"/>
      <c r="H34" s="272"/>
    </row>
    <row r="35" spans="2:9" s="1" customFormat="1" ht="21" customHeight="1">
      <c r="B35" s="290" t="s">
        <v>90</v>
      </c>
      <c r="C35" s="291"/>
      <c r="D35" s="292"/>
      <c r="E35" s="126"/>
      <c r="F35" s="269">
        <f>G19</f>
        <v>0</v>
      </c>
      <c r="G35" s="269"/>
      <c r="H35" s="270"/>
    </row>
    <row r="36" spans="2:9" s="1" customFormat="1" ht="21" customHeight="1">
      <c r="B36" s="298" t="s">
        <v>92</v>
      </c>
      <c r="C36" s="299"/>
      <c r="D36" s="300"/>
      <c r="E36" s="120"/>
      <c r="F36" s="301">
        <f>IF(J29="",0,J29)</f>
        <v>0</v>
      </c>
      <c r="G36" s="301"/>
      <c r="H36" s="302"/>
    </row>
    <row r="37" spans="2:9" s="1" customFormat="1" ht="21" customHeight="1" thickBot="1">
      <c r="B37" s="303" t="s">
        <v>95</v>
      </c>
      <c r="C37" s="304"/>
      <c r="D37" s="305"/>
      <c r="E37" s="127" t="s">
        <v>73</v>
      </c>
      <c r="F37" s="306">
        <f>IFERROR(F35-F36,"")</f>
        <v>0</v>
      </c>
      <c r="G37" s="306"/>
      <c r="H37" s="307"/>
    </row>
    <row r="38" spans="2:9" s="1" customFormat="1" ht="24" customHeight="1" thickBot="1">
      <c r="B38" s="264" t="s">
        <v>98</v>
      </c>
      <c r="C38" s="265"/>
      <c r="D38" s="266"/>
      <c r="E38" s="121" t="s">
        <v>79</v>
      </c>
      <c r="F38" s="318">
        <f>IFERROR(IF(F37&lt;=F34,ROUNDDOWN(F37,-3),ROUNDDOWN(F34,-3)),"")</f>
        <v>0</v>
      </c>
      <c r="G38" s="318"/>
      <c r="H38" s="319"/>
      <c r="I38" s="128" t="s">
        <v>93</v>
      </c>
    </row>
    <row r="39" spans="2:9" s="1" customFormat="1" ht="21" customHeight="1" thickBot="1">
      <c r="B39" s="264" t="s">
        <v>83</v>
      </c>
      <c r="C39" s="265"/>
      <c r="D39" s="266"/>
      <c r="E39" s="121" t="s">
        <v>80</v>
      </c>
      <c r="F39" s="296"/>
      <c r="G39" s="296"/>
      <c r="H39" s="297"/>
    </row>
    <row r="40" spans="2:9" s="1" customFormat="1" ht="21.75" customHeight="1" thickBot="1">
      <c r="B40" s="293" t="s">
        <v>82</v>
      </c>
      <c r="C40" s="294"/>
      <c r="D40" s="295"/>
      <c r="E40" s="125" t="s">
        <v>81</v>
      </c>
      <c r="F40" s="288">
        <f>IFERROR(F38-F39,"")</f>
        <v>0</v>
      </c>
      <c r="G40" s="288"/>
      <c r="H40" s="289"/>
    </row>
    <row r="41" spans="2:9" s="1" customFormat="1" ht="21" customHeight="1" thickBot="1">
      <c r="B41" s="264" t="s">
        <v>84</v>
      </c>
      <c r="C41" s="265"/>
      <c r="D41" s="266"/>
      <c r="E41" s="121" t="s">
        <v>91</v>
      </c>
      <c r="F41" s="267">
        <f>IFERROR(F33-F38,"")</f>
        <v>0</v>
      </c>
      <c r="G41" s="267"/>
      <c r="H41" s="268"/>
    </row>
    <row r="43" spans="2:9" s="3" customFormat="1">
      <c r="B43" s="3" t="s">
        <v>36</v>
      </c>
    </row>
    <row r="44" spans="2:9" s="3" customFormat="1">
      <c r="B44" s="3" t="s">
        <v>27</v>
      </c>
      <c r="H44" s="19"/>
    </row>
    <row r="45" spans="2:9" s="3" customFormat="1">
      <c r="B45" s="3" t="s">
        <v>28</v>
      </c>
    </row>
    <row r="46" spans="2:9" s="3" customFormat="1">
      <c r="B46" s="3" t="s">
        <v>67</v>
      </c>
    </row>
    <row r="47" spans="2:9" s="3" customFormat="1"/>
    <row r="48" spans="2:9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pans="2:4">
      <c r="B65" s="3"/>
      <c r="C65" s="3"/>
      <c r="D65" s="3"/>
    </row>
  </sheetData>
  <mergeCells count="73">
    <mergeCell ref="J30:L30"/>
    <mergeCell ref="J9:L9"/>
    <mergeCell ref="B4:B5"/>
    <mergeCell ref="C4:F5"/>
    <mergeCell ref="B38:D38"/>
    <mergeCell ref="B34:D34"/>
    <mergeCell ref="F38:H38"/>
    <mergeCell ref="J16:K16"/>
    <mergeCell ref="C14:F14"/>
    <mergeCell ref="F26:H26"/>
    <mergeCell ref="F27:H27"/>
    <mergeCell ref="B28:D28"/>
    <mergeCell ref="F24:H24"/>
    <mergeCell ref="F25:H25"/>
    <mergeCell ref="B22:E22"/>
    <mergeCell ref="F22:H22"/>
    <mergeCell ref="F40:H40"/>
    <mergeCell ref="B33:D33"/>
    <mergeCell ref="B35:D35"/>
    <mergeCell ref="B39:D39"/>
    <mergeCell ref="B40:D40"/>
    <mergeCell ref="F39:H39"/>
    <mergeCell ref="B36:D36"/>
    <mergeCell ref="F36:H36"/>
    <mergeCell ref="B37:D37"/>
    <mergeCell ref="F37:H37"/>
    <mergeCell ref="B41:D41"/>
    <mergeCell ref="F41:H41"/>
    <mergeCell ref="F35:H35"/>
    <mergeCell ref="F34:H34"/>
    <mergeCell ref="G16:H16"/>
    <mergeCell ref="B32:E32"/>
    <mergeCell ref="F32:H32"/>
    <mergeCell ref="F33:H33"/>
    <mergeCell ref="B29:G29"/>
    <mergeCell ref="C16:F16"/>
    <mergeCell ref="B23:D23"/>
    <mergeCell ref="B24:D24"/>
    <mergeCell ref="B25:D25"/>
    <mergeCell ref="B26:D26"/>
    <mergeCell ref="B27:D27"/>
    <mergeCell ref="F28:H28"/>
    <mergeCell ref="C3:F3"/>
    <mergeCell ref="G3:H3"/>
    <mergeCell ref="G5:H5"/>
    <mergeCell ref="C6:F6"/>
    <mergeCell ref="G6:H6"/>
    <mergeCell ref="C7:F7"/>
    <mergeCell ref="G7:H7"/>
    <mergeCell ref="C8:F8"/>
    <mergeCell ref="G8:H8"/>
    <mergeCell ref="B9:F9"/>
    <mergeCell ref="G9:H9"/>
    <mergeCell ref="C12:F12"/>
    <mergeCell ref="G12:H12"/>
    <mergeCell ref="J12:K12"/>
    <mergeCell ref="C13:F13"/>
    <mergeCell ref="G13:H13"/>
    <mergeCell ref="J13:K13"/>
    <mergeCell ref="J29:L29"/>
    <mergeCell ref="J28:L28"/>
    <mergeCell ref="G14:H14"/>
    <mergeCell ref="J14:K14"/>
    <mergeCell ref="B18:F19"/>
    <mergeCell ref="G19:H19"/>
    <mergeCell ref="J19:K19"/>
    <mergeCell ref="G15:H15"/>
    <mergeCell ref="J15:K15"/>
    <mergeCell ref="C17:F17"/>
    <mergeCell ref="G17:H17"/>
    <mergeCell ref="J17:K17"/>
    <mergeCell ref="C15:F15"/>
    <mergeCell ref="F23:H23"/>
  </mergeCells>
  <phoneticPr fontId="3"/>
  <conditionalFormatting sqref="F34:H34 F39:H39">
    <cfRule type="containsBlanks" dxfId="2" priority="1">
      <formula>LEN(TRIM(F34))=0</formula>
    </cfRule>
  </conditionalFormatting>
  <conditionalFormatting sqref="G6:H6 C13:H16 I14:I16">
    <cfRule type="containsBlanks" dxfId="1" priority="3">
      <formula>LEN(TRIM(C6))=0</formula>
    </cfRule>
  </conditionalFormatting>
  <conditionalFormatting sqref="H29">
    <cfRule type="cellIs" dxfId="0" priority="2" operator="greaterThan">
      <formula>0.2</formula>
    </cfRule>
  </conditionalFormatting>
  <dataValidations count="1">
    <dataValidation type="list" allowBlank="1" showInputMessage="1" showErrorMessage="1" sqref="B13:B17" xr:uid="{00000000-0002-0000-0200-000000000000}">
      <formula1>$B$43:$B$46</formula1>
    </dataValidation>
  </dataValidations>
  <printOptions horizontalCentered="1"/>
  <pageMargins left="0.74803149606299213" right="0.43307086614173229" top="0.98425196850393704" bottom="0.59055118110236227" header="0.51181102362204722" footer="0.51181102362204722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補助事業報告書</vt:lpstr>
      <vt:lpstr>経費の配分</vt:lpstr>
      <vt:lpstr>経費の配分!Print_Area</vt:lpstr>
      <vt:lpstr>補助事業報告書!Print_Area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user</cp:lastModifiedBy>
  <cp:lastPrinted>2026-03-04T00:04:21Z</cp:lastPrinted>
  <dcterms:created xsi:type="dcterms:W3CDTF">2018-10-04T04:42:07Z</dcterms:created>
  <dcterms:modified xsi:type="dcterms:W3CDTF">2026-03-04T00:04:24Z</dcterms:modified>
</cp:coreProperties>
</file>