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2-jyun\準公室\地域開発事業係\03 決算統計\28年決算（H29作業）\100 経営比較分析表\09.180228団体分析(180316〆)\2 団体分析結果回答\2 駐車場整備\2 指定都市分\【未】052 横浜市\"/>
    </mc:Choice>
  </mc:AlternateContent>
  <workbookProtection workbookAlgorithmName="SHA-512" workbookHashValue="9KNPpYGUgKLZyxPBMPmViepeatOojkpGBLdd8gLyvOOnIR78AmFs57rdctOjRrMKIAqWYpkKoU4VRQshox9+0A==" workbookSaltValue="4o09moXzLzGc8dojT/xhcQ==" workbookSpinCount="100000" lockStructure="1"/>
  <bookViews>
    <workbookView xWindow="0" yWindow="0" windowWidth="17736" windowHeight="960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CS31" i="4" s="1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GQ32" i="4"/>
  <c r="FX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 l="1"/>
  <c r="MI76" i="4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HP76" i="4"/>
  <c r="BG30" i="4"/>
  <c r="KO30" i="4"/>
  <c r="FX30" i="4"/>
  <c r="AV76" i="4"/>
  <c r="KO51" i="4"/>
  <c r="LE76" i="4"/>
  <c r="BG51" i="4"/>
  <c r="FX51" i="4"/>
  <c r="FE51" i="4"/>
  <c r="HA76" i="4"/>
  <c r="AN51" i="4"/>
  <c r="FE30" i="4"/>
  <c r="JV51" i="4"/>
  <c r="AN30" i="4"/>
  <c r="AG76" i="4"/>
  <c r="KP76" i="4"/>
  <c r="JV30" i="4"/>
  <c r="KA76" i="4"/>
  <c r="EL51" i="4"/>
  <c r="JC30" i="4"/>
  <c r="EL30" i="4"/>
  <c r="JC51" i="4"/>
  <c r="GL76" i="4"/>
  <c r="U51" i="4"/>
  <c r="U30" i="4"/>
  <c r="R76" i="4"/>
</calcChain>
</file>

<file path=xl/sharedStrings.xml><?xml version="1.0" encoding="utf-8"?>
<sst xmlns="http://schemas.openxmlformats.org/spreadsheetml/2006/main" count="286" uniqueCount="134">
  <si>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</si>
  <si>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</si>
  <si>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</si>
  <si>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</si>
  <si>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</si>
  <si>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</si>
  <si>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</si>
  <si>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</si>
  <si>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</si>
  <si>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</si>
  <si>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</si>
  <si>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</si>
  <si>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</si>
  <si>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</si>
  <si>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</si>
  <si>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</si>
  <si>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</si>
  <si>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</si>
  <si>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</si>
  <si>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</si>
  <si>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</si>
  <si>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</si>
  <si>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</si>
  <si>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</si>
  <si>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</si>
  <si>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</si>
  <si>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</si>
  <si>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</si>
  <si>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</si>
  <si>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</si>
  <si>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</si>
  <si>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</si>
  <si>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</si>
  <si>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</si>
  <si>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</si>
  <si>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</si>
  <si>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</si>
  <si>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</si>
  <si>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</si>
  <si>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</si>
  <si>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</si>
  <si>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</si>
  <si>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</si>
  <si>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</si>
  <si>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</si>
  <si>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</si>
  <si>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</si>
  <si>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</si>
  <si>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</si>
  <si>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</si>
  <si>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</si>
  <si>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</si>
  <si>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</si>
  <si>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</si>
  <si>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</si>
  <si>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</si>
  <si>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</si>
  <si>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</si>
  <si>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</si>
  <si>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</si>
  <si>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</si>
  <si>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</si>
  <si>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</si>
  <si>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</si>
  <si>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</si>
  <si>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</si>
  <si>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</si>
  <si>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</si>
  <si>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</si>
  <si>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</si>
  <si>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</si>
  <si>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</si>
  <si>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</si>
  <si>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</si>
  <si>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</si>
  <si>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</si>
  <si>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</si>
  <si>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</si>
  <si>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</si>
  <si>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</si>
  <si>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</si>
  <si>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</si>
  <si>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</si>
  <si>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</si>
  <si>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</si>
  <si>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</si>
  <si>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</si>
  <si>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</si>
  <si>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</si>
  <si>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</si>
  <si>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</si>
  <si>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</si>
  <si>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</si>
  <si>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</si>
  <si>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</si>
  <si>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</si>
  <si>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</si>
  <si>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</si>
  <si>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</si>
  <si>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</si>
  <si>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</si>
  <si>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</si>
  <si>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</si>
  <si>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</si>
  <si>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</si>
  <si>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</si>
  <si>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</si>
  <si>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</si>
  <si>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</si>
  <si>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</si>
  <si>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</si>
  <si>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</si>
  <si>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</si>
  <si>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神奈川県　横浜市</t>
  </si>
  <si>
    <t>ポートサイド地下駐車場</t>
  </si>
  <si>
    <t>法非適用</t>
  </si>
  <si>
    <t>駐車場整備事業</t>
  </si>
  <si>
    <t>-</t>
  </si>
  <si>
    <t>Ａ２Ｂ２</t>
  </si>
  <si>
    <t>該当数値なし</t>
  </si>
  <si>
    <t>都市計画駐車場</t>
  </si>
  <si>
    <t>地下式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</si>
  <si>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</si>
  <si>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</si>
  <si>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</si>
  <si>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</si>
  <si>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</si>
  <si>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</si>
  <si>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</si>
  <si>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本駐車場は供用開始から年数を経ており、「⑧設備投資見込み額」にあるとおり、今後施設の改良・修繕費等が見込まれます。</t>
    <rPh sb="6" eb="8">
      <t>キョウヨウ</t>
    </rPh>
    <rPh sb="8" eb="10">
      <t>カイシ</t>
    </rPh>
    <rPh sb="12" eb="14">
      <t>ネンスウ</t>
    </rPh>
    <rPh sb="15" eb="16">
      <t>ヘ</t>
    </rPh>
    <rPh sb="22" eb="24">
      <t>セツビ</t>
    </rPh>
    <rPh sb="24" eb="26">
      <t>トウシ</t>
    </rPh>
    <rPh sb="26" eb="28">
      <t>ミコ</t>
    </rPh>
    <rPh sb="29" eb="30">
      <t>ガク</t>
    </rPh>
    <rPh sb="38" eb="40">
      <t>コンゴ</t>
    </rPh>
    <rPh sb="40" eb="42">
      <t>シセツ</t>
    </rPh>
    <rPh sb="43" eb="45">
      <t>カイリョウ</t>
    </rPh>
    <rPh sb="46" eb="49">
      <t>シュウゼンヒ</t>
    </rPh>
    <rPh sb="49" eb="50">
      <t>ナド</t>
    </rPh>
    <rPh sb="51" eb="53">
      <t>ミコ</t>
    </rPh>
    <phoneticPr fontId="6"/>
  </si>
  <si>
    <r>
      <t>　本駐車場の利用状況は「３利用の状況　⑪稼働率」にある通り、多少の増減はありますが、稼働率は</t>
    </r>
    <r>
      <rPr>
        <sz val="11"/>
        <rFont val="ＭＳ ゴシック"/>
        <family val="3"/>
        <charset val="128"/>
      </rPr>
      <t>横ばいの傾向となっています。</t>
    </r>
    <r>
      <rPr>
        <sz val="11"/>
        <color theme="1"/>
        <rFont val="ＭＳ ゴシック"/>
        <family val="3"/>
        <charset val="128"/>
      </rPr>
      <t xml:space="preserve">
　</t>
    </r>
    <rPh sb="1" eb="2">
      <t>ホン</t>
    </rPh>
    <rPh sb="2" eb="5">
      <t>チュウシャジョウ</t>
    </rPh>
    <rPh sb="6" eb="8">
      <t>リヨウ</t>
    </rPh>
    <rPh sb="8" eb="10">
      <t>ジョウキョウ</t>
    </rPh>
    <rPh sb="13" eb="15">
      <t>リヨウ</t>
    </rPh>
    <rPh sb="16" eb="18">
      <t>ジョウキョウ</t>
    </rPh>
    <rPh sb="20" eb="22">
      <t>カドウ</t>
    </rPh>
    <rPh sb="22" eb="23">
      <t>リツ</t>
    </rPh>
    <rPh sb="27" eb="28">
      <t>トオ</t>
    </rPh>
    <rPh sb="30" eb="32">
      <t>タショウ</t>
    </rPh>
    <rPh sb="33" eb="35">
      <t>ゾウゲン</t>
    </rPh>
    <rPh sb="42" eb="44">
      <t>カドウ</t>
    </rPh>
    <rPh sb="44" eb="45">
      <t>リツ</t>
    </rPh>
    <rPh sb="46" eb="47">
      <t>ヨコ</t>
    </rPh>
    <rPh sb="50" eb="52">
      <t>ケイコウ</t>
    </rPh>
    <phoneticPr fontId="6"/>
  </si>
  <si>
    <t>非設置</t>
    <rPh sb="0" eb="1">
      <t>ヒ</t>
    </rPh>
    <rPh sb="1" eb="3">
      <t>セッチ</t>
    </rPh>
    <phoneticPr fontId="6"/>
  </si>
  <si>
    <t>　本駐車場の状況については、「①収益的収支比率」が低く、「②他会計補助金比率」及び「③駐車台数一台当たりの他会計補助金額」では高い数値が示されています。これは地方債の償還について、他会計からの繰入金を充当していることによります。
　本駐車場については、地方債の償還が終了するまでは、収益の状況等は現状と同様に推移すると見込まれます。　</t>
    <rPh sb="116" eb="117">
      <t>ホン</t>
    </rPh>
    <rPh sb="117" eb="120">
      <t>チュウシャジョウ</t>
    </rPh>
    <rPh sb="126" eb="129">
      <t>チホウサイ</t>
    </rPh>
    <rPh sb="130" eb="132">
      <t>ショウカン</t>
    </rPh>
    <rPh sb="133" eb="135">
      <t>シュウリョウ</t>
    </rPh>
    <rPh sb="141" eb="143">
      <t>シュウエキ</t>
    </rPh>
    <rPh sb="144" eb="146">
      <t>ジョウキョウ</t>
    </rPh>
    <rPh sb="146" eb="147">
      <t>ナド</t>
    </rPh>
    <rPh sb="148" eb="150">
      <t>ゲンジョウ</t>
    </rPh>
    <rPh sb="151" eb="153">
      <t>ドウヨウ</t>
    </rPh>
    <rPh sb="154" eb="156">
      <t>スイイ</t>
    </rPh>
    <rPh sb="159" eb="161">
      <t>ミコ</t>
    </rPh>
    <phoneticPr fontId="6"/>
  </si>
  <si>
    <t>　「④売上高ＧＯＰ比率」及び「➄EBITDA」の数値が示すように、地方債の償還を除いた収益の状況については、ほぼ横ばいの傾向となっています。
　駐車料金については、道路法第24条の2第1項及び第2項に基づき、本市の条例・規則で決めることになっており、その範囲の中でできる工夫をしながら、利用の増進を図っています。</t>
    <rPh sb="3" eb="5">
      <t>ウリアゲ</t>
    </rPh>
    <rPh sb="5" eb="6">
      <t>ダカ</t>
    </rPh>
    <rPh sb="9" eb="11">
      <t>ヒリツ</t>
    </rPh>
    <rPh sb="12" eb="13">
      <t>オヨ</t>
    </rPh>
    <rPh sb="24" eb="26">
      <t>スウチ</t>
    </rPh>
    <rPh sb="27" eb="28">
      <t>シメ</t>
    </rPh>
    <rPh sb="33" eb="36">
      <t>チホウサイ</t>
    </rPh>
    <rPh sb="37" eb="39">
      <t>ショウカン</t>
    </rPh>
    <rPh sb="40" eb="41">
      <t>ノゾ</t>
    </rPh>
    <rPh sb="43" eb="45">
      <t>シュウエキ</t>
    </rPh>
    <rPh sb="46" eb="48">
      <t>ジョウキョウ</t>
    </rPh>
    <rPh sb="56" eb="57">
      <t>ヨコ</t>
    </rPh>
    <rPh sb="60" eb="62">
      <t>ケイコウ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</si>
</sst>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0" fontId="18" fillId="5" borderId="9" xfId="1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left" vertical="top" wrapText="1"/>
      <protection locked="0"/>
    </xf>
    <xf numFmtId="0" fontId="18" fillId="5" borderId="10" xfId="1" applyFont="1" applyFill="1" applyBorder="1" applyAlignment="1" applyProtection="1">
      <alignment horizontal="left" vertical="top" wrapText="1"/>
      <protection locked="0"/>
    </xf>
    <xf numFmtId="0" fontId="18" fillId="5" borderId="11" xfId="1" applyFont="1" applyFill="1" applyBorder="1" applyAlignment="1" applyProtection="1">
      <alignment horizontal="left" vertical="top" wrapText="1"/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5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83.6</c:v>
                </c:pt>
                <c:pt idx="1">
                  <c:v>64.7</c:v>
                </c:pt>
                <c:pt idx="2">
                  <c:v>59.7</c:v>
                </c:pt>
                <c:pt idx="3">
                  <c:v>19.8</c:v>
                </c:pt>
                <c:pt idx="4">
                  <c:v>63.3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328240"/>
        <c:axId val="466328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328240"/>
        <c:axId val="466328632"/>
      </c:lineChart>
      <c:dateAx>
        <c:axId val="46632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328632"/>
        <c:crosses val="autoZero"/>
        <c:auto val="1"/>
        <c:lblOffset val="100"/>
        <c:baseTimeUnit val="years"/>
      </c:dateAx>
      <c:valAx>
        <c:axId val="466328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6328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329416"/>
        <c:axId val="46466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329416"/>
        <c:axId val="464666656"/>
      </c:lineChart>
      <c:dateAx>
        <c:axId val="466329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666656"/>
        <c:crosses val="autoZero"/>
        <c:auto val="1"/>
        <c:lblOffset val="100"/>
        <c:baseTimeUnit val="years"/>
      </c:dateAx>
      <c:valAx>
        <c:axId val="46466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6329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667440"/>
        <c:axId val="464667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667440"/>
        <c:axId val="464667832"/>
      </c:lineChart>
      <c:dateAx>
        <c:axId val="46466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667832"/>
        <c:crosses val="autoZero"/>
        <c:auto val="1"/>
        <c:lblOffset val="100"/>
        <c:baseTimeUnit val="years"/>
      </c:dateAx>
      <c:valAx>
        <c:axId val="464667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4667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900712"/>
        <c:axId val="47190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00712"/>
        <c:axId val="471901104"/>
      </c:lineChart>
      <c:dateAx>
        <c:axId val="471900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901104"/>
        <c:crosses val="autoZero"/>
        <c:auto val="1"/>
        <c:lblOffset val="100"/>
        <c:baseTimeUnit val="years"/>
      </c:dateAx>
      <c:valAx>
        <c:axId val="47190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1900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51.1</c:v>
                </c:pt>
                <c:pt idx="2">
                  <c:v>46.2</c:v>
                </c:pt>
                <c:pt idx="3">
                  <c:v>24.3</c:v>
                </c:pt>
                <c:pt idx="4">
                  <c:v>39.9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901888"/>
        <c:axId val="471902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01888"/>
        <c:axId val="471902280"/>
      </c:lineChart>
      <c:dateAx>
        <c:axId val="47190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902280"/>
        <c:crosses val="autoZero"/>
        <c:auto val="1"/>
        <c:lblOffset val="100"/>
        <c:baseTimeUnit val="years"/>
      </c:dateAx>
      <c:valAx>
        <c:axId val="471902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1901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1437</c:v>
                </c:pt>
                <c:pt idx="1">
                  <c:v>1405</c:v>
                </c:pt>
                <c:pt idx="2">
                  <c:v>1563</c:v>
                </c:pt>
                <c:pt idx="3">
                  <c:v>1891</c:v>
                </c:pt>
                <c:pt idx="4">
                  <c:v>1161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701048"/>
        <c:axId val="46770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01048"/>
        <c:axId val="467701440"/>
      </c:lineChart>
      <c:dateAx>
        <c:axId val="467701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701440"/>
        <c:crosses val="autoZero"/>
        <c:auto val="1"/>
        <c:lblOffset val="100"/>
        <c:baseTimeUnit val="years"/>
      </c:dateAx>
      <c:valAx>
        <c:axId val="46770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7701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110.5</c:v>
                </c:pt>
                <c:pt idx="1">
                  <c:v>103.5</c:v>
                </c:pt>
                <c:pt idx="2">
                  <c:v>86.5</c:v>
                </c:pt>
                <c:pt idx="3">
                  <c:v>83.5</c:v>
                </c:pt>
                <c:pt idx="4">
                  <c:v>88.5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702224"/>
        <c:axId val="46589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02224"/>
        <c:axId val="465896448"/>
      </c:lineChart>
      <c:dateAx>
        <c:axId val="46770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896448"/>
        <c:crosses val="autoZero"/>
        <c:auto val="1"/>
        <c:lblOffset val="100"/>
        <c:baseTimeUnit val="years"/>
      </c:dateAx>
      <c:valAx>
        <c:axId val="46589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7702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0.5</c:v>
                </c:pt>
                <c:pt idx="1">
                  <c:v>0.2</c:v>
                </c:pt>
                <c:pt idx="2">
                  <c:v>-0.3</c:v>
                </c:pt>
                <c:pt idx="3">
                  <c:v>-0.2</c:v>
                </c:pt>
                <c:pt idx="4">
                  <c:v>-0.5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897232"/>
        <c:axId val="465897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97232"/>
        <c:axId val="465897624"/>
      </c:lineChart>
      <c:dateAx>
        <c:axId val="46589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897624"/>
        <c:crosses val="autoZero"/>
        <c:auto val="1"/>
        <c:lblOffset val="100"/>
        <c:baseTimeUnit val="years"/>
      </c:dateAx>
      <c:valAx>
        <c:axId val="465897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589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49491</c:v>
                </c:pt>
                <c:pt idx="1">
                  <c:v>19883</c:v>
                </c:pt>
                <c:pt idx="2">
                  <c:v>-5033</c:v>
                </c:pt>
                <c:pt idx="3">
                  <c:v>-5782</c:v>
                </c:pt>
                <c:pt idx="4">
                  <c:v>-14828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904640"/>
        <c:axId val="465905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04640"/>
        <c:axId val="465905032"/>
      </c:lineChart>
      <c:dateAx>
        <c:axId val="46590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905032"/>
        <c:crosses val="autoZero"/>
        <c:auto val="1"/>
        <c:lblOffset val="100"/>
        <c:baseTimeUnit val="years"/>
      </c:dateAx>
      <c:valAx>
        <c:axId val="465905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5904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神奈川県横浜市　ポートサイド地下駐車場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無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8319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19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200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600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133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83.6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64.7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59.7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19.8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63.3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68.900000000000006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51.1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46.2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24.3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39.9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110.5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103.5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86.5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83.5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88.5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106.2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108.7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121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123.7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126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23.3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19.5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15.7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13.8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12.6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166.9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166.3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161.9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162.80000000000001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162.19999999999999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129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130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1437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1405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1563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1891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1161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0.5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0.2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-0.3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-0.2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-0.5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49491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19883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-5033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-5782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-14828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526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437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350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309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268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13.1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15.5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12.9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10.6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13.9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12369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12227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11248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13697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15586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27" t="s">
        <v>132</v>
      </c>
      <c r="NE66" s="128"/>
      <c r="NF66" s="128"/>
      <c r="NG66" s="128"/>
      <c r="NH66" s="128"/>
      <c r="NI66" s="128"/>
      <c r="NJ66" s="128"/>
      <c r="NK66" s="128"/>
      <c r="NL66" s="128"/>
      <c r="NM66" s="128"/>
      <c r="NN66" s="128"/>
      <c r="NO66" s="128"/>
      <c r="NP66" s="128"/>
      <c r="NQ66" s="128"/>
      <c r="NR66" s="129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33">
        <f>データ!CM7</f>
        <v>0</v>
      </c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27"/>
      <c r="NE67" s="128"/>
      <c r="NF67" s="128"/>
      <c r="NG67" s="128"/>
      <c r="NH67" s="128"/>
      <c r="NI67" s="128"/>
      <c r="NJ67" s="128"/>
      <c r="NK67" s="128"/>
      <c r="NL67" s="128"/>
      <c r="NM67" s="128"/>
      <c r="NN67" s="128"/>
      <c r="NO67" s="128"/>
      <c r="NP67" s="128"/>
      <c r="NQ67" s="128"/>
      <c r="NR67" s="129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6"/>
      <c r="CW68" s="137"/>
      <c r="CX68" s="137"/>
      <c r="CY68" s="137"/>
      <c r="CZ68" s="137"/>
      <c r="DA68" s="137"/>
      <c r="DB68" s="137"/>
      <c r="DC68" s="137"/>
      <c r="DD68" s="137"/>
      <c r="DE68" s="137"/>
      <c r="DF68" s="137"/>
      <c r="DG68" s="137"/>
      <c r="DH68" s="137"/>
      <c r="DI68" s="137"/>
      <c r="DJ68" s="137"/>
      <c r="DK68" s="137"/>
      <c r="DL68" s="137"/>
      <c r="DM68" s="137"/>
      <c r="DN68" s="137"/>
      <c r="DO68" s="137"/>
      <c r="DP68" s="137"/>
      <c r="DQ68" s="137"/>
      <c r="DR68" s="137"/>
      <c r="DS68" s="137"/>
      <c r="DT68" s="137"/>
      <c r="DU68" s="137"/>
      <c r="DV68" s="137"/>
      <c r="DW68" s="137"/>
      <c r="DX68" s="137"/>
      <c r="DY68" s="137"/>
      <c r="DZ68" s="137"/>
      <c r="EA68" s="137"/>
      <c r="EB68" s="137"/>
      <c r="EC68" s="137"/>
      <c r="ED68" s="137"/>
      <c r="EE68" s="137"/>
      <c r="EF68" s="137"/>
      <c r="EG68" s="137"/>
      <c r="EH68" s="137"/>
      <c r="EI68" s="137"/>
      <c r="EJ68" s="137"/>
      <c r="EK68" s="137"/>
      <c r="EL68" s="137"/>
      <c r="EM68" s="137"/>
      <c r="EN68" s="137"/>
      <c r="EO68" s="137"/>
      <c r="EP68" s="137"/>
      <c r="EQ68" s="137"/>
      <c r="ER68" s="137"/>
      <c r="ES68" s="137"/>
      <c r="ET68" s="137"/>
      <c r="EU68" s="137"/>
      <c r="EV68" s="137"/>
      <c r="EW68" s="137"/>
      <c r="EX68" s="137"/>
      <c r="EY68" s="137"/>
      <c r="EZ68" s="137"/>
      <c r="FA68" s="137"/>
      <c r="FB68" s="137"/>
      <c r="FC68" s="137"/>
      <c r="FD68" s="137"/>
      <c r="FE68" s="137"/>
      <c r="FF68" s="137"/>
      <c r="FG68" s="137"/>
      <c r="FH68" s="137"/>
      <c r="FI68" s="137"/>
      <c r="FJ68" s="137"/>
      <c r="FK68" s="137"/>
      <c r="FL68" s="137"/>
      <c r="FM68" s="137"/>
      <c r="FN68" s="137"/>
      <c r="FO68" s="137"/>
      <c r="FP68" s="137"/>
      <c r="FQ68" s="137"/>
      <c r="FR68" s="137"/>
      <c r="FS68" s="137"/>
      <c r="FT68" s="137"/>
      <c r="FU68" s="137"/>
      <c r="FV68" s="137"/>
      <c r="FW68" s="138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27"/>
      <c r="NE68" s="128"/>
      <c r="NF68" s="128"/>
      <c r="NG68" s="128"/>
      <c r="NH68" s="128"/>
      <c r="NI68" s="128"/>
      <c r="NJ68" s="128"/>
      <c r="NK68" s="128"/>
      <c r="NL68" s="128"/>
      <c r="NM68" s="128"/>
      <c r="NN68" s="128"/>
      <c r="NO68" s="128"/>
      <c r="NP68" s="128"/>
      <c r="NQ68" s="128"/>
      <c r="NR68" s="129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6"/>
      <c r="CW69" s="137"/>
      <c r="CX69" s="137"/>
      <c r="CY69" s="137"/>
      <c r="CZ69" s="137"/>
      <c r="DA69" s="137"/>
      <c r="DB69" s="137"/>
      <c r="DC69" s="137"/>
      <c r="DD69" s="137"/>
      <c r="DE69" s="137"/>
      <c r="DF69" s="137"/>
      <c r="DG69" s="137"/>
      <c r="DH69" s="137"/>
      <c r="DI69" s="137"/>
      <c r="DJ69" s="137"/>
      <c r="DK69" s="137"/>
      <c r="DL69" s="137"/>
      <c r="DM69" s="137"/>
      <c r="DN69" s="137"/>
      <c r="DO69" s="137"/>
      <c r="DP69" s="137"/>
      <c r="DQ69" s="137"/>
      <c r="DR69" s="137"/>
      <c r="DS69" s="137"/>
      <c r="DT69" s="137"/>
      <c r="DU69" s="137"/>
      <c r="DV69" s="137"/>
      <c r="DW69" s="137"/>
      <c r="DX69" s="137"/>
      <c r="DY69" s="137"/>
      <c r="DZ69" s="137"/>
      <c r="EA69" s="137"/>
      <c r="EB69" s="137"/>
      <c r="EC69" s="137"/>
      <c r="ED69" s="137"/>
      <c r="EE69" s="137"/>
      <c r="EF69" s="137"/>
      <c r="EG69" s="137"/>
      <c r="EH69" s="137"/>
      <c r="EI69" s="137"/>
      <c r="EJ69" s="137"/>
      <c r="EK69" s="137"/>
      <c r="EL69" s="137"/>
      <c r="EM69" s="137"/>
      <c r="EN69" s="137"/>
      <c r="EO69" s="137"/>
      <c r="EP69" s="137"/>
      <c r="EQ69" s="137"/>
      <c r="ER69" s="137"/>
      <c r="ES69" s="137"/>
      <c r="ET69" s="137"/>
      <c r="EU69" s="137"/>
      <c r="EV69" s="137"/>
      <c r="EW69" s="137"/>
      <c r="EX69" s="137"/>
      <c r="EY69" s="137"/>
      <c r="EZ69" s="137"/>
      <c r="FA69" s="137"/>
      <c r="FB69" s="137"/>
      <c r="FC69" s="137"/>
      <c r="FD69" s="137"/>
      <c r="FE69" s="137"/>
      <c r="FF69" s="137"/>
      <c r="FG69" s="137"/>
      <c r="FH69" s="137"/>
      <c r="FI69" s="137"/>
      <c r="FJ69" s="137"/>
      <c r="FK69" s="137"/>
      <c r="FL69" s="137"/>
      <c r="FM69" s="137"/>
      <c r="FN69" s="137"/>
      <c r="FO69" s="137"/>
      <c r="FP69" s="137"/>
      <c r="FQ69" s="137"/>
      <c r="FR69" s="137"/>
      <c r="FS69" s="137"/>
      <c r="FT69" s="137"/>
      <c r="FU69" s="137"/>
      <c r="FV69" s="137"/>
      <c r="FW69" s="138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27"/>
      <c r="NE69" s="128"/>
      <c r="NF69" s="128"/>
      <c r="NG69" s="128"/>
      <c r="NH69" s="128"/>
      <c r="NI69" s="128"/>
      <c r="NJ69" s="128"/>
      <c r="NK69" s="128"/>
      <c r="NL69" s="128"/>
      <c r="NM69" s="128"/>
      <c r="NN69" s="128"/>
      <c r="NO69" s="128"/>
      <c r="NP69" s="128"/>
      <c r="NQ69" s="128"/>
      <c r="NR69" s="129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9"/>
      <c r="CW70" s="140"/>
      <c r="CX70" s="140"/>
      <c r="CY70" s="140"/>
      <c r="CZ70" s="140"/>
      <c r="DA70" s="140"/>
      <c r="DB70" s="140"/>
      <c r="DC70" s="140"/>
      <c r="DD70" s="140"/>
      <c r="DE70" s="140"/>
      <c r="DF70" s="140"/>
      <c r="DG70" s="140"/>
      <c r="DH70" s="140"/>
      <c r="DI70" s="140"/>
      <c r="DJ70" s="140"/>
      <c r="DK70" s="140"/>
      <c r="DL70" s="140"/>
      <c r="DM70" s="140"/>
      <c r="DN70" s="140"/>
      <c r="DO70" s="140"/>
      <c r="DP70" s="140"/>
      <c r="DQ70" s="140"/>
      <c r="DR70" s="140"/>
      <c r="DS70" s="140"/>
      <c r="DT70" s="140"/>
      <c r="DU70" s="140"/>
      <c r="DV70" s="140"/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1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27"/>
      <c r="NE70" s="128"/>
      <c r="NF70" s="128"/>
      <c r="NG70" s="128"/>
      <c r="NH70" s="128"/>
      <c r="NI70" s="128"/>
      <c r="NJ70" s="128"/>
      <c r="NK70" s="128"/>
      <c r="NL70" s="128"/>
      <c r="NM70" s="128"/>
      <c r="NN70" s="128"/>
      <c r="NO70" s="128"/>
      <c r="NP70" s="128"/>
      <c r="NQ70" s="128"/>
      <c r="NR70" s="129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27"/>
      <c r="NE71" s="128"/>
      <c r="NF71" s="128"/>
      <c r="NG71" s="128"/>
      <c r="NH71" s="128"/>
      <c r="NI71" s="128"/>
      <c r="NJ71" s="128"/>
      <c r="NK71" s="128"/>
      <c r="NL71" s="128"/>
      <c r="NM71" s="128"/>
      <c r="NN71" s="128"/>
      <c r="NO71" s="128"/>
      <c r="NP71" s="128"/>
      <c r="NQ71" s="128"/>
      <c r="NR71" s="129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27"/>
      <c r="NE72" s="128"/>
      <c r="NF72" s="128"/>
      <c r="NG72" s="128"/>
      <c r="NH72" s="128"/>
      <c r="NI72" s="128"/>
      <c r="NJ72" s="128"/>
      <c r="NK72" s="128"/>
      <c r="NL72" s="128"/>
      <c r="NM72" s="128"/>
      <c r="NN72" s="128"/>
      <c r="NO72" s="128"/>
      <c r="NP72" s="128"/>
      <c r="NQ72" s="128"/>
      <c r="NR72" s="129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27"/>
      <c r="NE73" s="128"/>
      <c r="NF73" s="128"/>
      <c r="NG73" s="128"/>
      <c r="NH73" s="128"/>
      <c r="NI73" s="128"/>
      <c r="NJ73" s="128"/>
      <c r="NK73" s="128"/>
      <c r="NL73" s="128"/>
      <c r="NM73" s="128"/>
      <c r="NN73" s="128"/>
      <c r="NO73" s="128"/>
      <c r="NP73" s="128"/>
      <c r="NQ73" s="128"/>
      <c r="NR73" s="129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27"/>
      <c r="NE74" s="128"/>
      <c r="NF74" s="128"/>
      <c r="NG74" s="128"/>
      <c r="NH74" s="128"/>
      <c r="NI74" s="128"/>
      <c r="NJ74" s="128"/>
      <c r="NK74" s="128"/>
      <c r="NL74" s="128"/>
      <c r="NM74" s="128"/>
      <c r="NN74" s="128"/>
      <c r="NO74" s="128"/>
      <c r="NP74" s="128"/>
      <c r="NQ74" s="128"/>
      <c r="NR74" s="129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27"/>
      <c r="NE75" s="128"/>
      <c r="NF75" s="128"/>
      <c r="NG75" s="128"/>
      <c r="NH75" s="128"/>
      <c r="NI75" s="128"/>
      <c r="NJ75" s="128"/>
      <c r="NK75" s="128"/>
      <c r="NL75" s="128"/>
      <c r="NM75" s="128"/>
      <c r="NN75" s="128"/>
      <c r="NO75" s="128"/>
      <c r="NP75" s="128"/>
      <c r="NQ75" s="128"/>
      <c r="NR75" s="129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42">
        <f>データ!$B$11</f>
        <v>40909</v>
      </c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4"/>
      <c r="AG76" s="142">
        <f>データ!$C$11</f>
        <v>41275</v>
      </c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4"/>
      <c r="AV76" s="142">
        <f>データ!$D$11</f>
        <v>41640</v>
      </c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4"/>
      <c r="BK76" s="142">
        <f>データ!$E$11</f>
        <v>42005</v>
      </c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BW76" s="143"/>
      <c r="BX76" s="143"/>
      <c r="BY76" s="144"/>
      <c r="BZ76" s="142">
        <f>データ!$F$11</f>
        <v>42370</v>
      </c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4"/>
      <c r="CO76" s="5"/>
      <c r="CP76" s="5"/>
      <c r="CQ76" s="5"/>
      <c r="CR76" s="5"/>
      <c r="CS76" s="5"/>
      <c r="CT76" s="5"/>
      <c r="CU76" s="5"/>
      <c r="CV76" s="133">
        <f>データ!CN7</f>
        <v>302918</v>
      </c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4"/>
      <c r="FF76" s="134"/>
      <c r="FG76" s="134"/>
      <c r="FH76" s="134"/>
      <c r="FI76" s="134"/>
      <c r="FJ76" s="134"/>
      <c r="FK76" s="134"/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42">
        <f>データ!$B$11</f>
        <v>40909</v>
      </c>
      <c r="GM76" s="143"/>
      <c r="GN76" s="143"/>
      <c r="GO76" s="143"/>
      <c r="GP76" s="143"/>
      <c r="GQ76" s="143"/>
      <c r="GR76" s="143"/>
      <c r="GS76" s="143"/>
      <c r="GT76" s="143"/>
      <c r="GU76" s="143"/>
      <c r="GV76" s="143"/>
      <c r="GW76" s="143"/>
      <c r="GX76" s="143"/>
      <c r="GY76" s="143"/>
      <c r="GZ76" s="144"/>
      <c r="HA76" s="142">
        <f>データ!$C$11</f>
        <v>41275</v>
      </c>
      <c r="HB76" s="143"/>
      <c r="HC76" s="143"/>
      <c r="HD76" s="143"/>
      <c r="HE76" s="143"/>
      <c r="HF76" s="143"/>
      <c r="HG76" s="143"/>
      <c r="HH76" s="143"/>
      <c r="HI76" s="143"/>
      <c r="HJ76" s="143"/>
      <c r="HK76" s="143"/>
      <c r="HL76" s="143"/>
      <c r="HM76" s="143"/>
      <c r="HN76" s="143"/>
      <c r="HO76" s="144"/>
      <c r="HP76" s="142">
        <f>データ!$D$11</f>
        <v>41640</v>
      </c>
      <c r="HQ76" s="143"/>
      <c r="HR76" s="143"/>
      <c r="HS76" s="143"/>
      <c r="HT76" s="143"/>
      <c r="HU76" s="143"/>
      <c r="HV76" s="143"/>
      <c r="HW76" s="143"/>
      <c r="HX76" s="143"/>
      <c r="HY76" s="143"/>
      <c r="HZ76" s="143"/>
      <c r="IA76" s="143"/>
      <c r="IB76" s="143"/>
      <c r="IC76" s="143"/>
      <c r="ID76" s="144"/>
      <c r="IE76" s="142">
        <f>データ!$E$11</f>
        <v>42005</v>
      </c>
      <c r="IF76" s="143"/>
      <c r="IG76" s="143"/>
      <c r="IH76" s="143"/>
      <c r="II76" s="143"/>
      <c r="IJ76" s="143"/>
      <c r="IK76" s="143"/>
      <c r="IL76" s="143"/>
      <c r="IM76" s="143"/>
      <c r="IN76" s="143"/>
      <c r="IO76" s="143"/>
      <c r="IP76" s="143"/>
      <c r="IQ76" s="143"/>
      <c r="IR76" s="143"/>
      <c r="IS76" s="144"/>
      <c r="IT76" s="142">
        <f>データ!$F$11</f>
        <v>42370</v>
      </c>
      <c r="IU76" s="143"/>
      <c r="IV76" s="143"/>
      <c r="IW76" s="143"/>
      <c r="IX76" s="143"/>
      <c r="IY76" s="143"/>
      <c r="IZ76" s="143"/>
      <c r="JA76" s="143"/>
      <c r="JB76" s="143"/>
      <c r="JC76" s="143"/>
      <c r="JD76" s="143"/>
      <c r="JE76" s="143"/>
      <c r="JF76" s="143"/>
      <c r="JG76" s="143"/>
      <c r="JH76" s="14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42">
        <f>データ!$B$11</f>
        <v>40909</v>
      </c>
      <c r="KB76" s="143"/>
      <c r="KC76" s="143"/>
      <c r="KD76" s="143"/>
      <c r="KE76" s="143"/>
      <c r="KF76" s="143"/>
      <c r="KG76" s="143"/>
      <c r="KH76" s="143"/>
      <c r="KI76" s="143"/>
      <c r="KJ76" s="143"/>
      <c r="KK76" s="143"/>
      <c r="KL76" s="143"/>
      <c r="KM76" s="143"/>
      <c r="KN76" s="143"/>
      <c r="KO76" s="144"/>
      <c r="KP76" s="142">
        <f>データ!$C$11</f>
        <v>41275</v>
      </c>
      <c r="KQ76" s="143"/>
      <c r="KR76" s="143"/>
      <c r="KS76" s="143"/>
      <c r="KT76" s="143"/>
      <c r="KU76" s="143"/>
      <c r="KV76" s="143"/>
      <c r="KW76" s="143"/>
      <c r="KX76" s="143"/>
      <c r="KY76" s="143"/>
      <c r="KZ76" s="143"/>
      <c r="LA76" s="143"/>
      <c r="LB76" s="143"/>
      <c r="LC76" s="143"/>
      <c r="LD76" s="144"/>
      <c r="LE76" s="142">
        <f>データ!$D$11</f>
        <v>41640</v>
      </c>
      <c r="LF76" s="143"/>
      <c r="LG76" s="143"/>
      <c r="LH76" s="143"/>
      <c r="LI76" s="143"/>
      <c r="LJ76" s="143"/>
      <c r="LK76" s="143"/>
      <c r="LL76" s="143"/>
      <c r="LM76" s="143"/>
      <c r="LN76" s="143"/>
      <c r="LO76" s="143"/>
      <c r="LP76" s="143"/>
      <c r="LQ76" s="143"/>
      <c r="LR76" s="143"/>
      <c r="LS76" s="144"/>
      <c r="LT76" s="142">
        <f>データ!$E$11</f>
        <v>42005</v>
      </c>
      <c r="LU76" s="143"/>
      <c r="LV76" s="143"/>
      <c r="LW76" s="143"/>
      <c r="LX76" s="143"/>
      <c r="LY76" s="143"/>
      <c r="LZ76" s="143"/>
      <c r="MA76" s="143"/>
      <c r="MB76" s="143"/>
      <c r="MC76" s="143"/>
      <c r="MD76" s="143"/>
      <c r="ME76" s="143"/>
      <c r="MF76" s="143"/>
      <c r="MG76" s="143"/>
      <c r="MH76" s="144"/>
      <c r="MI76" s="142">
        <f>データ!$F$11</f>
        <v>42370</v>
      </c>
      <c r="MJ76" s="143"/>
      <c r="MK76" s="143"/>
      <c r="ML76" s="143"/>
      <c r="MM76" s="143"/>
      <c r="MN76" s="143"/>
      <c r="MO76" s="143"/>
      <c r="MP76" s="143"/>
      <c r="MQ76" s="143"/>
      <c r="MR76" s="143"/>
      <c r="MS76" s="143"/>
      <c r="MT76" s="143"/>
      <c r="MU76" s="143"/>
      <c r="MV76" s="143"/>
      <c r="MW76" s="144"/>
      <c r="MX76" s="5"/>
      <c r="MY76" s="5"/>
      <c r="MZ76" s="5"/>
      <c r="NA76" s="5"/>
      <c r="NB76" s="5"/>
      <c r="NC76" s="45"/>
      <c r="ND76" s="127"/>
      <c r="NE76" s="128"/>
      <c r="NF76" s="128"/>
      <c r="NG76" s="128"/>
      <c r="NH76" s="128"/>
      <c r="NI76" s="128"/>
      <c r="NJ76" s="128"/>
      <c r="NK76" s="128"/>
      <c r="NL76" s="128"/>
      <c r="NM76" s="128"/>
      <c r="NN76" s="128"/>
      <c r="NO76" s="128"/>
      <c r="NP76" s="128"/>
      <c r="NQ76" s="128"/>
      <c r="NR76" s="129"/>
    </row>
    <row r="77" spans="1:382" ht="13.5" customHeight="1">
      <c r="A77" s="2"/>
      <c r="B77" s="23"/>
      <c r="C77" s="5"/>
      <c r="D77" s="5"/>
      <c r="E77" s="5"/>
      <c r="F77" s="5"/>
      <c r="I77" s="145" t="s">
        <v>27</v>
      </c>
      <c r="J77" s="145"/>
      <c r="K77" s="145"/>
      <c r="L77" s="145"/>
      <c r="M77" s="145"/>
      <c r="N77" s="145"/>
      <c r="O77" s="145"/>
      <c r="P77" s="145"/>
      <c r="Q77" s="145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6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8"/>
      <c r="FY77" s="5"/>
      <c r="FZ77" s="5"/>
      <c r="GA77" s="5"/>
      <c r="GB77" s="5"/>
      <c r="GC77" s="145" t="s">
        <v>27</v>
      </c>
      <c r="GD77" s="145"/>
      <c r="GE77" s="145"/>
      <c r="GF77" s="145"/>
      <c r="GG77" s="145"/>
      <c r="GH77" s="145"/>
      <c r="GI77" s="145"/>
      <c r="GJ77" s="145"/>
      <c r="GK77" s="145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45" t="s">
        <v>27</v>
      </c>
      <c r="JS77" s="145"/>
      <c r="JT77" s="145"/>
      <c r="JU77" s="145"/>
      <c r="JV77" s="145"/>
      <c r="JW77" s="145"/>
      <c r="JX77" s="145"/>
      <c r="JY77" s="145"/>
      <c r="JZ77" s="145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27"/>
      <c r="NE77" s="128"/>
      <c r="NF77" s="128"/>
      <c r="NG77" s="128"/>
      <c r="NH77" s="128"/>
      <c r="NI77" s="128"/>
      <c r="NJ77" s="128"/>
      <c r="NK77" s="128"/>
      <c r="NL77" s="128"/>
      <c r="NM77" s="128"/>
      <c r="NN77" s="128"/>
      <c r="NO77" s="128"/>
      <c r="NP77" s="128"/>
      <c r="NQ77" s="128"/>
      <c r="NR77" s="129"/>
    </row>
    <row r="78" spans="1:382" ht="13.5" customHeight="1">
      <c r="A78" s="2"/>
      <c r="B78" s="23"/>
      <c r="C78" s="5"/>
      <c r="D78" s="5"/>
      <c r="E78" s="5"/>
      <c r="F78" s="5"/>
      <c r="I78" s="145" t="s">
        <v>29</v>
      </c>
      <c r="J78" s="145"/>
      <c r="K78" s="145"/>
      <c r="L78" s="145"/>
      <c r="M78" s="145"/>
      <c r="N78" s="145"/>
      <c r="O78" s="145"/>
      <c r="P78" s="145"/>
      <c r="Q78" s="145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6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8"/>
      <c r="FY78" s="5"/>
      <c r="FZ78" s="5"/>
      <c r="GA78" s="5"/>
      <c r="GB78" s="5"/>
      <c r="GC78" s="145" t="s">
        <v>29</v>
      </c>
      <c r="GD78" s="145"/>
      <c r="GE78" s="145"/>
      <c r="GF78" s="145"/>
      <c r="GG78" s="145"/>
      <c r="GH78" s="145"/>
      <c r="GI78" s="145"/>
      <c r="GJ78" s="145"/>
      <c r="GK78" s="145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45" t="s">
        <v>29</v>
      </c>
      <c r="JS78" s="145"/>
      <c r="JT78" s="145"/>
      <c r="JU78" s="145"/>
      <c r="JV78" s="145"/>
      <c r="JW78" s="145"/>
      <c r="JX78" s="145"/>
      <c r="JY78" s="145"/>
      <c r="JZ78" s="145"/>
      <c r="KA78" s="118">
        <f>データ!DE7</f>
        <v>329.2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205.4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155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181.2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152.4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27"/>
      <c r="NE78" s="128"/>
      <c r="NF78" s="128"/>
      <c r="NG78" s="128"/>
      <c r="NH78" s="128"/>
      <c r="NI78" s="128"/>
      <c r="NJ78" s="128"/>
      <c r="NK78" s="128"/>
      <c r="NL78" s="128"/>
      <c r="NM78" s="128"/>
      <c r="NN78" s="128"/>
      <c r="NO78" s="128"/>
      <c r="NP78" s="128"/>
      <c r="NQ78" s="128"/>
      <c r="NR78" s="129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9"/>
      <c r="CW79" s="140"/>
      <c r="CX79" s="140"/>
      <c r="CY79" s="140"/>
      <c r="CZ79" s="140"/>
      <c r="DA79" s="140"/>
      <c r="DB79" s="140"/>
      <c r="DC79" s="140"/>
      <c r="DD79" s="140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0"/>
      <c r="DS79" s="140"/>
      <c r="DT79" s="140"/>
      <c r="DU79" s="140"/>
      <c r="DV79" s="140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1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27"/>
      <c r="NE79" s="128"/>
      <c r="NF79" s="128"/>
      <c r="NG79" s="128"/>
      <c r="NH79" s="128"/>
      <c r="NI79" s="128"/>
      <c r="NJ79" s="128"/>
      <c r="NK79" s="128"/>
      <c r="NL79" s="128"/>
      <c r="NM79" s="128"/>
      <c r="NN79" s="128"/>
      <c r="NO79" s="128"/>
      <c r="NP79" s="128"/>
      <c r="NQ79" s="128"/>
      <c r="NR79" s="129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27"/>
      <c r="NE80" s="128"/>
      <c r="NF80" s="128"/>
      <c r="NG80" s="128"/>
      <c r="NH80" s="128"/>
      <c r="NI80" s="128"/>
      <c r="NJ80" s="128"/>
      <c r="NK80" s="128"/>
      <c r="NL80" s="128"/>
      <c r="NM80" s="128"/>
      <c r="NN80" s="128"/>
      <c r="NO80" s="128"/>
      <c r="NP80" s="128"/>
      <c r="NQ80" s="128"/>
      <c r="NR80" s="129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27"/>
      <c r="NE81" s="128"/>
      <c r="NF81" s="128"/>
      <c r="NG81" s="128"/>
      <c r="NH81" s="128"/>
      <c r="NI81" s="128"/>
      <c r="NJ81" s="128"/>
      <c r="NK81" s="128"/>
      <c r="NL81" s="128"/>
      <c r="NM81" s="128"/>
      <c r="NN81" s="128"/>
      <c r="NO81" s="128"/>
      <c r="NP81" s="128"/>
      <c r="NQ81" s="128"/>
      <c r="NR81" s="129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30"/>
      <c r="NE82" s="131"/>
      <c r="NF82" s="131"/>
      <c r="NG82" s="131"/>
      <c r="NH82" s="131"/>
      <c r="NI82" s="131"/>
      <c r="NJ82" s="131"/>
      <c r="NK82" s="131"/>
      <c r="NL82" s="131"/>
      <c r="NM82" s="131"/>
      <c r="NN82" s="131"/>
      <c r="NO82" s="131"/>
      <c r="NP82" s="131"/>
      <c r="NQ82" s="131"/>
      <c r="NR82" s="132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oO5RWMdQqrUxQKFH3n36NKVqHfHTerGL1w3lFq3vgBTEhfffEab5SeBvD1JV0A0lzKUHWr++XL0mTAV9nOHGkQ==" saltValue="FuGsSVzW06AcTzjlhZEpc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9" t="s">
        <v>67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72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73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74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75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76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77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78</v>
      </c>
      <c r="CN4" s="155" t="s">
        <v>79</v>
      </c>
      <c r="CO4" s="146" t="s">
        <v>80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81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82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6"/>
      <c r="CN5" s="156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141003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</v>
      </c>
      <c r="H6" s="61" t="str">
        <f>SUBSTITUTE(H8,"　","")</f>
        <v>神奈川県横浜市</v>
      </c>
      <c r="I6" s="61" t="str">
        <f t="shared" si="1"/>
        <v>ポートサイド地下駐車場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地下式</v>
      </c>
      <c r="R6" s="64">
        <f t="shared" si="1"/>
        <v>19</v>
      </c>
      <c r="S6" s="63" t="str">
        <f t="shared" si="1"/>
        <v>無</v>
      </c>
      <c r="T6" s="63" t="str">
        <f t="shared" si="1"/>
        <v>無</v>
      </c>
      <c r="U6" s="64">
        <f t="shared" si="1"/>
        <v>8319</v>
      </c>
      <c r="V6" s="64">
        <f t="shared" si="1"/>
        <v>200</v>
      </c>
      <c r="W6" s="64">
        <f t="shared" si="1"/>
        <v>600</v>
      </c>
      <c r="X6" s="63" t="str">
        <f t="shared" si="1"/>
        <v>導入なし</v>
      </c>
      <c r="Y6" s="65">
        <f>IF(Y8="-",NA(),Y8)</f>
        <v>83.6</v>
      </c>
      <c r="Z6" s="65">
        <f t="shared" ref="Z6:AH6" si="2">IF(Z8="-",NA(),Z8)</f>
        <v>64.7</v>
      </c>
      <c r="AA6" s="65">
        <f t="shared" si="2"/>
        <v>59.7</v>
      </c>
      <c r="AB6" s="65">
        <f t="shared" si="2"/>
        <v>19.8</v>
      </c>
      <c r="AC6" s="65">
        <f t="shared" si="2"/>
        <v>63.3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68.900000000000006</v>
      </c>
      <c r="AK6" s="65">
        <f t="shared" ref="AK6:AS6" si="3">IF(AK8="-",NA(),AK8)</f>
        <v>51.1</v>
      </c>
      <c r="AL6" s="65">
        <f t="shared" si="3"/>
        <v>46.2</v>
      </c>
      <c r="AM6" s="65">
        <f t="shared" si="3"/>
        <v>24.3</v>
      </c>
      <c r="AN6" s="65">
        <f t="shared" si="3"/>
        <v>39.9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1437</v>
      </c>
      <c r="AV6" s="66">
        <f t="shared" ref="AV6:BD6" si="4">IF(AV8="-",NA(),AV8)</f>
        <v>1405</v>
      </c>
      <c r="AW6" s="66">
        <f t="shared" si="4"/>
        <v>1563</v>
      </c>
      <c r="AX6" s="66">
        <f t="shared" si="4"/>
        <v>1891</v>
      </c>
      <c r="AY6" s="66">
        <f t="shared" si="4"/>
        <v>1161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0.5</v>
      </c>
      <c r="BG6" s="65">
        <f t="shared" ref="BG6:BO6" si="5">IF(BG8="-",NA(),BG8)</f>
        <v>0.2</v>
      </c>
      <c r="BH6" s="65">
        <f t="shared" si="5"/>
        <v>-0.3</v>
      </c>
      <c r="BI6" s="65">
        <f t="shared" si="5"/>
        <v>-0.2</v>
      </c>
      <c r="BJ6" s="65">
        <f t="shared" si="5"/>
        <v>-0.5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49491</v>
      </c>
      <c r="BR6" s="66">
        <f t="shared" ref="BR6:BZ6" si="6">IF(BR8="-",NA(),BR8)</f>
        <v>19883</v>
      </c>
      <c r="BS6" s="66">
        <f t="shared" si="6"/>
        <v>-5033</v>
      </c>
      <c r="BT6" s="66">
        <f t="shared" si="6"/>
        <v>-5782</v>
      </c>
      <c r="BU6" s="66">
        <f t="shared" si="6"/>
        <v>-14828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302918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110.5</v>
      </c>
      <c r="DL6" s="65">
        <f t="shared" ref="DL6:DT6" si="9">IF(DL8="-",NA(),DL8)</f>
        <v>103.5</v>
      </c>
      <c r="DM6" s="65">
        <f t="shared" si="9"/>
        <v>86.5</v>
      </c>
      <c r="DN6" s="65">
        <f t="shared" si="9"/>
        <v>83.5</v>
      </c>
      <c r="DO6" s="65">
        <f t="shared" si="9"/>
        <v>88.5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141003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</v>
      </c>
      <c r="H7" s="61" t="str">
        <f t="shared" si="10"/>
        <v>神奈川県　横浜市</v>
      </c>
      <c r="I7" s="61" t="str">
        <f t="shared" si="10"/>
        <v>ポートサイド地下駐車場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地下式</v>
      </c>
      <c r="R7" s="64">
        <f t="shared" si="10"/>
        <v>19</v>
      </c>
      <c r="S7" s="63" t="str">
        <f t="shared" si="10"/>
        <v>無</v>
      </c>
      <c r="T7" s="63" t="str">
        <f t="shared" si="10"/>
        <v>無</v>
      </c>
      <c r="U7" s="64">
        <f t="shared" si="10"/>
        <v>8319</v>
      </c>
      <c r="V7" s="64">
        <f t="shared" si="10"/>
        <v>200</v>
      </c>
      <c r="W7" s="64">
        <f t="shared" si="10"/>
        <v>600</v>
      </c>
      <c r="X7" s="63" t="str">
        <f t="shared" si="10"/>
        <v>導入なし</v>
      </c>
      <c r="Y7" s="65">
        <f>Y8</f>
        <v>83.6</v>
      </c>
      <c r="Z7" s="65">
        <f t="shared" ref="Z7:AH7" si="11">Z8</f>
        <v>64.7</v>
      </c>
      <c r="AA7" s="65">
        <f t="shared" si="11"/>
        <v>59.7</v>
      </c>
      <c r="AB7" s="65">
        <f t="shared" si="11"/>
        <v>19.8</v>
      </c>
      <c r="AC7" s="65">
        <f t="shared" si="11"/>
        <v>63.3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68.900000000000006</v>
      </c>
      <c r="AK7" s="65">
        <f t="shared" ref="AK7:AS7" si="12">AK8</f>
        <v>51.1</v>
      </c>
      <c r="AL7" s="65">
        <f t="shared" si="12"/>
        <v>46.2</v>
      </c>
      <c r="AM7" s="65">
        <f t="shared" si="12"/>
        <v>24.3</v>
      </c>
      <c r="AN7" s="65">
        <f t="shared" si="12"/>
        <v>39.9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1437</v>
      </c>
      <c r="AV7" s="66">
        <f t="shared" ref="AV7:BD7" si="13">AV8</f>
        <v>1405</v>
      </c>
      <c r="AW7" s="66">
        <f t="shared" si="13"/>
        <v>1563</v>
      </c>
      <c r="AX7" s="66">
        <f t="shared" si="13"/>
        <v>1891</v>
      </c>
      <c r="AY7" s="66">
        <f t="shared" si="13"/>
        <v>1161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0.5</v>
      </c>
      <c r="BG7" s="65">
        <f t="shared" ref="BG7:BO7" si="14">BG8</f>
        <v>0.2</v>
      </c>
      <c r="BH7" s="65">
        <f t="shared" si="14"/>
        <v>-0.3</v>
      </c>
      <c r="BI7" s="65">
        <f t="shared" si="14"/>
        <v>-0.2</v>
      </c>
      <c r="BJ7" s="65">
        <f t="shared" si="14"/>
        <v>-0.5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49491</v>
      </c>
      <c r="BR7" s="66">
        <f t="shared" ref="BR7:BZ7" si="15">BR8</f>
        <v>19883</v>
      </c>
      <c r="BS7" s="66">
        <f t="shared" si="15"/>
        <v>-5033</v>
      </c>
      <c r="BT7" s="66">
        <f t="shared" si="15"/>
        <v>-5782</v>
      </c>
      <c r="BU7" s="66">
        <f t="shared" si="15"/>
        <v>-14828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302918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110.5</v>
      </c>
      <c r="DL7" s="65">
        <f t="shared" ref="DL7:DT7" si="17">DL8</f>
        <v>103.5</v>
      </c>
      <c r="DM7" s="65">
        <f t="shared" si="17"/>
        <v>86.5</v>
      </c>
      <c r="DN7" s="65">
        <f t="shared" si="17"/>
        <v>83.5</v>
      </c>
      <c r="DO7" s="65">
        <f t="shared" si="17"/>
        <v>88.5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141003</v>
      </c>
      <c r="D8" s="68">
        <v>47</v>
      </c>
      <c r="E8" s="68">
        <v>14</v>
      </c>
      <c r="F8" s="68">
        <v>0</v>
      </c>
      <c r="G8" s="68">
        <v>2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19</v>
      </c>
      <c r="S8" s="70" t="s">
        <v>122</v>
      </c>
      <c r="T8" s="70" t="s">
        <v>122</v>
      </c>
      <c r="U8" s="71">
        <v>8319</v>
      </c>
      <c r="V8" s="71">
        <v>200</v>
      </c>
      <c r="W8" s="71">
        <v>600</v>
      </c>
      <c r="X8" s="70" t="s">
        <v>123</v>
      </c>
      <c r="Y8" s="72">
        <v>83.6</v>
      </c>
      <c r="Z8" s="72">
        <v>64.7</v>
      </c>
      <c r="AA8" s="72">
        <v>59.7</v>
      </c>
      <c r="AB8" s="72">
        <v>19.8</v>
      </c>
      <c r="AC8" s="72">
        <v>63.3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68.900000000000006</v>
      </c>
      <c r="AK8" s="72">
        <v>51.1</v>
      </c>
      <c r="AL8" s="72">
        <v>46.2</v>
      </c>
      <c r="AM8" s="72">
        <v>24.3</v>
      </c>
      <c r="AN8" s="72">
        <v>39.9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1437</v>
      </c>
      <c r="AV8" s="73">
        <v>1405</v>
      </c>
      <c r="AW8" s="73">
        <v>1563</v>
      </c>
      <c r="AX8" s="73">
        <v>1891</v>
      </c>
      <c r="AY8" s="73">
        <v>1161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0.5</v>
      </c>
      <c r="BG8" s="72">
        <v>0.2</v>
      </c>
      <c r="BH8" s="72">
        <v>-0.3</v>
      </c>
      <c r="BI8" s="72">
        <v>-0.2</v>
      </c>
      <c r="BJ8" s="72">
        <v>-0.5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49491</v>
      </c>
      <c r="BR8" s="73">
        <v>19883</v>
      </c>
      <c r="BS8" s="73">
        <v>-5033</v>
      </c>
      <c r="BT8" s="74">
        <v>-5782</v>
      </c>
      <c r="BU8" s="74">
        <v>-14828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302918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110.5</v>
      </c>
      <c r="DL8" s="72">
        <v>103.5</v>
      </c>
      <c r="DM8" s="72">
        <v>86.5</v>
      </c>
      <c r="DN8" s="72">
        <v>83.5</v>
      </c>
      <c r="DO8" s="72">
        <v>88.5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