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2-jyun\準公室\地域開発事業係\03 決算統計\28年決算（H29作業）\100 経営比較分析表\09.180228団体分析(180316〆)\2 団体分析結果回答\2 駐車場整備\2 指定都市分\【未】052 横浜市\"/>
    </mc:Choice>
  </mc:AlternateContent>
  <workbookProtection workbookAlgorithmName="SHA-512" workbookHashValue="8qDN/a8wsz5B7qujCj4+aXCiQN+UzOzop3wXUGwJcQ3jQ5bCY30XuchnyE371RdHO8xdo/MxznaFNm23bOET/Q==" workbookSaltValue="qmGdc/OfBWnNIgCLTPb0sQ==" workbookSpinCount="100000" lockStructure="1"/>
  <bookViews>
    <workbookView xWindow="0" yWindow="0" windowWidth="17736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JV31" i="4" s="1"/>
  <c r="DK7" i="5"/>
  <c r="DI7" i="5"/>
  <c r="DH7" i="5"/>
  <c r="LT78" i="4" s="1"/>
  <c r="DG7" i="5"/>
  <c r="LE78" i="4" s="1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BY7" i="5"/>
  <c r="LH53" i="4" s="1"/>
  <c r="BX7" i="5"/>
  <c r="KO53" i="4" s="1"/>
  <c r="BW7" i="5"/>
  <c r="BV7" i="5"/>
  <c r="BU7" i="5"/>
  <c r="MA52" i="4" s="1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FX52" i="4" s="1"/>
  <c r="BG7" i="5"/>
  <c r="BF7" i="5"/>
  <c r="BD7" i="5"/>
  <c r="BC7" i="5"/>
  <c r="BZ53" i="4" s="1"/>
  <c r="BB7" i="5"/>
  <c r="BG53" i="4" s="1"/>
  <c r="BA7" i="5"/>
  <c r="AZ7" i="5"/>
  <c r="AY7" i="5"/>
  <c r="CS52" i="4" s="1"/>
  <c r="AX7" i="5"/>
  <c r="BZ52" i="4" s="1"/>
  <c r="AW7" i="5"/>
  <c r="AV7" i="5"/>
  <c r="AU7" i="5"/>
  <c r="U52" i="4" s="1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Z7" i="5"/>
  <c r="Y7" i="5"/>
  <c r="U31" i="4" s="1"/>
  <c r="X7" i="5"/>
  <c r="LJ10" i="4" s="1"/>
  <c r="W7" i="5"/>
  <c r="V7" i="5"/>
  <c r="U7" i="5"/>
  <c r="LJ8" i="4" s="1"/>
  <c r="T7" i="5"/>
  <c r="JQ8" i="4" s="1"/>
  <c r="S7" i="5"/>
  <c r="R7" i="5"/>
  <c r="Q7" i="5"/>
  <c r="CF10" i="4" s="1"/>
  <c r="P7" i="5"/>
  <c r="AQ10" i="4" s="1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C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JV53" i="4"/>
  <c r="JC53" i="4"/>
  <c r="GQ53" i="4"/>
  <c r="FX53" i="4"/>
  <c r="FE53" i="4"/>
  <c r="CS53" i="4"/>
  <c r="AN53" i="4"/>
  <c r="U53" i="4"/>
  <c r="KO52" i="4"/>
  <c r="JV52" i="4"/>
  <c r="JC52" i="4"/>
  <c r="HJ52" i="4"/>
  <c r="GQ52" i="4"/>
  <c r="FE52" i="4"/>
  <c r="EL52" i="4"/>
  <c r="BG52" i="4"/>
  <c r="AN52" i="4"/>
  <c r="LH32" i="4"/>
  <c r="KO32" i="4"/>
  <c r="JV32" i="4"/>
  <c r="HJ32" i="4"/>
  <c r="GQ32" i="4"/>
  <c r="FX32" i="4"/>
  <c r="FE32" i="4"/>
  <c r="EL32" i="4"/>
  <c r="CS32" i="4"/>
  <c r="AN32" i="4"/>
  <c r="U32" i="4"/>
  <c r="MA31" i="4"/>
  <c r="LH31" i="4"/>
  <c r="KO31" i="4"/>
  <c r="JC31" i="4"/>
  <c r="HJ31" i="4"/>
  <c r="GQ31" i="4"/>
  <c r="FX31" i="4"/>
  <c r="EL31" i="4"/>
  <c r="BG31" i="4"/>
  <c r="AN31" i="4"/>
  <c r="JQ10" i="4"/>
  <c r="HX10" i="4"/>
  <c r="DU10" i="4"/>
  <c r="B10" i="4"/>
  <c r="HX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HA76" i="4"/>
  <c r="AN51" i="4"/>
  <c r="FE30" i="4"/>
  <c r="AN30" i="4"/>
  <c r="JV51" i="4"/>
  <c r="JV30" i="4"/>
  <c r="AG76" i="4"/>
  <c r="KP76" i="4"/>
  <c r="FE51" i="4"/>
  <c r="HP76" i="4"/>
  <c r="BG51" i="4"/>
  <c r="FX30" i="4"/>
  <c r="BG30" i="4"/>
  <c r="AV76" i="4"/>
  <c r="KO51" i="4"/>
  <c r="LE76" i="4"/>
  <c r="FX51" i="4"/>
  <c r="KO30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<sst xmlns="http://schemas.openxmlformats.org/spreadsheetml/2006/main" count="286" uniqueCount="134">
  <si>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</si>
  <si>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</si>
  <si>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</si>
  <si>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</si>
  <si>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</si>
  <si>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</si>
  <si>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</si>
  <si>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</si>
  <si>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</si>
  <si>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</si>
  <si>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</si>
  <si>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</si>
  <si>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</si>
  <si>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</si>
  <si>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</si>
  <si>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</si>
  <si>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</si>
  <si>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</si>
  <si>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</si>
  <si>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</si>
  <si>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</si>
  <si>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</si>
  <si>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</si>
  <si>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</si>
  <si>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</si>
  <si>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</si>
  <si>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</si>
  <si>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</si>
  <si>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</si>
  <si>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</si>
  <si>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</si>
  <si>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</si>
  <si>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</si>
  <si>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</si>
  <si>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</si>
  <si>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</si>
  <si>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</si>
  <si>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</si>
  <si>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</si>
  <si>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</si>
  <si>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</si>
  <si>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</si>
  <si>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</si>
  <si>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</si>
  <si>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</si>
  <si>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</si>
  <si>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</si>
  <si>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</si>
  <si>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</si>
  <si>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</si>
  <si>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</si>
  <si>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</si>
  <si>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</si>
  <si>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</si>
  <si>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</si>
  <si>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</si>
  <si>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</si>
  <si>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</si>
  <si>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</si>
  <si>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</si>
  <si>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</si>
  <si>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</si>
  <si>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</si>
  <si>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</si>
  <si>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</si>
  <si>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</si>
  <si>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</si>
  <si>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</si>
  <si>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</si>
  <si>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</si>
  <si>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</si>
  <si>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</si>
  <si>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</si>
  <si>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</si>
  <si>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</si>
  <si>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</si>
  <si>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</si>
  <si>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</si>
  <si>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</si>
  <si>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</si>
  <si>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</si>
  <si>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</si>
  <si>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</si>
  <si>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</si>
  <si>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</si>
  <si>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</si>
  <si>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</si>
  <si>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</si>
  <si>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</si>
  <si>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</si>
  <si>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</si>
  <si>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</si>
  <si>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</si>
  <si>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</si>
  <si>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</si>
  <si>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</si>
  <si>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</si>
  <si>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</si>
  <si>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</si>
  <si>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</si>
  <si>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</si>
  <si>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</si>
  <si>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</si>
  <si>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</si>
  <si>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</si>
  <si>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</si>
  <si>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</si>
  <si>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</si>
  <si>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</si>
  <si>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</si>
  <si>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</si>
  <si>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</si>
  <si>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</si>
  <si>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</si>
  <si>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馬車道地下駐車場</t>
  </si>
  <si>
    <t>法非適用</t>
  </si>
  <si>
    <t>駐車場整備事業</t>
  </si>
  <si>
    <t>-</t>
  </si>
  <si>
    <t>Ａ２Ｂ２</t>
  </si>
  <si>
    <t>該当数値なし</t>
  </si>
  <si>
    <t>その他駐車場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</si>
  <si>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</si>
  <si>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</si>
  <si>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</si>
  <si>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</si>
  <si>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</si>
  <si>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</si>
  <si>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</si>
  <si>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</si>
  <si>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</si>
  <si>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t>　本駐車場の利用状況は「３利用の状況　⑪稼働率」にある通り、稼働率がほぼ横ばいの傾向となっています。
　</t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カドウ</t>
    </rPh>
    <rPh sb="32" eb="33">
      <t>リツ</t>
    </rPh>
    <rPh sb="36" eb="37">
      <t>ヨコ</t>
    </rPh>
    <rPh sb="40" eb="42">
      <t>ケイコウ</t>
    </rPh>
    <phoneticPr fontId="6"/>
  </si>
  <si>
    <t>非設置</t>
    <rPh sb="0" eb="1">
      <t>ヒ</t>
    </rPh>
    <rPh sb="1" eb="3">
      <t>セッチ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</si>
  <si>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</si>
  <si>
    <t>　「④売上高ＧＯＰ比率」及び「➄EBITDA」の数値が示すように、地方債の償還を除いた収益の状況については、多少の増減はありますが、横ばい傾向となっています。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4" eb="56">
      <t>タショウ</t>
    </rPh>
    <rPh sb="57" eb="59">
      <t>ゾウゲン</t>
    </rPh>
    <rPh sb="66" eb="67">
      <t>ヨコ</t>
    </rPh>
    <rPh sb="69" eb="71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</si>
</sst>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60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8" fillId="0" borderId="9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10" xfId="1" applyFont="1" applyBorder="1" applyAlignment="1" applyProtection="1">
      <alignment horizontal="left" vertical="top" wrapText="1"/>
      <protection locked="0"/>
    </xf>
    <xf numFmtId="0" fontId="18" fillId="0" borderId="11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45.2</c:v>
                </c:pt>
                <c:pt idx="2">
                  <c:v>52</c:v>
                </c:pt>
                <c:pt idx="3">
                  <c:v>48.4</c:v>
                </c:pt>
                <c:pt idx="4">
                  <c:v>72.5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323688"/>
        <c:axId val="46632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23688"/>
        <c:axId val="466324080"/>
      </c:lineChart>
      <c:dateAx>
        <c:axId val="466323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324080"/>
        <c:crosses val="autoZero"/>
        <c:auto val="1"/>
        <c:lblOffset val="100"/>
        <c:baseTimeUnit val="years"/>
      </c:dateAx>
      <c:valAx>
        <c:axId val="46632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6323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324864"/>
        <c:axId val="464060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24864"/>
        <c:axId val="464060232"/>
      </c:lineChart>
      <c:dateAx>
        <c:axId val="46632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060232"/>
        <c:crosses val="autoZero"/>
        <c:auto val="1"/>
        <c:lblOffset val="100"/>
        <c:baseTimeUnit val="years"/>
      </c:dateAx>
      <c:valAx>
        <c:axId val="464060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6324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061016"/>
        <c:axId val="46406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61016"/>
        <c:axId val="464061408"/>
      </c:lineChart>
      <c:dateAx>
        <c:axId val="464061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061408"/>
        <c:crosses val="autoZero"/>
        <c:auto val="1"/>
        <c:lblOffset val="100"/>
        <c:baseTimeUnit val="years"/>
      </c:dateAx>
      <c:valAx>
        <c:axId val="46406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4061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034592"/>
        <c:axId val="468034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4592"/>
        <c:axId val="468034984"/>
      </c:lineChart>
      <c:dateAx>
        <c:axId val="46803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034984"/>
        <c:crosses val="autoZero"/>
        <c:auto val="1"/>
        <c:lblOffset val="100"/>
        <c:baseTimeUnit val="years"/>
      </c:dateAx>
      <c:valAx>
        <c:axId val="468034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803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73</c:v>
                </c:pt>
                <c:pt idx="1">
                  <c:v>50.5</c:v>
                </c:pt>
                <c:pt idx="2">
                  <c:v>54.5</c:v>
                </c:pt>
                <c:pt idx="3">
                  <c:v>11.7</c:v>
                </c:pt>
                <c:pt idx="4">
                  <c:v>46.7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036160"/>
        <c:axId val="46768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6160"/>
        <c:axId val="467681312"/>
      </c:lineChart>
      <c:dateAx>
        <c:axId val="46803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681312"/>
        <c:crosses val="autoZero"/>
        <c:auto val="1"/>
        <c:lblOffset val="100"/>
        <c:baseTimeUnit val="years"/>
      </c:dateAx>
      <c:valAx>
        <c:axId val="46768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8036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3034</c:v>
                </c:pt>
                <c:pt idx="1">
                  <c:v>2148</c:v>
                </c:pt>
                <c:pt idx="2">
                  <c:v>1657</c:v>
                </c:pt>
                <c:pt idx="3">
                  <c:v>293</c:v>
                </c:pt>
                <c:pt idx="4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82096"/>
        <c:axId val="467682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82096"/>
        <c:axId val="467682488"/>
      </c:lineChart>
      <c:dateAx>
        <c:axId val="46768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682488"/>
        <c:crosses val="autoZero"/>
        <c:auto val="1"/>
        <c:lblOffset val="100"/>
        <c:baseTimeUnit val="years"/>
      </c:dateAx>
      <c:valAx>
        <c:axId val="467682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7682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61</c:v>
                </c:pt>
                <c:pt idx="1">
                  <c:v>65</c:v>
                </c:pt>
                <c:pt idx="2">
                  <c:v>79</c:v>
                </c:pt>
                <c:pt idx="3">
                  <c:v>80</c:v>
                </c:pt>
                <c:pt idx="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67272"/>
        <c:axId val="47196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67272"/>
        <c:axId val="471967664"/>
      </c:lineChart>
      <c:dateAx>
        <c:axId val="471967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67664"/>
        <c:crosses val="autoZero"/>
        <c:auto val="1"/>
        <c:lblOffset val="100"/>
        <c:baseTimeUnit val="years"/>
      </c:dateAx>
      <c:valAx>
        <c:axId val="47196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1967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0.3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035768"/>
        <c:axId val="47196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768"/>
        <c:axId val="471968448"/>
      </c:lineChart>
      <c:dateAx>
        <c:axId val="468035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68448"/>
        <c:crosses val="autoZero"/>
        <c:auto val="1"/>
        <c:lblOffset val="100"/>
        <c:baseTimeUnit val="years"/>
      </c:dateAx>
      <c:valAx>
        <c:axId val="47196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8035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18060</c:v>
                </c:pt>
                <c:pt idx="1">
                  <c:v>-3323</c:v>
                </c:pt>
                <c:pt idx="2">
                  <c:v>7820</c:v>
                </c:pt>
                <c:pt idx="3">
                  <c:v>11346</c:v>
                </c:pt>
                <c:pt idx="4">
                  <c:v>14556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63304"/>
        <c:axId val="46366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63304"/>
        <c:axId val="463663696"/>
      </c:lineChart>
      <c:dateAx>
        <c:axId val="46366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63696"/>
        <c:crosses val="autoZero"/>
        <c:auto val="1"/>
        <c:lblOffset val="100"/>
        <c:baseTimeUnit val="years"/>
      </c:dateAx>
      <c:valAx>
        <c:axId val="46366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3663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FJ8" sqref="FJ8:GX8"/>
    </sheetView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神奈川県横浜市　馬車道地下駐車場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10078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18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200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400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45.5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45.2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52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48.4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72.5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73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50.5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54.5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11.7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46.7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61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65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79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80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86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106.2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108.7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121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123.7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126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23.3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19.5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15.7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13.8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12.6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166.9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166.3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161.9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162.80000000000001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162.19999999999999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129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22" t="s">
        <v>130</v>
      </c>
      <c r="NE49" s="123"/>
      <c r="NF49" s="123"/>
      <c r="NG49" s="123"/>
      <c r="NH49" s="123"/>
      <c r="NI49" s="123"/>
      <c r="NJ49" s="123"/>
      <c r="NK49" s="123"/>
      <c r="NL49" s="123"/>
      <c r="NM49" s="123"/>
      <c r="NN49" s="123"/>
      <c r="NO49" s="123"/>
      <c r="NP49" s="123"/>
      <c r="NQ49" s="123"/>
      <c r="NR49" s="12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22"/>
      <c r="NE50" s="123"/>
      <c r="NF50" s="123"/>
      <c r="NG50" s="123"/>
      <c r="NH50" s="123"/>
      <c r="NI50" s="123"/>
      <c r="NJ50" s="123"/>
      <c r="NK50" s="123"/>
      <c r="NL50" s="123"/>
      <c r="NM50" s="123"/>
      <c r="NN50" s="123"/>
      <c r="NO50" s="123"/>
      <c r="NP50" s="123"/>
      <c r="NQ50" s="123"/>
      <c r="NR50" s="12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22"/>
      <c r="NE51" s="123"/>
      <c r="NF51" s="123"/>
      <c r="NG51" s="123"/>
      <c r="NH51" s="123"/>
      <c r="NI51" s="123"/>
      <c r="NJ51" s="123"/>
      <c r="NK51" s="123"/>
      <c r="NL51" s="123"/>
      <c r="NM51" s="123"/>
      <c r="NN51" s="123"/>
      <c r="NO51" s="123"/>
      <c r="NP51" s="123"/>
      <c r="NQ51" s="123"/>
      <c r="NR51" s="12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8">
        <f>データ!AU7</f>
        <v>3034</v>
      </c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>
        <f>データ!AV7</f>
        <v>2148</v>
      </c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>
        <f>データ!AW7</f>
        <v>1657</v>
      </c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>
        <f>データ!AX7</f>
        <v>293</v>
      </c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>
        <f>データ!AY7</f>
        <v>928</v>
      </c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0.3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0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0.1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0.2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0.1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8">
        <f>データ!BQ7</f>
        <v>18060</v>
      </c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>
        <f>データ!BR7</f>
        <v>-3323</v>
      </c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>
        <f>データ!BS7</f>
        <v>7820</v>
      </c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>
        <f>データ!BT7</f>
        <v>11346</v>
      </c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>
        <f>データ!BU7</f>
        <v>14556</v>
      </c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22"/>
      <c r="NE52" s="123"/>
      <c r="NF52" s="123"/>
      <c r="NG52" s="123"/>
      <c r="NH52" s="123"/>
      <c r="NI52" s="123"/>
      <c r="NJ52" s="123"/>
      <c r="NK52" s="123"/>
      <c r="NL52" s="123"/>
      <c r="NM52" s="123"/>
      <c r="NN52" s="123"/>
      <c r="NO52" s="123"/>
      <c r="NP52" s="123"/>
      <c r="NQ52" s="123"/>
      <c r="NR52" s="12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8">
        <f>データ!AZ7</f>
        <v>526</v>
      </c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>
        <f>データ!BA7</f>
        <v>437</v>
      </c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>
        <f>データ!BB7</f>
        <v>350</v>
      </c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>
        <f>データ!BC7</f>
        <v>309</v>
      </c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>
        <f>データ!BD7</f>
        <v>268</v>
      </c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13.1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15.5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12.9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10.6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13.9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8">
        <f>データ!BV7</f>
        <v>12369</v>
      </c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>
        <f>データ!BW7</f>
        <v>12227</v>
      </c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>
        <f>データ!BX7</f>
        <v>11248</v>
      </c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>
        <f>データ!BY7</f>
        <v>13697</v>
      </c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>
        <f>データ!BZ7</f>
        <v>15586</v>
      </c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22"/>
      <c r="NE53" s="123"/>
      <c r="NF53" s="123"/>
      <c r="NG53" s="123"/>
      <c r="NH53" s="123"/>
      <c r="NI53" s="123"/>
      <c r="NJ53" s="123"/>
      <c r="NK53" s="123"/>
      <c r="NL53" s="123"/>
      <c r="NM53" s="123"/>
      <c r="NN53" s="123"/>
      <c r="NO53" s="123"/>
      <c r="NP53" s="123"/>
      <c r="NQ53" s="123"/>
      <c r="NR53" s="12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22"/>
      <c r="NE54" s="123"/>
      <c r="NF54" s="123"/>
      <c r="NG54" s="123"/>
      <c r="NH54" s="123"/>
      <c r="NI54" s="123"/>
      <c r="NJ54" s="123"/>
      <c r="NK54" s="123"/>
      <c r="NL54" s="123"/>
      <c r="NM54" s="123"/>
      <c r="NN54" s="123"/>
      <c r="NO54" s="123"/>
      <c r="NP54" s="123"/>
      <c r="NQ54" s="123"/>
      <c r="NR54" s="124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22"/>
      <c r="NE55" s="123"/>
      <c r="NF55" s="123"/>
      <c r="NG55" s="123"/>
      <c r="NH55" s="123"/>
      <c r="NI55" s="123"/>
      <c r="NJ55" s="123"/>
      <c r="NK55" s="123"/>
      <c r="NL55" s="123"/>
      <c r="NM55" s="123"/>
      <c r="NN55" s="123"/>
      <c r="NO55" s="123"/>
      <c r="NP55" s="123"/>
      <c r="NQ55" s="123"/>
      <c r="NR55" s="124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22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22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22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22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4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22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4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22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22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9" t="s">
        <v>38</v>
      </c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22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5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30" t="s">
        <v>132</v>
      </c>
      <c r="NE66" s="131"/>
      <c r="NF66" s="131"/>
      <c r="NG66" s="131"/>
      <c r="NH66" s="131"/>
      <c r="NI66" s="131"/>
      <c r="NJ66" s="131"/>
      <c r="NK66" s="131"/>
      <c r="NL66" s="131"/>
      <c r="NM66" s="131"/>
      <c r="NN66" s="131"/>
      <c r="NO66" s="131"/>
      <c r="NP66" s="131"/>
      <c r="NQ66" s="131"/>
      <c r="NR66" s="13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36">
        <f>データ!CM7</f>
        <v>0</v>
      </c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8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30"/>
      <c r="NE67" s="131"/>
      <c r="NF67" s="131"/>
      <c r="NG67" s="131"/>
      <c r="NH67" s="131"/>
      <c r="NI67" s="131"/>
      <c r="NJ67" s="131"/>
      <c r="NK67" s="131"/>
      <c r="NL67" s="131"/>
      <c r="NM67" s="131"/>
      <c r="NN67" s="131"/>
      <c r="NO67" s="131"/>
      <c r="NP67" s="131"/>
      <c r="NQ67" s="131"/>
      <c r="NR67" s="13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9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1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30"/>
      <c r="NE68" s="131"/>
      <c r="NF68" s="131"/>
      <c r="NG68" s="131"/>
      <c r="NH68" s="131"/>
      <c r="NI68" s="131"/>
      <c r="NJ68" s="131"/>
      <c r="NK68" s="131"/>
      <c r="NL68" s="131"/>
      <c r="NM68" s="131"/>
      <c r="NN68" s="131"/>
      <c r="NO68" s="131"/>
      <c r="NP68" s="131"/>
      <c r="NQ68" s="131"/>
      <c r="NR68" s="13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9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1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30"/>
      <c r="NE69" s="131"/>
      <c r="NF69" s="131"/>
      <c r="NG69" s="131"/>
      <c r="NH69" s="131"/>
      <c r="NI69" s="131"/>
      <c r="NJ69" s="131"/>
      <c r="NK69" s="131"/>
      <c r="NL69" s="131"/>
      <c r="NM69" s="131"/>
      <c r="NN69" s="131"/>
      <c r="NO69" s="131"/>
      <c r="NP69" s="131"/>
      <c r="NQ69" s="131"/>
      <c r="NR69" s="13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42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  <c r="EO70" s="143"/>
      <c r="EP70" s="143"/>
      <c r="EQ70" s="143"/>
      <c r="ER70" s="143"/>
      <c r="ES70" s="143"/>
      <c r="ET70" s="143"/>
      <c r="EU70" s="143"/>
      <c r="EV70" s="143"/>
      <c r="EW70" s="143"/>
      <c r="EX70" s="143"/>
      <c r="EY70" s="143"/>
      <c r="EZ70" s="143"/>
      <c r="FA70" s="143"/>
      <c r="FB70" s="143"/>
      <c r="FC70" s="143"/>
      <c r="FD70" s="143"/>
      <c r="FE70" s="143"/>
      <c r="FF70" s="143"/>
      <c r="FG70" s="143"/>
      <c r="FH70" s="143"/>
      <c r="FI70" s="143"/>
      <c r="FJ70" s="143"/>
      <c r="FK70" s="143"/>
      <c r="FL70" s="143"/>
      <c r="FM70" s="143"/>
      <c r="FN70" s="143"/>
      <c r="FO70" s="143"/>
      <c r="FP70" s="143"/>
      <c r="FQ70" s="143"/>
      <c r="FR70" s="143"/>
      <c r="FS70" s="143"/>
      <c r="FT70" s="143"/>
      <c r="FU70" s="143"/>
      <c r="FV70" s="143"/>
      <c r="FW70" s="144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30"/>
      <c r="NE70" s="131"/>
      <c r="NF70" s="131"/>
      <c r="NG70" s="131"/>
      <c r="NH70" s="131"/>
      <c r="NI70" s="131"/>
      <c r="NJ70" s="131"/>
      <c r="NK70" s="131"/>
      <c r="NL70" s="131"/>
      <c r="NM70" s="131"/>
      <c r="NN70" s="131"/>
      <c r="NO70" s="131"/>
      <c r="NP70" s="131"/>
      <c r="NQ70" s="131"/>
      <c r="NR70" s="13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30"/>
      <c r="NE71" s="131"/>
      <c r="NF71" s="131"/>
      <c r="NG71" s="131"/>
      <c r="NH71" s="131"/>
      <c r="NI71" s="131"/>
      <c r="NJ71" s="131"/>
      <c r="NK71" s="131"/>
      <c r="NL71" s="131"/>
      <c r="NM71" s="131"/>
      <c r="NN71" s="131"/>
      <c r="NO71" s="131"/>
      <c r="NP71" s="131"/>
      <c r="NQ71" s="131"/>
      <c r="NR71" s="13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9" t="s">
        <v>40</v>
      </c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30"/>
      <c r="NE72" s="131"/>
      <c r="NF72" s="131"/>
      <c r="NG72" s="131"/>
      <c r="NH72" s="131"/>
      <c r="NI72" s="131"/>
      <c r="NJ72" s="131"/>
      <c r="NK72" s="131"/>
      <c r="NL72" s="131"/>
      <c r="NM72" s="131"/>
      <c r="NN72" s="131"/>
      <c r="NO72" s="131"/>
      <c r="NP72" s="131"/>
      <c r="NQ72" s="131"/>
      <c r="NR72" s="13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30"/>
      <c r="NE73" s="131"/>
      <c r="NF73" s="131"/>
      <c r="NG73" s="131"/>
      <c r="NH73" s="131"/>
      <c r="NI73" s="131"/>
      <c r="NJ73" s="131"/>
      <c r="NK73" s="131"/>
      <c r="NL73" s="131"/>
      <c r="NM73" s="131"/>
      <c r="NN73" s="131"/>
      <c r="NO73" s="131"/>
      <c r="NP73" s="131"/>
      <c r="NQ73" s="131"/>
      <c r="NR73" s="13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30"/>
      <c r="NE74" s="131"/>
      <c r="NF74" s="131"/>
      <c r="NG74" s="131"/>
      <c r="NH74" s="131"/>
      <c r="NI74" s="131"/>
      <c r="NJ74" s="131"/>
      <c r="NK74" s="131"/>
      <c r="NL74" s="131"/>
      <c r="NM74" s="131"/>
      <c r="NN74" s="131"/>
      <c r="NO74" s="131"/>
      <c r="NP74" s="131"/>
      <c r="NQ74" s="131"/>
      <c r="NR74" s="13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30"/>
      <c r="NE75" s="131"/>
      <c r="NF75" s="131"/>
      <c r="NG75" s="131"/>
      <c r="NH75" s="131"/>
      <c r="NI75" s="131"/>
      <c r="NJ75" s="131"/>
      <c r="NK75" s="131"/>
      <c r="NL75" s="131"/>
      <c r="NM75" s="131"/>
      <c r="NN75" s="131"/>
      <c r="NO75" s="131"/>
      <c r="NP75" s="131"/>
      <c r="NQ75" s="131"/>
      <c r="NR75" s="13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45">
        <f>データ!$B$11</f>
        <v>40909</v>
      </c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7"/>
      <c r="AG76" s="145">
        <f>データ!$C$11</f>
        <v>41275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7"/>
      <c r="AV76" s="145">
        <f>データ!$D$11</f>
        <v>41640</v>
      </c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7"/>
      <c r="BK76" s="145">
        <f>データ!$E$11</f>
        <v>42005</v>
      </c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7"/>
      <c r="BZ76" s="145">
        <f>データ!$F$11</f>
        <v>42370</v>
      </c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7"/>
      <c r="CO76" s="5"/>
      <c r="CP76" s="5"/>
      <c r="CQ76" s="5"/>
      <c r="CR76" s="5"/>
      <c r="CS76" s="5"/>
      <c r="CT76" s="5"/>
      <c r="CU76" s="5"/>
      <c r="CV76" s="136">
        <f>データ!CN7</f>
        <v>96629</v>
      </c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8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45">
        <f>データ!$B$11</f>
        <v>40909</v>
      </c>
      <c r="GM76" s="146"/>
      <c r="GN76" s="146"/>
      <c r="GO76" s="146"/>
      <c r="GP76" s="146"/>
      <c r="GQ76" s="146"/>
      <c r="GR76" s="146"/>
      <c r="GS76" s="146"/>
      <c r="GT76" s="146"/>
      <c r="GU76" s="146"/>
      <c r="GV76" s="146"/>
      <c r="GW76" s="146"/>
      <c r="GX76" s="146"/>
      <c r="GY76" s="146"/>
      <c r="GZ76" s="147"/>
      <c r="HA76" s="145">
        <f>データ!$C$11</f>
        <v>41275</v>
      </c>
      <c r="HB76" s="146"/>
      <c r="HC76" s="146"/>
      <c r="HD76" s="146"/>
      <c r="HE76" s="146"/>
      <c r="HF76" s="146"/>
      <c r="HG76" s="146"/>
      <c r="HH76" s="146"/>
      <c r="HI76" s="146"/>
      <c r="HJ76" s="146"/>
      <c r="HK76" s="146"/>
      <c r="HL76" s="146"/>
      <c r="HM76" s="146"/>
      <c r="HN76" s="146"/>
      <c r="HO76" s="147"/>
      <c r="HP76" s="145">
        <f>データ!$D$11</f>
        <v>41640</v>
      </c>
      <c r="HQ76" s="146"/>
      <c r="HR76" s="146"/>
      <c r="HS76" s="146"/>
      <c r="HT76" s="146"/>
      <c r="HU76" s="146"/>
      <c r="HV76" s="146"/>
      <c r="HW76" s="146"/>
      <c r="HX76" s="146"/>
      <c r="HY76" s="146"/>
      <c r="HZ76" s="146"/>
      <c r="IA76" s="146"/>
      <c r="IB76" s="146"/>
      <c r="IC76" s="146"/>
      <c r="ID76" s="147"/>
      <c r="IE76" s="145">
        <f>データ!$E$11</f>
        <v>42005</v>
      </c>
      <c r="IF76" s="146"/>
      <c r="IG76" s="146"/>
      <c r="IH76" s="146"/>
      <c r="II76" s="146"/>
      <c r="IJ76" s="146"/>
      <c r="IK76" s="146"/>
      <c r="IL76" s="146"/>
      <c r="IM76" s="146"/>
      <c r="IN76" s="146"/>
      <c r="IO76" s="146"/>
      <c r="IP76" s="146"/>
      <c r="IQ76" s="146"/>
      <c r="IR76" s="146"/>
      <c r="IS76" s="147"/>
      <c r="IT76" s="145">
        <f>データ!$F$11</f>
        <v>42370</v>
      </c>
      <c r="IU76" s="146"/>
      <c r="IV76" s="146"/>
      <c r="IW76" s="146"/>
      <c r="IX76" s="146"/>
      <c r="IY76" s="146"/>
      <c r="IZ76" s="146"/>
      <c r="JA76" s="146"/>
      <c r="JB76" s="146"/>
      <c r="JC76" s="146"/>
      <c r="JD76" s="146"/>
      <c r="JE76" s="146"/>
      <c r="JF76" s="146"/>
      <c r="JG76" s="146"/>
      <c r="JH76" s="147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45">
        <f>データ!$B$11</f>
        <v>40909</v>
      </c>
      <c r="KB76" s="146"/>
      <c r="KC76" s="146"/>
      <c r="KD76" s="146"/>
      <c r="KE76" s="146"/>
      <c r="KF76" s="146"/>
      <c r="KG76" s="146"/>
      <c r="KH76" s="146"/>
      <c r="KI76" s="146"/>
      <c r="KJ76" s="146"/>
      <c r="KK76" s="146"/>
      <c r="KL76" s="146"/>
      <c r="KM76" s="146"/>
      <c r="KN76" s="146"/>
      <c r="KO76" s="147"/>
      <c r="KP76" s="145">
        <f>データ!$C$11</f>
        <v>41275</v>
      </c>
      <c r="KQ76" s="146"/>
      <c r="KR76" s="146"/>
      <c r="KS76" s="146"/>
      <c r="KT76" s="146"/>
      <c r="KU76" s="146"/>
      <c r="KV76" s="146"/>
      <c r="KW76" s="146"/>
      <c r="KX76" s="146"/>
      <c r="KY76" s="146"/>
      <c r="KZ76" s="146"/>
      <c r="LA76" s="146"/>
      <c r="LB76" s="146"/>
      <c r="LC76" s="146"/>
      <c r="LD76" s="147"/>
      <c r="LE76" s="145">
        <f>データ!$D$11</f>
        <v>41640</v>
      </c>
      <c r="LF76" s="146"/>
      <c r="LG76" s="146"/>
      <c r="LH76" s="146"/>
      <c r="LI76" s="146"/>
      <c r="LJ76" s="146"/>
      <c r="LK76" s="146"/>
      <c r="LL76" s="146"/>
      <c r="LM76" s="146"/>
      <c r="LN76" s="146"/>
      <c r="LO76" s="146"/>
      <c r="LP76" s="146"/>
      <c r="LQ76" s="146"/>
      <c r="LR76" s="146"/>
      <c r="LS76" s="147"/>
      <c r="LT76" s="145">
        <f>データ!$E$11</f>
        <v>42005</v>
      </c>
      <c r="LU76" s="146"/>
      <c r="LV76" s="146"/>
      <c r="LW76" s="146"/>
      <c r="LX76" s="146"/>
      <c r="LY76" s="146"/>
      <c r="LZ76" s="146"/>
      <c r="MA76" s="146"/>
      <c r="MB76" s="146"/>
      <c r="MC76" s="146"/>
      <c r="MD76" s="146"/>
      <c r="ME76" s="146"/>
      <c r="MF76" s="146"/>
      <c r="MG76" s="146"/>
      <c r="MH76" s="147"/>
      <c r="MI76" s="145">
        <f>データ!$F$11</f>
        <v>42370</v>
      </c>
      <c r="MJ76" s="146"/>
      <c r="MK76" s="146"/>
      <c r="ML76" s="146"/>
      <c r="MM76" s="146"/>
      <c r="MN76" s="146"/>
      <c r="MO76" s="146"/>
      <c r="MP76" s="146"/>
      <c r="MQ76" s="146"/>
      <c r="MR76" s="146"/>
      <c r="MS76" s="146"/>
      <c r="MT76" s="146"/>
      <c r="MU76" s="146"/>
      <c r="MV76" s="146"/>
      <c r="MW76" s="147"/>
      <c r="MX76" s="5"/>
      <c r="MY76" s="5"/>
      <c r="MZ76" s="5"/>
      <c r="NA76" s="5"/>
      <c r="NB76" s="5"/>
      <c r="NC76" s="45"/>
      <c r="ND76" s="130"/>
      <c r="NE76" s="131"/>
      <c r="NF76" s="131"/>
      <c r="NG76" s="131"/>
      <c r="NH76" s="131"/>
      <c r="NI76" s="131"/>
      <c r="NJ76" s="131"/>
      <c r="NK76" s="131"/>
      <c r="NL76" s="131"/>
      <c r="NM76" s="131"/>
      <c r="NN76" s="131"/>
      <c r="NO76" s="131"/>
      <c r="NP76" s="131"/>
      <c r="NQ76" s="131"/>
      <c r="NR76" s="132"/>
    </row>
    <row r="77" spans="1:382" ht="13.5" customHeight="1">
      <c r="A77" s="2"/>
      <c r="B77" s="23"/>
      <c r="C77" s="5"/>
      <c r="D77" s="5"/>
      <c r="E77" s="5"/>
      <c r="F77" s="5"/>
      <c r="I77" s="148" t="s">
        <v>27</v>
      </c>
      <c r="J77" s="148"/>
      <c r="K77" s="148"/>
      <c r="L77" s="148"/>
      <c r="M77" s="148"/>
      <c r="N77" s="148"/>
      <c r="O77" s="148"/>
      <c r="P77" s="148"/>
      <c r="Q77" s="148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9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1"/>
      <c r="FY77" s="5"/>
      <c r="FZ77" s="5"/>
      <c r="GA77" s="5"/>
      <c r="GB77" s="5"/>
      <c r="GC77" s="148" t="s">
        <v>27</v>
      </c>
      <c r="GD77" s="148"/>
      <c r="GE77" s="148"/>
      <c r="GF77" s="148"/>
      <c r="GG77" s="148"/>
      <c r="GH77" s="148"/>
      <c r="GI77" s="148"/>
      <c r="GJ77" s="148"/>
      <c r="GK77" s="148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48" t="s">
        <v>27</v>
      </c>
      <c r="JS77" s="148"/>
      <c r="JT77" s="148"/>
      <c r="JU77" s="148"/>
      <c r="JV77" s="148"/>
      <c r="JW77" s="148"/>
      <c r="JX77" s="148"/>
      <c r="JY77" s="148"/>
      <c r="JZ77" s="148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30"/>
      <c r="NE77" s="131"/>
      <c r="NF77" s="131"/>
      <c r="NG77" s="131"/>
      <c r="NH77" s="131"/>
      <c r="NI77" s="131"/>
      <c r="NJ77" s="131"/>
      <c r="NK77" s="131"/>
      <c r="NL77" s="131"/>
      <c r="NM77" s="131"/>
      <c r="NN77" s="131"/>
      <c r="NO77" s="131"/>
      <c r="NP77" s="131"/>
      <c r="NQ77" s="131"/>
      <c r="NR77" s="132"/>
    </row>
    <row r="78" spans="1:382" ht="13.5" customHeight="1">
      <c r="A78" s="2"/>
      <c r="B78" s="23"/>
      <c r="C78" s="5"/>
      <c r="D78" s="5"/>
      <c r="E78" s="5"/>
      <c r="F78" s="5"/>
      <c r="I78" s="148" t="s">
        <v>29</v>
      </c>
      <c r="J78" s="148"/>
      <c r="K78" s="148"/>
      <c r="L78" s="148"/>
      <c r="M78" s="148"/>
      <c r="N78" s="148"/>
      <c r="O78" s="148"/>
      <c r="P78" s="148"/>
      <c r="Q78" s="148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9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1"/>
      <c r="FY78" s="5"/>
      <c r="FZ78" s="5"/>
      <c r="GA78" s="5"/>
      <c r="GB78" s="5"/>
      <c r="GC78" s="148" t="s">
        <v>29</v>
      </c>
      <c r="GD78" s="148"/>
      <c r="GE78" s="148"/>
      <c r="GF78" s="148"/>
      <c r="GG78" s="148"/>
      <c r="GH78" s="148"/>
      <c r="GI78" s="148"/>
      <c r="GJ78" s="148"/>
      <c r="GK78" s="148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48" t="s">
        <v>29</v>
      </c>
      <c r="JS78" s="148"/>
      <c r="JT78" s="148"/>
      <c r="JU78" s="148"/>
      <c r="JV78" s="148"/>
      <c r="JW78" s="148"/>
      <c r="JX78" s="148"/>
      <c r="JY78" s="148"/>
      <c r="JZ78" s="148"/>
      <c r="KA78" s="118">
        <f>データ!DE7</f>
        <v>329.2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205.4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155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181.2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152.4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30"/>
      <c r="NE78" s="131"/>
      <c r="NF78" s="131"/>
      <c r="NG78" s="131"/>
      <c r="NH78" s="131"/>
      <c r="NI78" s="131"/>
      <c r="NJ78" s="131"/>
      <c r="NK78" s="131"/>
      <c r="NL78" s="131"/>
      <c r="NM78" s="131"/>
      <c r="NN78" s="131"/>
      <c r="NO78" s="131"/>
      <c r="NP78" s="131"/>
      <c r="NQ78" s="131"/>
      <c r="NR78" s="13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42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3"/>
      <c r="FD79" s="143"/>
      <c r="FE79" s="143"/>
      <c r="FF79" s="143"/>
      <c r="FG79" s="143"/>
      <c r="FH79" s="143"/>
      <c r="FI79" s="143"/>
      <c r="FJ79" s="143"/>
      <c r="FK79" s="143"/>
      <c r="FL79" s="143"/>
      <c r="FM79" s="143"/>
      <c r="FN79" s="143"/>
      <c r="FO79" s="143"/>
      <c r="FP79" s="143"/>
      <c r="FQ79" s="143"/>
      <c r="FR79" s="143"/>
      <c r="FS79" s="143"/>
      <c r="FT79" s="143"/>
      <c r="FU79" s="143"/>
      <c r="FV79" s="143"/>
      <c r="FW79" s="144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30"/>
      <c r="NE79" s="131"/>
      <c r="NF79" s="131"/>
      <c r="NG79" s="131"/>
      <c r="NH79" s="131"/>
      <c r="NI79" s="131"/>
      <c r="NJ79" s="131"/>
      <c r="NK79" s="131"/>
      <c r="NL79" s="131"/>
      <c r="NM79" s="131"/>
      <c r="NN79" s="131"/>
      <c r="NO79" s="131"/>
      <c r="NP79" s="131"/>
      <c r="NQ79" s="131"/>
      <c r="NR79" s="13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30"/>
      <c r="NE80" s="131"/>
      <c r="NF80" s="131"/>
      <c r="NG80" s="131"/>
      <c r="NH80" s="131"/>
      <c r="NI80" s="131"/>
      <c r="NJ80" s="131"/>
      <c r="NK80" s="131"/>
      <c r="NL80" s="131"/>
      <c r="NM80" s="131"/>
      <c r="NN80" s="131"/>
      <c r="NO80" s="131"/>
      <c r="NP80" s="131"/>
      <c r="NQ80" s="131"/>
      <c r="NR80" s="13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30"/>
      <c r="NE81" s="131"/>
      <c r="NF81" s="131"/>
      <c r="NG81" s="131"/>
      <c r="NH81" s="131"/>
      <c r="NI81" s="131"/>
      <c r="NJ81" s="131"/>
      <c r="NK81" s="131"/>
      <c r="NL81" s="131"/>
      <c r="NM81" s="131"/>
      <c r="NN81" s="131"/>
      <c r="NO81" s="131"/>
      <c r="NP81" s="131"/>
      <c r="NQ81" s="131"/>
      <c r="NR81" s="13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33"/>
      <c r="NE82" s="134"/>
      <c r="NF82" s="134"/>
      <c r="NG82" s="134"/>
      <c r="NH82" s="134"/>
      <c r="NI82" s="134"/>
      <c r="NJ82" s="134"/>
      <c r="NK82" s="134"/>
      <c r="NL82" s="134"/>
      <c r="NM82" s="134"/>
      <c r="NN82" s="134"/>
      <c r="NO82" s="134"/>
      <c r="NP82" s="134"/>
      <c r="NQ82" s="134"/>
      <c r="NR82" s="13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jdiMtAPuk+TRV6GVeqsvxgsewxH2stuQbuE+66K3ddQLgitUib0go2S+DqTNYqoL3OhhI6GWZ2u+tNfPs6yF7Q==" saltValue="ToDz1o5r/+fXScWH8W3q2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52" t="s">
        <v>67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49" t="s">
        <v>72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1"/>
      <c r="AJ4" s="156" t="s">
        <v>73</v>
      </c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7" t="s">
        <v>74</v>
      </c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 t="s">
        <v>75</v>
      </c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7" t="s">
        <v>76</v>
      </c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 t="s">
        <v>77</v>
      </c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8" t="s">
        <v>78</v>
      </c>
      <c r="CN4" s="158" t="s">
        <v>79</v>
      </c>
      <c r="CO4" s="149" t="s">
        <v>80</v>
      </c>
      <c r="CP4" s="150"/>
      <c r="CQ4" s="150"/>
      <c r="CR4" s="150"/>
      <c r="CS4" s="150"/>
      <c r="CT4" s="150"/>
      <c r="CU4" s="150"/>
      <c r="CV4" s="150"/>
      <c r="CW4" s="150"/>
      <c r="CX4" s="150"/>
      <c r="CY4" s="151"/>
      <c r="CZ4" s="156" t="s">
        <v>81</v>
      </c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49" t="s">
        <v>82</v>
      </c>
      <c r="DL4" s="150"/>
      <c r="DM4" s="150"/>
      <c r="DN4" s="150"/>
      <c r="DO4" s="150"/>
      <c r="DP4" s="150"/>
      <c r="DQ4" s="150"/>
      <c r="DR4" s="150"/>
      <c r="DS4" s="150"/>
      <c r="DT4" s="150"/>
      <c r="DU4" s="151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9"/>
      <c r="CN5" s="159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神奈川県横浜市</v>
      </c>
      <c r="I6" s="61" t="str">
        <f t="shared" si="1"/>
        <v>馬車道地下駐車場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地下式</v>
      </c>
      <c r="R6" s="64">
        <f t="shared" si="1"/>
        <v>18</v>
      </c>
      <c r="S6" s="63" t="str">
        <f t="shared" si="1"/>
        <v>無</v>
      </c>
      <c r="T6" s="63" t="str">
        <f t="shared" si="1"/>
        <v>無</v>
      </c>
      <c r="U6" s="64">
        <f t="shared" si="1"/>
        <v>10078</v>
      </c>
      <c r="V6" s="64">
        <f t="shared" si="1"/>
        <v>200</v>
      </c>
      <c r="W6" s="64">
        <f t="shared" si="1"/>
        <v>400</v>
      </c>
      <c r="X6" s="63" t="str">
        <f t="shared" si="1"/>
        <v>導入なし</v>
      </c>
      <c r="Y6" s="65">
        <f>IF(Y8="-",NA(),Y8)</f>
        <v>45.5</v>
      </c>
      <c r="Z6" s="65">
        <f t="shared" ref="Z6:AH6" si="2">IF(Z8="-",NA(),Z8)</f>
        <v>45.2</v>
      </c>
      <c r="AA6" s="65">
        <f t="shared" si="2"/>
        <v>52</v>
      </c>
      <c r="AB6" s="65">
        <f t="shared" si="2"/>
        <v>48.4</v>
      </c>
      <c r="AC6" s="65">
        <f t="shared" si="2"/>
        <v>72.5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73</v>
      </c>
      <c r="AK6" s="65">
        <f t="shared" ref="AK6:AS6" si="3">IF(AK8="-",NA(),AK8)</f>
        <v>50.5</v>
      </c>
      <c r="AL6" s="65">
        <f t="shared" si="3"/>
        <v>54.5</v>
      </c>
      <c r="AM6" s="65">
        <f t="shared" si="3"/>
        <v>11.7</v>
      </c>
      <c r="AN6" s="65">
        <f t="shared" si="3"/>
        <v>46.7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3034</v>
      </c>
      <c r="AV6" s="66">
        <f t="shared" ref="AV6:BD6" si="4">IF(AV8="-",NA(),AV8)</f>
        <v>2148</v>
      </c>
      <c r="AW6" s="66">
        <f t="shared" si="4"/>
        <v>1657</v>
      </c>
      <c r="AX6" s="66">
        <f t="shared" si="4"/>
        <v>293</v>
      </c>
      <c r="AY6" s="66">
        <f t="shared" si="4"/>
        <v>928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0.3</v>
      </c>
      <c r="BG6" s="65">
        <f t="shared" ref="BG6:BO6" si="5">IF(BG8="-",NA(),BG8)</f>
        <v>0</v>
      </c>
      <c r="BH6" s="65">
        <f t="shared" si="5"/>
        <v>0.1</v>
      </c>
      <c r="BI6" s="65">
        <f t="shared" si="5"/>
        <v>0.2</v>
      </c>
      <c r="BJ6" s="65">
        <f t="shared" si="5"/>
        <v>0.1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18060</v>
      </c>
      <c r="BR6" s="66">
        <f t="shared" ref="BR6:BZ6" si="6">IF(BR8="-",NA(),BR8)</f>
        <v>-3323</v>
      </c>
      <c r="BS6" s="66">
        <f t="shared" si="6"/>
        <v>7820</v>
      </c>
      <c r="BT6" s="66">
        <f t="shared" si="6"/>
        <v>11346</v>
      </c>
      <c r="BU6" s="66">
        <f t="shared" si="6"/>
        <v>14556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96629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61</v>
      </c>
      <c r="DL6" s="65">
        <f t="shared" ref="DL6:DT6" si="9">IF(DL8="-",NA(),DL8)</f>
        <v>65</v>
      </c>
      <c r="DM6" s="65">
        <f t="shared" si="9"/>
        <v>79</v>
      </c>
      <c r="DN6" s="65">
        <f t="shared" si="9"/>
        <v>80</v>
      </c>
      <c r="DO6" s="65">
        <f t="shared" si="9"/>
        <v>86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神奈川県　横浜市</v>
      </c>
      <c r="I7" s="61" t="str">
        <f t="shared" si="10"/>
        <v>馬車道地下駐車場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地下式</v>
      </c>
      <c r="R7" s="64">
        <f t="shared" si="10"/>
        <v>18</v>
      </c>
      <c r="S7" s="63" t="str">
        <f t="shared" si="10"/>
        <v>無</v>
      </c>
      <c r="T7" s="63" t="str">
        <f t="shared" si="10"/>
        <v>無</v>
      </c>
      <c r="U7" s="64">
        <f t="shared" si="10"/>
        <v>10078</v>
      </c>
      <c r="V7" s="64">
        <f t="shared" si="10"/>
        <v>200</v>
      </c>
      <c r="W7" s="64">
        <f t="shared" si="10"/>
        <v>400</v>
      </c>
      <c r="X7" s="63" t="str">
        <f t="shared" si="10"/>
        <v>導入なし</v>
      </c>
      <c r="Y7" s="65">
        <f>Y8</f>
        <v>45.5</v>
      </c>
      <c r="Z7" s="65">
        <f t="shared" ref="Z7:AH7" si="11">Z8</f>
        <v>45.2</v>
      </c>
      <c r="AA7" s="65">
        <f t="shared" si="11"/>
        <v>52</v>
      </c>
      <c r="AB7" s="65">
        <f t="shared" si="11"/>
        <v>48.4</v>
      </c>
      <c r="AC7" s="65">
        <f t="shared" si="11"/>
        <v>72.5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73</v>
      </c>
      <c r="AK7" s="65">
        <f t="shared" ref="AK7:AS7" si="12">AK8</f>
        <v>50.5</v>
      </c>
      <c r="AL7" s="65">
        <f t="shared" si="12"/>
        <v>54.5</v>
      </c>
      <c r="AM7" s="65">
        <f t="shared" si="12"/>
        <v>11.7</v>
      </c>
      <c r="AN7" s="65">
        <f t="shared" si="12"/>
        <v>46.7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3034</v>
      </c>
      <c r="AV7" s="66">
        <f t="shared" ref="AV7:BD7" si="13">AV8</f>
        <v>2148</v>
      </c>
      <c r="AW7" s="66">
        <f t="shared" si="13"/>
        <v>1657</v>
      </c>
      <c r="AX7" s="66">
        <f t="shared" si="13"/>
        <v>293</v>
      </c>
      <c r="AY7" s="66">
        <f t="shared" si="13"/>
        <v>928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0.3</v>
      </c>
      <c r="BG7" s="65">
        <f t="shared" ref="BG7:BO7" si="14">BG8</f>
        <v>0</v>
      </c>
      <c r="BH7" s="65">
        <f t="shared" si="14"/>
        <v>0.1</v>
      </c>
      <c r="BI7" s="65">
        <f t="shared" si="14"/>
        <v>0.2</v>
      </c>
      <c r="BJ7" s="65">
        <f t="shared" si="14"/>
        <v>0.1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18060</v>
      </c>
      <c r="BR7" s="66">
        <f t="shared" ref="BR7:BZ7" si="15">BR8</f>
        <v>-3323</v>
      </c>
      <c r="BS7" s="66">
        <f t="shared" si="15"/>
        <v>7820</v>
      </c>
      <c r="BT7" s="66">
        <f t="shared" si="15"/>
        <v>11346</v>
      </c>
      <c r="BU7" s="66">
        <f t="shared" si="15"/>
        <v>14556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96629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61</v>
      </c>
      <c r="DL7" s="65">
        <f t="shared" ref="DL7:DT7" si="17">DL8</f>
        <v>65</v>
      </c>
      <c r="DM7" s="65">
        <f t="shared" si="17"/>
        <v>79</v>
      </c>
      <c r="DN7" s="65">
        <f t="shared" si="17"/>
        <v>80</v>
      </c>
      <c r="DO7" s="65">
        <f t="shared" si="17"/>
        <v>86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18</v>
      </c>
      <c r="S8" s="70" t="s">
        <v>122</v>
      </c>
      <c r="T8" s="70" t="s">
        <v>122</v>
      </c>
      <c r="U8" s="71">
        <v>10078</v>
      </c>
      <c r="V8" s="71">
        <v>200</v>
      </c>
      <c r="W8" s="71">
        <v>400</v>
      </c>
      <c r="X8" s="70" t="s">
        <v>123</v>
      </c>
      <c r="Y8" s="72">
        <v>45.5</v>
      </c>
      <c r="Z8" s="72">
        <v>45.2</v>
      </c>
      <c r="AA8" s="72">
        <v>52</v>
      </c>
      <c r="AB8" s="72">
        <v>48.4</v>
      </c>
      <c r="AC8" s="72">
        <v>72.5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73</v>
      </c>
      <c r="AK8" s="72">
        <v>50.5</v>
      </c>
      <c r="AL8" s="72">
        <v>54.5</v>
      </c>
      <c r="AM8" s="72">
        <v>11.7</v>
      </c>
      <c r="AN8" s="72">
        <v>46.7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3034</v>
      </c>
      <c r="AV8" s="73">
        <v>2148</v>
      </c>
      <c r="AW8" s="73">
        <v>1657</v>
      </c>
      <c r="AX8" s="73">
        <v>293</v>
      </c>
      <c r="AY8" s="73">
        <v>928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0.3</v>
      </c>
      <c r="BG8" s="72">
        <v>0</v>
      </c>
      <c r="BH8" s="72">
        <v>0.1</v>
      </c>
      <c r="BI8" s="72">
        <v>0.2</v>
      </c>
      <c r="BJ8" s="72">
        <v>0.1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18060</v>
      </c>
      <c r="BR8" s="73">
        <v>-3323</v>
      </c>
      <c r="BS8" s="73">
        <v>7820</v>
      </c>
      <c r="BT8" s="74">
        <v>11346</v>
      </c>
      <c r="BU8" s="74">
        <v>14556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96629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61</v>
      </c>
      <c r="DL8" s="72">
        <v>65</v>
      </c>
      <c r="DM8" s="72">
        <v>79</v>
      </c>
      <c r="DN8" s="72">
        <v>80</v>
      </c>
      <c r="DO8" s="72">
        <v>86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