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2-jyun\準公室\地域開発事業係\03 決算統計\28年決算（H29作業）\100 経営比較分析表\09.180228団体分析(180316〆)\2 団体分析結果回答\2 駐車場整備\2 指定都市分\【未】052 横浜市\"/>
    </mc:Choice>
  </mc:AlternateContent>
  <workbookProtection workbookAlgorithmName="SHA-512" workbookHashValue="crFPuxUo6HPVbOiBvfYI5FlJdliblQ0bCx3QFL2cFzkZt+AktL8sX2QBP45/dBRYJGQCGpV0chr1KUcLqfQzFg==" workbookSaltValue="MRw81/eETYa9Vgjp/Xhn2A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GQ52" i="4" s="1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CS32" i="4" s="1"/>
  <c r="AG7" i="5"/>
  <c r="AF7" i="5"/>
  <c r="BG32" i="4" s="1"/>
  <c r="AE7" i="5"/>
  <c r="AD7" i="5"/>
  <c r="AC7" i="5"/>
  <c r="CS31" i="4" s="1"/>
  <c r="AB7" i="5"/>
  <c r="BZ31" i="4" s="1"/>
  <c r="AA7" i="5"/>
  <c r="Z7" i="5"/>
  <c r="Y7" i="5"/>
  <c r="U31" i="4" s="1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FX52" i="4"/>
  <c r="FE52" i="4"/>
  <c r="EL52" i="4"/>
  <c r="CS52" i="4"/>
  <c r="BG52" i="4"/>
  <c r="AN52" i="4"/>
  <c r="U52" i="4"/>
  <c r="LH32" i="4"/>
  <c r="JV32" i="4"/>
  <c r="HJ32" i="4"/>
  <c r="GQ32" i="4"/>
  <c r="FX32" i="4"/>
  <c r="FE32" i="4"/>
  <c r="EL32" i="4"/>
  <c r="BZ32" i="4"/>
  <c r="AN32" i="4"/>
  <c r="U32" i="4"/>
  <c r="MA31" i="4"/>
  <c r="LH31" i="4"/>
  <c r="KO31" i="4"/>
  <c r="JC31" i="4"/>
  <c r="HJ31" i="4"/>
  <c r="GQ31" i="4"/>
  <c r="FX31" i="4"/>
  <c r="EL31" i="4"/>
  <c r="BG31" i="4"/>
  <c r="AN31" i="4"/>
  <c r="JQ10" i="4"/>
  <c r="HX10" i="4"/>
  <c r="DU10" i="4"/>
  <c r="CF10" i="4"/>
  <c r="B10" i="4"/>
  <c r="LJ8" i="4"/>
  <c r="HX8" i="4"/>
  <c r="DU8" i="4"/>
  <c r="CF8" i="4"/>
  <c r="AQ8" i="4"/>
  <c r="B8" i="4"/>
  <c r="B6" i="4" l="1"/>
  <c r="MI76" i="4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BG51" i="4"/>
  <c r="BG30" i="4"/>
  <c r="LE76" i="4"/>
  <c r="AV76" i="4"/>
  <c r="KO51" i="4"/>
  <c r="FX51" i="4"/>
  <c r="KO30" i="4"/>
  <c r="HP76" i="4"/>
  <c r="FX30" i="4"/>
  <c r="JV30" i="4"/>
  <c r="HA76" i="4"/>
  <c r="AN51" i="4"/>
  <c r="FE30" i="4"/>
  <c r="JV51" i="4"/>
  <c r="KP76" i="4"/>
  <c r="AN30" i="4"/>
  <c r="AG76" i="4"/>
  <c r="FE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<sst xmlns="http://schemas.openxmlformats.org/spreadsheetml/2006/main" count="286" uniqueCount="134">
  <si>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</si>
  <si>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</si>
  <si>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</si>
  <si>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</si>
  <si>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</si>
  <si>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</si>
  <si>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</si>
  <si>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</si>
  <si>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</si>
  <si>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</si>
  <si>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</si>
  <si>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</si>
  <si>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</si>
  <si>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</si>
  <si>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</si>
  <si>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</si>
  <si>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</si>
  <si>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</si>
  <si>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</si>
  <si>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</si>
  <si>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</si>
  <si>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</si>
  <si>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</si>
  <si>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</si>
  <si>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</si>
  <si>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</si>
  <si>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</si>
  <si>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</si>
  <si>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</si>
  <si>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</si>
  <si>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</si>
  <si>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</si>
  <si>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</si>
  <si>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</si>
  <si>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</si>
  <si>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</si>
  <si>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</si>
  <si>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</si>
  <si>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</si>
  <si>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</si>
  <si>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</si>
  <si>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</si>
  <si>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</si>
  <si>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</si>
  <si>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</si>
  <si>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</si>
  <si>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</si>
  <si>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</si>
  <si>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</si>
  <si>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</si>
  <si>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</si>
  <si>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</si>
  <si>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</si>
  <si>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</si>
  <si>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</si>
  <si>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</si>
  <si>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</si>
  <si>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</si>
  <si>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</si>
  <si>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</si>
  <si>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</si>
  <si>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</si>
  <si>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</si>
  <si>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</si>
  <si>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</si>
  <si>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</si>
  <si>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</si>
  <si>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</si>
  <si>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</si>
  <si>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</si>
  <si>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</si>
  <si>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</si>
  <si>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</si>
  <si>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</si>
  <si>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</si>
  <si>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</si>
  <si>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</si>
  <si>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</si>
  <si>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</si>
  <si>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</si>
  <si>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</si>
  <si>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</si>
  <si>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</si>
  <si>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</si>
  <si>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</si>
  <si>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</si>
  <si>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</si>
  <si>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</si>
  <si>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</si>
  <si>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</si>
  <si>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</si>
  <si>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</si>
  <si>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</si>
  <si>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</si>
  <si>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</si>
  <si>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</si>
  <si>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</si>
  <si>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</si>
  <si>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</si>
  <si>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</si>
  <si>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</si>
  <si>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</si>
  <si>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</si>
  <si>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</si>
  <si>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</si>
  <si>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</si>
  <si>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</si>
  <si>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</si>
  <si>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</si>
  <si>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</si>
  <si>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</si>
  <si>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</si>
  <si>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</si>
  <si>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</si>
  <si>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伊勢佐木長者町地下駐車場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</si>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</sst>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40.4</c:v>
                </c:pt>
                <c:pt idx="1">
                  <c:v>42.2</c:v>
                </c:pt>
                <c:pt idx="2">
                  <c:v>35.799999999999997</c:v>
                </c:pt>
                <c:pt idx="3">
                  <c:v>35.799999999999997</c:v>
                </c:pt>
                <c:pt idx="4">
                  <c:v>30.8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80136"/>
        <c:axId val="47258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80136"/>
        <c:axId val="472580528"/>
      </c:lineChart>
      <c:dateAx>
        <c:axId val="472580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2580528"/>
        <c:crosses val="autoZero"/>
        <c:auto val="1"/>
        <c:lblOffset val="100"/>
        <c:baseTimeUnit val="years"/>
      </c:dateAx>
      <c:valAx>
        <c:axId val="47258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580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581312"/>
        <c:axId val="47258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81312"/>
        <c:axId val="472581704"/>
      </c:lineChart>
      <c:dateAx>
        <c:axId val="47258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2581704"/>
        <c:crosses val="autoZero"/>
        <c:auto val="1"/>
        <c:lblOffset val="100"/>
        <c:baseTimeUnit val="years"/>
      </c:dateAx>
      <c:valAx>
        <c:axId val="47258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58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96968"/>
        <c:axId val="4585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96968"/>
        <c:axId val="458597360"/>
      </c:lineChart>
      <c:dateAx>
        <c:axId val="45859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597360"/>
        <c:crosses val="autoZero"/>
        <c:auto val="1"/>
        <c:lblOffset val="100"/>
        <c:baseTimeUnit val="years"/>
      </c:dateAx>
      <c:valAx>
        <c:axId val="4585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8596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98144"/>
        <c:axId val="47188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98144"/>
        <c:axId val="471881760"/>
      </c:lineChart>
      <c:dateAx>
        <c:axId val="4585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881760"/>
        <c:crosses val="autoZero"/>
        <c:auto val="1"/>
        <c:lblOffset val="100"/>
        <c:baseTimeUnit val="years"/>
      </c:dateAx>
      <c:valAx>
        <c:axId val="47188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859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50.7</c:v>
                </c:pt>
                <c:pt idx="2">
                  <c:v>59.5</c:v>
                </c:pt>
                <c:pt idx="3">
                  <c:v>42.4</c:v>
                </c:pt>
                <c:pt idx="4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82936"/>
        <c:axId val="47188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82936"/>
        <c:axId val="471883328"/>
      </c:lineChart>
      <c:dateAx>
        <c:axId val="47188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883328"/>
        <c:crosses val="autoZero"/>
        <c:auto val="1"/>
        <c:lblOffset val="100"/>
        <c:baseTimeUnit val="years"/>
      </c:dateAx>
      <c:valAx>
        <c:axId val="47188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188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3390</c:v>
                </c:pt>
                <c:pt idx="1">
                  <c:v>2961</c:v>
                </c:pt>
                <c:pt idx="2">
                  <c:v>3634</c:v>
                </c:pt>
                <c:pt idx="3">
                  <c:v>2884</c:v>
                </c:pt>
                <c:pt idx="4">
                  <c:v>3905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87952"/>
        <c:axId val="46258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87952"/>
        <c:axId val="462588344"/>
      </c:lineChart>
      <c:dateAx>
        <c:axId val="46258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588344"/>
        <c:crosses val="autoZero"/>
        <c:auto val="1"/>
        <c:lblOffset val="100"/>
        <c:baseTimeUnit val="years"/>
      </c:dateAx>
      <c:valAx>
        <c:axId val="46258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258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60.5</c:v>
                </c:pt>
                <c:pt idx="2">
                  <c:v>55.5</c:v>
                </c:pt>
                <c:pt idx="3">
                  <c:v>57.5</c:v>
                </c:pt>
                <c:pt idx="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89128"/>
        <c:axId val="4658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89128"/>
        <c:axId val="465898496"/>
      </c:lineChart>
      <c:dateAx>
        <c:axId val="46258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898496"/>
        <c:crosses val="autoZero"/>
        <c:auto val="1"/>
        <c:lblOffset val="100"/>
        <c:baseTimeUnit val="years"/>
      </c:dateAx>
      <c:valAx>
        <c:axId val="46589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589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-0.5</c:v>
                </c:pt>
                <c:pt idx="1">
                  <c:v>-0.6</c:v>
                </c:pt>
                <c:pt idx="2">
                  <c:v>-0.5</c:v>
                </c:pt>
                <c:pt idx="3">
                  <c:v>-1.2</c:v>
                </c:pt>
                <c:pt idx="4">
                  <c:v>-0.1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899280"/>
        <c:axId val="46589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99280"/>
        <c:axId val="465899672"/>
      </c:lineChart>
      <c:dateAx>
        <c:axId val="46589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899672"/>
        <c:crosses val="autoZero"/>
        <c:auto val="1"/>
        <c:lblOffset val="100"/>
        <c:baseTimeUnit val="years"/>
      </c:dateAx>
      <c:valAx>
        <c:axId val="46589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899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-11561</c:v>
                </c:pt>
                <c:pt idx="1">
                  <c:v>-12155</c:v>
                </c:pt>
                <c:pt idx="2">
                  <c:v>-14899</c:v>
                </c:pt>
                <c:pt idx="3">
                  <c:v>-33354</c:v>
                </c:pt>
                <c:pt idx="4">
                  <c:v>-7410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882544"/>
        <c:axId val="46628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82544"/>
        <c:axId val="466280288"/>
      </c:lineChart>
      <c:dateAx>
        <c:axId val="47188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280288"/>
        <c:crosses val="autoZero"/>
        <c:auto val="1"/>
        <c:lblOffset val="100"/>
        <c:baseTimeUnit val="years"/>
      </c:dateAx>
      <c:valAx>
        <c:axId val="46628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88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FJ8" sqref="FJ8:GX8"/>
    </sheetView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4" t="str">
        <f>データ!H6&amp;"　"&amp;データ!I6</f>
        <v>神奈川県横浜市　伊勢佐木長者町地下駐車場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8"/>
      <c r="AQ7" s="136" t="s">
        <v>2</v>
      </c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8"/>
      <c r="CF7" s="136" t="s">
        <v>3</v>
      </c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39" t="s">
        <v>5</v>
      </c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9" t="s">
        <v>6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 t="s">
        <v>7</v>
      </c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 t="s">
        <v>8</v>
      </c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Ａ２Ｂ２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40" t="s">
        <v>131</v>
      </c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0" t="str">
        <f>データ!S7</f>
        <v>無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7606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4"/>
      <c r="ND8" s="134" t="s">
        <v>10</v>
      </c>
      <c r="NE8" s="135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8"/>
      <c r="AQ9" s="136" t="s">
        <v>13</v>
      </c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8"/>
      <c r="CF9" s="136" t="s">
        <v>14</v>
      </c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39" t="s">
        <v>15</v>
      </c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9" t="s">
        <v>16</v>
      </c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 t="s">
        <v>17</v>
      </c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 t="s">
        <v>18</v>
      </c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4"/>
      <c r="ND9" s="141" t="s">
        <v>19</v>
      </c>
      <c r="NE9" s="142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3" t="str">
        <f>データ!O7</f>
        <v>該当数値なし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5"/>
      <c r="AQ10" s="126" t="str">
        <f>データ!P7</f>
        <v>その他駐車場</v>
      </c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8"/>
      <c r="CF10" s="126" t="str">
        <f>データ!Q7</f>
        <v>地下式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14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9">
        <f>データ!V7</f>
        <v>200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400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2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2" t="s">
        <v>23</v>
      </c>
      <c r="NE11" s="132"/>
      <c r="NF11" s="132"/>
      <c r="NG11" s="132"/>
      <c r="NH11" s="132"/>
      <c r="NI11" s="132"/>
      <c r="NJ11" s="132"/>
      <c r="NK11" s="132"/>
      <c r="NL11" s="132"/>
      <c r="NM11" s="132"/>
      <c r="NN11" s="132"/>
      <c r="NO11" s="132"/>
      <c r="NP11" s="132"/>
      <c r="NQ11" s="132"/>
      <c r="NR11" s="132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2"/>
      <c r="NE12" s="132"/>
      <c r="NF12" s="132"/>
      <c r="NG12" s="132"/>
      <c r="NH12" s="132"/>
      <c r="NI12" s="132"/>
      <c r="NJ12" s="132"/>
      <c r="NK12" s="132"/>
      <c r="NL12" s="132"/>
      <c r="NM12" s="132"/>
      <c r="NN12" s="132"/>
      <c r="NO12" s="132"/>
      <c r="NP12" s="132"/>
      <c r="NQ12" s="132"/>
      <c r="NR12" s="132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3"/>
      <c r="NE13" s="133"/>
      <c r="NF13" s="133"/>
      <c r="NG13" s="133"/>
      <c r="NH13" s="133"/>
      <c r="NI13" s="133"/>
      <c r="NJ13" s="133"/>
      <c r="NK13" s="133"/>
      <c r="NL13" s="133"/>
      <c r="NM13" s="133"/>
      <c r="NN13" s="133"/>
      <c r="NO13" s="133"/>
      <c r="NP13" s="133"/>
      <c r="NQ13" s="133"/>
      <c r="NR13" s="133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15" t="s">
        <v>133</v>
      </c>
      <c r="NE15" s="116"/>
      <c r="NF15" s="116"/>
      <c r="NG15" s="116"/>
      <c r="NH15" s="116"/>
      <c r="NI15" s="116"/>
      <c r="NJ15" s="116"/>
      <c r="NK15" s="116"/>
      <c r="NL15" s="116"/>
      <c r="NM15" s="116"/>
      <c r="NN15" s="116"/>
      <c r="NO15" s="116"/>
      <c r="NP15" s="116"/>
      <c r="NQ15" s="116"/>
      <c r="NR15" s="117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5"/>
      <c r="NE16" s="116"/>
      <c r="NF16" s="116"/>
      <c r="NG16" s="116"/>
      <c r="NH16" s="116"/>
      <c r="NI16" s="116"/>
      <c r="NJ16" s="116"/>
      <c r="NK16" s="116"/>
      <c r="NL16" s="116"/>
      <c r="NM16" s="116"/>
      <c r="NN16" s="116"/>
      <c r="NO16" s="116"/>
      <c r="NP16" s="116"/>
      <c r="NQ16" s="116"/>
      <c r="NR16" s="117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5"/>
      <c r="NE17" s="116"/>
      <c r="NF17" s="116"/>
      <c r="NG17" s="116"/>
      <c r="NH17" s="116"/>
      <c r="NI17" s="116"/>
      <c r="NJ17" s="116"/>
      <c r="NK17" s="116"/>
      <c r="NL17" s="116"/>
      <c r="NM17" s="116"/>
      <c r="NN17" s="116"/>
      <c r="NO17" s="116"/>
      <c r="NP17" s="116"/>
      <c r="NQ17" s="116"/>
      <c r="NR17" s="117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5"/>
      <c r="NE18" s="116"/>
      <c r="NF18" s="116"/>
      <c r="NG18" s="116"/>
      <c r="NH18" s="116"/>
      <c r="NI18" s="116"/>
      <c r="NJ18" s="116"/>
      <c r="NK18" s="116"/>
      <c r="NL18" s="116"/>
      <c r="NM18" s="116"/>
      <c r="NN18" s="116"/>
      <c r="NO18" s="116"/>
      <c r="NP18" s="116"/>
      <c r="NQ18" s="116"/>
      <c r="NR18" s="117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5"/>
      <c r="NE19" s="116"/>
      <c r="NF19" s="116"/>
      <c r="NG19" s="116"/>
      <c r="NH19" s="116"/>
      <c r="NI19" s="116"/>
      <c r="NJ19" s="116"/>
      <c r="NK19" s="116"/>
      <c r="NL19" s="116"/>
      <c r="NM19" s="116"/>
      <c r="NN19" s="116"/>
      <c r="NO19" s="116"/>
      <c r="NP19" s="116"/>
      <c r="NQ19" s="116"/>
      <c r="NR19" s="117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5"/>
      <c r="NE20" s="116"/>
      <c r="NF20" s="116"/>
      <c r="NG20" s="116"/>
      <c r="NH20" s="116"/>
      <c r="NI20" s="116"/>
      <c r="NJ20" s="116"/>
      <c r="NK20" s="116"/>
      <c r="NL20" s="116"/>
      <c r="NM20" s="116"/>
      <c r="NN20" s="116"/>
      <c r="NO20" s="116"/>
      <c r="NP20" s="116"/>
      <c r="NQ20" s="116"/>
      <c r="NR20" s="117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5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7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5"/>
      <c r="NE22" s="116"/>
      <c r="NF22" s="116"/>
      <c r="NG22" s="116"/>
      <c r="NH22" s="116"/>
      <c r="NI22" s="116"/>
      <c r="NJ22" s="116"/>
      <c r="NK22" s="116"/>
      <c r="NL22" s="116"/>
      <c r="NM22" s="116"/>
      <c r="NN22" s="116"/>
      <c r="NO22" s="116"/>
      <c r="NP22" s="116"/>
      <c r="NQ22" s="116"/>
      <c r="NR22" s="117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5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7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5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7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5"/>
      <c r="NE25" s="116"/>
      <c r="NF25" s="116"/>
      <c r="NG25" s="116"/>
      <c r="NH25" s="116"/>
      <c r="NI25" s="116"/>
      <c r="NJ25" s="116"/>
      <c r="NK25" s="116"/>
      <c r="NL25" s="116"/>
      <c r="NM25" s="116"/>
      <c r="NN25" s="116"/>
      <c r="NO25" s="116"/>
      <c r="NP25" s="116"/>
      <c r="NQ25" s="116"/>
      <c r="NR25" s="117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5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6"/>
      <c r="NQ26" s="116"/>
      <c r="NR26" s="117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5"/>
      <c r="NE27" s="116"/>
      <c r="NF27" s="116"/>
      <c r="NG27" s="116"/>
      <c r="NH27" s="116"/>
      <c r="NI27" s="116"/>
      <c r="NJ27" s="116"/>
      <c r="NK27" s="116"/>
      <c r="NL27" s="116"/>
      <c r="NM27" s="116"/>
      <c r="NN27" s="116"/>
      <c r="NO27" s="116"/>
      <c r="NP27" s="116"/>
      <c r="NQ27" s="116"/>
      <c r="NR27" s="117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5"/>
      <c r="NE28" s="116"/>
      <c r="NF28" s="116"/>
      <c r="NG28" s="116"/>
      <c r="NH28" s="116"/>
      <c r="NI28" s="116"/>
      <c r="NJ28" s="116"/>
      <c r="NK28" s="116"/>
      <c r="NL28" s="116"/>
      <c r="NM28" s="116"/>
      <c r="NN28" s="116"/>
      <c r="NO28" s="116"/>
      <c r="NP28" s="116"/>
      <c r="NQ28" s="116"/>
      <c r="NR28" s="117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5"/>
      <c r="NE29" s="116"/>
      <c r="NF29" s="116"/>
      <c r="NG29" s="116"/>
      <c r="NH29" s="116"/>
      <c r="NI29" s="116"/>
      <c r="NJ29" s="116"/>
      <c r="NK29" s="116"/>
      <c r="NL29" s="116"/>
      <c r="NM29" s="116"/>
      <c r="NN29" s="116"/>
      <c r="NO29" s="116"/>
      <c r="NP29" s="116"/>
      <c r="NQ29" s="116"/>
      <c r="NR29" s="117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5"/>
      <c r="NE30" s="116"/>
      <c r="NF30" s="116"/>
      <c r="NG30" s="116"/>
      <c r="NH30" s="116"/>
      <c r="NI30" s="116"/>
      <c r="NJ30" s="116"/>
      <c r="NK30" s="116"/>
      <c r="NL30" s="116"/>
      <c r="NM30" s="116"/>
      <c r="NN30" s="116"/>
      <c r="NO30" s="116"/>
      <c r="NP30" s="116"/>
      <c r="NQ30" s="116"/>
      <c r="NR30" s="117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40.4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42.2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35.799999999999997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35.799999999999997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30.8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63.3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50.7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59.5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42.4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72.7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66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60.5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55.5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57.5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5" t="s">
        <v>129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7"/>
      <c r="MX35" s="17"/>
      <c r="MY35" s="17"/>
      <c r="MZ35" s="17"/>
      <c r="NA35" s="17"/>
      <c r="NB35" s="18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130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3390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2961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3634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2884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3905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-0.5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-0.6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-0.5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-1.2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-0.1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-11561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-12155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-14899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-33354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-7410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300879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AhvdwGYDuB6zvAvDFrtI51vzJ6cUIoYAupHBGg3DaEWSX4c8ibCQxWtq2w/jScX9Cbqk6xMwBEFewsOZcpPR9A==" saltValue="ZhzPg7ZmqRF0mpgUPpU/Z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神奈川県横浜市</v>
      </c>
      <c r="I6" s="61" t="str">
        <f t="shared" si="1"/>
        <v>伊勢佐木長者町地下駐車場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14</v>
      </c>
      <c r="S6" s="63" t="str">
        <f t="shared" si="1"/>
        <v>無</v>
      </c>
      <c r="T6" s="63" t="str">
        <f t="shared" si="1"/>
        <v>無</v>
      </c>
      <c r="U6" s="64">
        <f t="shared" si="1"/>
        <v>7606</v>
      </c>
      <c r="V6" s="64">
        <f t="shared" si="1"/>
        <v>200</v>
      </c>
      <c r="W6" s="64">
        <f t="shared" si="1"/>
        <v>400</v>
      </c>
      <c r="X6" s="63" t="str">
        <f t="shared" si="1"/>
        <v>導入なし</v>
      </c>
      <c r="Y6" s="65">
        <f>IF(Y8="-",NA(),Y8)</f>
        <v>40.4</v>
      </c>
      <c r="Z6" s="65">
        <f t="shared" ref="Z6:AH6" si="2">IF(Z8="-",NA(),Z8)</f>
        <v>42.2</v>
      </c>
      <c r="AA6" s="65">
        <f t="shared" si="2"/>
        <v>35.799999999999997</v>
      </c>
      <c r="AB6" s="65">
        <f t="shared" si="2"/>
        <v>35.799999999999997</v>
      </c>
      <c r="AC6" s="65">
        <f t="shared" si="2"/>
        <v>30.8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63.3</v>
      </c>
      <c r="AK6" s="65">
        <f t="shared" ref="AK6:AS6" si="3">IF(AK8="-",NA(),AK8)</f>
        <v>50.7</v>
      </c>
      <c r="AL6" s="65">
        <f t="shared" si="3"/>
        <v>59.5</v>
      </c>
      <c r="AM6" s="65">
        <f t="shared" si="3"/>
        <v>42.4</v>
      </c>
      <c r="AN6" s="65">
        <f t="shared" si="3"/>
        <v>72.7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3390</v>
      </c>
      <c r="AV6" s="66">
        <f t="shared" ref="AV6:BD6" si="4">IF(AV8="-",NA(),AV8)</f>
        <v>2961</v>
      </c>
      <c r="AW6" s="66">
        <f t="shared" si="4"/>
        <v>3634</v>
      </c>
      <c r="AX6" s="66">
        <f t="shared" si="4"/>
        <v>2884</v>
      </c>
      <c r="AY6" s="66">
        <f t="shared" si="4"/>
        <v>3905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-0.5</v>
      </c>
      <c r="BG6" s="65">
        <f t="shared" ref="BG6:BO6" si="5">IF(BG8="-",NA(),BG8)</f>
        <v>-0.6</v>
      </c>
      <c r="BH6" s="65">
        <f t="shared" si="5"/>
        <v>-0.5</v>
      </c>
      <c r="BI6" s="65">
        <f t="shared" si="5"/>
        <v>-1.2</v>
      </c>
      <c r="BJ6" s="65">
        <f t="shared" si="5"/>
        <v>-0.1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-11561</v>
      </c>
      <c r="BR6" s="66">
        <f t="shared" ref="BR6:BZ6" si="6">IF(BR8="-",NA(),BR8)</f>
        <v>-12155</v>
      </c>
      <c r="BS6" s="66">
        <f t="shared" si="6"/>
        <v>-14899</v>
      </c>
      <c r="BT6" s="66">
        <f t="shared" si="6"/>
        <v>-33354</v>
      </c>
      <c r="BU6" s="66">
        <f t="shared" si="6"/>
        <v>-7410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300879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66</v>
      </c>
      <c r="DL6" s="65">
        <f t="shared" ref="DL6:DT6" si="9">IF(DL8="-",NA(),DL8)</f>
        <v>60.5</v>
      </c>
      <c r="DM6" s="65">
        <f t="shared" si="9"/>
        <v>55.5</v>
      </c>
      <c r="DN6" s="65">
        <f t="shared" si="9"/>
        <v>57.5</v>
      </c>
      <c r="DO6" s="65">
        <f t="shared" si="9"/>
        <v>57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神奈川県　横浜市</v>
      </c>
      <c r="I7" s="61" t="str">
        <f t="shared" si="10"/>
        <v>伊勢佐木長者町地下駐車場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14</v>
      </c>
      <c r="S7" s="63" t="str">
        <f t="shared" si="10"/>
        <v>無</v>
      </c>
      <c r="T7" s="63" t="str">
        <f t="shared" si="10"/>
        <v>無</v>
      </c>
      <c r="U7" s="64">
        <f t="shared" si="10"/>
        <v>7606</v>
      </c>
      <c r="V7" s="64">
        <f t="shared" si="10"/>
        <v>200</v>
      </c>
      <c r="W7" s="64">
        <f t="shared" si="10"/>
        <v>400</v>
      </c>
      <c r="X7" s="63" t="str">
        <f t="shared" si="10"/>
        <v>導入なし</v>
      </c>
      <c r="Y7" s="65">
        <f>Y8</f>
        <v>40.4</v>
      </c>
      <c r="Z7" s="65">
        <f t="shared" ref="Z7:AH7" si="11">Z8</f>
        <v>42.2</v>
      </c>
      <c r="AA7" s="65">
        <f t="shared" si="11"/>
        <v>35.799999999999997</v>
      </c>
      <c r="AB7" s="65">
        <f t="shared" si="11"/>
        <v>35.799999999999997</v>
      </c>
      <c r="AC7" s="65">
        <f t="shared" si="11"/>
        <v>30.8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63.3</v>
      </c>
      <c r="AK7" s="65">
        <f t="shared" ref="AK7:AS7" si="12">AK8</f>
        <v>50.7</v>
      </c>
      <c r="AL7" s="65">
        <f t="shared" si="12"/>
        <v>59.5</v>
      </c>
      <c r="AM7" s="65">
        <f t="shared" si="12"/>
        <v>42.4</v>
      </c>
      <c r="AN7" s="65">
        <f t="shared" si="12"/>
        <v>72.7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3390</v>
      </c>
      <c r="AV7" s="66">
        <f t="shared" ref="AV7:BD7" si="13">AV8</f>
        <v>2961</v>
      </c>
      <c r="AW7" s="66">
        <f t="shared" si="13"/>
        <v>3634</v>
      </c>
      <c r="AX7" s="66">
        <f t="shared" si="13"/>
        <v>2884</v>
      </c>
      <c r="AY7" s="66">
        <f t="shared" si="13"/>
        <v>3905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-0.5</v>
      </c>
      <c r="BG7" s="65">
        <f t="shared" ref="BG7:BO7" si="14">BG8</f>
        <v>-0.6</v>
      </c>
      <c r="BH7" s="65">
        <f t="shared" si="14"/>
        <v>-0.5</v>
      </c>
      <c r="BI7" s="65">
        <f t="shared" si="14"/>
        <v>-1.2</v>
      </c>
      <c r="BJ7" s="65">
        <f t="shared" si="14"/>
        <v>-0.1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-11561</v>
      </c>
      <c r="BR7" s="66">
        <f t="shared" ref="BR7:BZ7" si="15">BR8</f>
        <v>-12155</v>
      </c>
      <c r="BS7" s="66">
        <f t="shared" si="15"/>
        <v>-14899</v>
      </c>
      <c r="BT7" s="66">
        <f t="shared" si="15"/>
        <v>-33354</v>
      </c>
      <c r="BU7" s="66">
        <f t="shared" si="15"/>
        <v>-7410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300879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66</v>
      </c>
      <c r="DL7" s="65">
        <f t="shared" ref="DL7:DT7" si="17">DL8</f>
        <v>60.5</v>
      </c>
      <c r="DM7" s="65">
        <f t="shared" si="17"/>
        <v>55.5</v>
      </c>
      <c r="DN7" s="65">
        <f t="shared" si="17"/>
        <v>57.5</v>
      </c>
      <c r="DO7" s="65">
        <f t="shared" si="17"/>
        <v>57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5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14</v>
      </c>
      <c r="S8" s="70" t="s">
        <v>122</v>
      </c>
      <c r="T8" s="70" t="s">
        <v>122</v>
      </c>
      <c r="U8" s="71">
        <v>7606</v>
      </c>
      <c r="V8" s="71">
        <v>200</v>
      </c>
      <c r="W8" s="71">
        <v>400</v>
      </c>
      <c r="X8" s="70" t="s">
        <v>123</v>
      </c>
      <c r="Y8" s="72">
        <v>40.4</v>
      </c>
      <c r="Z8" s="72">
        <v>42.2</v>
      </c>
      <c r="AA8" s="72">
        <v>35.799999999999997</v>
      </c>
      <c r="AB8" s="72">
        <v>35.799999999999997</v>
      </c>
      <c r="AC8" s="72">
        <v>30.8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63.3</v>
      </c>
      <c r="AK8" s="72">
        <v>50.7</v>
      </c>
      <c r="AL8" s="72">
        <v>59.5</v>
      </c>
      <c r="AM8" s="72">
        <v>42.4</v>
      </c>
      <c r="AN8" s="72">
        <v>72.7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3390</v>
      </c>
      <c r="AV8" s="73">
        <v>2961</v>
      </c>
      <c r="AW8" s="73">
        <v>3634</v>
      </c>
      <c r="AX8" s="73">
        <v>2884</v>
      </c>
      <c r="AY8" s="73">
        <v>3905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-0.5</v>
      </c>
      <c r="BG8" s="72">
        <v>-0.6</v>
      </c>
      <c r="BH8" s="72">
        <v>-0.5</v>
      </c>
      <c r="BI8" s="72">
        <v>-1.2</v>
      </c>
      <c r="BJ8" s="72">
        <v>-0.1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-11561</v>
      </c>
      <c r="BR8" s="73">
        <v>-12155</v>
      </c>
      <c r="BS8" s="73">
        <v>-14899</v>
      </c>
      <c r="BT8" s="74">
        <v>-33354</v>
      </c>
      <c r="BU8" s="74">
        <v>-7410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300879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66</v>
      </c>
      <c r="DL8" s="72">
        <v>60.5</v>
      </c>
      <c r="DM8" s="72">
        <v>55.5</v>
      </c>
      <c r="DN8" s="72">
        <v>57.5</v>
      </c>
      <c r="DO8" s="72">
        <v>57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