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8960" windowHeight="793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CS30" i="4"/>
  <c r="IT76" i="4"/>
  <c r="CS51" i="4"/>
  <c r="HJ30" i="4"/>
  <c r="C11" i="5"/>
  <c r="D11" i="5"/>
  <c r="E11" i="5"/>
  <c r="B11" i="5"/>
  <c r="BK76" i="4" l="1"/>
  <c r="LH51" i="4"/>
  <c r="BZ51" i="4"/>
  <c r="LT76" i="4"/>
  <c r="GQ51" i="4"/>
  <c r="LH30" i="4"/>
  <c r="GQ30" i="4"/>
  <c r="IE76" i="4"/>
  <c r="BZ30" i="4"/>
  <c r="HP76" i="4"/>
  <c r="BG30" i="4"/>
  <c r="KO30" i="4"/>
  <c r="BG51" i="4"/>
  <c r="FX30" i="4"/>
  <c r="AV76" i="4"/>
  <c r="KO51" i="4"/>
  <c r="LE76" i="4"/>
  <c r="FX51" i="4"/>
  <c r="KP76" i="4"/>
  <c r="FE51" i="4"/>
  <c r="HA76" i="4"/>
  <c r="AN51" i="4"/>
  <c r="FE30" i="4"/>
  <c r="AN30" i="4"/>
  <c r="AG76" i="4"/>
  <c r="JV51" i="4"/>
  <c r="JV30" i="4"/>
  <c r="R76" i="4"/>
  <c r="KA76" i="4"/>
  <c r="EL51" i="4"/>
  <c r="JC30" i="4"/>
  <c r="GL76" i="4"/>
  <c r="U51" i="4"/>
  <c r="EL30" i="4"/>
  <c r="JC51" i="4"/>
  <c r="U30"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<sst xmlns="http://schemas.openxmlformats.org/spreadsheetml/2006/main" count="286" uniqueCount="137">
  <si>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</si>
  <si>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</si>
  <si>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</si>
  <si>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</si>
  <si>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</si>
  <si>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</si>
  <si>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</si>
  <si>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</si>
  <si>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</si>
  <si>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</si>
  <si>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</si>
  <si>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</si>
  <si>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</si>
  <si>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</si>
  <si>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</si>
  <si>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</si>
  <si>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</si>
  <si>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</si>
  <si>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</si>
  <si>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</si>
  <si>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</si>
  <si>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</si>
  <si>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</si>
  <si>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</si>
  <si>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</si>
  <si>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</si>
  <si>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</si>
  <si>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</si>
  <si>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</si>
  <si>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</si>
  <si>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</si>
  <si>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</si>
  <si>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</si>
  <si>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</si>
  <si>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</si>
  <si>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</si>
  <si>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</si>
  <si>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</si>
  <si>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</si>
  <si>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</si>
  <si>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</si>
  <si>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</si>
  <si>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</si>
  <si>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</si>
  <si>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</si>
  <si>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</si>
  <si>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</si>
  <si>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</si>
  <si>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</si>
  <si>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</si>
  <si>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</si>
  <si>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</si>
  <si>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</si>
  <si>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</si>
  <si>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</si>
  <si>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</si>
  <si>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</si>
  <si>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</si>
  <si>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</si>
  <si>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</si>
  <si>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</si>
  <si>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</si>
  <si>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</si>
  <si>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</si>
  <si>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</si>
  <si>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</si>
  <si>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</si>
  <si>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</si>
  <si>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</si>
  <si>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</si>
  <si>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</si>
  <si>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</si>
  <si>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</si>
  <si>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</si>
  <si>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</si>
  <si>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</si>
  <si>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</si>
  <si>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</si>
  <si>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</si>
  <si>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</si>
  <si>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</si>
  <si>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</si>
  <si>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</si>
  <si>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</si>
  <si>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</si>
  <si>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</si>
  <si>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</si>
  <si>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</si>
  <si>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</si>
  <si>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</si>
  <si>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</si>
  <si>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</si>
  <si>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</si>
  <si>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</si>
  <si>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</si>
  <si>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</si>
  <si>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</si>
  <si>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</si>
  <si>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</si>
  <si>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</si>
  <si>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</si>
  <si>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</si>
  <si>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</si>
  <si>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</si>
  <si>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</si>
  <si>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</si>
  <si>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</si>
  <si>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</si>
  <si>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</si>
  <si>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</si>
  <si>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</si>
  <si>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</si>
  <si>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</si>
  <si>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</si>
  <si>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</si>
  <si>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神奈川県　相模原市</t>
  </si>
  <si>
    <t>相模大野駅西側自動車駐車場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</si>
  <si>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</si>
  <si>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</si>
  <si>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</si>
  <si>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</si>
  <si>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</si>
  <si>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</si>
  <si>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</si>
  <si>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</si>
  <si>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</si>
  <si>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</si>
  <si>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</si>
  <si>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</si>
  <si>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</si>
  <si>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</si>
  <si>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</si>
  <si>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phoneticPr fontId="6"/>
  </si>
  <si>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</si>
  <si>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平成２６年１１月に近隣商業施設の駐車場サービスの大きな変更があったことにより平成２７年度は稼働率に影響を受けましたが、全体的に平均値よりも高くなっています。
　</t>
    <rPh sb="39" eb="41">
      <t>ヘイセイ</t>
    </rPh>
    <rPh sb="43" eb="44">
      <t>ネン</t>
    </rPh>
    <rPh sb="44" eb="45">
      <t>ド</t>
    </rPh>
    <rPh sb="46" eb="48">
      <t>カドウ</t>
    </rPh>
    <rPh sb="48" eb="49">
      <t>リツ</t>
    </rPh>
    <rPh sb="50" eb="52">
      <t>エイキョウ</t>
    </rPh>
    <rPh sb="53" eb="54">
      <t>ウ</t>
    </rPh>
    <rPh sb="60" eb="62">
      <t>ゼンタイ</t>
    </rPh>
    <rPh sb="62" eb="63">
      <t>テキ</t>
    </rPh>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</si>
  <si>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6"/>
  </si>
  <si>
    <t>　本駐車場は、通行量が多い地区で円滑な道路交通を確保するため、平成２５年より供用開始しました。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駅西側自動車駐車場の他会計補助金比率、駐車場台数一台当たりの他会計補助金額は、平成２６年１１月に近隣商業施設の駐車場サービスの大きな変更があったこと、平成２７年度から借入分の元金の償還が始まったことから増加傾向ではありますが、平成４４年度の償還完了に合わせて０となります。</t>
    <rPh sb="174" eb="178">
      <t>サガミオオノ</t>
    </rPh>
    <rPh sb="178" eb="179">
      <t>エキ</t>
    </rPh>
    <rPh sb="179" eb="181">
      <t>ニシガワ</t>
    </rPh>
    <rPh sb="181" eb="184">
      <t>ジドウシャ</t>
    </rPh>
    <rPh sb="184" eb="186">
      <t>チュウシャ</t>
    </rPh>
    <rPh sb="186" eb="187">
      <t>ジョウ</t>
    </rPh>
    <rPh sb="224" eb="225">
      <t>ガツ</t>
    </rPh>
    <rPh sb="241" eb="242">
      <t>オオ</t>
    </rPh>
    <rPh sb="244" eb="246">
      <t>ヘンコウ</t>
    </rPh>
    <rPh sb="253" eb="255">
      <t>ヘイセイ</t>
    </rPh>
    <rPh sb="257" eb="258">
      <t>ネン</t>
    </rPh>
    <rPh sb="258" eb="259">
      <t>ド</t>
    </rPh>
    <rPh sb="261" eb="262">
      <t>カ</t>
    </rPh>
    <rPh sb="262" eb="263">
      <t>イ</t>
    </rPh>
    <rPh sb="263" eb="264">
      <t>ブン</t>
    </rPh>
    <rPh sb="265" eb="267">
      <t>ガンキン</t>
    </rPh>
    <rPh sb="268" eb="270">
      <t>ショウカン</t>
    </rPh>
    <rPh sb="271" eb="272">
      <t>ハジ</t>
    </rPh>
    <rPh sb="279" eb="281">
      <t>ゾウカ</t>
    </rPh>
    <rPh sb="281" eb="283">
      <t>ケイコウ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</si>
</sst>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7181568"/>
        <c:axId val="87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7181568"/>
        <c:axId val="87183744"/>
      </c:lineChart>
      <c:dateAx>
        <c:axId val="87181568"/>
        <c:scaling>
          <c:orientation val="minMax"/>
        </c:scaling>
        <c:delete val="1"/>
        <c:axPos val="b"/>
        <c:numFmt formatCode="ge" sourceLinked="1"/>
        <c:majorTickMark val="none"/>
        <c:minorTickMark val="none"/>
        <c:tickLblPos val="none"/>
        <c:crossAx val="87183744"/>
        <c:crosses val="autoZero"/>
        <c:auto val="1"/>
        <c:lblOffset val="100"/>
        <c:baseTimeUnit val="years"/>
      </c:dateAx>
      <c:valAx>
        <c:axId val="871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8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8291584"/>
        <c:axId val="88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8291584"/>
        <c:axId val="88297856"/>
      </c:lineChart>
      <c:dateAx>
        <c:axId val="88291584"/>
        <c:scaling>
          <c:orientation val="minMax"/>
        </c:scaling>
        <c:delete val="1"/>
        <c:axPos val="b"/>
        <c:numFmt formatCode="ge" sourceLinked="1"/>
        <c:majorTickMark val="none"/>
        <c:minorTickMark val="none"/>
        <c:tickLblPos val="none"/>
        <c:crossAx val="88297856"/>
        <c:crosses val="autoZero"/>
        <c:auto val="1"/>
        <c:lblOffset val="100"/>
        <c:baseTimeUnit val="years"/>
      </c:dateAx>
      <c:valAx>
        <c:axId val="8829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9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8323968"/>
        <c:axId val="883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8323968"/>
        <c:axId val="88334336"/>
      </c:lineChart>
      <c:dateAx>
        <c:axId val="88323968"/>
        <c:scaling>
          <c:orientation val="minMax"/>
        </c:scaling>
        <c:delete val="1"/>
        <c:axPos val="b"/>
        <c:numFmt formatCode="ge" sourceLinked="1"/>
        <c:majorTickMark val="none"/>
        <c:minorTickMark val="none"/>
        <c:tickLblPos val="none"/>
        <c:crossAx val="88334336"/>
        <c:crosses val="autoZero"/>
        <c:auto val="1"/>
        <c:lblOffset val="100"/>
        <c:baseTimeUnit val="years"/>
      </c:dateAx>
      <c:valAx>
        <c:axId val="883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8385024"/>
        <c:axId val="883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8385024"/>
        <c:axId val="88386944"/>
      </c:lineChart>
      <c:dateAx>
        <c:axId val="88385024"/>
        <c:scaling>
          <c:orientation val="minMax"/>
        </c:scaling>
        <c:delete val="1"/>
        <c:axPos val="b"/>
        <c:numFmt formatCode="ge" sourceLinked="1"/>
        <c:majorTickMark val="none"/>
        <c:minorTickMark val="none"/>
        <c:tickLblPos val="none"/>
        <c:crossAx val="88386944"/>
        <c:crosses val="autoZero"/>
        <c:auto val="1"/>
        <c:lblOffset val="100"/>
        <c:baseTimeUnit val="years"/>
      </c:dateAx>
      <c:valAx>
        <c:axId val="8838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2</c:v>
                </c:pt>
                <c:pt idx="1">
                  <c:v>0</c:v>
                </c:pt>
                <c:pt idx="2">
                  <c:v>0</c:v>
                </c:pt>
                <c:pt idx="3">
                  <c:v>18</c:v>
                </c:pt>
                <c:pt idx="4">
                  <c:v>41.9</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8484480"/>
        <c:axId val="884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8484480"/>
        <c:axId val="88490752"/>
      </c:lineChart>
      <c:dateAx>
        <c:axId val="88484480"/>
        <c:scaling>
          <c:orientation val="minMax"/>
        </c:scaling>
        <c:delete val="1"/>
        <c:axPos val="b"/>
        <c:numFmt formatCode="ge" sourceLinked="1"/>
        <c:majorTickMark val="none"/>
        <c:minorTickMark val="none"/>
        <c:tickLblPos val="none"/>
        <c:crossAx val="88490752"/>
        <c:crosses val="autoZero"/>
        <c:auto val="1"/>
        <c:lblOffset val="100"/>
        <c:baseTimeUnit val="years"/>
      </c:dateAx>
      <c:valAx>
        <c:axId val="8849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100</c:v>
                </c:pt>
                <c:pt idx="1">
                  <c:v>0</c:v>
                </c:pt>
                <c:pt idx="2">
                  <c:v>0</c:v>
                </c:pt>
                <c:pt idx="3">
                  <c:v>119</c:v>
                </c:pt>
                <c:pt idx="4">
                  <c:v>345</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8541824"/>
        <c:axId val="88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8541824"/>
        <c:axId val="88544000"/>
      </c:lineChart>
      <c:dateAx>
        <c:axId val="88541824"/>
        <c:scaling>
          <c:orientation val="minMax"/>
        </c:scaling>
        <c:delete val="1"/>
        <c:axPos val="b"/>
        <c:numFmt formatCode="ge" sourceLinked="1"/>
        <c:majorTickMark val="none"/>
        <c:minorTickMark val="none"/>
        <c:tickLblPos val="none"/>
        <c:crossAx val="88544000"/>
        <c:crosses val="autoZero"/>
        <c:auto val="1"/>
        <c:lblOffset val="100"/>
        <c:baseTimeUnit val="years"/>
      </c:dateAx>
      <c:valAx>
        <c:axId val="88544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4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155.1</c:v>
                </c:pt>
                <c:pt idx="1">
                  <c:v>166.6</c:v>
                </c:pt>
                <c:pt idx="2">
                  <c:v>233.8</c:v>
                </c:pt>
                <c:pt idx="3">
                  <c:v>219.2</c:v>
                </c:pt>
                <c:pt idx="4">
                  <c:v>235.8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8588672"/>
        <c:axId val="885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8588672"/>
        <c:axId val="88590592"/>
      </c:lineChart>
      <c:dateAx>
        <c:axId val="88588672"/>
        <c:scaling>
          <c:orientation val="minMax"/>
        </c:scaling>
        <c:delete val="1"/>
        <c:axPos val="b"/>
        <c:numFmt formatCode="ge" sourceLinked="1"/>
        <c:majorTickMark val="none"/>
        <c:minorTickMark val="none"/>
        <c:tickLblPos val="none"/>
        <c:crossAx val="88590592"/>
        <c:crosses val="autoZero"/>
        <c:auto val="1"/>
        <c:lblOffset val="100"/>
        <c:baseTimeUnit val="years"/>
      </c:dateAx>
      <c:valAx>
        <c:axId val="885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8707072"/>
        <c:axId val="88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8707072"/>
        <c:axId val="88708992"/>
      </c:lineChart>
      <c:dateAx>
        <c:axId val="88707072"/>
        <c:scaling>
          <c:orientation val="minMax"/>
        </c:scaling>
        <c:delete val="1"/>
        <c:axPos val="b"/>
        <c:numFmt formatCode="ge" sourceLinked="1"/>
        <c:majorTickMark val="none"/>
        <c:minorTickMark val="none"/>
        <c:tickLblPos val="none"/>
        <c:crossAx val="88708992"/>
        <c:crosses val="autoZero"/>
        <c:auto val="1"/>
        <c:lblOffset val="100"/>
        <c:baseTimeUnit val="years"/>
      </c:dateAx>
      <c:valAx>
        <c:axId val="8870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8804352"/>
        <c:axId val="888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8804352"/>
        <c:axId val="88810624"/>
      </c:lineChart>
      <c:dateAx>
        <c:axId val="88804352"/>
        <c:scaling>
          <c:orientation val="minMax"/>
        </c:scaling>
        <c:delete val="1"/>
        <c:axPos val="b"/>
        <c:numFmt formatCode="ge" sourceLinked="1"/>
        <c:majorTickMark val="none"/>
        <c:minorTickMark val="none"/>
        <c:tickLblPos val="none"/>
        <c:crossAx val="88810624"/>
        <c:crosses val="autoZero"/>
        <c:auto val="1"/>
        <c:lblOffset val="100"/>
        <c:baseTimeUnit val="years"/>
      </c:dateAx>
      <c:valAx>
        <c:axId val="8881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80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Z1" zoomScaleNormal="100" zoomScaleSheetLayoutView="70" workbookViewId="0">
      <selection activeCell="LQ13" sqref="LQ1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神奈川県相模原市　相模大野駅西側自動車駐車場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25638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749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136</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2</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18</v>
      </c>
      <c r="GR31" s="117"/>
      <c r="GS31" s="117"/>
      <c r="GT31" s="117"/>
      <c r="GU31" s="117"/>
      <c r="GV31" s="117"/>
      <c r="GW31" s="117"/>
      <c r="GX31" s="117"/>
      <c r="GY31" s="117"/>
      <c r="GZ31" s="117"/>
      <c r="HA31" s="117"/>
      <c r="HB31" s="117"/>
      <c r="HC31" s="117"/>
      <c r="HD31" s="117"/>
      <c r="HE31" s="117"/>
      <c r="HF31" s="117"/>
      <c r="HG31" s="117"/>
      <c r="HH31" s="117"/>
      <c r="HI31" s="117"/>
      <c r="HJ31" s="117">
        <f>データ!AN7</f>
        <v>41.9</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155.1</v>
      </c>
      <c r="JD31" s="119"/>
      <c r="JE31" s="119"/>
      <c r="JF31" s="119"/>
      <c r="JG31" s="119"/>
      <c r="JH31" s="119"/>
      <c r="JI31" s="119"/>
      <c r="JJ31" s="119"/>
      <c r="JK31" s="119"/>
      <c r="JL31" s="119"/>
      <c r="JM31" s="119"/>
      <c r="JN31" s="119"/>
      <c r="JO31" s="119"/>
      <c r="JP31" s="119"/>
      <c r="JQ31" s="119"/>
      <c r="JR31" s="119"/>
      <c r="JS31" s="119"/>
      <c r="JT31" s="119"/>
      <c r="JU31" s="120"/>
      <c r="JV31" s="118">
        <f>データ!DL7</f>
        <v>166.6</v>
      </c>
      <c r="JW31" s="119"/>
      <c r="JX31" s="119"/>
      <c r="JY31" s="119"/>
      <c r="JZ31" s="119"/>
      <c r="KA31" s="119"/>
      <c r="KB31" s="119"/>
      <c r="KC31" s="119"/>
      <c r="KD31" s="119"/>
      <c r="KE31" s="119"/>
      <c r="KF31" s="119"/>
      <c r="KG31" s="119"/>
      <c r="KH31" s="119"/>
      <c r="KI31" s="119"/>
      <c r="KJ31" s="119"/>
      <c r="KK31" s="119"/>
      <c r="KL31" s="119"/>
      <c r="KM31" s="119"/>
      <c r="KN31" s="120"/>
      <c r="KO31" s="118">
        <f>データ!DM7</f>
        <v>233.8</v>
      </c>
      <c r="KP31" s="119"/>
      <c r="KQ31" s="119"/>
      <c r="KR31" s="119"/>
      <c r="KS31" s="119"/>
      <c r="KT31" s="119"/>
      <c r="KU31" s="119"/>
      <c r="KV31" s="119"/>
      <c r="KW31" s="119"/>
      <c r="KX31" s="119"/>
      <c r="KY31" s="119"/>
      <c r="KZ31" s="119"/>
      <c r="LA31" s="119"/>
      <c r="LB31" s="119"/>
      <c r="LC31" s="119"/>
      <c r="LD31" s="119"/>
      <c r="LE31" s="119"/>
      <c r="LF31" s="119"/>
      <c r="LG31" s="120"/>
      <c r="LH31" s="118">
        <f>データ!DN7</f>
        <v>219.2</v>
      </c>
      <c r="LI31" s="119"/>
      <c r="LJ31" s="119"/>
      <c r="LK31" s="119"/>
      <c r="LL31" s="119"/>
      <c r="LM31" s="119"/>
      <c r="LN31" s="119"/>
      <c r="LO31" s="119"/>
      <c r="LP31" s="119"/>
      <c r="LQ31" s="119"/>
      <c r="LR31" s="119"/>
      <c r="LS31" s="119"/>
      <c r="LT31" s="119"/>
      <c r="LU31" s="119"/>
      <c r="LV31" s="119"/>
      <c r="LW31" s="119"/>
      <c r="LX31" s="119"/>
      <c r="LY31" s="119"/>
      <c r="LZ31" s="120"/>
      <c r="MA31" s="118">
        <f>データ!DO7</f>
        <v>235.8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100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119</v>
      </c>
      <c r="CA52" s="125"/>
      <c r="CB52" s="125"/>
      <c r="CC52" s="125"/>
      <c r="CD52" s="125"/>
      <c r="CE52" s="125"/>
      <c r="CF52" s="125"/>
      <c r="CG52" s="125"/>
      <c r="CH52" s="125"/>
      <c r="CI52" s="125"/>
      <c r="CJ52" s="125"/>
      <c r="CK52" s="125"/>
      <c r="CL52" s="125"/>
      <c r="CM52" s="125"/>
      <c r="CN52" s="125"/>
      <c r="CO52" s="125"/>
      <c r="CP52" s="125"/>
      <c r="CQ52" s="125"/>
      <c r="CR52" s="125"/>
      <c r="CS52" s="125">
        <f>データ!AY7</f>
        <v>345</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141500</v>
      </c>
      <c r="D6" s="61">
        <f t="shared" si="1"/>
        <v>47</v>
      </c>
      <c r="E6" s="61">
        <f t="shared" si="1"/>
        <v>14</v>
      </c>
      <c r="F6" s="61">
        <f t="shared" si="1"/>
        <v>0</v>
      </c>
      <c r="G6" s="61">
        <f t="shared" si="1"/>
        <v>6</v>
      </c>
      <c r="H6" s="61" t="str">
        <f>SUBSTITUTE(H8,"　","")</f>
        <v>神奈川県相模原市</v>
      </c>
      <c r="I6" s="61" t="str">
        <f t="shared" si="1"/>
        <v>相模大野駅西側自動車駐車場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4</v>
      </c>
      <c r="S6" s="63" t="str">
        <f t="shared" si="1"/>
        <v>商業施設</v>
      </c>
      <c r="T6" s="63" t="str">
        <f t="shared" si="1"/>
        <v>無</v>
      </c>
      <c r="U6" s="64">
        <f t="shared" si="1"/>
        <v>25638</v>
      </c>
      <c r="V6" s="64">
        <f t="shared" si="1"/>
        <v>749</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2</v>
      </c>
      <c r="AK6" s="65">
        <f t="shared" ref="AK6:AS6" si="3">IF(AK8="-",NA(),AK8)</f>
        <v>0</v>
      </c>
      <c r="AL6" s="65">
        <f t="shared" si="3"/>
        <v>0</v>
      </c>
      <c r="AM6" s="65">
        <f t="shared" si="3"/>
        <v>18</v>
      </c>
      <c r="AN6" s="65">
        <f t="shared" si="3"/>
        <v>41.9</v>
      </c>
      <c r="AO6" s="65">
        <f t="shared" si="3"/>
        <v>21.4</v>
      </c>
      <c r="AP6" s="65">
        <f t="shared" si="3"/>
        <v>24.8</v>
      </c>
      <c r="AQ6" s="65">
        <f t="shared" si="3"/>
        <v>20.3</v>
      </c>
      <c r="AR6" s="65">
        <f t="shared" si="3"/>
        <v>20.2</v>
      </c>
      <c r="AS6" s="65">
        <f t="shared" si="3"/>
        <v>19.8</v>
      </c>
      <c r="AT6" s="62" t="str">
        <f>IF(AT8="-","",IF(AT8="-","【-】","【"&amp;SUBSTITUTE(TEXT(AT8,"#,##0.0"),"-","△")&amp;"】"))</f>
        <v>【13.3】</v>
      </c>
      <c r="AU6" s="66">
        <f>IF(AU8="-",NA(),AU8)</f>
        <v>100</v>
      </c>
      <c r="AV6" s="66">
        <f t="shared" ref="AV6:BD6" si="4">IF(AV8="-",NA(),AV8)</f>
        <v>0</v>
      </c>
      <c r="AW6" s="66">
        <f t="shared" si="4"/>
        <v>0</v>
      </c>
      <c r="AX6" s="66">
        <f t="shared" si="4"/>
        <v>119</v>
      </c>
      <c r="AY6" s="66">
        <f t="shared" si="4"/>
        <v>345</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155.1</v>
      </c>
      <c r="DL6" s="65">
        <f t="shared" ref="DL6:DT6" si="9">IF(DL8="-",NA(),DL8)</f>
        <v>166.6</v>
      </c>
      <c r="DM6" s="65">
        <f t="shared" si="9"/>
        <v>233.8</v>
      </c>
      <c r="DN6" s="65">
        <f t="shared" si="9"/>
        <v>219.2</v>
      </c>
      <c r="DO6" s="65">
        <f t="shared" si="9"/>
        <v>235.8</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141500</v>
      </c>
      <c r="D7" s="61">
        <f t="shared" si="10"/>
        <v>47</v>
      </c>
      <c r="E7" s="61">
        <f t="shared" si="10"/>
        <v>14</v>
      </c>
      <c r="F7" s="61">
        <f t="shared" si="10"/>
        <v>0</v>
      </c>
      <c r="G7" s="61">
        <f t="shared" si="10"/>
        <v>6</v>
      </c>
      <c r="H7" s="61" t="str">
        <f t="shared" si="10"/>
        <v>神奈川県　相模原市</v>
      </c>
      <c r="I7" s="61" t="str">
        <f t="shared" si="10"/>
        <v>相模大野駅西側自動車駐車場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4</v>
      </c>
      <c r="S7" s="63" t="str">
        <f t="shared" si="10"/>
        <v>商業施設</v>
      </c>
      <c r="T7" s="63" t="str">
        <f t="shared" si="10"/>
        <v>無</v>
      </c>
      <c r="U7" s="64">
        <f t="shared" si="10"/>
        <v>25638</v>
      </c>
      <c r="V7" s="64">
        <f t="shared" si="10"/>
        <v>749</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2</v>
      </c>
      <c r="AK7" s="65">
        <f t="shared" ref="AK7:AS7" si="12">AK8</f>
        <v>0</v>
      </c>
      <c r="AL7" s="65">
        <f t="shared" si="12"/>
        <v>0</v>
      </c>
      <c r="AM7" s="65">
        <f t="shared" si="12"/>
        <v>18</v>
      </c>
      <c r="AN7" s="65">
        <f t="shared" si="12"/>
        <v>41.9</v>
      </c>
      <c r="AO7" s="65">
        <f t="shared" si="12"/>
        <v>21.4</v>
      </c>
      <c r="AP7" s="65">
        <f t="shared" si="12"/>
        <v>24.8</v>
      </c>
      <c r="AQ7" s="65">
        <f t="shared" si="12"/>
        <v>20.3</v>
      </c>
      <c r="AR7" s="65">
        <f t="shared" si="12"/>
        <v>20.2</v>
      </c>
      <c r="AS7" s="65">
        <f t="shared" si="12"/>
        <v>19.8</v>
      </c>
      <c r="AT7" s="62"/>
      <c r="AU7" s="66">
        <f>AU8</f>
        <v>100</v>
      </c>
      <c r="AV7" s="66">
        <f t="shared" ref="AV7:BD7" si="13">AV8</f>
        <v>0</v>
      </c>
      <c r="AW7" s="66">
        <f t="shared" si="13"/>
        <v>0</v>
      </c>
      <c r="AX7" s="66">
        <f t="shared" si="13"/>
        <v>119</v>
      </c>
      <c r="AY7" s="66">
        <f t="shared" si="13"/>
        <v>345</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114</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155.1</v>
      </c>
      <c r="DL7" s="65">
        <f t="shared" ref="DL7:DT7" si="17">DL8</f>
        <v>166.6</v>
      </c>
      <c r="DM7" s="65">
        <f t="shared" si="17"/>
        <v>233.8</v>
      </c>
      <c r="DN7" s="65">
        <f t="shared" si="17"/>
        <v>219.2</v>
      </c>
      <c r="DO7" s="65">
        <f t="shared" si="17"/>
        <v>235.8</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141500</v>
      </c>
      <c r="D8" s="68">
        <v>47</v>
      </c>
      <c r="E8" s="68">
        <v>14</v>
      </c>
      <c r="F8" s="68">
        <v>0</v>
      </c>
      <c r="G8" s="68">
        <v>6</v>
      </c>
      <c r="H8" s="68" t="s">
        <v>115</v>
      </c>
      <c r="I8" s="68" t="s">
        <v>116</v>
      </c>
      <c r="J8" s="68" t="s">
        <v>117</v>
      </c>
      <c r="K8" s="68" t="s">
        <v>118</v>
      </c>
      <c r="L8" s="68" t="s">
        <v>119</v>
      </c>
      <c r="M8" s="68" t="s">
        <v>120</v>
      </c>
      <c r="N8" s="68"/>
      <c r="O8" s="69" t="s">
        <v>121</v>
      </c>
      <c r="P8" s="70" t="s">
        <v>122</v>
      </c>
      <c r="Q8" s="70" t="s">
        <v>123</v>
      </c>
      <c r="R8" s="71">
        <v>4</v>
      </c>
      <c r="S8" s="70" t="s">
        <v>124</v>
      </c>
      <c r="T8" s="70" t="s">
        <v>125</v>
      </c>
      <c r="U8" s="71">
        <v>25638</v>
      </c>
      <c r="V8" s="71">
        <v>749</v>
      </c>
      <c r="W8" s="71">
        <v>300</v>
      </c>
      <c r="X8" s="70" t="s">
        <v>126</v>
      </c>
      <c r="Y8" s="72">
        <v>82</v>
      </c>
      <c r="Z8" s="72">
        <v>78</v>
      </c>
      <c r="AA8" s="72">
        <v>64</v>
      </c>
      <c r="AB8" s="72">
        <v>66</v>
      </c>
      <c r="AC8" s="72">
        <v>62</v>
      </c>
      <c r="AD8" s="72">
        <v>124.7</v>
      </c>
      <c r="AE8" s="72">
        <v>135.6</v>
      </c>
      <c r="AF8" s="72">
        <v>176.5</v>
      </c>
      <c r="AG8" s="72">
        <v>231.4</v>
      </c>
      <c r="AH8" s="72">
        <v>151.19999999999999</v>
      </c>
      <c r="AI8" s="69">
        <v>275.39999999999998</v>
      </c>
      <c r="AJ8" s="72">
        <v>2</v>
      </c>
      <c r="AK8" s="72">
        <v>0</v>
      </c>
      <c r="AL8" s="72">
        <v>0</v>
      </c>
      <c r="AM8" s="72">
        <v>18</v>
      </c>
      <c r="AN8" s="72">
        <v>41.9</v>
      </c>
      <c r="AO8" s="72">
        <v>21.4</v>
      </c>
      <c r="AP8" s="72">
        <v>24.8</v>
      </c>
      <c r="AQ8" s="72">
        <v>20.3</v>
      </c>
      <c r="AR8" s="72">
        <v>20.2</v>
      </c>
      <c r="AS8" s="72">
        <v>19.8</v>
      </c>
      <c r="AT8" s="69">
        <v>13.3</v>
      </c>
      <c r="AU8" s="73">
        <v>100</v>
      </c>
      <c r="AV8" s="73">
        <v>0</v>
      </c>
      <c r="AW8" s="73">
        <v>0</v>
      </c>
      <c r="AX8" s="73">
        <v>119</v>
      </c>
      <c r="AY8" s="73">
        <v>345</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119</v>
      </c>
      <c r="CC8" s="72" t="s">
        <v>119</v>
      </c>
      <c r="CD8" s="72" t="s">
        <v>119</v>
      </c>
      <c r="CE8" s="72" t="s">
        <v>119</v>
      </c>
      <c r="CF8" s="72" t="s">
        <v>119</v>
      </c>
      <c r="CG8" s="72" t="s">
        <v>119</v>
      </c>
      <c r="CH8" s="72" t="s">
        <v>119</v>
      </c>
      <c r="CI8" s="72" t="s">
        <v>119</v>
      </c>
      <c r="CJ8" s="72" t="s">
        <v>119</v>
      </c>
      <c r="CK8" s="72" t="s">
        <v>119</v>
      </c>
      <c r="CL8" s="69" t="s">
        <v>119</v>
      </c>
      <c r="CM8" s="71">
        <v>0</v>
      </c>
      <c r="CN8" s="71">
        <v>77559</v>
      </c>
      <c r="CO8" s="72" t="s">
        <v>119</v>
      </c>
      <c r="CP8" s="72" t="s">
        <v>119</v>
      </c>
      <c r="CQ8" s="72" t="s">
        <v>119</v>
      </c>
      <c r="CR8" s="72" t="s">
        <v>119</v>
      </c>
      <c r="CS8" s="72" t="s">
        <v>119</v>
      </c>
      <c r="CT8" s="72" t="s">
        <v>119</v>
      </c>
      <c r="CU8" s="72" t="s">
        <v>119</v>
      </c>
      <c r="CV8" s="72" t="s">
        <v>119</v>
      </c>
      <c r="CW8" s="72" t="s">
        <v>119</v>
      </c>
      <c r="CX8" s="72" t="s">
        <v>119</v>
      </c>
      <c r="CY8" s="69" t="s">
        <v>119</v>
      </c>
      <c r="CZ8" s="72">
        <v>1623</v>
      </c>
      <c r="DA8" s="72">
        <v>1228</v>
      </c>
      <c r="DB8" s="72">
        <v>1007</v>
      </c>
      <c r="DC8" s="72">
        <v>930</v>
      </c>
      <c r="DD8" s="72">
        <v>871</v>
      </c>
      <c r="DE8" s="72">
        <v>425</v>
      </c>
      <c r="DF8" s="72">
        <v>329.2</v>
      </c>
      <c r="DG8" s="72">
        <v>249.7</v>
      </c>
      <c r="DH8" s="72">
        <v>279.60000000000002</v>
      </c>
      <c r="DI8" s="72">
        <v>236.7</v>
      </c>
      <c r="DJ8" s="69">
        <v>122.6</v>
      </c>
      <c r="DK8" s="72">
        <v>155.1</v>
      </c>
      <c r="DL8" s="72">
        <v>166.6</v>
      </c>
      <c r="DM8" s="72">
        <v>233.8</v>
      </c>
      <c r="DN8" s="72">
        <v>219.2</v>
      </c>
      <c r="DO8" s="72">
        <v>235.8</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2018-03-16T08:04:02Z</cp:lastPrinted>
  <dcterms:created xsi:type="dcterms:W3CDTF">2018-02-09T01:46:09Z</dcterms:created>
  <dcterms:modified xsi:type="dcterms:W3CDTF">2018-03-20T07:07:35Z</dcterms:modified>
  <cp:category/>
</cp:coreProperties>
</file>