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9230" windowHeight="516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BB10" i="4"/>
  <c r="AT10" i="4"/>
  <c r="I10" i="4"/>
  <c r="BB8" i="4"/>
  <c r="AL8" i="4"/>
  <c r="P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<sst xmlns="http://schemas.openxmlformats.org/spreadsheetml/2006/main" count="235" uniqueCount="123">
  <si>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</si>
  <si>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</si>
  <si>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</si>
  <si>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</si>
  <si>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</si>
  <si>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</si>
  <si>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</si>
  <si>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</si>
  <si>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</si>
  <si>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</si>
  <si>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</si>
  <si>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</si>
  <si>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</si>
  <si>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</si>
  <si>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</si>
  <si>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</si>
  <si>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</si>
  <si>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</si>
  <si>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</si>
  <si>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</si>
  <si>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</si>
  <si>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</si>
  <si>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</si>
  <si>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</si>
  <si>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</si>
  <si>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</si>
  <si>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</si>
  <si>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</si>
  <si>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</si>
  <si>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</si>
  <si>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</si>
  <si>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</si>
  <si>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</si>
  <si>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</si>
  <si>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</si>
  <si>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</si>
  <si>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</si>
  <si>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</si>
  <si>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</si>
  <si>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</si>
  <si>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</si>
  <si>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</si>
  <si>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</si>
  <si>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</si>
  <si>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</si>
  <si>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</si>
  <si>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</si>
  <si>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</si>
  <si>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</si>
  <si>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</si>
  <si>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</si>
  <si>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</si>
  <si>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</si>
  <si>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</si>
  <si>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</si>
  <si>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</si>
  <si>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</si>
  <si>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</si>
  <si>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</si>
  <si>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</si>
  <si>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</si>
  <si>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</si>
  <si>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</si>
  <si>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</si>
  <si>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</si>
  <si>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</si>
  <si>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</si>
  <si>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</si>
  <si>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</si>
  <si>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</si>
  <si>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</si>
  <si>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</si>
  <si>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</si>
  <si>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</si>
  <si>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</si>
  <si>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</si>
  <si>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</si>
  <si>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</si>
  <si>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</si>
  <si>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</si>
  <si>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</si>
  <si>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</si>
  <si>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</si>
  <si>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</si>
  <si>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</si>
  <si>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</si>
  <si>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</si>
  <si>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</si>
  <si>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</si>
  <si>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</si>
  <si>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</si>
  <si>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</si>
  <si>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</si>
  <si>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</si>
  <si>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</si>
  <si>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</si>
  <si>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</si>
  <si>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</si>
  <si>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</si>
  <si>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</si>
  <si>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</si>
  <si>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</si>
  <si>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</si>
  <si>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</si>
  <si>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</si>
  <si>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</si>
  <si>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</si>
  <si>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</si>
  <si>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藤沢市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</si>
  <si>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</si>
  <si>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</si>
  <si>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</si>
  <si>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</si>
  <si>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</si>
  <si>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</si>
  <si>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</si>
  <si>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</si>
  <si>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</si>
  <si>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</si>
  <si>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</si>
  <si>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・経常収支比率は100％以上、累積欠損金比率は0％となっており、経営状況は収支均衡が図られていますが、引き続き収入確保・経費削減に取り組みます。
・流動比率は、平成２６年度は会計基準の改正により低下していますが、平成２７年度及び平成２８年度は、東京電力からの賠償金が入金されたことにより流動資産が増加し、比率は増加へ転じています。今後は老朽化対策など支出が増加することから流動資産の増加は見込めず、流動比率は横ばいで推移することが予測されます。
・企業債残高対事業規模比率は減少傾向ですが、これは大口の企業債が償還満期を迎え、企業債残高が減少していることによります。今後は、老朽化対策などの更新投資を進めることで増加することが予測されます。
・経費回収率は、汚水処理にかかる維持管理費の抑制に加え、企業債利息及び減価償却費が減少したことにより平成２８年度は100％以上となりましたが、進む老朽化に対応するため、引き続き維持管理の更なる効率化を図るとともに、下水道使用料の収入確保に取り組みます。
</t>
    <rPh sb="113" eb="114">
      <t>オヨ</t>
    </rPh>
    <rPh sb="115" eb="117">
      <t>ヘイセイ</t>
    </rPh>
    <rPh sb="119" eb="121">
      <t>ネンド</t>
    </rPh>
    <rPh sb="216" eb="218">
      <t>ヨソク</t>
    </rPh>
    <rPh sb="315" eb="317">
      <t>ヨソク</t>
    </rPh>
    <rPh sb="332" eb="334">
      <t>オスイ</t>
    </rPh>
    <rPh sb="334" eb="336">
      <t>ショリ</t>
    </rPh>
    <rPh sb="340" eb="342">
      <t>イジ</t>
    </rPh>
    <rPh sb="342" eb="345">
      <t>カンリヒ</t>
    </rPh>
    <rPh sb="346" eb="348">
      <t>ヨクセイ</t>
    </rPh>
    <rPh sb="349" eb="350">
      <t>クワ</t>
    </rPh>
    <rPh sb="352" eb="354">
      <t>キギョウ</t>
    </rPh>
    <rPh sb="354" eb="355">
      <t>サイ</t>
    </rPh>
    <rPh sb="355" eb="357">
      <t>リソク</t>
    </rPh>
    <rPh sb="357" eb="358">
      <t>オヨ</t>
    </rPh>
    <rPh sb="359" eb="361">
      <t>ゲンカ</t>
    </rPh>
    <rPh sb="361" eb="363">
      <t>ショウキャク</t>
    </rPh>
    <rPh sb="363" eb="364">
      <t>ヒ</t>
    </rPh>
    <rPh sb="365" eb="367">
      <t>ゲンショウ</t>
    </rPh>
    <rPh sb="374" eb="376">
      <t>ヘイセイ</t>
    </rPh>
    <rPh sb="378" eb="380">
      <t>ネンド</t>
    </rPh>
    <rPh sb="385" eb="387">
      <t>イジョウ</t>
    </rPh>
    <rPh sb="443" eb="444">
      <t>ト</t>
    </rPh>
    <rPh sb="445" eb="446">
      <t>ク</t>
    </rPh>
    <phoneticPr fontId="4"/>
  </si>
  <si>
    <t>総体的には、節水による収入減少の中でも概ね健全な経営が維持されていますが、今後は、更に老朽化が進むため予防保全型維持管理費の増加などが見込まれます。このことから一層厳しい経営状況となることが予測され、事業の継続性に向けた経営基盤の強化が重要となります。
継続的な健全経営を維持していくため、適正な使用料収入の確保及びコスト縮減への取り組みを進め、また、アセットマネジメント手法を段階的に導入し最適な事業運営を目指します。</t>
    <rPh sb="41" eb="42">
      <t>サラ</t>
    </rPh>
    <rPh sb="43" eb="46">
      <t>ロウキュウカ</t>
    </rPh>
    <rPh sb="47" eb="48">
      <t>スス</t>
    </rPh>
    <rPh sb="67" eb="69">
      <t>ミコ</t>
    </rPh>
    <rPh sb="95" eb="97">
      <t>ヨソク</t>
    </rPh>
    <rPh sb="100" eb="102">
      <t>ジギョウ</t>
    </rPh>
    <rPh sb="103" eb="106">
      <t>ケイゾクセイ</t>
    </rPh>
    <rPh sb="107" eb="108">
      <t>ム</t>
    </rPh>
    <rPh sb="110" eb="112">
      <t>ケイエイ</t>
    </rPh>
    <rPh sb="112" eb="114">
      <t>キバン</t>
    </rPh>
    <rPh sb="115" eb="117">
      <t>キョウカ</t>
    </rPh>
    <rPh sb="118" eb="120">
      <t>ジュウヨウ</t>
    </rPh>
    <rPh sb="157" eb="158">
      <t>オヨ</t>
    </rPh>
    <rPh sb="162" eb="164">
      <t>シュクゲン</t>
    </rPh>
    <rPh sb="166" eb="167">
      <t>ト</t>
    </rPh>
    <rPh sb="168" eb="169">
      <t>ク</t>
    </rPh>
    <rPh sb="171" eb="172">
      <t>スス</t>
    </rPh>
    <rPh sb="187" eb="189">
      <t>シュホウ</t>
    </rPh>
    <rPh sb="190" eb="193">
      <t>ダンカイテキ</t>
    </rPh>
    <rPh sb="194" eb="196">
      <t>ドウニュウ</t>
    </rPh>
    <phoneticPr fontId="4"/>
  </si>
  <si>
    <t>有形固定資産減価償却率、管渠老朽化率ともに全国平均より高いにもかかわらず、管渠改善率が低く更新が進んでいない状況です。
今後は、事故・故障の発生リスクが高い施設（管路・処理施設等）から優先的に、施設再生、改築に取り組むとともに、施設や管路等の健全度や重要度による情報データベースを利用して、全施設のストックマネジメントを継続的に行える環境の構築を進め、計画的かつ効率的な老朽化対策を実施します。</t>
    <rPh sb="37" eb="38">
      <t>カン</t>
    </rPh>
    <rPh sb="38" eb="39">
      <t>キョ</t>
    </rPh>
    <rPh sb="39" eb="41">
      <t>カイゼン</t>
    </rPh>
    <rPh sb="41" eb="42">
      <t>リツ</t>
    </rPh>
    <rPh sb="43" eb="44">
      <t>ヒク</t>
    </rPh>
    <rPh sb="45" eb="47">
      <t>コウシン</t>
    </rPh>
    <rPh sb="48" eb="49">
      <t>スス</t>
    </rPh>
    <rPh sb="54" eb="56">
      <t>ジョウキョウ</t>
    </rPh>
    <rPh sb="60" eb="62">
      <t>コンゴ</t>
    </rPh>
    <rPh sb="94" eb="95">
      <t>テキ</t>
    </rPh>
    <rPh sb="173" eb="174">
      <t>スス</t>
    </rPh>
    <rPh sb="176" eb="178">
      <t>ケイカク</t>
    </rPh>
    <rPh sb="178" eb="179">
      <t>テキ</t>
    </rPh>
    <rPh sb="181" eb="183">
      <t>コウリツ</t>
    </rPh>
    <rPh sb="183" eb="184">
      <t>テキ</t>
    </rPh>
    <rPh sb="185" eb="188">
      <t>ロウキュウカ</t>
    </rPh>
    <rPh sb="188" eb="190">
      <t>タイサク</t>
    </rPh>
    <rPh sb="191" eb="19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</si>
</sst>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0.03</c:v>
                </c:pt>
                <c:pt idx="3">
                  <c:v>0.02</c:v>
                </c:pt>
                <c:pt idx="4" formatCode="#,##0.00;&quot;△&quot;#,##0.00">
                  <c:v>0</c:v>
                </c:pt>
              </c:numCache>
            </c:numRef>
          </c:val>
        </c:ser>
        <c:dLbls>
          <c:showLegendKey val="0"/>
          <c:showVal val="0"/>
          <c:showCatName val="0"/>
          <c:showSerName val="0"/>
          <c:showPercent val="0"/>
          <c:showBubbleSize val="0"/>
        </c:dLbls>
        <c:gapWidth val="150"/>
        <c:axId val="109265152"/>
        <c:axId val="20858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109265152"/>
        <c:axId val="208580472"/>
      </c:lineChart>
      <c:dateAx>
        <c:axId val="109265152"/>
        <c:scaling>
          <c:orientation val="minMax"/>
        </c:scaling>
        <c:delete val="1"/>
        <c:axPos val="b"/>
        <c:numFmt formatCode="ge" sourceLinked="1"/>
        <c:majorTickMark val="none"/>
        <c:minorTickMark val="none"/>
        <c:tickLblPos val="none"/>
        <c:crossAx val="208580472"/>
        <c:crosses val="autoZero"/>
        <c:auto val="1"/>
        <c:lblOffset val="100"/>
        <c:baseTimeUnit val="years"/>
      </c:dateAx>
      <c:valAx>
        <c:axId val="20858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67.09</c:v>
                </c:pt>
                <c:pt idx="1">
                  <c:v>65.33</c:v>
                </c:pt>
                <c:pt idx="2">
                  <c:v>65.430000000000007</c:v>
                </c:pt>
                <c:pt idx="3">
                  <c:v>63.7</c:v>
                </c:pt>
                <c:pt idx="4">
                  <c:v>63.66</c:v>
                </c:pt>
              </c:numCache>
            </c:numRef>
          </c:val>
        </c:ser>
        <c:dLbls>
          <c:showLegendKey val="0"/>
          <c:showVal val="0"/>
          <c:showCatName val="0"/>
          <c:showSerName val="0"/>
          <c:showPercent val="0"/>
          <c:showBubbleSize val="0"/>
        </c:dLbls>
        <c:gapWidth val="150"/>
        <c:axId val="210015768"/>
        <c:axId val="2100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210015768"/>
        <c:axId val="210016160"/>
      </c:lineChart>
      <c:dateAx>
        <c:axId val="210015768"/>
        <c:scaling>
          <c:orientation val="minMax"/>
        </c:scaling>
        <c:delete val="1"/>
        <c:axPos val="b"/>
        <c:numFmt formatCode="ge" sourceLinked="1"/>
        <c:majorTickMark val="none"/>
        <c:minorTickMark val="none"/>
        <c:tickLblPos val="none"/>
        <c:crossAx val="210016160"/>
        <c:crosses val="autoZero"/>
        <c:auto val="1"/>
        <c:lblOffset val="100"/>
        <c:baseTimeUnit val="years"/>
      </c:dateAx>
      <c:valAx>
        <c:axId val="2100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97.84</c:v>
                </c:pt>
                <c:pt idx="1">
                  <c:v>97.9</c:v>
                </c:pt>
                <c:pt idx="2">
                  <c:v>98.02</c:v>
                </c:pt>
                <c:pt idx="3">
                  <c:v>98.09</c:v>
                </c:pt>
                <c:pt idx="4">
                  <c:v>98.16</c:v>
                </c:pt>
              </c:numCache>
            </c:numRef>
          </c:val>
        </c:ser>
        <c:dLbls>
          <c:showLegendKey val="0"/>
          <c:showVal val="0"/>
          <c:showCatName val="0"/>
          <c:showSerName val="0"/>
          <c:showPercent val="0"/>
          <c:showBubbleSize val="0"/>
        </c:dLbls>
        <c:gapWidth val="150"/>
        <c:axId val="210094280"/>
        <c:axId val="21009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210094280"/>
        <c:axId val="210094672"/>
      </c:lineChart>
      <c:dateAx>
        <c:axId val="210094280"/>
        <c:scaling>
          <c:orientation val="minMax"/>
        </c:scaling>
        <c:delete val="1"/>
        <c:axPos val="b"/>
        <c:numFmt formatCode="ge" sourceLinked="1"/>
        <c:majorTickMark val="none"/>
        <c:minorTickMark val="none"/>
        <c:tickLblPos val="none"/>
        <c:crossAx val="210094672"/>
        <c:crosses val="autoZero"/>
        <c:auto val="1"/>
        <c:lblOffset val="100"/>
        <c:baseTimeUnit val="years"/>
      </c:dateAx>
      <c:valAx>
        <c:axId val="21009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9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102.31</c:v>
                </c:pt>
                <c:pt idx="1">
                  <c:v>101.96</c:v>
                </c:pt>
                <c:pt idx="2">
                  <c:v>101.74</c:v>
                </c:pt>
                <c:pt idx="3">
                  <c:v>101.21</c:v>
                </c:pt>
                <c:pt idx="4">
                  <c:v>103.42</c:v>
                </c:pt>
              </c:numCache>
            </c:numRef>
          </c:val>
        </c:ser>
        <c:dLbls>
          <c:showLegendKey val="0"/>
          <c:showVal val="0"/>
          <c:showCatName val="0"/>
          <c:showSerName val="0"/>
          <c:showPercent val="0"/>
          <c:showBubbleSize val="0"/>
        </c:dLbls>
        <c:gapWidth val="150"/>
        <c:axId val="208581648"/>
        <c:axId val="20858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208581648"/>
        <c:axId val="208582040"/>
      </c:lineChart>
      <c:dateAx>
        <c:axId val="208581648"/>
        <c:scaling>
          <c:orientation val="minMax"/>
        </c:scaling>
        <c:delete val="1"/>
        <c:axPos val="b"/>
        <c:numFmt formatCode="ge" sourceLinked="1"/>
        <c:majorTickMark val="none"/>
        <c:minorTickMark val="none"/>
        <c:tickLblPos val="none"/>
        <c:crossAx val="208582040"/>
        <c:crosses val="autoZero"/>
        <c:auto val="1"/>
        <c:lblOffset val="100"/>
        <c:baseTimeUnit val="years"/>
      </c:dateAx>
      <c:valAx>
        <c:axId val="20858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8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27.59</c:v>
                </c:pt>
                <c:pt idx="1">
                  <c:v>28.56</c:v>
                </c:pt>
                <c:pt idx="2">
                  <c:v>46.9</c:v>
                </c:pt>
                <c:pt idx="3">
                  <c:v>48.45</c:v>
                </c:pt>
                <c:pt idx="4">
                  <c:v>49.68</c:v>
                </c:pt>
              </c:numCache>
            </c:numRef>
          </c:val>
        </c:ser>
        <c:dLbls>
          <c:showLegendKey val="0"/>
          <c:showVal val="0"/>
          <c:showCatName val="0"/>
          <c:showSerName val="0"/>
          <c:showPercent val="0"/>
          <c:showBubbleSize val="0"/>
        </c:dLbls>
        <c:gapWidth val="150"/>
        <c:axId val="208583608"/>
        <c:axId val="20969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208583608"/>
        <c:axId val="209697208"/>
      </c:lineChart>
      <c:dateAx>
        <c:axId val="208583608"/>
        <c:scaling>
          <c:orientation val="minMax"/>
        </c:scaling>
        <c:delete val="1"/>
        <c:axPos val="b"/>
        <c:numFmt formatCode="ge" sourceLinked="1"/>
        <c:majorTickMark val="none"/>
        <c:minorTickMark val="none"/>
        <c:tickLblPos val="none"/>
        <c:crossAx val="209697208"/>
        <c:crosses val="autoZero"/>
        <c:auto val="1"/>
        <c:lblOffset val="100"/>
        <c:baseTimeUnit val="years"/>
      </c:dateAx>
      <c:valAx>
        <c:axId val="2096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8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2.85</c:v>
                </c:pt>
                <c:pt idx="1">
                  <c:v>3.59</c:v>
                </c:pt>
                <c:pt idx="2">
                  <c:v>4.3099999999999996</c:v>
                </c:pt>
                <c:pt idx="3">
                  <c:v>4.97</c:v>
                </c:pt>
                <c:pt idx="4">
                  <c:v>5.79</c:v>
                </c:pt>
              </c:numCache>
            </c:numRef>
          </c:val>
        </c:ser>
        <c:dLbls>
          <c:showLegendKey val="0"/>
          <c:showVal val="0"/>
          <c:showCatName val="0"/>
          <c:showSerName val="0"/>
          <c:showPercent val="0"/>
          <c:showBubbleSize val="0"/>
        </c:dLbls>
        <c:gapWidth val="150"/>
        <c:axId val="209698384"/>
        <c:axId val="20969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209698384"/>
        <c:axId val="209698776"/>
      </c:lineChart>
      <c:dateAx>
        <c:axId val="209698384"/>
        <c:scaling>
          <c:orientation val="minMax"/>
        </c:scaling>
        <c:delete val="1"/>
        <c:axPos val="b"/>
        <c:numFmt formatCode="ge" sourceLinked="1"/>
        <c:majorTickMark val="none"/>
        <c:minorTickMark val="none"/>
        <c:tickLblPos val="none"/>
        <c:crossAx val="209698776"/>
        <c:crosses val="autoZero"/>
        <c:auto val="1"/>
        <c:lblOffset val="100"/>
        <c:baseTimeUnit val="years"/>
      </c:dateAx>
      <c:valAx>
        <c:axId val="2096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9727888"/>
        <c:axId val="20972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09727888"/>
        <c:axId val="209728280"/>
      </c:lineChart>
      <c:dateAx>
        <c:axId val="209727888"/>
        <c:scaling>
          <c:orientation val="minMax"/>
        </c:scaling>
        <c:delete val="1"/>
        <c:axPos val="b"/>
        <c:numFmt formatCode="ge" sourceLinked="1"/>
        <c:majorTickMark val="none"/>
        <c:minorTickMark val="none"/>
        <c:tickLblPos val="none"/>
        <c:crossAx val="209728280"/>
        <c:crosses val="autoZero"/>
        <c:auto val="1"/>
        <c:lblOffset val="100"/>
        <c:baseTimeUnit val="years"/>
      </c:dateAx>
      <c:valAx>
        <c:axId val="20972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2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139.05000000000001</c:v>
                </c:pt>
                <c:pt idx="1">
                  <c:v>148.05000000000001</c:v>
                </c:pt>
                <c:pt idx="2">
                  <c:v>42.87</c:v>
                </c:pt>
                <c:pt idx="3">
                  <c:v>54.07</c:v>
                </c:pt>
                <c:pt idx="4">
                  <c:v>56.13</c:v>
                </c:pt>
              </c:numCache>
            </c:numRef>
          </c:val>
        </c:ser>
        <c:dLbls>
          <c:showLegendKey val="0"/>
          <c:showVal val="0"/>
          <c:showCatName val="0"/>
          <c:showSerName val="0"/>
          <c:showPercent val="0"/>
          <c:showBubbleSize val="0"/>
        </c:dLbls>
        <c:gapWidth val="150"/>
        <c:axId val="209729456"/>
        <c:axId val="20972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209729456"/>
        <c:axId val="209729848"/>
      </c:lineChart>
      <c:dateAx>
        <c:axId val="209729456"/>
        <c:scaling>
          <c:orientation val="minMax"/>
        </c:scaling>
        <c:delete val="1"/>
        <c:axPos val="b"/>
        <c:numFmt formatCode="ge" sourceLinked="1"/>
        <c:majorTickMark val="none"/>
        <c:minorTickMark val="none"/>
        <c:tickLblPos val="none"/>
        <c:crossAx val="209729848"/>
        <c:crosses val="autoZero"/>
        <c:auto val="1"/>
        <c:lblOffset val="100"/>
        <c:baseTimeUnit val="years"/>
      </c:dateAx>
      <c:valAx>
        <c:axId val="20972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2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601.17999999999995</c:v>
                </c:pt>
                <c:pt idx="1">
                  <c:v>567.29</c:v>
                </c:pt>
                <c:pt idx="2">
                  <c:v>563.94000000000005</c:v>
                </c:pt>
                <c:pt idx="3">
                  <c:v>547.74</c:v>
                </c:pt>
                <c:pt idx="4">
                  <c:v>431.01</c:v>
                </c:pt>
              </c:numCache>
            </c:numRef>
          </c:val>
        </c:ser>
        <c:dLbls>
          <c:showLegendKey val="0"/>
          <c:showVal val="0"/>
          <c:showCatName val="0"/>
          <c:showSerName val="0"/>
          <c:showPercent val="0"/>
          <c:showBubbleSize val="0"/>
        </c:dLbls>
        <c:gapWidth val="150"/>
        <c:axId val="209727496"/>
        <c:axId val="20973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209727496"/>
        <c:axId val="209731024"/>
      </c:lineChart>
      <c:dateAx>
        <c:axId val="209727496"/>
        <c:scaling>
          <c:orientation val="minMax"/>
        </c:scaling>
        <c:delete val="1"/>
        <c:axPos val="b"/>
        <c:numFmt formatCode="ge" sourceLinked="1"/>
        <c:majorTickMark val="none"/>
        <c:minorTickMark val="none"/>
        <c:tickLblPos val="none"/>
        <c:crossAx val="209731024"/>
        <c:crosses val="autoZero"/>
        <c:auto val="1"/>
        <c:lblOffset val="100"/>
        <c:baseTimeUnit val="years"/>
      </c:dateAx>
      <c:valAx>
        <c:axId val="20973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2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89.91</c:v>
                </c:pt>
                <c:pt idx="1">
                  <c:v>90.07</c:v>
                </c:pt>
                <c:pt idx="2">
                  <c:v>91.17</c:v>
                </c:pt>
                <c:pt idx="3">
                  <c:v>90.82</c:v>
                </c:pt>
                <c:pt idx="4">
                  <c:v>101.84</c:v>
                </c:pt>
              </c:numCache>
            </c:numRef>
          </c:val>
        </c:ser>
        <c:dLbls>
          <c:showLegendKey val="0"/>
          <c:showVal val="0"/>
          <c:showCatName val="0"/>
          <c:showSerName val="0"/>
          <c:showPercent val="0"/>
          <c:showBubbleSize val="0"/>
        </c:dLbls>
        <c:gapWidth val="150"/>
        <c:axId val="209699952"/>
        <c:axId val="2100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209699952"/>
        <c:axId val="210013024"/>
      </c:lineChart>
      <c:dateAx>
        <c:axId val="209699952"/>
        <c:scaling>
          <c:orientation val="minMax"/>
        </c:scaling>
        <c:delete val="1"/>
        <c:axPos val="b"/>
        <c:numFmt formatCode="ge" sourceLinked="1"/>
        <c:majorTickMark val="none"/>
        <c:minorTickMark val="none"/>
        <c:tickLblPos val="none"/>
        <c:crossAx val="210013024"/>
        <c:crosses val="autoZero"/>
        <c:auto val="1"/>
        <c:lblOffset val="100"/>
        <c:baseTimeUnit val="years"/>
      </c:dateAx>
      <c:valAx>
        <c:axId val="2100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9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141.69</c:v>
                </c:pt>
                <c:pt idx="1">
                  <c:v>141.62</c:v>
                </c:pt>
                <c:pt idx="2">
                  <c:v>138.87</c:v>
                </c:pt>
                <c:pt idx="3">
                  <c:v>138.88</c:v>
                </c:pt>
                <c:pt idx="4">
                  <c:v>123.66</c:v>
                </c:pt>
              </c:numCache>
            </c:numRef>
          </c:val>
        </c:ser>
        <c:dLbls>
          <c:showLegendKey val="0"/>
          <c:showVal val="0"/>
          <c:showCatName val="0"/>
          <c:showSerName val="0"/>
          <c:showPercent val="0"/>
          <c:showBubbleSize val="0"/>
        </c:dLbls>
        <c:gapWidth val="150"/>
        <c:axId val="210014200"/>
        <c:axId val="2100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210014200"/>
        <c:axId val="210014592"/>
      </c:lineChart>
      <c:dateAx>
        <c:axId val="210014200"/>
        <c:scaling>
          <c:orientation val="minMax"/>
        </c:scaling>
        <c:delete val="1"/>
        <c:axPos val="b"/>
        <c:numFmt formatCode="ge" sourceLinked="1"/>
        <c:majorTickMark val="none"/>
        <c:minorTickMark val="none"/>
        <c:tickLblPos val="none"/>
        <c:crossAx val="210014592"/>
        <c:crosses val="autoZero"/>
        <c:auto val="1"/>
        <c:lblOffset val="100"/>
        <c:baseTimeUnit val="years"/>
      </c:dateAx>
      <c:valAx>
        <c:axId val="2100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神奈川県　藤沢市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119</v>
      </c>
      <c r="AE8" s="74"/>
      <c r="AF8" s="74"/>
      <c r="AG8" s="74"/>
      <c r="AH8" s="74"/>
      <c r="AI8" s="74"/>
      <c r="AJ8" s="74"/>
      <c r="AK8" s="4"/>
      <c r="AL8" s="68">
        <f>データ!S6</f>
        <v>428612</v>
      </c>
      <c r="AM8" s="68"/>
      <c r="AN8" s="68"/>
      <c r="AO8" s="68"/>
      <c r="AP8" s="68"/>
      <c r="AQ8" s="68"/>
      <c r="AR8" s="68"/>
      <c r="AS8" s="68"/>
      <c r="AT8" s="67">
        <f>データ!T6</f>
        <v>69.569999999999993</v>
      </c>
      <c r="AU8" s="67"/>
      <c r="AV8" s="67"/>
      <c r="AW8" s="67"/>
      <c r="AX8" s="67"/>
      <c r="AY8" s="67"/>
      <c r="AZ8" s="67"/>
      <c r="BA8" s="67"/>
      <c r="BB8" s="67">
        <f>データ!U6</f>
        <v>6160.87</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66.2</v>
      </c>
      <c r="J10" s="67"/>
      <c r="K10" s="67"/>
      <c r="L10" s="67"/>
      <c r="M10" s="67"/>
      <c r="N10" s="67"/>
      <c r="O10" s="67"/>
      <c r="P10" s="67">
        <f>データ!P6</f>
        <v>95.46</v>
      </c>
      <c r="Q10" s="67"/>
      <c r="R10" s="67"/>
      <c r="S10" s="67"/>
      <c r="T10" s="67"/>
      <c r="U10" s="67"/>
      <c r="V10" s="67"/>
      <c r="W10" s="67">
        <f>データ!Q6</f>
        <v>79.02</v>
      </c>
      <c r="X10" s="67"/>
      <c r="Y10" s="67"/>
      <c r="Z10" s="67"/>
      <c r="AA10" s="67"/>
      <c r="AB10" s="67"/>
      <c r="AC10" s="67"/>
      <c r="AD10" s="68">
        <f>データ!R6</f>
        <v>2063</v>
      </c>
      <c r="AE10" s="68"/>
      <c r="AF10" s="68"/>
      <c r="AG10" s="68"/>
      <c r="AH10" s="68"/>
      <c r="AI10" s="68"/>
      <c r="AJ10" s="68"/>
      <c r="AK10" s="2"/>
      <c r="AL10" s="68">
        <f>データ!V6</f>
        <v>409367</v>
      </c>
      <c r="AM10" s="68"/>
      <c r="AN10" s="68"/>
      <c r="AO10" s="68"/>
      <c r="AP10" s="68"/>
      <c r="AQ10" s="68"/>
      <c r="AR10" s="68"/>
      <c r="AS10" s="68"/>
      <c r="AT10" s="67">
        <f>データ!W6</f>
        <v>47.32</v>
      </c>
      <c r="AU10" s="67"/>
      <c r="AV10" s="67"/>
      <c r="AW10" s="67"/>
      <c r="AX10" s="67"/>
      <c r="AY10" s="67"/>
      <c r="AZ10" s="67"/>
      <c r="BA10" s="67"/>
      <c r="BB10" s="67">
        <f>データ!X6</f>
        <v>8651.0400000000009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142051</v>
      </c>
      <c r="D6" s="34">
        <f t="shared" si="3"/>
        <v>46</v>
      </c>
      <c r="E6" s="34">
        <f t="shared" si="3"/>
        <v>17</v>
      </c>
      <c r="F6" s="34">
        <f t="shared" si="3"/>
        <v>1</v>
      </c>
      <c r="G6" s="34">
        <f t="shared" si="3"/>
        <v>0</v>
      </c>
      <c r="H6" s="34" t="str">
        <f t="shared" si="3"/>
        <v>神奈川県　藤沢市</v>
      </c>
      <c r="I6" s="34" t="str">
        <f t="shared" si="3"/>
        <v>法適用</v>
      </c>
      <c r="J6" s="34" t="str">
        <f t="shared" si="3"/>
        <v>下水道事業</v>
      </c>
      <c r="K6" s="34" t="str">
        <f t="shared" si="3"/>
        <v>公共下水道</v>
      </c>
      <c r="L6" s="34" t="str">
        <f t="shared" si="3"/>
        <v>Ab</v>
      </c>
      <c r="M6" s="34">
        <f t="shared" si="3"/>
        <v>0</v>
      </c>
      <c r="N6" s="35" t="str">
        <f t="shared" si="3"/>
        <v>-</v>
      </c>
      <c r="O6" s="35">
        <f t="shared" si="3"/>
        <v>66.2</v>
      </c>
      <c r="P6" s="35">
        <f t="shared" si="3"/>
        <v>95.46</v>
      </c>
      <c r="Q6" s="35">
        <f t="shared" si="3"/>
        <v>79.02</v>
      </c>
      <c r="R6" s="35">
        <f t="shared" si="3"/>
        <v>2063</v>
      </c>
      <c r="S6" s="35">
        <f t="shared" si="3"/>
        <v>428612</v>
      </c>
      <c r="T6" s="35">
        <f t="shared" si="3"/>
        <v>69.569999999999993</v>
      </c>
      <c r="U6" s="35">
        <f t="shared" si="3"/>
        <v>6160.87</v>
      </c>
      <c r="V6" s="35">
        <f t="shared" si="3"/>
        <v>409367</v>
      </c>
      <c r="W6" s="35">
        <f t="shared" si="3"/>
        <v>47.32</v>
      </c>
      <c r="X6" s="35">
        <f t="shared" si="3"/>
        <v>8651.0400000000009</v>
      </c>
      <c r="Y6" s="36">
        <f>IF(Y7="",NA(),Y7)</f>
        <v>102.31</v>
      </c>
      <c r="Z6" s="36">
        <f t="shared" ref="Z6:AH6" si="4">IF(Z7="",NA(),Z7)</f>
        <v>101.96</v>
      </c>
      <c r="AA6" s="36">
        <f t="shared" si="4"/>
        <v>101.74</v>
      </c>
      <c r="AB6" s="36">
        <f t="shared" si="4"/>
        <v>101.21</v>
      </c>
      <c r="AC6" s="36">
        <f t="shared" si="4"/>
        <v>103.42</v>
      </c>
      <c r="AD6" s="36">
        <f t="shared" si="4"/>
        <v>104.06</v>
      </c>
      <c r="AE6" s="36">
        <f t="shared" si="4"/>
        <v>104.3</v>
      </c>
      <c r="AF6" s="36">
        <f t="shared" si="4"/>
        <v>104.63</v>
      </c>
      <c r="AG6" s="36">
        <f t="shared" si="4"/>
        <v>105.91</v>
      </c>
      <c r="AH6" s="36">
        <f t="shared" si="4"/>
        <v>106.96</v>
      </c>
      <c r="AI6" s="35" t="str">
        <f>IF(AI7="","",IF(AI7="-","【-】","【"&amp;SUBSTITUTE(TEXT(AI7,"#,##0.00"),"-","△")&amp;"】"))</f>
        <v>【108.57】</v>
      </c>
      <c r="AJ6" s="35">
        <f>IF(AJ7="",NA(),AJ7)</f>
        <v>0</v>
      </c>
      <c r="AK6" s="35">
        <f t="shared" ref="AK6:AS6" si="5">IF(AK7="",NA(),AK7)</f>
        <v>0</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139.05000000000001</v>
      </c>
      <c r="AV6" s="36">
        <f t="shared" ref="AV6:BD6" si="6">IF(AV7="",NA(),AV7)</f>
        <v>148.05000000000001</v>
      </c>
      <c r="AW6" s="36">
        <f t="shared" si="6"/>
        <v>42.87</v>
      </c>
      <c r="AX6" s="36">
        <f t="shared" si="6"/>
        <v>54.07</v>
      </c>
      <c r="AY6" s="36">
        <f t="shared" si="6"/>
        <v>56.13</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601.17999999999995</v>
      </c>
      <c r="BG6" s="36">
        <f t="shared" ref="BG6:BO6" si="7">IF(BG7="",NA(),BG7)</f>
        <v>567.29</v>
      </c>
      <c r="BH6" s="36">
        <f t="shared" si="7"/>
        <v>563.94000000000005</v>
      </c>
      <c r="BI6" s="36">
        <f t="shared" si="7"/>
        <v>547.74</v>
      </c>
      <c r="BJ6" s="36">
        <f t="shared" si="7"/>
        <v>431.01</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89.91</v>
      </c>
      <c r="BR6" s="36">
        <f t="shared" ref="BR6:BZ6" si="8">IF(BR7="",NA(),BR7)</f>
        <v>90.07</v>
      </c>
      <c r="BS6" s="36">
        <f t="shared" si="8"/>
        <v>91.17</v>
      </c>
      <c r="BT6" s="36">
        <f t="shared" si="8"/>
        <v>90.82</v>
      </c>
      <c r="BU6" s="36">
        <f t="shared" si="8"/>
        <v>101.84</v>
      </c>
      <c r="BV6" s="36">
        <f t="shared" si="8"/>
        <v>91.73</v>
      </c>
      <c r="BW6" s="36">
        <f t="shared" si="8"/>
        <v>92.33</v>
      </c>
      <c r="BX6" s="36">
        <f t="shared" si="8"/>
        <v>96.91</v>
      </c>
      <c r="BY6" s="36">
        <f t="shared" si="8"/>
        <v>101.54</v>
      </c>
      <c r="BZ6" s="36">
        <f t="shared" si="8"/>
        <v>102.42</v>
      </c>
      <c r="CA6" s="35" t="str">
        <f>IF(CA7="","",IF(CA7="-","【-】","【"&amp;SUBSTITUTE(TEXT(CA7,"#,##0.00"),"-","△")&amp;"】"))</f>
        <v>【100.04】</v>
      </c>
      <c r="CB6" s="36">
        <f>IF(CB7="",NA(),CB7)</f>
        <v>141.69</v>
      </c>
      <c r="CC6" s="36">
        <f t="shared" ref="CC6:CK6" si="9">IF(CC7="",NA(),CC7)</f>
        <v>141.62</v>
      </c>
      <c r="CD6" s="36">
        <f t="shared" si="9"/>
        <v>138.87</v>
      </c>
      <c r="CE6" s="36">
        <f t="shared" si="9"/>
        <v>138.88</v>
      </c>
      <c r="CF6" s="36">
        <f t="shared" si="9"/>
        <v>123.66</v>
      </c>
      <c r="CG6" s="36">
        <f t="shared" si="9"/>
        <v>123.91</v>
      </c>
      <c r="CH6" s="36">
        <f t="shared" si="9"/>
        <v>123.69</v>
      </c>
      <c r="CI6" s="36">
        <f t="shared" si="9"/>
        <v>120.5</v>
      </c>
      <c r="CJ6" s="36">
        <f t="shared" si="9"/>
        <v>116.15</v>
      </c>
      <c r="CK6" s="36">
        <f t="shared" si="9"/>
        <v>116.2</v>
      </c>
      <c r="CL6" s="35" t="str">
        <f>IF(CL7="","",IF(CL7="-","【-】","【"&amp;SUBSTITUTE(TEXT(CL7,"#,##0.00"),"-","△")&amp;"】"))</f>
        <v>【137.82】</v>
      </c>
      <c r="CM6" s="36">
        <f>IF(CM7="",NA(),CM7)</f>
        <v>67.09</v>
      </c>
      <c r="CN6" s="36">
        <f t="shared" ref="CN6:CV6" si="10">IF(CN7="",NA(),CN7)</f>
        <v>65.33</v>
      </c>
      <c r="CO6" s="36">
        <f t="shared" si="10"/>
        <v>65.430000000000007</v>
      </c>
      <c r="CP6" s="36">
        <f t="shared" si="10"/>
        <v>63.7</v>
      </c>
      <c r="CQ6" s="36">
        <f t="shared" si="10"/>
        <v>63.66</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97.84</v>
      </c>
      <c r="CY6" s="36">
        <f t="shared" ref="CY6:DG6" si="11">IF(CY7="",NA(),CY7)</f>
        <v>97.9</v>
      </c>
      <c r="CZ6" s="36">
        <f t="shared" si="11"/>
        <v>98.02</v>
      </c>
      <c r="DA6" s="36">
        <f t="shared" si="11"/>
        <v>98.09</v>
      </c>
      <c r="DB6" s="36">
        <f t="shared" si="11"/>
        <v>98.16</v>
      </c>
      <c r="DC6" s="36">
        <f t="shared" si="11"/>
        <v>96.87</v>
      </c>
      <c r="DD6" s="36">
        <f t="shared" si="11"/>
        <v>96.82</v>
      </c>
      <c r="DE6" s="36">
        <f t="shared" si="11"/>
        <v>96.69</v>
      </c>
      <c r="DF6" s="36">
        <f t="shared" si="11"/>
        <v>96.84</v>
      </c>
      <c r="DG6" s="36">
        <f t="shared" si="11"/>
        <v>96.84</v>
      </c>
      <c r="DH6" s="35" t="str">
        <f>IF(DH7="","",IF(DH7="-","【-】","【"&amp;SUBSTITUTE(TEXT(DH7,"#,##0.00"),"-","△")&amp;"】"))</f>
        <v>【94.90】</v>
      </c>
      <c r="DI6" s="36">
        <f>IF(DI7="",NA(),DI7)</f>
        <v>27.59</v>
      </c>
      <c r="DJ6" s="36">
        <f t="shared" ref="DJ6:DR6" si="12">IF(DJ7="",NA(),DJ7)</f>
        <v>28.56</v>
      </c>
      <c r="DK6" s="36">
        <f t="shared" si="12"/>
        <v>46.9</v>
      </c>
      <c r="DL6" s="36">
        <f t="shared" si="12"/>
        <v>48.45</v>
      </c>
      <c r="DM6" s="36">
        <f t="shared" si="12"/>
        <v>49.68</v>
      </c>
      <c r="DN6" s="36">
        <f t="shared" si="12"/>
        <v>17.25</v>
      </c>
      <c r="DO6" s="36">
        <f t="shared" si="12"/>
        <v>17.37</v>
      </c>
      <c r="DP6" s="36">
        <f t="shared" si="12"/>
        <v>25.54</v>
      </c>
      <c r="DQ6" s="36">
        <f t="shared" si="12"/>
        <v>22.87</v>
      </c>
      <c r="DR6" s="36">
        <f t="shared" si="12"/>
        <v>28.42</v>
      </c>
      <c r="DS6" s="35" t="str">
        <f>IF(DS7="","",IF(DS7="-","【-】","【"&amp;SUBSTITUTE(TEXT(DS7,"#,##0.00"),"-","△")&amp;"】"))</f>
        <v>【37.36】</v>
      </c>
      <c r="DT6" s="36">
        <f>IF(DT7="",NA(),DT7)</f>
        <v>2.85</v>
      </c>
      <c r="DU6" s="36">
        <f t="shared" ref="DU6:EC6" si="13">IF(DU7="",NA(),DU7)</f>
        <v>3.59</v>
      </c>
      <c r="DV6" s="36">
        <f t="shared" si="13"/>
        <v>4.3099999999999996</v>
      </c>
      <c r="DW6" s="36">
        <f t="shared" si="13"/>
        <v>4.97</v>
      </c>
      <c r="DX6" s="36">
        <f t="shared" si="13"/>
        <v>5.79</v>
      </c>
      <c r="DY6" s="36">
        <f t="shared" si="13"/>
        <v>1.32</v>
      </c>
      <c r="DZ6" s="36">
        <f t="shared" si="13"/>
        <v>1.51</v>
      </c>
      <c r="EA6" s="36">
        <f t="shared" si="13"/>
        <v>1.39</v>
      </c>
      <c r="EB6" s="36">
        <f t="shared" si="13"/>
        <v>1.2</v>
      </c>
      <c r="EC6" s="36">
        <f t="shared" si="13"/>
        <v>3.01</v>
      </c>
      <c r="ED6" s="35" t="str">
        <f>IF(ED7="","",IF(ED7="-","【-】","【"&amp;SUBSTITUTE(TEXT(ED7,"#,##0.00"),"-","△")&amp;"】"))</f>
        <v>【4.96】</v>
      </c>
      <c r="EE6" s="36">
        <f>IF(EE7="",NA(),EE7)</f>
        <v>0.01</v>
      </c>
      <c r="EF6" s="36">
        <f t="shared" ref="EF6:EN6" si="14">IF(EF7="",NA(),EF7)</f>
        <v>0.01</v>
      </c>
      <c r="EG6" s="36">
        <f t="shared" si="14"/>
        <v>0.03</v>
      </c>
      <c r="EH6" s="36">
        <f t="shared" si="14"/>
        <v>0.02</v>
      </c>
      <c r="EI6" s="35">
        <f t="shared" si="14"/>
        <v>0</v>
      </c>
      <c r="EJ6" s="36">
        <f t="shared" si="14"/>
        <v>0.1</v>
      </c>
      <c r="EK6" s="36">
        <f t="shared" si="14"/>
        <v>0.08</v>
      </c>
      <c r="EL6" s="36">
        <f t="shared" si="14"/>
        <v>0.1</v>
      </c>
      <c r="EM6" s="36">
        <f t="shared" si="14"/>
        <v>0.11</v>
      </c>
      <c r="EN6" s="36">
        <f t="shared" si="14"/>
        <v>0.13</v>
      </c>
      <c r="EO6" s="35" t="str">
        <f>IF(EO7="","",IF(EO7="-","【-】","【"&amp;SUBSTITUTE(TEXT(EO7,"#,##0.00"),"-","△")&amp;"】"))</f>
        <v>【0.27】</v>
      </c>
    </row>
    <row r="7" spans="1:148" s="37" customFormat="1" x14ac:dyDescent="0.15">
      <c r="A7" s="29"/>
      <c r="B7" s="38">
        <v>2016</v>
      </c>
      <c r="C7" s="38">
        <v>142051</v>
      </c>
      <c r="D7" s="38">
        <v>46</v>
      </c>
      <c r="E7" s="38">
        <v>17</v>
      </c>
      <c r="F7" s="38">
        <v>1</v>
      </c>
      <c r="G7" s="38">
        <v>0</v>
      </c>
      <c r="H7" s="38" t="s">
        <v>108</v>
      </c>
      <c r="I7" s="38" t="s">
        <v>109</v>
      </c>
      <c r="J7" s="38" t="s">
        <v>110</v>
      </c>
      <c r="K7" s="38" t="s">
        <v>111</v>
      </c>
      <c r="L7" s="38" t="s">
        <v>112</v>
      </c>
      <c r="M7" s="38"/>
      <c r="N7" s="39" t="s">
        <v>113</v>
      </c>
      <c r="O7" s="39">
        <v>66.2</v>
      </c>
      <c r="P7" s="39">
        <v>95.46</v>
      </c>
      <c r="Q7" s="39">
        <v>79.02</v>
      </c>
      <c r="R7" s="39">
        <v>2063</v>
      </c>
      <c r="S7" s="39">
        <v>428612</v>
      </c>
      <c r="T7" s="39">
        <v>69.569999999999993</v>
      </c>
      <c r="U7" s="39">
        <v>6160.87</v>
      </c>
      <c r="V7" s="39">
        <v>409367</v>
      </c>
      <c r="W7" s="39">
        <v>47.32</v>
      </c>
      <c r="X7" s="39">
        <v>8651.0400000000009</v>
      </c>
      <c r="Y7" s="39">
        <v>102.31</v>
      </c>
      <c r="Z7" s="39">
        <v>101.96</v>
      </c>
      <c r="AA7" s="39">
        <v>101.74</v>
      </c>
      <c r="AB7" s="39">
        <v>101.21</v>
      </c>
      <c r="AC7" s="39">
        <v>103.42</v>
      </c>
      <c r="AD7" s="39">
        <v>104.06</v>
      </c>
      <c r="AE7" s="39">
        <v>104.3</v>
      </c>
      <c r="AF7" s="39">
        <v>104.63</v>
      </c>
      <c r="AG7" s="39">
        <v>105.91</v>
      </c>
      <c r="AH7" s="39">
        <v>106.96</v>
      </c>
      <c r="AI7" s="39">
        <v>108.57</v>
      </c>
      <c r="AJ7" s="39">
        <v>0</v>
      </c>
      <c r="AK7" s="39">
        <v>0</v>
      </c>
      <c r="AL7" s="39">
        <v>0</v>
      </c>
      <c r="AM7" s="39">
        <v>0</v>
      </c>
      <c r="AN7" s="39">
        <v>0</v>
      </c>
      <c r="AO7" s="39">
        <v>4.34</v>
      </c>
      <c r="AP7" s="39">
        <v>4.88</v>
      </c>
      <c r="AQ7" s="39">
        <v>0.1</v>
      </c>
      <c r="AR7" s="39">
        <v>0</v>
      </c>
      <c r="AS7" s="39">
        <v>0</v>
      </c>
      <c r="AT7" s="39">
        <v>4.38</v>
      </c>
      <c r="AU7" s="39">
        <v>139.05000000000001</v>
      </c>
      <c r="AV7" s="39">
        <v>148.05000000000001</v>
      </c>
      <c r="AW7" s="39">
        <v>42.87</v>
      </c>
      <c r="AX7" s="39">
        <v>54.07</v>
      </c>
      <c r="AY7" s="39">
        <v>56.13</v>
      </c>
      <c r="AZ7" s="39">
        <v>238.87</v>
      </c>
      <c r="BA7" s="39">
        <v>271.23</v>
      </c>
      <c r="BB7" s="39">
        <v>72.66</v>
      </c>
      <c r="BC7" s="39">
        <v>66.900000000000006</v>
      </c>
      <c r="BD7" s="39">
        <v>72.739999999999995</v>
      </c>
      <c r="BE7" s="39">
        <v>59.95</v>
      </c>
      <c r="BF7" s="39">
        <v>601.17999999999995</v>
      </c>
      <c r="BG7" s="39">
        <v>567.29</v>
      </c>
      <c r="BH7" s="39">
        <v>563.94000000000005</v>
      </c>
      <c r="BI7" s="39">
        <v>547.74</v>
      </c>
      <c r="BJ7" s="39">
        <v>431.01</v>
      </c>
      <c r="BK7" s="39">
        <v>641.70000000000005</v>
      </c>
      <c r="BL7" s="39">
        <v>624.4</v>
      </c>
      <c r="BM7" s="39">
        <v>607.52</v>
      </c>
      <c r="BN7" s="39">
        <v>643.19000000000005</v>
      </c>
      <c r="BO7" s="39">
        <v>596.44000000000005</v>
      </c>
      <c r="BP7" s="39">
        <v>728.3</v>
      </c>
      <c r="BQ7" s="39">
        <v>89.91</v>
      </c>
      <c r="BR7" s="39">
        <v>90.07</v>
      </c>
      <c r="BS7" s="39">
        <v>91.17</v>
      </c>
      <c r="BT7" s="39">
        <v>90.82</v>
      </c>
      <c r="BU7" s="39">
        <v>101.84</v>
      </c>
      <c r="BV7" s="39">
        <v>91.73</v>
      </c>
      <c r="BW7" s="39">
        <v>92.33</v>
      </c>
      <c r="BX7" s="39">
        <v>96.91</v>
      </c>
      <c r="BY7" s="39">
        <v>101.54</v>
      </c>
      <c r="BZ7" s="39">
        <v>102.42</v>
      </c>
      <c r="CA7" s="39">
        <v>100.04</v>
      </c>
      <c r="CB7" s="39">
        <v>141.69</v>
      </c>
      <c r="CC7" s="39">
        <v>141.62</v>
      </c>
      <c r="CD7" s="39">
        <v>138.87</v>
      </c>
      <c r="CE7" s="39">
        <v>138.88</v>
      </c>
      <c r="CF7" s="39">
        <v>123.66</v>
      </c>
      <c r="CG7" s="39">
        <v>123.91</v>
      </c>
      <c r="CH7" s="39">
        <v>123.69</v>
      </c>
      <c r="CI7" s="39">
        <v>120.5</v>
      </c>
      <c r="CJ7" s="39">
        <v>116.15</v>
      </c>
      <c r="CK7" s="39">
        <v>116.2</v>
      </c>
      <c r="CL7" s="39">
        <v>137.82</v>
      </c>
      <c r="CM7" s="39">
        <v>67.09</v>
      </c>
      <c r="CN7" s="39">
        <v>65.33</v>
      </c>
      <c r="CO7" s="39">
        <v>65.430000000000007</v>
      </c>
      <c r="CP7" s="39">
        <v>63.7</v>
      </c>
      <c r="CQ7" s="39">
        <v>63.66</v>
      </c>
      <c r="CR7" s="39">
        <v>69.03</v>
      </c>
      <c r="CS7" s="39">
        <v>70.16</v>
      </c>
      <c r="CT7" s="39">
        <v>69.95</v>
      </c>
      <c r="CU7" s="39">
        <v>72.239999999999995</v>
      </c>
      <c r="CV7" s="39">
        <v>69.23</v>
      </c>
      <c r="CW7" s="39">
        <v>60.09</v>
      </c>
      <c r="CX7" s="39">
        <v>97.84</v>
      </c>
      <c r="CY7" s="39">
        <v>97.9</v>
      </c>
      <c r="CZ7" s="39">
        <v>98.02</v>
      </c>
      <c r="DA7" s="39">
        <v>98.09</v>
      </c>
      <c r="DB7" s="39">
        <v>98.16</v>
      </c>
      <c r="DC7" s="39">
        <v>96.87</v>
      </c>
      <c r="DD7" s="39">
        <v>96.82</v>
      </c>
      <c r="DE7" s="39">
        <v>96.69</v>
      </c>
      <c r="DF7" s="39">
        <v>96.84</v>
      </c>
      <c r="DG7" s="39">
        <v>96.84</v>
      </c>
      <c r="DH7" s="39">
        <v>94.9</v>
      </c>
      <c r="DI7" s="39">
        <v>27.59</v>
      </c>
      <c r="DJ7" s="39">
        <v>28.56</v>
      </c>
      <c r="DK7" s="39">
        <v>46.9</v>
      </c>
      <c r="DL7" s="39">
        <v>48.45</v>
      </c>
      <c r="DM7" s="39">
        <v>49.68</v>
      </c>
      <c r="DN7" s="39">
        <v>17.25</v>
      </c>
      <c r="DO7" s="39">
        <v>17.37</v>
      </c>
      <c r="DP7" s="39">
        <v>25.54</v>
      </c>
      <c r="DQ7" s="39">
        <v>22.87</v>
      </c>
      <c r="DR7" s="39">
        <v>28.42</v>
      </c>
      <c r="DS7" s="39">
        <v>37.36</v>
      </c>
      <c r="DT7" s="39">
        <v>2.85</v>
      </c>
      <c r="DU7" s="39">
        <v>3.59</v>
      </c>
      <c r="DV7" s="39">
        <v>4.3099999999999996</v>
      </c>
      <c r="DW7" s="39">
        <v>4.97</v>
      </c>
      <c r="DX7" s="39">
        <v>5.79</v>
      </c>
      <c r="DY7" s="39">
        <v>1.32</v>
      </c>
      <c r="DZ7" s="39">
        <v>1.51</v>
      </c>
      <c r="EA7" s="39">
        <v>1.39</v>
      </c>
      <c r="EB7" s="39">
        <v>1.2</v>
      </c>
      <c r="EC7" s="39">
        <v>3.01</v>
      </c>
      <c r="ED7" s="39">
        <v>4.96</v>
      </c>
      <c r="EE7" s="39">
        <v>0.01</v>
      </c>
      <c r="EF7" s="39">
        <v>0.01</v>
      </c>
      <c r="EG7" s="39">
        <v>0.03</v>
      </c>
      <c r="EH7" s="39">
        <v>0.02</v>
      </c>
      <c r="EI7" s="39">
        <v>0</v>
      </c>
      <c r="EJ7" s="39">
        <v>0.1</v>
      </c>
      <c r="EK7" s="39">
        <v>0.08</v>
      </c>
      <c r="EL7" s="39">
        <v>0.1</v>
      </c>
      <c r="EM7" s="39">
        <v>0.11</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2018-02-05T05:53:06Z</cp:lastPrinted>
  <dcterms:created xsi:type="dcterms:W3CDTF">2017-12-25T01:50:44Z</dcterms:created>
  <dcterms:modified xsi:type="dcterms:W3CDTF">2018-02-14T01:52:13Z</dcterms:modified>
  <cp:category/>
</cp:coreProperties>
</file>