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<sst xmlns="http://schemas.openxmlformats.org/spreadsheetml/2006/main" count="240" uniqueCount="125">
  <si>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</si>
  <si>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</si>
  <si>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</si>
  <si>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</si>
  <si>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</si>
  <si>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</si>
  <si>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</si>
  <si>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</si>
  <si>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</si>
  <si>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</si>
  <si>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</si>
  <si>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</si>
  <si>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</si>
  <si>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</si>
  <si>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</si>
  <si>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</si>
  <si>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</si>
  <si>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</si>
  <si>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</si>
  <si>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</si>
  <si>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</si>
  <si>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</si>
  <si>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</si>
  <si>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</si>
  <si>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</si>
  <si>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</si>
  <si>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</si>
  <si>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</si>
  <si>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</si>
  <si>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</si>
  <si>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</si>
  <si>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</si>
  <si>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</si>
  <si>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</si>
  <si>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</si>
  <si>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</si>
  <si>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</si>
  <si>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</si>
  <si>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</si>
  <si>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</si>
  <si>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</si>
  <si>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</si>
  <si>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</si>
  <si>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</si>
  <si>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</si>
  <si>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</si>
  <si>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</si>
  <si>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</si>
  <si>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</si>
  <si>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</si>
  <si>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</si>
  <si>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</si>
  <si>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</si>
  <si>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</si>
  <si>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</si>
  <si>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</si>
  <si>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</si>
  <si>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</si>
  <si>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</si>
  <si>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</si>
  <si>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</si>
  <si>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</si>
  <si>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</si>
  <si>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</si>
  <si>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</si>
  <si>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</si>
  <si>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</si>
  <si>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</si>
  <si>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</si>
  <si>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</si>
  <si>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</si>
  <si>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</si>
  <si>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</si>
  <si>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</si>
  <si>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</si>
  <si>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</si>
  <si>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</si>
  <si>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</si>
  <si>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</si>
  <si>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</si>
  <si>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</si>
  <si>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</si>
  <si>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</si>
  <si>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</si>
  <si>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</si>
  <si>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</si>
  <si>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</si>
  <si>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</si>
  <si>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</si>
  <si>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</si>
  <si>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</si>
  <si>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</si>
  <si>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</si>
  <si>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</si>
  <si>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</si>
  <si>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</si>
  <si>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</si>
  <si>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</si>
  <si>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</si>
  <si>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</si>
  <si>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</si>
  <si>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</si>
  <si>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</si>
  <si>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</si>
  <si>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</si>
  <si>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</si>
  <si>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</si>
  <si>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</si>
  <si>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</si>
  <si>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三浦市</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</si>
  <si>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</si>
  <si>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</si>
  <si>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</si>
  <si>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</si>
  <si>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</si>
  <si>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</si>
  <si>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</si>
  <si>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</si>
  <si>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</si>
  <si>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</si>
  <si>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</si>
  <si>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</si>
  <si>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管きょ施設は比較的新しいものの、終末処理場の設備などの老朽化により、今後、更新費用の増大が想定されます。
　また、一般会計繰入金への依存度が高く、経営基盤が不安定な状況です。このような状況を改善するため、平成27年10月に下水道使用料の改定を行いましたが、維持管理費の縮減など、更なる改善策を検討する必要があります。
　現在は、地方公営企業会計への移行を進めるとともに、適正で安定的な事業運営を目指して、コンセッション方式の導入を検討しています。</t>
    <rPh sb="35" eb="37">
      <t>コンゴ</t>
    </rPh>
    <rPh sb="83" eb="85">
      <t>ジョウキョウ</t>
    </rPh>
    <rPh sb="112" eb="115">
      <t>ゲスイドウ</t>
    </rPh>
    <rPh sb="122" eb="123">
      <t>オコナ</t>
    </rPh>
    <rPh sb="161" eb="163">
      <t>ゲンザイ</t>
    </rPh>
    <rPh sb="165" eb="167">
      <t>チホウ</t>
    </rPh>
    <rPh sb="167" eb="169">
      <t>コウエイ</t>
    </rPh>
    <rPh sb="169" eb="171">
      <t>キギョウ</t>
    </rPh>
    <rPh sb="171" eb="173">
      <t>カイケイ</t>
    </rPh>
    <rPh sb="175" eb="177">
      <t>イコウ</t>
    </rPh>
    <rPh sb="178" eb="179">
      <t>スス</t>
    </rPh>
    <rPh sb="186" eb="188">
      <t>テキセイ</t>
    </rPh>
    <rPh sb="189" eb="192">
      <t>アンテイテキ</t>
    </rPh>
    <rPh sb="193" eb="195">
      <t>ジギョウ</t>
    </rPh>
    <rPh sb="195" eb="197">
      <t>ウンエイ</t>
    </rPh>
    <rPh sb="198" eb="200">
      <t>メザ</t>
    </rPh>
    <rPh sb="210" eb="212">
      <t>ホウシキ</t>
    </rPh>
    <rPh sb="213" eb="215">
      <t>ドウニュウ</t>
    </rPh>
    <rPh sb="216" eb="218">
      <t>ケントウ</t>
    </rPh>
    <phoneticPr fontId="4"/>
  </si>
  <si>
    <t>　平成10年度の供用開始という比較的新しい施設のため、現在は、管きょ更新にかかる支出はありません。
　今後、必要となる管きょ更新に向けて、平成29年度に処理区域内の全体にわたり、テレビカメラを用いた管路調査を行いました。この管路調査の結果を踏まえ、老朽化対策が急務な管路の洗い出しを行うとともに、計画的かつ効率的な管きょ施設の維持管理計画及び改築更新計画を検討していきます。</t>
    <rPh sb="51" eb="53">
      <t>コンゴ</t>
    </rPh>
    <rPh sb="54" eb="56">
      <t>ヒツヨウ</t>
    </rPh>
    <rPh sb="59" eb="60">
      <t>クダ</t>
    </rPh>
    <rPh sb="62" eb="64">
      <t>コウシン</t>
    </rPh>
    <rPh sb="65" eb="66">
      <t>ム</t>
    </rPh>
    <rPh sb="69" eb="71">
      <t>ヘイセイ</t>
    </rPh>
    <rPh sb="73" eb="75">
      <t>ネンド</t>
    </rPh>
    <rPh sb="76" eb="78">
      <t>ショリ</t>
    </rPh>
    <rPh sb="78" eb="81">
      <t>クイキナイ</t>
    </rPh>
    <rPh sb="82" eb="84">
      <t>ゼンタイ</t>
    </rPh>
    <rPh sb="96" eb="97">
      <t>モチ</t>
    </rPh>
    <rPh sb="99" eb="101">
      <t>カンロ</t>
    </rPh>
    <rPh sb="101" eb="103">
      <t>チョウサ</t>
    </rPh>
    <rPh sb="104" eb="105">
      <t>オコナ</t>
    </rPh>
    <rPh sb="112" eb="114">
      <t>カンロ</t>
    </rPh>
    <rPh sb="114" eb="116">
      <t>チョウサ</t>
    </rPh>
    <rPh sb="117" eb="119">
      <t>ケッカ</t>
    </rPh>
    <rPh sb="120" eb="121">
      <t>フ</t>
    </rPh>
    <rPh sb="124" eb="127">
      <t>ロウキュウカ</t>
    </rPh>
    <rPh sb="127" eb="129">
      <t>タイサク</t>
    </rPh>
    <rPh sb="130" eb="132">
      <t>キュウム</t>
    </rPh>
    <rPh sb="133" eb="135">
      <t>カンロ</t>
    </rPh>
    <rPh sb="136" eb="137">
      <t>アラ</t>
    </rPh>
    <rPh sb="138" eb="139">
      <t>ダ</t>
    </rPh>
    <rPh sb="141" eb="142">
      <t>オコナ</t>
    </rPh>
    <rPh sb="148" eb="151">
      <t>ケイカクテキ</t>
    </rPh>
    <rPh sb="153" eb="156">
      <t>コウリツテキ</t>
    </rPh>
    <rPh sb="157" eb="158">
      <t>クダ</t>
    </rPh>
    <rPh sb="160" eb="162">
      <t>シセツ</t>
    </rPh>
    <rPh sb="163" eb="165">
      <t>イジ</t>
    </rPh>
    <rPh sb="165" eb="167">
      <t>カンリ</t>
    </rPh>
    <rPh sb="167" eb="169">
      <t>ケイカク</t>
    </rPh>
    <rPh sb="169" eb="170">
      <t>オヨ</t>
    </rPh>
    <rPh sb="171" eb="173">
      <t>カイチク</t>
    </rPh>
    <rPh sb="173" eb="175">
      <t>コウシン</t>
    </rPh>
    <rPh sb="175" eb="177">
      <t>ケイカク</t>
    </rPh>
    <rPh sb="178" eb="180">
      <t>ケントウ</t>
    </rPh>
    <phoneticPr fontId="4"/>
  </si>
  <si>
    <t>　収益的収支比率は100％を下回っていますが、これは普通交付税措置のある下水道事業債（特別措置分）の発行等によるためです。平成26年度以降の数値がそれ以前と比べ減少しているのは、低金利となる市債へと借換を行ったことにより、地方債償還金の支出が増加したためです。平成28年度の数値が上昇しているのは、平成27年10月に下水道使用料の改定を行ったためです。
　企業債残高対事業規模比率は、地方債償還金を一般会計繰入金に依存していることから数値がありません。今後は、特別会計の独立採算の観点から、一般会計繰入金への依存度を下げるよう、経営努力する必要があります。
　経費回収率及び汚水処理原価が前年度と比べ増減しているのは、ともに平成27年10月の下水道使用料の改定により、一般会計繰入金への依存度が僅かながら改善し、公費負担分を控除した汚水処理費が高くなったことが要因です。
　施設利用率は類似団体並みとなっていますが、今後、人口減少や節水効果等の影響による汚水量の減少が想定されるため、処理区域の拡大や施設規模の縮小といった方法も検討していく必要があります。
　水洗化率は類似団体並みとなっていますが、経営の安定化の観点から、引き続き普及活動を行い、数値を上昇させる必要があります。</t>
    <rPh sb="1" eb="4">
      <t>シュウエキテキ</t>
    </rPh>
    <rPh sb="4" eb="6">
      <t>シュウシ</t>
    </rPh>
    <rPh sb="6" eb="8">
      <t>ヒリツ</t>
    </rPh>
    <rPh sb="14" eb="16">
      <t>シタマワ</t>
    </rPh>
    <rPh sb="26" eb="28">
      <t>フツウ</t>
    </rPh>
    <rPh sb="28" eb="31">
      <t>コウフゼイ</t>
    </rPh>
    <rPh sb="31" eb="33">
      <t>ソチ</t>
    </rPh>
    <rPh sb="36" eb="39">
      <t>ゲスイドウ</t>
    </rPh>
    <rPh sb="39" eb="41">
      <t>ジギョウ</t>
    </rPh>
    <rPh sb="41" eb="42">
      <t>サイ</t>
    </rPh>
    <rPh sb="43" eb="45">
      <t>トクベツ</t>
    </rPh>
    <rPh sb="45" eb="47">
      <t>ソチ</t>
    </rPh>
    <rPh sb="47" eb="48">
      <t>ブン</t>
    </rPh>
    <rPh sb="50" eb="52">
      <t>ハッコウ</t>
    </rPh>
    <rPh sb="52" eb="53">
      <t>ナド</t>
    </rPh>
    <rPh sb="61" eb="63">
      <t>ヘイセイ</t>
    </rPh>
    <rPh sb="65" eb="67">
      <t>ネンド</t>
    </rPh>
    <rPh sb="67" eb="69">
      <t>イコウ</t>
    </rPh>
    <rPh sb="70" eb="72">
      <t>スウチ</t>
    </rPh>
    <rPh sb="75" eb="77">
      <t>イゼン</t>
    </rPh>
    <rPh sb="78" eb="79">
      <t>クラ</t>
    </rPh>
    <rPh sb="80" eb="82">
      <t>ゲンショウ</t>
    </rPh>
    <rPh sb="89" eb="92">
      <t>テイキンリ</t>
    </rPh>
    <rPh sb="95" eb="97">
      <t>シサイ</t>
    </rPh>
    <rPh sb="99" eb="101">
      <t>カリカ</t>
    </rPh>
    <rPh sb="102" eb="103">
      <t>オコナ</t>
    </rPh>
    <rPh sb="111" eb="113">
      <t>チホウ</t>
    </rPh>
    <rPh sb="113" eb="114">
      <t>サイ</t>
    </rPh>
    <rPh sb="114" eb="117">
      <t>ショウカンキン</t>
    </rPh>
    <rPh sb="118" eb="120">
      <t>シシュツ</t>
    </rPh>
    <rPh sb="121" eb="123">
      <t>ゾウカ</t>
    </rPh>
    <rPh sb="130" eb="132">
      <t>ヘイセイ</t>
    </rPh>
    <rPh sb="134" eb="136">
      <t>ネンド</t>
    </rPh>
    <rPh sb="137" eb="139">
      <t>スウチ</t>
    </rPh>
    <rPh sb="140" eb="142">
      <t>ジョウショウ</t>
    </rPh>
    <rPh sb="149" eb="151">
      <t>ヘイセイ</t>
    </rPh>
    <rPh sb="153" eb="154">
      <t>ネン</t>
    </rPh>
    <rPh sb="156" eb="157">
      <t>ツキ</t>
    </rPh>
    <rPh sb="158" eb="161">
      <t>ゲスイドウ</t>
    </rPh>
    <rPh sb="161" eb="163">
      <t>シヨウ</t>
    </rPh>
    <rPh sb="163" eb="164">
      <t>リョウ</t>
    </rPh>
    <rPh sb="165" eb="167">
      <t>カイテイ</t>
    </rPh>
    <rPh sb="168" eb="169">
      <t>オコナ</t>
    </rPh>
    <rPh sb="245" eb="247">
      <t>イッパン</t>
    </rPh>
    <rPh sb="247" eb="249">
      <t>カイケイ</t>
    </rPh>
    <rPh sb="249" eb="250">
      <t>ク</t>
    </rPh>
    <rPh sb="250" eb="251">
      <t>イ</t>
    </rPh>
    <rPh sb="251" eb="252">
      <t>キン</t>
    </rPh>
    <rPh sb="285" eb="286">
      <t>オヨ</t>
    </rPh>
    <rPh sb="287" eb="289">
      <t>オスイ</t>
    </rPh>
    <rPh sb="289" eb="291">
      <t>ショリ</t>
    </rPh>
    <rPh sb="291" eb="293">
      <t>ゲンカ</t>
    </rPh>
    <rPh sb="294" eb="297">
      <t>ゼンネンド</t>
    </rPh>
    <rPh sb="298" eb="299">
      <t>クラ</t>
    </rPh>
    <rPh sb="300" eb="302">
      <t>ゾウゲン</t>
    </rPh>
    <rPh sb="312" eb="314">
      <t>ヘイセイ</t>
    </rPh>
    <rPh sb="316" eb="317">
      <t>ネン</t>
    </rPh>
    <rPh sb="319" eb="320">
      <t>ツキ</t>
    </rPh>
    <rPh sb="321" eb="324">
      <t>ゲスイドウ</t>
    </rPh>
    <rPh sb="324" eb="326">
      <t>シヨウ</t>
    </rPh>
    <rPh sb="326" eb="327">
      <t>リョウ</t>
    </rPh>
    <rPh sb="328" eb="330">
      <t>カイテイ</t>
    </rPh>
    <rPh sb="334" eb="336">
      <t>イッパン</t>
    </rPh>
    <rPh sb="336" eb="338">
      <t>カイケイ</t>
    </rPh>
    <rPh sb="338" eb="340">
      <t>クリイレ</t>
    </rPh>
    <rPh sb="340" eb="341">
      <t>キン</t>
    </rPh>
    <rPh sb="343" eb="346">
      <t>イゾンド</t>
    </rPh>
    <rPh sb="347" eb="348">
      <t>ワズ</t>
    </rPh>
    <rPh sb="352" eb="354">
      <t>カイゼン</t>
    </rPh>
    <rPh sb="372" eb="373">
      <t>タカ</t>
    </rPh>
    <rPh sb="512" eb="513">
      <t>ヒ</t>
    </rPh>
    <rPh sb="514" eb="515">
      <t>ツヅ</t>
    </rPh>
    <rPh sb="521" eb="522">
      <t>オコナ</t>
    </rPh>
    <rPh sb="524" eb="526">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</si>
</sst>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77-4212-AC85-F5FDF97AF692}"/>
            </c:ext>
          </c:extLst>
        </c:ser>
        <c:dLbls>
          <c:showLegendKey val="0"/>
          <c:showVal val="0"/>
          <c:showCatName val="0"/>
          <c:showSerName val="0"/>
          <c:showPercent val="0"/>
          <c:showBubbleSize val="0"/>
        </c:dLbls>
        <c:gapWidth val="150"/>
        <c:axId val="226295984"/>
        <c:axId val="2263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0.12</c:v>
                </c:pt>
                <c:pt idx="2">
                  <c:v>0.11</c:v>
                </c:pt>
                <c:pt idx="3">
                  <c:v>0.16</c:v>
                </c:pt>
                <c:pt idx="4">
                  <c:v>0.19</c:v>
                </c:pt>
              </c:numCache>
            </c:numRef>
          </c:val>
          <c:smooth val="0"/>
          <c:extLst xmlns:c16r2="http://schemas.microsoft.com/office/drawing/2015/06/chart">
            <c:ext xmlns:c16="http://schemas.microsoft.com/office/drawing/2014/chart" uri="{C3380CC4-5D6E-409C-BE32-E72D297353CC}">
              <c16:uniqueId val="{00000001-B777-4212-AC85-F5FDF97AF692}"/>
            </c:ext>
          </c:extLst>
        </c:ser>
        <c:dLbls>
          <c:showLegendKey val="0"/>
          <c:showVal val="0"/>
          <c:showCatName val="0"/>
          <c:showSerName val="0"/>
          <c:showPercent val="0"/>
          <c:showBubbleSize val="0"/>
        </c:dLbls>
        <c:marker val="1"/>
        <c:smooth val="0"/>
        <c:axId val="226295984"/>
        <c:axId val="226300544"/>
      </c:lineChart>
      <c:dateAx>
        <c:axId val="226295984"/>
        <c:scaling>
          <c:orientation val="minMax"/>
        </c:scaling>
        <c:delete val="1"/>
        <c:axPos val="b"/>
        <c:numFmt formatCode="ge" sourceLinked="1"/>
        <c:majorTickMark val="none"/>
        <c:minorTickMark val="none"/>
        <c:tickLblPos val="none"/>
        <c:crossAx val="226300544"/>
        <c:crosses val="autoZero"/>
        <c:auto val="1"/>
        <c:lblOffset val="100"/>
        <c:baseTimeUnit val="years"/>
      </c:dateAx>
      <c:valAx>
        <c:axId val="2263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9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55.03</c:v>
                </c:pt>
                <c:pt idx="1">
                  <c:v>54.27</c:v>
                </c:pt>
                <c:pt idx="2">
                  <c:v>53.76</c:v>
                </c:pt>
                <c:pt idx="3">
                  <c:v>55.48</c:v>
                </c:pt>
                <c:pt idx="4">
                  <c:v>53.86</c:v>
                </c:pt>
              </c:numCache>
            </c:numRef>
          </c:val>
          <c:extLst xmlns:c16r2="http://schemas.microsoft.com/office/drawing/2015/06/chart">
            <c:ext xmlns:c16="http://schemas.microsoft.com/office/drawing/2014/chart" uri="{C3380CC4-5D6E-409C-BE32-E72D297353CC}">
              <c16:uniqueId val="{00000000-B68D-4CBC-9494-C759C2DAA418}"/>
            </c:ext>
          </c:extLst>
        </c:ser>
        <c:dLbls>
          <c:showLegendKey val="0"/>
          <c:showVal val="0"/>
          <c:showCatName val="0"/>
          <c:showSerName val="0"/>
          <c:showPercent val="0"/>
          <c:showBubbleSize val="0"/>
        </c:dLbls>
        <c:gapWidth val="150"/>
        <c:axId val="226061552"/>
        <c:axId val="22606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50.27</c:v>
                </c:pt>
                <c:pt idx="2">
                  <c:v>51.08</c:v>
                </c:pt>
                <c:pt idx="3">
                  <c:v>49.75</c:v>
                </c:pt>
                <c:pt idx="4">
                  <c:v>51.05</c:v>
                </c:pt>
              </c:numCache>
            </c:numRef>
          </c:val>
          <c:smooth val="0"/>
          <c:extLst xmlns:c16r2="http://schemas.microsoft.com/office/drawing/2015/06/chart">
            <c:ext xmlns:c16="http://schemas.microsoft.com/office/drawing/2014/chart" uri="{C3380CC4-5D6E-409C-BE32-E72D297353CC}">
              <c16:uniqueId val="{00000001-B68D-4CBC-9494-C759C2DAA418}"/>
            </c:ext>
          </c:extLst>
        </c:ser>
        <c:dLbls>
          <c:showLegendKey val="0"/>
          <c:showVal val="0"/>
          <c:showCatName val="0"/>
          <c:showSerName val="0"/>
          <c:showPercent val="0"/>
          <c:showBubbleSize val="0"/>
        </c:dLbls>
        <c:marker val="1"/>
        <c:smooth val="0"/>
        <c:axId val="226061552"/>
        <c:axId val="226061160"/>
      </c:lineChart>
      <c:dateAx>
        <c:axId val="226061552"/>
        <c:scaling>
          <c:orientation val="minMax"/>
        </c:scaling>
        <c:delete val="1"/>
        <c:axPos val="b"/>
        <c:numFmt formatCode="ge" sourceLinked="1"/>
        <c:majorTickMark val="none"/>
        <c:minorTickMark val="none"/>
        <c:tickLblPos val="none"/>
        <c:crossAx val="226061160"/>
        <c:crosses val="autoZero"/>
        <c:auto val="1"/>
        <c:lblOffset val="100"/>
        <c:baseTimeUnit val="years"/>
      </c:dateAx>
      <c:valAx>
        <c:axId val="22606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6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86.63</c:v>
                </c:pt>
                <c:pt idx="1">
                  <c:v>86.94</c:v>
                </c:pt>
                <c:pt idx="2">
                  <c:v>87.71</c:v>
                </c:pt>
                <c:pt idx="3">
                  <c:v>88.98</c:v>
                </c:pt>
                <c:pt idx="4">
                  <c:v>89.74</c:v>
                </c:pt>
              </c:numCache>
            </c:numRef>
          </c:val>
          <c:extLst xmlns:c16r2="http://schemas.microsoft.com/office/drawing/2015/06/chart">
            <c:ext xmlns:c16="http://schemas.microsoft.com/office/drawing/2014/chart" uri="{C3380CC4-5D6E-409C-BE32-E72D297353CC}">
              <c16:uniqueId val="{00000000-D441-472F-B2F7-2DC982A0A489}"/>
            </c:ext>
          </c:extLst>
        </c:ser>
        <c:dLbls>
          <c:showLegendKey val="0"/>
          <c:showVal val="0"/>
          <c:showCatName val="0"/>
          <c:showSerName val="0"/>
          <c:showPercent val="0"/>
          <c:showBubbleSize val="0"/>
        </c:dLbls>
        <c:gapWidth val="150"/>
        <c:axId val="227595472"/>
        <c:axId val="22759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89.13</c:v>
                </c:pt>
                <c:pt idx="2">
                  <c:v>88.59</c:v>
                </c:pt>
                <c:pt idx="3">
                  <c:v>87.85</c:v>
                </c:pt>
                <c:pt idx="4">
                  <c:v>87.52</c:v>
                </c:pt>
              </c:numCache>
            </c:numRef>
          </c:val>
          <c:smooth val="0"/>
          <c:extLst xmlns:c16r2="http://schemas.microsoft.com/office/drawing/2015/06/chart">
            <c:ext xmlns:c16="http://schemas.microsoft.com/office/drawing/2014/chart" uri="{C3380CC4-5D6E-409C-BE32-E72D297353CC}">
              <c16:uniqueId val="{00000001-D441-472F-B2F7-2DC982A0A489}"/>
            </c:ext>
          </c:extLst>
        </c:ser>
        <c:dLbls>
          <c:showLegendKey val="0"/>
          <c:showVal val="0"/>
          <c:showCatName val="0"/>
          <c:showSerName val="0"/>
          <c:showPercent val="0"/>
          <c:showBubbleSize val="0"/>
        </c:dLbls>
        <c:marker val="1"/>
        <c:smooth val="0"/>
        <c:axId val="227595472"/>
        <c:axId val="227595864"/>
      </c:lineChart>
      <c:dateAx>
        <c:axId val="227595472"/>
        <c:scaling>
          <c:orientation val="minMax"/>
        </c:scaling>
        <c:delete val="1"/>
        <c:axPos val="b"/>
        <c:numFmt formatCode="ge" sourceLinked="1"/>
        <c:majorTickMark val="none"/>
        <c:minorTickMark val="none"/>
        <c:tickLblPos val="none"/>
        <c:crossAx val="227595864"/>
        <c:crosses val="autoZero"/>
        <c:auto val="1"/>
        <c:lblOffset val="100"/>
        <c:baseTimeUnit val="years"/>
      </c:dateAx>
      <c:valAx>
        <c:axId val="22759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9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90.79</c:v>
                </c:pt>
                <c:pt idx="1">
                  <c:v>92.21</c:v>
                </c:pt>
                <c:pt idx="2">
                  <c:v>79.12</c:v>
                </c:pt>
                <c:pt idx="3">
                  <c:v>81.63</c:v>
                </c:pt>
                <c:pt idx="4">
                  <c:v>84.66</c:v>
                </c:pt>
              </c:numCache>
            </c:numRef>
          </c:val>
          <c:extLst xmlns:c16r2="http://schemas.microsoft.com/office/drawing/2015/06/chart">
            <c:ext xmlns:c16="http://schemas.microsoft.com/office/drawing/2014/chart" uri="{C3380CC4-5D6E-409C-BE32-E72D297353CC}">
              <c16:uniqueId val="{00000000-D2F8-40DC-AB7B-1CFFCAC03971}"/>
            </c:ext>
          </c:extLst>
        </c:ser>
        <c:dLbls>
          <c:showLegendKey val="0"/>
          <c:showVal val="0"/>
          <c:showCatName val="0"/>
          <c:showSerName val="0"/>
          <c:showPercent val="0"/>
          <c:showBubbleSize val="0"/>
        </c:dLbls>
        <c:gapWidth val="150"/>
        <c:axId val="226778728"/>
        <c:axId val="22736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F8-40DC-AB7B-1CFFCAC03971}"/>
            </c:ext>
          </c:extLst>
        </c:ser>
        <c:dLbls>
          <c:showLegendKey val="0"/>
          <c:showVal val="0"/>
          <c:showCatName val="0"/>
          <c:showSerName val="0"/>
          <c:showPercent val="0"/>
          <c:showBubbleSize val="0"/>
        </c:dLbls>
        <c:marker val="1"/>
        <c:smooth val="0"/>
        <c:axId val="226778728"/>
        <c:axId val="227360072"/>
      </c:lineChart>
      <c:dateAx>
        <c:axId val="226778728"/>
        <c:scaling>
          <c:orientation val="minMax"/>
        </c:scaling>
        <c:delete val="1"/>
        <c:axPos val="b"/>
        <c:numFmt formatCode="ge" sourceLinked="1"/>
        <c:majorTickMark val="none"/>
        <c:minorTickMark val="none"/>
        <c:tickLblPos val="none"/>
        <c:crossAx val="227360072"/>
        <c:crosses val="autoZero"/>
        <c:auto val="1"/>
        <c:lblOffset val="100"/>
        <c:baseTimeUnit val="years"/>
      </c:dateAx>
      <c:valAx>
        <c:axId val="22736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7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0E-4D79-B69A-2D7820132E0B}"/>
            </c:ext>
          </c:extLst>
        </c:ser>
        <c:dLbls>
          <c:showLegendKey val="0"/>
          <c:showVal val="0"/>
          <c:showCatName val="0"/>
          <c:showSerName val="0"/>
          <c:showPercent val="0"/>
          <c:showBubbleSize val="0"/>
        </c:dLbls>
        <c:gapWidth val="150"/>
        <c:axId val="227384888"/>
        <c:axId val="22738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0E-4D79-B69A-2D7820132E0B}"/>
            </c:ext>
          </c:extLst>
        </c:ser>
        <c:dLbls>
          <c:showLegendKey val="0"/>
          <c:showVal val="0"/>
          <c:showCatName val="0"/>
          <c:showSerName val="0"/>
          <c:showPercent val="0"/>
          <c:showBubbleSize val="0"/>
        </c:dLbls>
        <c:marker val="1"/>
        <c:smooth val="0"/>
        <c:axId val="227384888"/>
        <c:axId val="227385272"/>
      </c:lineChart>
      <c:dateAx>
        <c:axId val="227384888"/>
        <c:scaling>
          <c:orientation val="minMax"/>
        </c:scaling>
        <c:delete val="1"/>
        <c:axPos val="b"/>
        <c:numFmt formatCode="ge" sourceLinked="1"/>
        <c:majorTickMark val="none"/>
        <c:minorTickMark val="none"/>
        <c:tickLblPos val="none"/>
        <c:crossAx val="227385272"/>
        <c:crosses val="autoZero"/>
        <c:auto val="1"/>
        <c:lblOffset val="100"/>
        <c:baseTimeUnit val="years"/>
      </c:dateAx>
      <c:valAx>
        <c:axId val="22738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8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E1-4018-A85D-D485C0020FFB}"/>
            </c:ext>
          </c:extLst>
        </c:ser>
        <c:dLbls>
          <c:showLegendKey val="0"/>
          <c:showVal val="0"/>
          <c:showCatName val="0"/>
          <c:showSerName val="0"/>
          <c:showPercent val="0"/>
          <c:showBubbleSize val="0"/>
        </c:dLbls>
        <c:gapWidth val="150"/>
        <c:axId val="227679792"/>
        <c:axId val="22605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E1-4018-A85D-D485C0020FFB}"/>
            </c:ext>
          </c:extLst>
        </c:ser>
        <c:dLbls>
          <c:showLegendKey val="0"/>
          <c:showVal val="0"/>
          <c:showCatName val="0"/>
          <c:showSerName val="0"/>
          <c:showPercent val="0"/>
          <c:showBubbleSize val="0"/>
        </c:dLbls>
        <c:marker val="1"/>
        <c:smooth val="0"/>
        <c:axId val="227679792"/>
        <c:axId val="226058416"/>
      </c:lineChart>
      <c:dateAx>
        <c:axId val="227679792"/>
        <c:scaling>
          <c:orientation val="minMax"/>
        </c:scaling>
        <c:delete val="1"/>
        <c:axPos val="b"/>
        <c:numFmt formatCode="ge" sourceLinked="1"/>
        <c:majorTickMark val="none"/>
        <c:minorTickMark val="none"/>
        <c:tickLblPos val="none"/>
        <c:crossAx val="226058416"/>
        <c:crosses val="autoZero"/>
        <c:auto val="1"/>
        <c:lblOffset val="100"/>
        <c:baseTimeUnit val="years"/>
      </c:dateAx>
      <c:valAx>
        <c:axId val="22605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7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73-4849-9B1A-1448C10A3008}"/>
            </c:ext>
          </c:extLst>
        </c:ser>
        <c:dLbls>
          <c:showLegendKey val="0"/>
          <c:showVal val="0"/>
          <c:showCatName val="0"/>
          <c:showSerName val="0"/>
          <c:showPercent val="0"/>
          <c:showBubbleSize val="0"/>
        </c:dLbls>
        <c:gapWidth val="150"/>
        <c:axId val="227092304"/>
        <c:axId val="22709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73-4849-9B1A-1448C10A3008}"/>
            </c:ext>
          </c:extLst>
        </c:ser>
        <c:dLbls>
          <c:showLegendKey val="0"/>
          <c:showVal val="0"/>
          <c:showCatName val="0"/>
          <c:showSerName val="0"/>
          <c:showPercent val="0"/>
          <c:showBubbleSize val="0"/>
        </c:dLbls>
        <c:marker val="1"/>
        <c:smooth val="0"/>
        <c:axId val="227092304"/>
        <c:axId val="227092696"/>
      </c:lineChart>
      <c:dateAx>
        <c:axId val="227092304"/>
        <c:scaling>
          <c:orientation val="minMax"/>
        </c:scaling>
        <c:delete val="1"/>
        <c:axPos val="b"/>
        <c:numFmt formatCode="ge" sourceLinked="1"/>
        <c:majorTickMark val="none"/>
        <c:minorTickMark val="none"/>
        <c:tickLblPos val="none"/>
        <c:crossAx val="227092696"/>
        <c:crosses val="autoZero"/>
        <c:auto val="1"/>
        <c:lblOffset val="100"/>
        <c:baseTimeUnit val="years"/>
      </c:dateAx>
      <c:valAx>
        <c:axId val="22709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9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33-4CE8-AD2D-16B835C47DEF}"/>
            </c:ext>
          </c:extLst>
        </c:ser>
        <c:dLbls>
          <c:showLegendKey val="0"/>
          <c:showVal val="0"/>
          <c:showCatName val="0"/>
          <c:showSerName val="0"/>
          <c:showPercent val="0"/>
          <c:showBubbleSize val="0"/>
        </c:dLbls>
        <c:gapWidth val="150"/>
        <c:axId val="227094264"/>
        <c:axId val="2270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33-4CE8-AD2D-16B835C47DEF}"/>
            </c:ext>
          </c:extLst>
        </c:ser>
        <c:dLbls>
          <c:showLegendKey val="0"/>
          <c:showVal val="0"/>
          <c:showCatName val="0"/>
          <c:showSerName val="0"/>
          <c:showPercent val="0"/>
          <c:showBubbleSize val="0"/>
        </c:dLbls>
        <c:marker val="1"/>
        <c:smooth val="0"/>
        <c:axId val="227094264"/>
        <c:axId val="227094656"/>
      </c:lineChart>
      <c:dateAx>
        <c:axId val="227094264"/>
        <c:scaling>
          <c:orientation val="minMax"/>
        </c:scaling>
        <c:delete val="1"/>
        <c:axPos val="b"/>
        <c:numFmt formatCode="ge" sourceLinked="1"/>
        <c:majorTickMark val="none"/>
        <c:minorTickMark val="none"/>
        <c:tickLblPos val="none"/>
        <c:crossAx val="227094656"/>
        <c:crosses val="autoZero"/>
        <c:auto val="1"/>
        <c:lblOffset val="100"/>
        <c:baseTimeUnit val="years"/>
      </c:dateAx>
      <c:valAx>
        <c:axId val="2270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87-45E1-8263-518674574926}"/>
            </c:ext>
          </c:extLst>
        </c:ser>
        <c:dLbls>
          <c:showLegendKey val="0"/>
          <c:showVal val="0"/>
          <c:showCatName val="0"/>
          <c:showSerName val="0"/>
          <c:showPercent val="0"/>
          <c:showBubbleSize val="0"/>
        </c:dLbls>
        <c:gapWidth val="150"/>
        <c:axId val="227273064"/>
        <c:axId val="22727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1119.4100000000001</c:v>
                </c:pt>
                <c:pt idx="2">
                  <c:v>1067.74</c:v>
                </c:pt>
                <c:pt idx="3">
                  <c:v>1018.27</c:v>
                </c:pt>
                <c:pt idx="4">
                  <c:v>1120.55</c:v>
                </c:pt>
              </c:numCache>
            </c:numRef>
          </c:val>
          <c:smooth val="0"/>
          <c:extLst xmlns:c16r2="http://schemas.microsoft.com/office/drawing/2015/06/chart">
            <c:ext xmlns:c16="http://schemas.microsoft.com/office/drawing/2014/chart" uri="{C3380CC4-5D6E-409C-BE32-E72D297353CC}">
              <c16:uniqueId val="{00000001-3587-45E1-8263-518674574926}"/>
            </c:ext>
          </c:extLst>
        </c:ser>
        <c:dLbls>
          <c:showLegendKey val="0"/>
          <c:showVal val="0"/>
          <c:showCatName val="0"/>
          <c:showSerName val="0"/>
          <c:showPercent val="0"/>
          <c:showBubbleSize val="0"/>
        </c:dLbls>
        <c:marker val="1"/>
        <c:smooth val="0"/>
        <c:axId val="227273064"/>
        <c:axId val="227273456"/>
      </c:lineChart>
      <c:dateAx>
        <c:axId val="227273064"/>
        <c:scaling>
          <c:orientation val="minMax"/>
        </c:scaling>
        <c:delete val="1"/>
        <c:axPos val="b"/>
        <c:numFmt formatCode="ge" sourceLinked="1"/>
        <c:majorTickMark val="none"/>
        <c:minorTickMark val="none"/>
        <c:tickLblPos val="none"/>
        <c:crossAx val="227273456"/>
        <c:crosses val="autoZero"/>
        <c:auto val="1"/>
        <c:lblOffset val="100"/>
        <c:baseTimeUnit val="years"/>
      </c:dateAx>
      <c:valAx>
        <c:axId val="22727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7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85.31</c:v>
                </c:pt>
                <c:pt idx="1">
                  <c:v>84.76</c:v>
                </c:pt>
                <c:pt idx="2">
                  <c:v>84.85</c:v>
                </c:pt>
                <c:pt idx="3">
                  <c:v>88.3</c:v>
                </c:pt>
                <c:pt idx="4">
                  <c:v>77.08</c:v>
                </c:pt>
              </c:numCache>
            </c:numRef>
          </c:val>
          <c:extLst xmlns:c16r2="http://schemas.microsoft.com/office/drawing/2015/06/chart">
            <c:ext xmlns:c16="http://schemas.microsoft.com/office/drawing/2014/chart" uri="{C3380CC4-5D6E-409C-BE32-E72D297353CC}">
              <c16:uniqueId val="{00000000-8CB5-4F9C-AE38-89962EAFF0FA}"/>
            </c:ext>
          </c:extLst>
        </c:ser>
        <c:dLbls>
          <c:showLegendKey val="0"/>
          <c:showVal val="0"/>
          <c:showCatName val="0"/>
          <c:showSerName val="0"/>
          <c:showPercent val="0"/>
          <c:showBubbleSize val="0"/>
        </c:dLbls>
        <c:gapWidth val="150"/>
        <c:axId val="227093872"/>
        <c:axId val="22709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71.349999999999994</c:v>
                </c:pt>
                <c:pt idx="2">
                  <c:v>73.569999999999993</c:v>
                </c:pt>
                <c:pt idx="3">
                  <c:v>71.569999999999993</c:v>
                </c:pt>
                <c:pt idx="4">
                  <c:v>73.28</c:v>
                </c:pt>
              </c:numCache>
            </c:numRef>
          </c:val>
          <c:smooth val="0"/>
          <c:extLst xmlns:c16r2="http://schemas.microsoft.com/office/drawing/2015/06/chart">
            <c:ext xmlns:c16="http://schemas.microsoft.com/office/drawing/2014/chart" uri="{C3380CC4-5D6E-409C-BE32-E72D297353CC}">
              <c16:uniqueId val="{00000001-8CB5-4F9C-AE38-89962EAFF0FA}"/>
            </c:ext>
          </c:extLst>
        </c:ser>
        <c:dLbls>
          <c:showLegendKey val="0"/>
          <c:showVal val="0"/>
          <c:showCatName val="0"/>
          <c:showSerName val="0"/>
          <c:showPercent val="0"/>
          <c:showBubbleSize val="0"/>
        </c:dLbls>
        <c:marker val="1"/>
        <c:smooth val="0"/>
        <c:axId val="227093872"/>
        <c:axId val="227091912"/>
      </c:lineChart>
      <c:dateAx>
        <c:axId val="227093872"/>
        <c:scaling>
          <c:orientation val="minMax"/>
        </c:scaling>
        <c:delete val="1"/>
        <c:axPos val="b"/>
        <c:numFmt formatCode="ge" sourceLinked="1"/>
        <c:majorTickMark val="none"/>
        <c:minorTickMark val="none"/>
        <c:tickLblPos val="none"/>
        <c:crossAx val="227091912"/>
        <c:crosses val="autoZero"/>
        <c:auto val="1"/>
        <c:lblOffset val="100"/>
        <c:baseTimeUnit val="years"/>
      </c:dateAx>
      <c:valAx>
        <c:axId val="22709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09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184.19</c:v>
                </c:pt>
                <c:pt idx="1">
                  <c:v>188.23</c:v>
                </c:pt>
                <c:pt idx="2">
                  <c:v>193.93</c:v>
                </c:pt>
                <c:pt idx="3">
                  <c:v>196.21</c:v>
                </c:pt>
                <c:pt idx="4">
                  <c:v>245.45</c:v>
                </c:pt>
              </c:numCache>
            </c:numRef>
          </c:val>
          <c:extLst xmlns:c16r2="http://schemas.microsoft.com/office/drawing/2015/06/chart">
            <c:ext xmlns:c16="http://schemas.microsoft.com/office/drawing/2014/chart" uri="{C3380CC4-5D6E-409C-BE32-E72D297353CC}">
              <c16:uniqueId val="{00000000-E03F-4B8A-A923-784897BEF927}"/>
            </c:ext>
          </c:extLst>
        </c:ser>
        <c:dLbls>
          <c:showLegendKey val="0"/>
          <c:showVal val="0"/>
          <c:showCatName val="0"/>
          <c:showSerName val="0"/>
          <c:showPercent val="0"/>
          <c:showBubbleSize val="0"/>
        </c:dLbls>
        <c:gapWidth val="150"/>
        <c:axId val="227275416"/>
        <c:axId val="2272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182.55</c:v>
                </c:pt>
                <c:pt idx="2">
                  <c:v>184.87</c:v>
                </c:pt>
                <c:pt idx="3">
                  <c:v>195.88</c:v>
                </c:pt>
                <c:pt idx="4">
                  <c:v>193.1</c:v>
                </c:pt>
              </c:numCache>
            </c:numRef>
          </c:val>
          <c:smooth val="0"/>
          <c:extLst xmlns:c16r2="http://schemas.microsoft.com/office/drawing/2015/06/chart">
            <c:ext xmlns:c16="http://schemas.microsoft.com/office/drawing/2014/chart" uri="{C3380CC4-5D6E-409C-BE32-E72D297353CC}">
              <c16:uniqueId val="{00000001-E03F-4B8A-A923-784897BEF927}"/>
            </c:ext>
          </c:extLst>
        </c:ser>
        <c:dLbls>
          <c:showLegendKey val="0"/>
          <c:showVal val="0"/>
          <c:showCatName val="0"/>
          <c:showSerName val="0"/>
          <c:showPercent val="0"/>
          <c:showBubbleSize val="0"/>
        </c:dLbls>
        <c:marker val="1"/>
        <c:smooth val="0"/>
        <c:axId val="227275416"/>
        <c:axId val="227275808"/>
      </c:lineChart>
      <c:dateAx>
        <c:axId val="227275416"/>
        <c:scaling>
          <c:orientation val="minMax"/>
        </c:scaling>
        <c:delete val="1"/>
        <c:axPos val="b"/>
        <c:numFmt formatCode="ge" sourceLinked="1"/>
        <c:majorTickMark val="none"/>
        <c:minorTickMark val="none"/>
        <c:tickLblPos val="none"/>
        <c:crossAx val="227275808"/>
        <c:crosses val="autoZero"/>
        <c:auto val="1"/>
        <c:lblOffset val="100"/>
        <c:baseTimeUnit val="years"/>
      </c:dateAx>
      <c:valAx>
        <c:axId val="2272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三浦市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
        <v>121</v>
      </c>
      <c r="AE8" s="73"/>
      <c r="AF8" s="73"/>
      <c r="AG8" s="73"/>
      <c r="AH8" s="73"/>
      <c r="AI8" s="73"/>
      <c r="AJ8" s="73"/>
      <c r="AK8" s="4"/>
      <c r="AL8" s="67">
        <f>データ!S6</f>
        <v>45174</v>
      </c>
      <c r="AM8" s="67"/>
      <c r="AN8" s="67"/>
      <c r="AO8" s="67"/>
      <c r="AP8" s="67"/>
      <c r="AQ8" s="67"/>
      <c r="AR8" s="67"/>
      <c r="AS8" s="67"/>
      <c r="AT8" s="66">
        <f>データ!T6</f>
        <v>32.049999999999997</v>
      </c>
      <c r="AU8" s="66"/>
      <c r="AV8" s="66"/>
      <c r="AW8" s="66"/>
      <c r="AX8" s="66"/>
      <c r="AY8" s="66"/>
      <c r="AZ8" s="66"/>
      <c r="BA8" s="66"/>
      <c r="BB8" s="66">
        <f>データ!U6</f>
        <v>1409.49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33.93</v>
      </c>
      <c r="Q10" s="66"/>
      <c r="R10" s="66"/>
      <c r="S10" s="66"/>
      <c r="T10" s="66"/>
      <c r="U10" s="66"/>
      <c r="V10" s="66"/>
      <c r="W10" s="66">
        <f>データ!Q6</f>
        <v>90.95</v>
      </c>
      <c r="X10" s="66"/>
      <c r="Y10" s="66"/>
      <c r="Z10" s="66"/>
      <c r="AA10" s="66"/>
      <c r="AB10" s="66"/>
      <c r="AC10" s="66"/>
      <c r="AD10" s="67">
        <f>データ!R6</f>
        <v>2868</v>
      </c>
      <c r="AE10" s="67"/>
      <c r="AF10" s="67"/>
      <c r="AG10" s="67"/>
      <c r="AH10" s="67"/>
      <c r="AI10" s="67"/>
      <c r="AJ10" s="67"/>
      <c r="AK10" s="2"/>
      <c r="AL10" s="67">
        <f>データ!V6</f>
        <v>15223</v>
      </c>
      <c r="AM10" s="67"/>
      <c r="AN10" s="67"/>
      <c r="AO10" s="67"/>
      <c r="AP10" s="67"/>
      <c r="AQ10" s="67"/>
      <c r="AR10" s="67"/>
      <c r="AS10" s="67"/>
      <c r="AT10" s="66">
        <f>データ!W6</f>
        <v>2.14</v>
      </c>
      <c r="AU10" s="66"/>
      <c r="AV10" s="66"/>
      <c r="AW10" s="66"/>
      <c r="AX10" s="66"/>
      <c r="AY10" s="66"/>
      <c r="AZ10" s="66"/>
      <c r="BA10" s="66"/>
      <c r="BB10" s="66">
        <f>データ!X6</f>
        <v>7113.55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142107</v>
      </c>
      <c r="D6" s="33">
        <f t="shared" si="3"/>
        <v>47</v>
      </c>
      <c r="E6" s="33">
        <f t="shared" si="3"/>
        <v>17</v>
      </c>
      <c r="F6" s="33">
        <f t="shared" si="3"/>
        <v>1</v>
      </c>
      <c r="G6" s="33">
        <f t="shared" si="3"/>
        <v>0</v>
      </c>
      <c r="H6" s="33" t="str">
        <f t="shared" si="3"/>
        <v>神奈川県　三浦市</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33.93</v>
      </c>
      <c r="Q6" s="34">
        <f t="shared" si="3"/>
        <v>90.95</v>
      </c>
      <c r="R6" s="34">
        <f t="shared" si="3"/>
        <v>2868</v>
      </c>
      <c r="S6" s="34">
        <f t="shared" si="3"/>
        <v>45174</v>
      </c>
      <c r="T6" s="34">
        <f t="shared" si="3"/>
        <v>32.049999999999997</v>
      </c>
      <c r="U6" s="34">
        <f t="shared" si="3"/>
        <v>1409.49</v>
      </c>
      <c r="V6" s="34">
        <f t="shared" si="3"/>
        <v>15223</v>
      </c>
      <c r="W6" s="34">
        <f t="shared" si="3"/>
        <v>2.14</v>
      </c>
      <c r="X6" s="34">
        <f t="shared" si="3"/>
        <v>7113.55</v>
      </c>
      <c r="Y6" s="35">
        <f>IF(Y7="",NA(),Y7)</f>
        <v>90.79</v>
      </c>
      <c r="Z6" s="35">
        <f t="shared" ref="Z6:AH6" si="4">IF(Z7="",NA(),Z7)</f>
        <v>92.21</v>
      </c>
      <c r="AA6" s="35">
        <f t="shared" si="4"/>
        <v>79.12</v>
      </c>
      <c r="AB6" s="35">
        <f t="shared" si="4"/>
        <v>81.63</v>
      </c>
      <c r="AC6" s="35">
        <f t="shared" si="4"/>
        <v>84.66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1707.82</v>
      </c>
      <c r="BL6" s="35">
        <f t="shared" si="7"/>
        <v>1119.4100000000001</v>
      </c>
      <c r="BM6" s="35">
        <f t="shared" si="7"/>
        <v>1067.74</v>
      </c>
      <c r="BN6" s="35">
        <f t="shared" si="7"/>
        <v>1018.27</v>
      </c>
      <c r="BO6" s="35">
        <f t="shared" si="7"/>
        <v>1120.55</v>
      </c>
      <c r="BP6" s="34" t="str">
        <f>IF(BP7="","",IF(BP7="-","【-】","【"&amp;SUBSTITUTE(TEXT(BP7,"#,##0.00"),"-","△")&amp;"】"))</f>
        <v>【728.30】</v>
      </c>
      <c r="BQ6" s="35">
        <f>IF(BQ7="",NA(),BQ7)</f>
        <v>85.31</v>
      </c>
      <c r="BR6" s="35">
        <f t="shared" ref="BR6:BZ6" si="8">IF(BR7="",NA(),BR7)</f>
        <v>84.76</v>
      </c>
      <c r="BS6" s="35">
        <f t="shared" si="8"/>
        <v>84.85</v>
      </c>
      <c r="BT6" s="35">
        <f t="shared" si="8"/>
        <v>88.3</v>
      </c>
      <c r="BU6" s="35">
        <f t="shared" si="8"/>
        <v>77.08</v>
      </c>
      <c r="BV6" s="35">
        <f t="shared" si="8"/>
        <v>48.1</v>
      </c>
      <c r="BW6" s="35">
        <f t="shared" si="8"/>
        <v>71.349999999999994</v>
      </c>
      <c r="BX6" s="35">
        <f t="shared" si="8"/>
        <v>73.569999999999993</v>
      </c>
      <c r="BY6" s="35">
        <f t="shared" si="8"/>
        <v>71.569999999999993</v>
      </c>
      <c r="BZ6" s="35">
        <f t="shared" si="8"/>
        <v>73.28</v>
      </c>
      <c r="CA6" s="34" t="str">
        <f>IF(CA7="","",IF(CA7="-","【-】","【"&amp;SUBSTITUTE(TEXT(CA7,"#,##0.00"),"-","△")&amp;"】"))</f>
        <v>【100.04】</v>
      </c>
      <c r="CB6" s="35">
        <f>IF(CB7="",NA(),CB7)</f>
        <v>184.19</v>
      </c>
      <c r="CC6" s="35">
        <f t="shared" ref="CC6:CK6" si="9">IF(CC7="",NA(),CC7)</f>
        <v>188.23</v>
      </c>
      <c r="CD6" s="35">
        <f t="shared" si="9"/>
        <v>193.93</v>
      </c>
      <c r="CE6" s="35">
        <f t="shared" si="9"/>
        <v>196.21</v>
      </c>
      <c r="CF6" s="35">
        <f t="shared" si="9"/>
        <v>245.45</v>
      </c>
      <c r="CG6" s="35">
        <f t="shared" si="9"/>
        <v>275.68</v>
      </c>
      <c r="CH6" s="35">
        <f t="shared" si="9"/>
        <v>182.55</v>
      </c>
      <c r="CI6" s="35">
        <f t="shared" si="9"/>
        <v>184.87</v>
      </c>
      <c r="CJ6" s="35">
        <f t="shared" si="9"/>
        <v>195.88</v>
      </c>
      <c r="CK6" s="35">
        <f t="shared" si="9"/>
        <v>193.1</v>
      </c>
      <c r="CL6" s="34" t="str">
        <f>IF(CL7="","",IF(CL7="-","【-】","【"&amp;SUBSTITUTE(TEXT(CL7,"#,##0.00"),"-","△")&amp;"】"))</f>
        <v>【137.82】</v>
      </c>
      <c r="CM6" s="35">
        <f>IF(CM7="",NA(),CM7)</f>
        <v>55.03</v>
      </c>
      <c r="CN6" s="35">
        <f t="shared" ref="CN6:CV6" si="10">IF(CN7="",NA(),CN7)</f>
        <v>54.27</v>
      </c>
      <c r="CO6" s="35">
        <f t="shared" si="10"/>
        <v>53.76</v>
      </c>
      <c r="CP6" s="35">
        <f t="shared" si="10"/>
        <v>55.48</v>
      </c>
      <c r="CQ6" s="35">
        <f t="shared" si="10"/>
        <v>53.86</v>
      </c>
      <c r="CR6" s="35">
        <f t="shared" si="10"/>
        <v>45.25</v>
      </c>
      <c r="CS6" s="35">
        <f t="shared" si="10"/>
        <v>50.27</v>
      </c>
      <c r="CT6" s="35">
        <f t="shared" si="10"/>
        <v>51.08</v>
      </c>
      <c r="CU6" s="35">
        <f t="shared" si="10"/>
        <v>49.75</v>
      </c>
      <c r="CV6" s="35">
        <f t="shared" si="10"/>
        <v>51.05</v>
      </c>
      <c r="CW6" s="34" t="str">
        <f>IF(CW7="","",IF(CW7="-","【-】","【"&amp;SUBSTITUTE(TEXT(CW7,"#,##0.00"),"-","△")&amp;"】"))</f>
        <v>【60.09】</v>
      </c>
      <c r="CX6" s="35">
        <f>IF(CX7="",NA(),CX7)</f>
        <v>86.63</v>
      </c>
      <c r="CY6" s="35">
        <f t="shared" ref="CY6:DG6" si="11">IF(CY7="",NA(),CY7)</f>
        <v>86.94</v>
      </c>
      <c r="CZ6" s="35">
        <f t="shared" si="11"/>
        <v>87.71</v>
      </c>
      <c r="DA6" s="35">
        <f t="shared" si="11"/>
        <v>88.98</v>
      </c>
      <c r="DB6" s="35">
        <f t="shared" si="11"/>
        <v>89.74</v>
      </c>
      <c r="DC6" s="35">
        <f t="shared" si="11"/>
        <v>68.540000000000006</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0.12</v>
      </c>
      <c r="EL6" s="35">
        <f t="shared" si="14"/>
        <v>0.11</v>
      </c>
      <c r="EM6" s="35">
        <f t="shared" si="14"/>
        <v>0.16</v>
      </c>
      <c r="EN6" s="35">
        <f t="shared" si="14"/>
        <v>0.19</v>
      </c>
      <c r="EO6" s="34" t="str">
        <f>IF(EO7="","",IF(EO7="-","【-】","【"&amp;SUBSTITUTE(TEXT(EO7,"#,##0.00"),"-","△")&amp;"】"))</f>
        <v>【0.27】</v>
      </c>
    </row>
    <row r="7" spans="1:145" s="36" customFormat="1" x14ac:dyDescent="0.15">
      <c r="A7" s="28"/>
      <c r="B7" s="37">
        <v>2016</v>
      </c>
      <c r="C7" s="37">
        <v>142107</v>
      </c>
      <c r="D7" s="37">
        <v>47</v>
      </c>
      <c r="E7" s="37">
        <v>17</v>
      </c>
      <c r="F7" s="37">
        <v>1</v>
      </c>
      <c r="G7" s="37">
        <v>0</v>
      </c>
      <c r="H7" s="37" t="s">
        <v>109</v>
      </c>
      <c r="I7" s="37" t="s">
        <v>110</v>
      </c>
      <c r="J7" s="37" t="s">
        <v>111</v>
      </c>
      <c r="K7" s="37" t="s">
        <v>112</v>
      </c>
      <c r="L7" s="37" t="s">
        <v>113</v>
      </c>
      <c r="M7" s="37"/>
      <c r="N7" s="38" t="s">
        <v>114</v>
      </c>
      <c r="O7" s="38" t="s">
        <v>115</v>
      </c>
      <c r="P7" s="38">
        <v>33.93</v>
      </c>
      <c r="Q7" s="38">
        <v>90.95</v>
      </c>
      <c r="R7" s="38">
        <v>2868</v>
      </c>
      <c r="S7" s="38">
        <v>45174</v>
      </c>
      <c r="T7" s="38">
        <v>32.049999999999997</v>
      </c>
      <c r="U7" s="38">
        <v>1409.49</v>
      </c>
      <c r="V7" s="38">
        <v>15223</v>
      </c>
      <c r="W7" s="38">
        <v>2.14</v>
      </c>
      <c r="X7" s="38">
        <v>7113.55</v>
      </c>
      <c r="Y7" s="38">
        <v>90.79</v>
      </c>
      <c r="Z7" s="38">
        <v>92.21</v>
      </c>
      <c r="AA7" s="38">
        <v>79.12</v>
      </c>
      <c r="AB7" s="38">
        <v>81.63</v>
      </c>
      <c r="AC7" s="38">
        <v>84.66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1707.82</v>
      </c>
      <c r="BL7" s="38">
        <v>1119.4100000000001</v>
      </c>
      <c r="BM7" s="38">
        <v>1067.74</v>
      </c>
      <c r="BN7" s="38">
        <v>1018.27</v>
      </c>
      <c r="BO7" s="38">
        <v>1120.55</v>
      </c>
      <c r="BP7" s="38">
        <v>728.3</v>
      </c>
      <c r="BQ7" s="38">
        <v>85.31</v>
      </c>
      <c r="BR7" s="38">
        <v>84.76</v>
      </c>
      <c r="BS7" s="38">
        <v>84.85</v>
      </c>
      <c r="BT7" s="38">
        <v>88.3</v>
      </c>
      <c r="BU7" s="38">
        <v>77.08</v>
      </c>
      <c r="BV7" s="38">
        <v>48.1</v>
      </c>
      <c r="BW7" s="38">
        <v>71.349999999999994</v>
      </c>
      <c r="BX7" s="38">
        <v>73.569999999999993</v>
      </c>
      <c r="BY7" s="38">
        <v>71.569999999999993</v>
      </c>
      <c r="BZ7" s="38">
        <v>73.28</v>
      </c>
      <c r="CA7" s="38">
        <v>100.04</v>
      </c>
      <c r="CB7" s="38">
        <v>184.19</v>
      </c>
      <c r="CC7" s="38">
        <v>188.23</v>
      </c>
      <c r="CD7" s="38">
        <v>193.93</v>
      </c>
      <c r="CE7" s="38">
        <v>196.21</v>
      </c>
      <c r="CF7" s="38">
        <v>245.45</v>
      </c>
      <c r="CG7" s="38">
        <v>275.68</v>
      </c>
      <c r="CH7" s="38">
        <v>182.55</v>
      </c>
      <c r="CI7" s="38">
        <v>184.87</v>
      </c>
      <c r="CJ7" s="38">
        <v>195.88</v>
      </c>
      <c r="CK7" s="38">
        <v>193.1</v>
      </c>
      <c r="CL7" s="38">
        <v>137.82</v>
      </c>
      <c r="CM7" s="38">
        <v>55.03</v>
      </c>
      <c r="CN7" s="38">
        <v>54.27</v>
      </c>
      <c r="CO7" s="38">
        <v>53.76</v>
      </c>
      <c r="CP7" s="38">
        <v>55.48</v>
      </c>
      <c r="CQ7" s="38">
        <v>53.86</v>
      </c>
      <c r="CR7" s="38">
        <v>45.25</v>
      </c>
      <c r="CS7" s="38">
        <v>50.27</v>
      </c>
      <c r="CT7" s="38">
        <v>51.08</v>
      </c>
      <c r="CU7" s="38">
        <v>49.75</v>
      </c>
      <c r="CV7" s="38">
        <v>51.05</v>
      </c>
      <c r="CW7" s="38">
        <v>60.09</v>
      </c>
      <c r="CX7" s="38">
        <v>86.63</v>
      </c>
      <c r="CY7" s="38">
        <v>86.94</v>
      </c>
      <c r="CZ7" s="38">
        <v>87.71</v>
      </c>
      <c r="DA7" s="38">
        <v>88.98</v>
      </c>
      <c r="DB7" s="38">
        <v>89.74</v>
      </c>
      <c r="DC7" s="38">
        <v>68.540000000000006</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0.12</v>
      </c>
      <c r="EL7" s="38">
        <v>0.11</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2018-02-01T02:38:55Z</cp:lastPrinted>
  <dcterms:created xsi:type="dcterms:W3CDTF">2017-12-25T02:06:39Z</dcterms:created>
  <dcterms:modified xsi:type="dcterms:W3CDTF">2018-02-14T04:20:28Z</dcterms:modified>
  <cp:category/>
</cp:coreProperties>
</file>