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<sst xmlns="http://schemas.openxmlformats.org/spreadsheetml/2006/main" count="240" uniqueCount="125">
  <si>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</si>
  <si>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</si>
  <si>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</si>
  <si>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</si>
  <si>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</si>
  <si>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</si>
  <si>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</si>
  <si>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</si>
  <si>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</si>
  <si>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</si>
  <si>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</si>
  <si>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</si>
  <si>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</si>
  <si>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</si>
  <si>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</si>
  <si>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</si>
  <si>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</si>
  <si>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</si>
  <si>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</si>
  <si>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</si>
  <si>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</si>
  <si>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</si>
  <si>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</si>
  <si>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</si>
  <si>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</si>
  <si>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</si>
  <si>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</si>
  <si>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</si>
  <si>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</si>
  <si>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</si>
  <si>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</si>
  <si>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</si>
  <si>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</si>
  <si>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</si>
  <si>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</si>
  <si>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</si>
  <si>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</si>
  <si>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</si>
  <si>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</si>
  <si>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</si>
  <si>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</si>
  <si>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</si>
  <si>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</si>
  <si>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</si>
  <si>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</si>
  <si>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</si>
  <si>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</si>
  <si>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</si>
  <si>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</si>
  <si>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</si>
  <si>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</si>
  <si>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</si>
  <si>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</si>
  <si>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</si>
  <si>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</si>
  <si>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</si>
  <si>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</si>
  <si>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</si>
  <si>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</si>
  <si>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</si>
  <si>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</si>
  <si>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</si>
  <si>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</si>
  <si>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</si>
  <si>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</si>
  <si>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</si>
  <si>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</si>
  <si>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</si>
  <si>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</si>
  <si>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</si>
  <si>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</si>
  <si>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</si>
  <si>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</si>
  <si>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</si>
  <si>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</si>
  <si>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</si>
  <si>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</si>
  <si>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</si>
  <si>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</si>
  <si>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</si>
  <si>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</si>
  <si>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</si>
  <si>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</si>
  <si>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</si>
  <si>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</si>
  <si>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</si>
  <si>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</si>
  <si>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</si>
  <si>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</si>
  <si>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</si>
  <si>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</si>
  <si>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</si>
  <si>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</si>
  <si>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</si>
  <si>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</si>
  <si>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</si>
  <si>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</si>
  <si>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</si>
  <si>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</si>
  <si>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</si>
  <si>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</si>
  <si>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</si>
  <si>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</si>
  <si>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</si>
  <si>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</si>
  <si>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</si>
  <si>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</si>
  <si>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</si>
  <si>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</si>
  <si>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大和市</t>
  </si>
  <si>
    <t>法非適用</t>
  </si>
  <si>
    <t>下水道事業</t>
  </si>
  <si>
    <t>公共下水道</t>
  </si>
  <si>
    <t>Aa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</si>
  <si>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</si>
  <si>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</si>
  <si>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</si>
  <si>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</si>
  <si>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</si>
  <si>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</si>
  <si>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</si>
  <si>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改善率は、類似団体と比較すると極めて低い状況です。下水道は、市民生活や企業活動に大きな影響を与えることから、老朽化対策が急務な管路を洗い出し、優先順位をつけて更新していく必要があります。</t>
    <rPh sb="1" eb="3">
      <t>カンキョ</t>
    </rPh>
    <rPh sb="3" eb="5">
      <t>カイゼン</t>
    </rPh>
    <rPh sb="5" eb="6">
      <t>リツ</t>
    </rPh>
    <rPh sb="8" eb="10">
      <t>ルイジ</t>
    </rPh>
    <rPh sb="10" eb="12">
      <t>ダンタイ</t>
    </rPh>
    <rPh sb="13" eb="15">
      <t>ヒカク</t>
    </rPh>
    <rPh sb="18" eb="19">
      <t>キワ</t>
    </rPh>
    <rPh sb="21" eb="22">
      <t>ヒク</t>
    </rPh>
    <rPh sb="23" eb="25">
      <t>ジョウキョウ</t>
    </rPh>
    <rPh sb="28" eb="31">
      <t>ゲスイドウ</t>
    </rPh>
    <rPh sb="33" eb="35">
      <t>シミン</t>
    </rPh>
    <rPh sb="35" eb="37">
      <t>セイカツ</t>
    </rPh>
    <rPh sb="38" eb="40">
      <t>キギョウ</t>
    </rPh>
    <rPh sb="40" eb="42">
      <t>カツドウ</t>
    </rPh>
    <rPh sb="43" eb="44">
      <t>オオ</t>
    </rPh>
    <rPh sb="46" eb="48">
      <t>エイキョウ</t>
    </rPh>
    <rPh sb="49" eb="50">
      <t>アタ</t>
    </rPh>
    <rPh sb="57" eb="60">
      <t>ロウキュウカ</t>
    </rPh>
    <rPh sb="60" eb="62">
      <t>タイサク</t>
    </rPh>
    <rPh sb="63" eb="65">
      <t>キュウム</t>
    </rPh>
    <rPh sb="66" eb="68">
      <t>カンロ</t>
    </rPh>
    <rPh sb="69" eb="70">
      <t>アラ</t>
    </rPh>
    <rPh sb="71" eb="72">
      <t>ダ</t>
    </rPh>
    <rPh sb="74" eb="76">
      <t>ユウセン</t>
    </rPh>
    <rPh sb="76" eb="78">
      <t>ジュンイ</t>
    </rPh>
    <rPh sb="82" eb="84">
      <t>コウシン</t>
    </rPh>
    <rPh sb="88" eb="90">
      <t>ヒツヨウ</t>
    </rPh>
    <phoneticPr fontId="4"/>
  </si>
  <si>
    <t>非設置</t>
    <rPh sb="0" eb="1">
      <t>ヒ</t>
    </rPh>
    <rPh sb="1" eb="3">
      <t>セッチ</t>
    </rPh>
    <phoneticPr fontId="4"/>
  </si>
  <si>
    <t>　収益的収支比率は、72.47%で100%以下となっており、依然として単年度収支は厳しい状況です。比率の主な減少理由としては、施設の老朽化に伴い、昨年度以上に維持管理費が増加したことが挙げられます。100%に達していないことから、使用料収入以外の財源に依存している状況が続いています。
　企業債残高対象事業規模比率は、類似団体よりもやや高い水準となっており、また経費回収率についても、100%を下回っている状況のため、料金水準は適切かどうか、適正な使用料収入が確保できているかどうかを検討する段階にきています。
　水洗化率についても、すでに100%近くまで達していることや、今後大幅な人口増加は見込まれないことから、使用料収入の増加は望めないため、現在の下水道使用料のままでは厳しい経営状況が続いてしまうことが予想されます。
　下水道事業経営の健全化に向けて、使用料改定を行うと同時に、さらなる経費の削減を実践していく必要があります。</t>
    <rPh sb="1" eb="3">
      <t>シュウエキ</t>
    </rPh>
    <rPh sb="3" eb="4">
      <t>テキ</t>
    </rPh>
    <rPh sb="4" eb="6">
      <t>シュウシ</t>
    </rPh>
    <rPh sb="6" eb="8">
      <t>ヒリツ</t>
    </rPh>
    <rPh sb="21" eb="23">
      <t>イカ</t>
    </rPh>
    <rPh sb="30" eb="32">
      <t>イゼン</t>
    </rPh>
    <rPh sb="35" eb="38">
      <t>タンネンド</t>
    </rPh>
    <rPh sb="38" eb="40">
      <t>シュウシ</t>
    </rPh>
    <rPh sb="41" eb="42">
      <t>キビ</t>
    </rPh>
    <rPh sb="44" eb="46">
      <t>ジョウキョウ</t>
    </rPh>
    <rPh sb="49" eb="51">
      <t>ヒリツ</t>
    </rPh>
    <rPh sb="52" eb="53">
      <t>オモ</t>
    </rPh>
    <rPh sb="54" eb="56">
      <t>ゲンショウ</t>
    </rPh>
    <rPh sb="56" eb="58">
      <t>リユウ</t>
    </rPh>
    <rPh sb="63" eb="65">
      <t>シセツ</t>
    </rPh>
    <rPh sb="66" eb="69">
      <t>ロウキュウカ</t>
    </rPh>
    <rPh sb="70" eb="71">
      <t>トモナ</t>
    </rPh>
    <rPh sb="73" eb="76">
      <t>サクネンド</t>
    </rPh>
    <rPh sb="76" eb="78">
      <t>イジョウ</t>
    </rPh>
    <rPh sb="79" eb="81">
      <t>イジ</t>
    </rPh>
    <rPh sb="81" eb="84">
      <t>カンリヒ</t>
    </rPh>
    <rPh sb="85" eb="87">
      <t>ゾウカ</t>
    </rPh>
    <rPh sb="92" eb="93">
      <t>ア</t>
    </rPh>
    <rPh sb="104" eb="105">
      <t>タッ</t>
    </rPh>
    <rPh sb="115" eb="118">
      <t>シヨウリョウ</t>
    </rPh>
    <rPh sb="118" eb="120">
      <t>シュウニュウ</t>
    </rPh>
    <rPh sb="120" eb="122">
      <t>イガイ</t>
    </rPh>
    <rPh sb="123" eb="125">
      <t>ザイゲン</t>
    </rPh>
    <rPh sb="126" eb="128">
      <t>イゾン</t>
    </rPh>
    <rPh sb="132" eb="134">
      <t>ジョウキョウ</t>
    </rPh>
    <rPh sb="135" eb="136">
      <t>ツヅ</t>
    </rPh>
    <rPh sb="144" eb="146">
      <t>キギョウ</t>
    </rPh>
    <rPh sb="146" eb="147">
      <t>サイ</t>
    </rPh>
    <rPh sb="147" eb="149">
      <t>ザンダカ</t>
    </rPh>
    <rPh sb="149" eb="151">
      <t>タイショウ</t>
    </rPh>
    <rPh sb="151" eb="153">
      <t>ジギョウ</t>
    </rPh>
    <rPh sb="153" eb="155">
      <t>キボ</t>
    </rPh>
    <rPh sb="155" eb="157">
      <t>ヒリツ</t>
    </rPh>
    <rPh sb="159" eb="161">
      <t>ルイジ</t>
    </rPh>
    <rPh sb="161" eb="163">
      <t>ダンタイ</t>
    </rPh>
    <rPh sb="168" eb="169">
      <t>タカ</t>
    </rPh>
    <rPh sb="170" eb="172">
      <t>スイジュン</t>
    </rPh>
    <rPh sb="181" eb="183">
      <t>ケイヒ</t>
    </rPh>
    <rPh sb="183" eb="185">
      <t>カイシュウ</t>
    </rPh>
    <rPh sb="185" eb="186">
      <t>リツ</t>
    </rPh>
    <rPh sb="197" eb="199">
      <t>シタマワ</t>
    </rPh>
    <rPh sb="203" eb="205">
      <t>ジョウキョウ</t>
    </rPh>
    <rPh sb="209" eb="211">
      <t>リョウキン</t>
    </rPh>
    <rPh sb="211" eb="213">
      <t>スイジュン</t>
    </rPh>
    <rPh sb="214" eb="216">
      <t>テキセツ</t>
    </rPh>
    <rPh sb="221" eb="223">
      <t>テキセイ</t>
    </rPh>
    <rPh sb="224" eb="227">
      <t>シヨウリョウ</t>
    </rPh>
    <rPh sb="227" eb="229">
      <t>シュウニュウ</t>
    </rPh>
    <rPh sb="230" eb="232">
      <t>カクホ</t>
    </rPh>
    <rPh sb="242" eb="244">
      <t>ケントウ</t>
    </rPh>
    <rPh sb="246" eb="248">
      <t>ダンカイ</t>
    </rPh>
    <rPh sb="257" eb="260">
      <t>スイセンカ</t>
    </rPh>
    <rPh sb="260" eb="261">
      <t>リツ</t>
    </rPh>
    <rPh sb="274" eb="275">
      <t>チカ</t>
    </rPh>
    <rPh sb="278" eb="279">
      <t>タッ</t>
    </rPh>
    <rPh sb="287" eb="289">
      <t>コンゴ</t>
    </rPh>
    <rPh sb="289" eb="291">
      <t>オオハバ</t>
    </rPh>
    <rPh sb="292" eb="294">
      <t>ジンコウ</t>
    </rPh>
    <rPh sb="294" eb="296">
      <t>ゾウカ</t>
    </rPh>
    <rPh sb="297" eb="299">
      <t>ミコ</t>
    </rPh>
    <rPh sb="308" eb="311">
      <t>シヨウリョウ</t>
    </rPh>
    <rPh sb="311" eb="313">
      <t>シュウニュウ</t>
    </rPh>
    <rPh sb="314" eb="316">
      <t>ゾウカ</t>
    </rPh>
    <rPh sb="317" eb="318">
      <t>ノゾ</t>
    </rPh>
    <rPh sb="324" eb="326">
      <t>ゲンザイ</t>
    </rPh>
    <rPh sb="327" eb="330">
      <t>ゲスイドウ</t>
    </rPh>
    <rPh sb="330" eb="333">
      <t>シヨウリョウ</t>
    </rPh>
    <rPh sb="338" eb="339">
      <t>キビ</t>
    </rPh>
    <rPh sb="341" eb="343">
      <t>ケイエイ</t>
    </rPh>
    <rPh sb="343" eb="345">
      <t>ジョウキョウ</t>
    </rPh>
    <rPh sb="346" eb="347">
      <t>ツヅ</t>
    </rPh>
    <rPh sb="355" eb="357">
      <t>ヨソウ</t>
    </rPh>
    <rPh sb="364" eb="367">
      <t>ゲスイドウ</t>
    </rPh>
    <rPh sb="367" eb="369">
      <t>ジギョウ</t>
    </rPh>
    <rPh sb="369" eb="371">
      <t>ケイエイ</t>
    </rPh>
    <rPh sb="372" eb="375">
      <t>ケンゼンカ</t>
    </rPh>
    <rPh sb="376" eb="377">
      <t>ム</t>
    </rPh>
    <rPh sb="380" eb="383">
      <t>シヨウリョウ</t>
    </rPh>
    <rPh sb="383" eb="385">
      <t>カイテイ</t>
    </rPh>
    <rPh sb="386" eb="387">
      <t>オコナ</t>
    </rPh>
    <rPh sb="389" eb="391">
      <t>ドウジ</t>
    </rPh>
    <rPh sb="397" eb="399">
      <t>ケイヒ</t>
    </rPh>
    <rPh sb="400" eb="402">
      <t>サクゲン</t>
    </rPh>
    <rPh sb="403" eb="405">
      <t>ジッセン</t>
    </rPh>
    <rPh sb="409" eb="411">
      <t>ヒツヨウ</t>
    </rPh>
    <phoneticPr fontId="4"/>
  </si>
  <si>
    <t>　左記のグラフからもわかるように、本市は類似団体と比較すると、経費回収率が平均よりも下回っている状況です。このままでは、さらに厳しい経営状況となることが予想されます。また、管渠改善率についても、類似団体の平均よりも下回っている状況であり、老朽化した管渠の更新ペースが悪く、そのような状態の管渠をすべて更新するためには、長期的な更新投資が必要となってしまいます。このようなことから、投資計画の見直しを行った上で、健全な下水道事業経営のため、収入の根幹となる下水道使用料を平成30年度より改定する予定でおります。なお、使用料改定後の状況を見ながら、更なる料金改定が必要かどうか検討してまいりたいと考えております。</t>
    <rPh sb="1" eb="3">
      <t>サキ</t>
    </rPh>
    <rPh sb="17" eb="19">
      <t>ホンシ</t>
    </rPh>
    <rPh sb="20" eb="22">
      <t>ルイジ</t>
    </rPh>
    <rPh sb="22" eb="24">
      <t>ダンタイ</t>
    </rPh>
    <rPh sb="25" eb="27">
      <t>ヒカク</t>
    </rPh>
    <rPh sb="31" eb="33">
      <t>ケイヒ</t>
    </rPh>
    <rPh sb="33" eb="35">
      <t>カイシュウ</t>
    </rPh>
    <rPh sb="35" eb="36">
      <t>リツ</t>
    </rPh>
    <rPh sb="37" eb="39">
      <t>ヘイキン</t>
    </rPh>
    <rPh sb="42" eb="44">
      <t>シタマワ</t>
    </rPh>
    <rPh sb="48" eb="50">
      <t>ジョウキョウ</t>
    </rPh>
    <rPh sb="63" eb="64">
      <t>キビ</t>
    </rPh>
    <rPh sb="66" eb="68">
      <t>ケイエイ</t>
    </rPh>
    <rPh sb="68" eb="70">
      <t>ジョウキョウ</t>
    </rPh>
    <rPh sb="76" eb="78">
      <t>ヨソウ</t>
    </rPh>
    <rPh sb="86" eb="88">
      <t>カンキョ</t>
    </rPh>
    <rPh sb="88" eb="90">
      <t>カイゼン</t>
    </rPh>
    <rPh sb="90" eb="91">
      <t>リツ</t>
    </rPh>
    <rPh sb="97" eb="99">
      <t>ルイジ</t>
    </rPh>
    <rPh sb="99" eb="101">
      <t>ダンタイ</t>
    </rPh>
    <rPh sb="102" eb="104">
      <t>ヘイキン</t>
    </rPh>
    <rPh sb="107" eb="109">
      <t>シタマワ</t>
    </rPh>
    <rPh sb="113" eb="115">
      <t>ジョウキョウ</t>
    </rPh>
    <rPh sb="119" eb="122">
      <t>ロウキュウカ</t>
    </rPh>
    <rPh sb="124" eb="126">
      <t>カンキョ</t>
    </rPh>
    <rPh sb="127" eb="129">
      <t>コウシン</t>
    </rPh>
    <rPh sb="133" eb="134">
      <t>ワル</t>
    </rPh>
    <rPh sb="141" eb="143">
      <t>ジョウタイ</t>
    </rPh>
    <rPh sb="144" eb="146">
      <t>カンキョ</t>
    </rPh>
    <rPh sb="150" eb="152">
      <t>コウシン</t>
    </rPh>
    <rPh sb="159" eb="162">
      <t>チョウキテキ</t>
    </rPh>
    <rPh sb="163" eb="165">
      <t>コウシン</t>
    </rPh>
    <rPh sb="165" eb="167">
      <t>トウシ</t>
    </rPh>
    <rPh sb="168" eb="170">
      <t>ヒツヨウ</t>
    </rPh>
    <rPh sb="190" eb="192">
      <t>トウシ</t>
    </rPh>
    <rPh sb="192" eb="194">
      <t>ケイカク</t>
    </rPh>
    <rPh sb="195" eb="197">
      <t>ミナオ</t>
    </rPh>
    <rPh sb="199" eb="200">
      <t>オコナ</t>
    </rPh>
    <rPh sb="202" eb="203">
      <t>ウエ</t>
    </rPh>
    <rPh sb="205" eb="207">
      <t>ケンゼン</t>
    </rPh>
    <rPh sb="208" eb="211">
      <t>ゲスイドウ</t>
    </rPh>
    <rPh sb="211" eb="213">
      <t>ジギョウ</t>
    </rPh>
    <rPh sb="213" eb="215">
      <t>ケイエイ</t>
    </rPh>
    <rPh sb="219" eb="221">
      <t>シュウニュウ</t>
    </rPh>
    <rPh sb="222" eb="224">
      <t>コンカン</t>
    </rPh>
    <rPh sb="227" eb="230">
      <t>ゲスイドウ</t>
    </rPh>
    <rPh sb="230" eb="233">
      <t>シヨウリョウ</t>
    </rPh>
    <rPh sb="234" eb="236">
      <t>ヘイセイ</t>
    </rPh>
    <rPh sb="238" eb="240">
      <t>ネンド</t>
    </rPh>
    <rPh sb="242" eb="244">
      <t>カイテイ</t>
    </rPh>
    <rPh sb="246" eb="248">
      <t>ヨテイ</t>
    </rPh>
    <rPh sb="257" eb="260">
      <t>シヨウリョウ</t>
    </rPh>
    <rPh sb="260" eb="262">
      <t>カイテイ</t>
    </rPh>
    <rPh sb="262" eb="263">
      <t>ゴ</t>
    </rPh>
    <rPh sb="264" eb="266">
      <t>ジョウキョウ</t>
    </rPh>
    <rPh sb="267" eb="268">
      <t>ミ</t>
    </rPh>
    <rPh sb="272" eb="273">
      <t>サラ</t>
    </rPh>
    <rPh sb="275" eb="277">
      <t>リョウキン</t>
    </rPh>
    <rPh sb="277" eb="279">
      <t>カイテイ</t>
    </rPh>
    <rPh sb="280" eb="282">
      <t>ヒツヨウ</t>
    </rPh>
    <rPh sb="286" eb="288">
      <t>ケントウ</t>
    </rPh>
    <rPh sb="296" eb="29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</si>
</sst>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0.01</c:v>
                </c:pt>
                <c:pt idx="1">
                  <c:v>0</c:v>
                </c:pt>
                <c:pt idx="2">
                  <c:v>0</c:v>
                </c:pt>
                <c:pt idx="3" formatCode="#,##0.00;&quot;△&quot;#,##0.00;&quot;-&quot;">
                  <c:v>0.01</c:v>
                </c:pt>
                <c:pt idx="4" formatCode="#,##0.00;&quot;△&quot;#,##0.00;&quot;-&quot;">
                  <c:v>0.01</c:v>
                </c:pt>
              </c:numCache>
            </c:numRef>
          </c:val>
        </c:ser>
        <c:dLbls>
          <c:showLegendKey val="0"/>
          <c:showVal val="0"/>
          <c:showCatName val="0"/>
          <c:showSerName val="0"/>
          <c:showPercent val="0"/>
          <c:showBubbleSize val="0"/>
        </c:dLbls>
        <c:gapWidth val="150"/>
        <c:axId val="213400584"/>
        <c:axId val="21308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0.22</c:v>
                </c:pt>
                <c:pt idx="3">
                  <c:v>0.13</c:v>
                </c:pt>
                <c:pt idx="4">
                  <c:v>0.16</c:v>
                </c:pt>
              </c:numCache>
            </c:numRef>
          </c:val>
          <c:smooth val="0"/>
        </c:ser>
        <c:dLbls>
          <c:showLegendKey val="0"/>
          <c:showVal val="0"/>
          <c:showCatName val="0"/>
          <c:showSerName val="0"/>
          <c:showPercent val="0"/>
          <c:showBubbleSize val="0"/>
        </c:dLbls>
        <c:marker val="1"/>
        <c:smooth val="0"/>
        <c:axId val="213400584"/>
        <c:axId val="213083184"/>
      </c:lineChart>
      <c:dateAx>
        <c:axId val="213400584"/>
        <c:scaling>
          <c:orientation val="minMax"/>
        </c:scaling>
        <c:delete val="1"/>
        <c:axPos val="b"/>
        <c:numFmt formatCode="ge" sourceLinked="1"/>
        <c:majorTickMark val="none"/>
        <c:minorTickMark val="none"/>
        <c:tickLblPos val="none"/>
        <c:crossAx val="213083184"/>
        <c:crosses val="autoZero"/>
        <c:auto val="1"/>
        <c:lblOffset val="100"/>
        <c:baseTimeUnit val="years"/>
      </c:dateAx>
      <c:valAx>
        <c:axId val="21308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0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67.540000000000006</c:v>
                </c:pt>
                <c:pt idx="1">
                  <c:v>67.61</c:v>
                </c:pt>
                <c:pt idx="2">
                  <c:v>64.81</c:v>
                </c:pt>
                <c:pt idx="3">
                  <c:v>64.81</c:v>
                </c:pt>
                <c:pt idx="4">
                  <c:v>64.66</c:v>
                </c:pt>
              </c:numCache>
            </c:numRef>
          </c:val>
        </c:ser>
        <c:dLbls>
          <c:showLegendKey val="0"/>
          <c:showVal val="0"/>
          <c:showCatName val="0"/>
          <c:showSerName val="0"/>
          <c:showPercent val="0"/>
          <c:showBubbleSize val="0"/>
        </c:dLbls>
        <c:gapWidth val="150"/>
        <c:axId val="213997856"/>
        <c:axId val="21399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67.540000000000006</c:v>
                </c:pt>
                <c:pt idx="1">
                  <c:v>67.61</c:v>
                </c:pt>
                <c:pt idx="2">
                  <c:v>64.81</c:v>
                </c:pt>
                <c:pt idx="3">
                  <c:v>64.81</c:v>
                </c:pt>
                <c:pt idx="4">
                  <c:v>64.66</c:v>
                </c:pt>
              </c:numCache>
            </c:numRef>
          </c:val>
          <c:smooth val="0"/>
        </c:ser>
        <c:dLbls>
          <c:showLegendKey val="0"/>
          <c:showVal val="0"/>
          <c:showCatName val="0"/>
          <c:showSerName val="0"/>
          <c:showPercent val="0"/>
          <c:showBubbleSize val="0"/>
        </c:dLbls>
        <c:marker val="1"/>
        <c:smooth val="0"/>
        <c:axId val="213997856"/>
        <c:axId val="213997464"/>
      </c:lineChart>
      <c:dateAx>
        <c:axId val="213997856"/>
        <c:scaling>
          <c:orientation val="minMax"/>
        </c:scaling>
        <c:delete val="1"/>
        <c:axPos val="b"/>
        <c:numFmt formatCode="ge" sourceLinked="1"/>
        <c:majorTickMark val="none"/>
        <c:minorTickMark val="none"/>
        <c:tickLblPos val="none"/>
        <c:crossAx val="213997464"/>
        <c:crosses val="autoZero"/>
        <c:auto val="1"/>
        <c:lblOffset val="100"/>
        <c:baseTimeUnit val="years"/>
      </c:dateAx>
      <c:valAx>
        <c:axId val="21399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99.37</c:v>
                </c:pt>
                <c:pt idx="1">
                  <c:v>99.47</c:v>
                </c:pt>
                <c:pt idx="2">
                  <c:v>99.49</c:v>
                </c:pt>
                <c:pt idx="3">
                  <c:v>99.51</c:v>
                </c:pt>
                <c:pt idx="4">
                  <c:v>99.53</c:v>
                </c:pt>
              </c:numCache>
            </c:numRef>
          </c:val>
        </c:ser>
        <c:dLbls>
          <c:showLegendKey val="0"/>
          <c:showVal val="0"/>
          <c:showCatName val="0"/>
          <c:showSerName val="0"/>
          <c:showPercent val="0"/>
          <c:showBubbleSize val="0"/>
        </c:dLbls>
        <c:gapWidth val="150"/>
        <c:axId val="214525496"/>
        <c:axId val="2145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96.48</c:v>
                </c:pt>
                <c:pt idx="1">
                  <c:v>96.64</c:v>
                </c:pt>
                <c:pt idx="2">
                  <c:v>96.76</c:v>
                </c:pt>
                <c:pt idx="3">
                  <c:v>96.89</c:v>
                </c:pt>
                <c:pt idx="4">
                  <c:v>97.08</c:v>
                </c:pt>
              </c:numCache>
            </c:numRef>
          </c:val>
          <c:smooth val="0"/>
        </c:ser>
        <c:dLbls>
          <c:showLegendKey val="0"/>
          <c:showVal val="0"/>
          <c:showCatName val="0"/>
          <c:showSerName val="0"/>
          <c:showPercent val="0"/>
          <c:showBubbleSize val="0"/>
        </c:dLbls>
        <c:marker val="1"/>
        <c:smooth val="0"/>
        <c:axId val="214525496"/>
        <c:axId val="214525888"/>
      </c:lineChart>
      <c:dateAx>
        <c:axId val="214525496"/>
        <c:scaling>
          <c:orientation val="minMax"/>
        </c:scaling>
        <c:delete val="1"/>
        <c:axPos val="b"/>
        <c:numFmt formatCode="ge" sourceLinked="1"/>
        <c:majorTickMark val="none"/>
        <c:minorTickMark val="none"/>
        <c:tickLblPos val="none"/>
        <c:crossAx val="214525888"/>
        <c:crosses val="autoZero"/>
        <c:auto val="1"/>
        <c:lblOffset val="100"/>
        <c:baseTimeUnit val="years"/>
      </c:dateAx>
      <c:valAx>
        <c:axId val="2145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67.349999999999994</c:v>
                </c:pt>
                <c:pt idx="1">
                  <c:v>74.150000000000006</c:v>
                </c:pt>
                <c:pt idx="2">
                  <c:v>76.790000000000006</c:v>
                </c:pt>
                <c:pt idx="3">
                  <c:v>74.680000000000007</c:v>
                </c:pt>
                <c:pt idx="4">
                  <c:v>72.47</c:v>
                </c:pt>
              </c:numCache>
            </c:numRef>
          </c:val>
        </c:ser>
        <c:dLbls>
          <c:showLegendKey val="0"/>
          <c:showVal val="0"/>
          <c:showCatName val="0"/>
          <c:showSerName val="0"/>
          <c:showPercent val="0"/>
          <c:showBubbleSize val="0"/>
        </c:dLbls>
        <c:gapWidth val="150"/>
        <c:axId val="214320808"/>
        <c:axId val="21432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320808"/>
        <c:axId val="214321192"/>
      </c:lineChart>
      <c:dateAx>
        <c:axId val="214320808"/>
        <c:scaling>
          <c:orientation val="minMax"/>
        </c:scaling>
        <c:delete val="1"/>
        <c:axPos val="b"/>
        <c:numFmt formatCode="ge" sourceLinked="1"/>
        <c:majorTickMark val="none"/>
        <c:minorTickMark val="none"/>
        <c:tickLblPos val="none"/>
        <c:crossAx val="214321192"/>
        <c:crosses val="autoZero"/>
        <c:auto val="1"/>
        <c:lblOffset val="100"/>
        <c:baseTimeUnit val="years"/>
      </c:dateAx>
      <c:valAx>
        <c:axId val="21432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2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306536"/>
        <c:axId val="21437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306536"/>
        <c:axId val="214379016"/>
      </c:lineChart>
      <c:dateAx>
        <c:axId val="214306536"/>
        <c:scaling>
          <c:orientation val="minMax"/>
        </c:scaling>
        <c:delete val="1"/>
        <c:axPos val="b"/>
        <c:numFmt formatCode="ge" sourceLinked="1"/>
        <c:majorTickMark val="none"/>
        <c:minorTickMark val="none"/>
        <c:tickLblPos val="none"/>
        <c:crossAx val="214379016"/>
        <c:crosses val="autoZero"/>
        <c:auto val="1"/>
        <c:lblOffset val="100"/>
        <c:baseTimeUnit val="years"/>
      </c:dateAx>
      <c:valAx>
        <c:axId val="21437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0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839720"/>
        <c:axId val="21284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839720"/>
        <c:axId val="212840112"/>
      </c:lineChart>
      <c:dateAx>
        <c:axId val="212839720"/>
        <c:scaling>
          <c:orientation val="minMax"/>
        </c:scaling>
        <c:delete val="1"/>
        <c:axPos val="b"/>
        <c:numFmt formatCode="ge" sourceLinked="1"/>
        <c:majorTickMark val="none"/>
        <c:minorTickMark val="none"/>
        <c:tickLblPos val="none"/>
        <c:crossAx val="212840112"/>
        <c:crosses val="autoZero"/>
        <c:auto val="1"/>
        <c:lblOffset val="100"/>
        <c:baseTimeUnit val="years"/>
      </c:dateAx>
      <c:valAx>
        <c:axId val="21284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3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998640"/>
        <c:axId val="21399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998640"/>
        <c:axId val="213999032"/>
      </c:lineChart>
      <c:dateAx>
        <c:axId val="213998640"/>
        <c:scaling>
          <c:orientation val="minMax"/>
        </c:scaling>
        <c:delete val="1"/>
        <c:axPos val="b"/>
        <c:numFmt formatCode="ge" sourceLinked="1"/>
        <c:majorTickMark val="none"/>
        <c:minorTickMark val="none"/>
        <c:tickLblPos val="none"/>
        <c:crossAx val="213999032"/>
        <c:crosses val="autoZero"/>
        <c:auto val="1"/>
        <c:lblOffset val="100"/>
        <c:baseTimeUnit val="years"/>
      </c:dateAx>
      <c:valAx>
        <c:axId val="21399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9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000208"/>
        <c:axId val="21400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000208"/>
        <c:axId val="214000600"/>
      </c:lineChart>
      <c:dateAx>
        <c:axId val="214000208"/>
        <c:scaling>
          <c:orientation val="minMax"/>
        </c:scaling>
        <c:delete val="1"/>
        <c:axPos val="b"/>
        <c:numFmt formatCode="ge" sourceLinked="1"/>
        <c:majorTickMark val="none"/>
        <c:minorTickMark val="none"/>
        <c:tickLblPos val="none"/>
        <c:crossAx val="214000600"/>
        <c:crosses val="autoZero"/>
        <c:auto val="1"/>
        <c:lblOffset val="100"/>
        <c:baseTimeUnit val="years"/>
      </c:dateAx>
      <c:valAx>
        <c:axId val="21400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0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962.6</c:v>
                </c:pt>
                <c:pt idx="1">
                  <c:v>837.43</c:v>
                </c:pt>
                <c:pt idx="2">
                  <c:v>727.61</c:v>
                </c:pt>
                <c:pt idx="3">
                  <c:v>686.31</c:v>
                </c:pt>
                <c:pt idx="4">
                  <c:v>681.59</c:v>
                </c:pt>
              </c:numCache>
            </c:numRef>
          </c:val>
        </c:ser>
        <c:dLbls>
          <c:showLegendKey val="0"/>
          <c:showVal val="0"/>
          <c:showCatName val="0"/>
          <c:showSerName val="0"/>
          <c:showPercent val="0"/>
          <c:showBubbleSize val="0"/>
        </c:dLbls>
        <c:gapWidth val="150"/>
        <c:axId val="214075408"/>
        <c:axId val="21407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705.53</c:v>
                </c:pt>
                <c:pt idx="1">
                  <c:v>685.64</c:v>
                </c:pt>
                <c:pt idx="2">
                  <c:v>665.11</c:v>
                </c:pt>
                <c:pt idx="3">
                  <c:v>642.57000000000005</c:v>
                </c:pt>
                <c:pt idx="4">
                  <c:v>599.92999999999995</c:v>
                </c:pt>
              </c:numCache>
            </c:numRef>
          </c:val>
          <c:smooth val="0"/>
        </c:ser>
        <c:dLbls>
          <c:showLegendKey val="0"/>
          <c:showVal val="0"/>
          <c:showCatName val="0"/>
          <c:showSerName val="0"/>
          <c:showPercent val="0"/>
          <c:showBubbleSize val="0"/>
        </c:dLbls>
        <c:marker val="1"/>
        <c:smooth val="0"/>
        <c:axId val="214075408"/>
        <c:axId val="214075800"/>
      </c:lineChart>
      <c:dateAx>
        <c:axId val="214075408"/>
        <c:scaling>
          <c:orientation val="minMax"/>
        </c:scaling>
        <c:delete val="1"/>
        <c:axPos val="b"/>
        <c:numFmt formatCode="ge" sourceLinked="1"/>
        <c:majorTickMark val="none"/>
        <c:minorTickMark val="none"/>
        <c:tickLblPos val="none"/>
        <c:crossAx val="214075800"/>
        <c:crosses val="autoZero"/>
        <c:auto val="1"/>
        <c:lblOffset val="100"/>
        <c:baseTimeUnit val="years"/>
      </c:dateAx>
      <c:valAx>
        <c:axId val="21407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7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68.62</c:v>
                </c:pt>
                <c:pt idx="1">
                  <c:v>78.540000000000006</c:v>
                </c:pt>
                <c:pt idx="2">
                  <c:v>81.349999999999994</c:v>
                </c:pt>
                <c:pt idx="3">
                  <c:v>81.36</c:v>
                </c:pt>
                <c:pt idx="4">
                  <c:v>82.17</c:v>
                </c:pt>
              </c:numCache>
            </c:numRef>
          </c:val>
        </c:ser>
        <c:dLbls>
          <c:showLegendKey val="0"/>
          <c:showVal val="0"/>
          <c:showCatName val="0"/>
          <c:showSerName val="0"/>
          <c:showPercent val="0"/>
          <c:showBubbleSize val="0"/>
        </c:dLbls>
        <c:gapWidth val="150"/>
        <c:axId val="213998248"/>
        <c:axId val="21407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89.78</c:v>
                </c:pt>
                <c:pt idx="1">
                  <c:v>88.39</c:v>
                </c:pt>
                <c:pt idx="2">
                  <c:v>85.64</c:v>
                </c:pt>
                <c:pt idx="3">
                  <c:v>94.3</c:v>
                </c:pt>
                <c:pt idx="4">
                  <c:v>95.76</c:v>
                </c:pt>
              </c:numCache>
            </c:numRef>
          </c:val>
          <c:smooth val="0"/>
        </c:ser>
        <c:dLbls>
          <c:showLegendKey val="0"/>
          <c:showVal val="0"/>
          <c:showCatName val="0"/>
          <c:showSerName val="0"/>
          <c:showPercent val="0"/>
          <c:showBubbleSize val="0"/>
        </c:dLbls>
        <c:marker val="1"/>
        <c:smooth val="0"/>
        <c:axId val="213998248"/>
        <c:axId val="214076976"/>
      </c:lineChart>
      <c:dateAx>
        <c:axId val="213998248"/>
        <c:scaling>
          <c:orientation val="minMax"/>
        </c:scaling>
        <c:delete val="1"/>
        <c:axPos val="b"/>
        <c:numFmt formatCode="ge" sourceLinked="1"/>
        <c:majorTickMark val="none"/>
        <c:minorTickMark val="none"/>
        <c:tickLblPos val="none"/>
        <c:crossAx val="214076976"/>
        <c:crosses val="autoZero"/>
        <c:auto val="1"/>
        <c:lblOffset val="100"/>
        <c:baseTimeUnit val="years"/>
      </c:dateAx>
      <c:valAx>
        <c:axId val="21407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9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150.63</c:v>
                </c:pt>
                <c:pt idx="1">
                  <c:v>150.4</c:v>
                </c:pt>
                <c:pt idx="2">
                  <c:v>151.12</c:v>
                </c:pt>
                <c:pt idx="3">
                  <c:v>150.94999999999999</c:v>
                </c:pt>
                <c:pt idx="4">
                  <c:v>150.47999999999999</c:v>
                </c:pt>
              </c:numCache>
            </c:numRef>
          </c:val>
        </c:ser>
        <c:dLbls>
          <c:showLegendKey val="0"/>
          <c:showVal val="0"/>
          <c:showCatName val="0"/>
          <c:showSerName val="0"/>
          <c:showPercent val="0"/>
          <c:showBubbleSize val="0"/>
        </c:dLbls>
        <c:gapWidth val="150"/>
        <c:axId val="214078152"/>
        <c:axId val="21407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125.87</c:v>
                </c:pt>
                <c:pt idx="1">
                  <c:v>128.96</c:v>
                </c:pt>
                <c:pt idx="2">
                  <c:v>133</c:v>
                </c:pt>
                <c:pt idx="3">
                  <c:v>120.18</c:v>
                </c:pt>
                <c:pt idx="4">
                  <c:v>119</c:v>
                </c:pt>
              </c:numCache>
            </c:numRef>
          </c:val>
          <c:smooth val="0"/>
        </c:ser>
        <c:dLbls>
          <c:showLegendKey val="0"/>
          <c:showVal val="0"/>
          <c:showCatName val="0"/>
          <c:showSerName val="0"/>
          <c:showPercent val="0"/>
          <c:showBubbleSize val="0"/>
        </c:dLbls>
        <c:marker val="1"/>
        <c:smooth val="0"/>
        <c:axId val="214078152"/>
        <c:axId val="214078544"/>
      </c:lineChart>
      <c:dateAx>
        <c:axId val="214078152"/>
        <c:scaling>
          <c:orientation val="minMax"/>
        </c:scaling>
        <c:delete val="1"/>
        <c:axPos val="b"/>
        <c:numFmt formatCode="ge" sourceLinked="1"/>
        <c:majorTickMark val="none"/>
        <c:minorTickMark val="none"/>
        <c:tickLblPos val="none"/>
        <c:crossAx val="214078544"/>
        <c:crosses val="autoZero"/>
        <c:auto val="1"/>
        <c:lblOffset val="100"/>
        <c:baseTimeUnit val="years"/>
      </c:dateAx>
      <c:valAx>
        <c:axId val="21407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7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R88" sqref="BR8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神奈川県　大和市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
        <v>122</v>
      </c>
      <c r="AE8" s="49"/>
      <c r="AF8" s="49"/>
      <c r="AG8" s="49"/>
      <c r="AH8" s="49"/>
      <c r="AI8" s="49"/>
      <c r="AJ8" s="49"/>
      <c r="AK8" s="4"/>
      <c r="AL8" s="50">
        <f>データ!S6</f>
        <v>235434</v>
      </c>
      <c r="AM8" s="50"/>
      <c r="AN8" s="50"/>
      <c r="AO8" s="50"/>
      <c r="AP8" s="50"/>
      <c r="AQ8" s="50"/>
      <c r="AR8" s="50"/>
      <c r="AS8" s="50"/>
      <c r="AT8" s="45">
        <f>データ!T6</f>
        <v>27.09</v>
      </c>
      <c r="AU8" s="45"/>
      <c r="AV8" s="45"/>
      <c r="AW8" s="45"/>
      <c r="AX8" s="45"/>
      <c r="AY8" s="45"/>
      <c r="AZ8" s="45"/>
      <c r="BA8" s="45"/>
      <c r="BB8" s="45">
        <f>データ!U6</f>
        <v>8690.81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95.17</v>
      </c>
      <c r="Q10" s="45"/>
      <c r="R10" s="45"/>
      <c r="S10" s="45"/>
      <c r="T10" s="45"/>
      <c r="U10" s="45"/>
      <c r="V10" s="45"/>
      <c r="W10" s="45">
        <f>データ!Q6</f>
        <v>93.58</v>
      </c>
      <c r="X10" s="45"/>
      <c r="Y10" s="45"/>
      <c r="Z10" s="45"/>
      <c r="AA10" s="45"/>
      <c r="AB10" s="45"/>
      <c r="AC10" s="45"/>
      <c r="AD10" s="50">
        <f>データ!R6</f>
        <v>1994</v>
      </c>
      <c r="AE10" s="50"/>
      <c r="AF10" s="50"/>
      <c r="AG10" s="50"/>
      <c r="AH10" s="50"/>
      <c r="AI10" s="50"/>
      <c r="AJ10" s="50"/>
      <c r="AK10" s="2"/>
      <c r="AL10" s="50">
        <f>データ!V6</f>
        <v>224209</v>
      </c>
      <c r="AM10" s="50"/>
      <c r="AN10" s="50"/>
      <c r="AO10" s="50"/>
      <c r="AP10" s="50"/>
      <c r="AQ10" s="50"/>
      <c r="AR10" s="50"/>
      <c r="AS10" s="50"/>
      <c r="AT10" s="45">
        <f>データ!W6</f>
        <v>19.350000000000001</v>
      </c>
      <c r="AU10" s="45"/>
      <c r="AV10" s="45"/>
      <c r="AW10" s="45"/>
      <c r="AX10" s="45"/>
      <c r="AY10" s="45"/>
      <c r="AZ10" s="45"/>
      <c r="BA10" s="45"/>
      <c r="BB10" s="45">
        <f>データ!X6</f>
        <v>11587.03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142131</v>
      </c>
      <c r="D6" s="33">
        <f t="shared" si="3"/>
        <v>47</v>
      </c>
      <c r="E6" s="33">
        <f t="shared" si="3"/>
        <v>17</v>
      </c>
      <c r="F6" s="33">
        <f t="shared" si="3"/>
        <v>1</v>
      </c>
      <c r="G6" s="33">
        <f t="shared" si="3"/>
        <v>0</v>
      </c>
      <c r="H6" s="33" t="str">
        <f t="shared" si="3"/>
        <v>神奈川県　大和市</v>
      </c>
      <c r="I6" s="33" t="str">
        <f t="shared" si="3"/>
        <v>法非適用</v>
      </c>
      <c r="J6" s="33" t="str">
        <f t="shared" si="3"/>
        <v>下水道事業</v>
      </c>
      <c r="K6" s="33" t="str">
        <f t="shared" si="3"/>
        <v>公共下水道</v>
      </c>
      <c r="L6" s="33" t="str">
        <f t="shared" si="3"/>
        <v>Aa</v>
      </c>
      <c r="M6" s="33">
        <f t="shared" si="3"/>
        <v>0</v>
      </c>
      <c r="N6" s="34" t="str">
        <f t="shared" si="3"/>
        <v>-</v>
      </c>
      <c r="O6" s="34" t="str">
        <f t="shared" si="3"/>
        <v>該当数値なし</v>
      </c>
      <c r="P6" s="34">
        <f t="shared" si="3"/>
        <v>95.17</v>
      </c>
      <c r="Q6" s="34">
        <f t="shared" si="3"/>
        <v>93.58</v>
      </c>
      <c r="R6" s="34">
        <f t="shared" si="3"/>
        <v>1994</v>
      </c>
      <c r="S6" s="34">
        <f t="shared" si="3"/>
        <v>235434</v>
      </c>
      <c r="T6" s="34">
        <f t="shared" si="3"/>
        <v>27.09</v>
      </c>
      <c r="U6" s="34">
        <f t="shared" si="3"/>
        <v>8690.81</v>
      </c>
      <c r="V6" s="34">
        <f t="shared" si="3"/>
        <v>224209</v>
      </c>
      <c r="W6" s="34">
        <f t="shared" si="3"/>
        <v>19.350000000000001</v>
      </c>
      <c r="X6" s="34">
        <f t="shared" si="3"/>
        <v>11587.03</v>
      </c>
      <c r="Y6" s="35">
        <f>IF(Y7="",NA(),Y7)</f>
        <v>67.349999999999994</v>
      </c>
      <c r="Z6" s="35">
        <f t="shared" ref="Z6:AH6" si="4">IF(Z7="",NA(),Z7)</f>
        <v>74.150000000000006</v>
      </c>
      <c r="AA6" s="35">
        <f t="shared" si="4"/>
        <v>76.790000000000006</v>
      </c>
      <c r="AB6" s="35">
        <f t="shared" si="4"/>
        <v>74.680000000000007</v>
      </c>
      <c r="AC6" s="35">
        <f t="shared" si="4"/>
        <v>72.47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962.6</v>
      </c>
      <c r="BG6" s="35">
        <f t="shared" ref="BG6:BO6" si="7">IF(BG7="",NA(),BG7)</f>
        <v>837.43</v>
      </c>
      <c r="BH6" s="35">
        <f t="shared" si="7"/>
        <v>727.61</v>
      </c>
      <c r="BI6" s="35">
        <f t="shared" si="7"/>
        <v>686.31</v>
      </c>
      <c r="BJ6" s="35">
        <f t="shared" si="7"/>
        <v>681.59</v>
      </c>
      <c r="BK6" s="35">
        <f t="shared" si="7"/>
        <v>705.53</v>
      </c>
      <c r="BL6" s="35">
        <f t="shared" si="7"/>
        <v>685.64</v>
      </c>
      <c r="BM6" s="35">
        <f t="shared" si="7"/>
        <v>665.11</v>
      </c>
      <c r="BN6" s="35">
        <f t="shared" si="7"/>
        <v>642.57000000000005</v>
      </c>
      <c r="BO6" s="35">
        <f t="shared" si="7"/>
        <v>599.92999999999995</v>
      </c>
      <c r="BP6" s="34" t="str">
        <f>IF(BP7="","",IF(BP7="-","【-】","【"&amp;SUBSTITUTE(TEXT(BP7,"#,##0.00"),"-","△")&amp;"】"))</f>
        <v>【728.30】</v>
      </c>
      <c r="BQ6" s="35">
        <f>IF(BQ7="",NA(),BQ7)</f>
        <v>68.62</v>
      </c>
      <c r="BR6" s="35">
        <f t="shared" ref="BR6:BZ6" si="8">IF(BR7="",NA(),BR7)</f>
        <v>78.540000000000006</v>
      </c>
      <c r="BS6" s="35">
        <f t="shared" si="8"/>
        <v>81.349999999999994</v>
      </c>
      <c r="BT6" s="35">
        <f t="shared" si="8"/>
        <v>81.36</v>
      </c>
      <c r="BU6" s="35">
        <f t="shared" si="8"/>
        <v>82.17</v>
      </c>
      <c r="BV6" s="35">
        <f t="shared" si="8"/>
        <v>89.78</v>
      </c>
      <c r="BW6" s="35">
        <f t="shared" si="8"/>
        <v>88.39</v>
      </c>
      <c r="BX6" s="35">
        <f t="shared" si="8"/>
        <v>85.64</v>
      </c>
      <c r="BY6" s="35">
        <f t="shared" si="8"/>
        <v>94.3</v>
      </c>
      <c r="BZ6" s="35">
        <f t="shared" si="8"/>
        <v>95.76</v>
      </c>
      <c r="CA6" s="34" t="str">
        <f>IF(CA7="","",IF(CA7="-","【-】","【"&amp;SUBSTITUTE(TEXT(CA7,"#,##0.00"),"-","△")&amp;"】"))</f>
        <v>【100.04】</v>
      </c>
      <c r="CB6" s="35">
        <f>IF(CB7="",NA(),CB7)</f>
        <v>150.63</v>
      </c>
      <c r="CC6" s="35">
        <f t="shared" ref="CC6:CK6" si="9">IF(CC7="",NA(),CC7)</f>
        <v>150.4</v>
      </c>
      <c r="CD6" s="35">
        <f t="shared" si="9"/>
        <v>151.12</v>
      </c>
      <c r="CE6" s="35">
        <f t="shared" si="9"/>
        <v>150.94999999999999</v>
      </c>
      <c r="CF6" s="35">
        <f t="shared" si="9"/>
        <v>150.47999999999999</v>
      </c>
      <c r="CG6" s="35">
        <f t="shared" si="9"/>
        <v>125.87</v>
      </c>
      <c r="CH6" s="35">
        <f t="shared" si="9"/>
        <v>128.96</v>
      </c>
      <c r="CI6" s="35">
        <f t="shared" si="9"/>
        <v>133</v>
      </c>
      <c r="CJ6" s="35">
        <f t="shared" si="9"/>
        <v>120.18</v>
      </c>
      <c r="CK6" s="35">
        <f t="shared" si="9"/>
        <v>119</v>
      </c>
      <c r="CL6" s="34" t="str">
        <f>IF(CL7="","",IF(CL7="-","【-】","【"&amp;SUBSTITUTE(TEXT(CL7,"#,##0.00"),"-","△")&amp;"】"))</f>
        <v>【137.82】</v>
      </c>
      <c r="CM6" s="35">
        <f>IF(CM7="",NA(),CM7)</f>
        <v>67.540000000000006</v>
      </c>
      <c r="CN6" s="35">
        <f t="shared" ref="CN6:CV6" si="10">IF(CN7="",NA(),CN7)</f>
        <v>67.61</v>
      </c>
      <c r="CO6" s="35">
        <f t="shared" si="10"/>
        <v>64.81</v>
      </c>
      <c r="CP6" s="35">
        <f t="shared" si="10"/>
        <v>64.81</v>
      </c>
      <c r="CQ6" s="35">
        <f t="shared" si="10"/>
        <v>64.66</v>
      </c>
      <c r="CR6" s="35">
        <f t="shared" si="10"/>
        <v>67.540000000000006</v>
      </c>
      <c r="CS6" s="35">
        <f t="shared" si="10"/>
        <v>67.61</v>
      </c>
      <c r="CT6" s="35">
        <f t="shared" si="10"/>
        <v>64.81</v>
      </c>
      <c r="CU6" s="35">
        <f t="shared" si="10"/>
        <v>64.81</v>
      </c>
      <c r="CV6" s="35">
        <f t="shared" si="10"/>
        <v>64.66</v>
      </c>
      <c r="CW6" s="34" t="str">
        <f>IF(CW7="","",IF(CW7="-","【-】","【"&amp;SUBSTITUTE(TEXT(CW7,"#,##0.00"),"-","△")&amp;"】"))</f>
        <v>【60.09】</v>
      </c>
      <c r="CX6" s="35">
        <f>IF(CX7="",NA(),CX7)</f>
        <v>99.37</v>
      </c>
      <c r="CY6" s="35">
        <f t="shared" ref="CY6:DG6" si="11">IF(CY7="",NA(),CY7)</f>
        <v>99.47</v>
      </c>
      <c r="CZ6" s="35">
        <f t="shared" si="11"/>
        <v>99.49</v>
      </c>
      <c r="DA6" s="35">
        <f t="shared" si="11"/>
        <v>99.51</v>
      </c>
      <c r="DB6" s="35">
        <f t="shared" si="11"/>
        <v>99.53</v>
      </c>
      <c r="DC6" s="35">
        <f t="shared" si="11"/>
        <v>96.48</v>
      </c>
      <c r="DD6" s="35">
        <f t="shared" si="11"/>
        <v>96.64</v>
      </c>
      <c r="DE6" s="35">
        <f t="shared" si="11"/>
        <v>96.76</v>
      </c>
      <c r="DF6" s="35">
        <f t="shared" si="11"/>
        <v>96.89</v>
      </c>
      <c r="DG6" s="35">
        <f t="shared" si="11"/>
        <v>97.08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4">
        <f t="shared" si="14"/>
        <v>0</v>
      </c>
      <c r="EH6" s="35">
        <f t="shared" si="14"/>
        <v>0.01</v>
      </c>
      <c r="EI6" s="35">
        <f t="shared" si="14"/>
        <v>0.01</v>
      </c>
      <c r="EJ6" s="35">
        <f t="shared" si="14"/>
        <v>0.1</v>
      </c>
      <c r="EK6" s="35">
        <f t="shared" si="14"/>
        <v>0.11</v>
      </c>
      <c r="EL6" s="35">
        <f t="shared" si="14"/>
        <v>0.22</v>
      </c>
      <c r="EM6" s="35">
        <f t="shared" si="14"/>
        <v>0.13</v>
      </c>
      <c r="EN6" s="35">
        <f t="shared" si="14"/>
        <v>0.16</v>
      </c>
      <c r="EO6" s="34" t="str">
        <f>IF(EO7="","",IF(EO7="-","【-】","【"&amp;SUBSTITUTE(TEXT(EO7,"#,##0.00"),"-","△")&amp;"】"))</f>
        <v>【0.27】</v>
      </c>
    </row>
    <row r="7" spans="1:145" s="36" customFormat="1" x14ac:dyDescent="0.15">
      <c r="A7" s="28"/>
      <c r="B7" s="37">
        <v>2016</v>
      </c>
      <c r="C7" s="37">
        <v>142131</v>
      </c>
      <c r="D7" s="37">
        <v>47</v>
      </c>
      <c r="E7" s="37">
        <v>17</v>
      </c>
      <c r="F7" s="37">
        <v>1</v>
      </c>
      <c r="G7" s="37">
        <v>0</v>
      </c>
      <c r="H7" s="37" t="s">
        <v>109</v>
      </c>
      <c r="I7" s="37" t="s">
        <v>110</v>
      </c>
      <c r="J7" s="37" t="s">
        <v>111</v>
      </c>
      <c r="K7" s="37" t="s">
        <v>112</v>
      </c>
      <c r="L7" s="37" t="s">
        <v>113</v>
      </c>
      <c r="M7" s="37"/>
      <c r="N7" s="38" t="s">
        <v>114</v>
      </c>
      <c r="O7" s="38" t="s">
        <v>115</v>
      </c>
      <c r="P7" s="38">
        <v>95.17</v>
      </c>
      <c r="Q7" s="38">
        <v>93.58</v>
      </c>
      <c r="R7" s="38">
        <v>1994</v>
      </c>
      <c r="S7" s="38">
        <v>235434</v>
      </c>
      <c r="T7" s="38">
        <v>27.09</v>
      </c>
      <c r="U7" s="38">
        <v>8690.81</v>
      </c>
      <c r="V7" s="38">
        <v>224209</v>
      </c>
      <c r="W7" s="38">
        <v>19.350000000000001</v>
      </c>
      <c r="X7" s="38">
        <v>11587.03</v>
      </c>
      <c r="Y7" s="38">
        <v>67.349999999999994</v>
      </c>
      <c r="Z7" s="38">
        <v>74.150000000000006</v>
      </c>
      <c r="AA7" s="38">
        <v>76.790000000000006</v>
      </c>
      <c r="AB7" s="38">
        <v>74.680000000000007</v>
      </c>
      <c r="AC7" s="38">
        <v>72.47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962.6</v>
      </c>
      <c r="BG7" s="38">
        <v>837.43</v>
      </c>
      <c r="BH7" s="38">
        <v>727.61</v>
      </c>
      <c r="BI7" s="38">
        <v>686.31</v>
      </c>
      <c r="BJ7" s="38">
        <v>681.59</v>
      </c>
      <c r="BK7" s="38">
        <v>705.53</v>
      </c>
      <c r="BL7" s="38">
        <v>685.64</v>
      </c>
      <c r="BM7" s="38">
        <v>665.11</v>
      </c>
      <c r="BN7" s="38">
        <v>642.57000000000005</v>
      </c>
      <c r="BO7" s="38">
        <v>599.92999999999995</v>
      </c>
      <c r="BP7" s="38">
        <v>728.3</v>
      </c>
      <c r="BQ7" s="38">
        <v>68.62</v>
      </c>
      <c r="BR7" s="38">
        <v>78.540000000000006</v>
      </c>
      <c r="BS7" s="38">
        <v>81.349999999999994</v>
      </c>
      <c r="BT7" s="38">
        <v>81.36</v>
      </c>
      <c r="BU7" s="38">
        <v>82.17</v>
      </c>
      <c r="BV7" s="38">
        <v>89.78</v>
      </c>
      <c r="BW7" s="38">
        <v>88.39</v>
      </c>
      <c r="BX7" s="38">
        <v>85.64</v>
      </c>
      <c r="BY7" s="38">
        <v>94.3</v>
      </c>
      <c r="BZ7" s="38">
        <v>95.76</v>
      </c>
      <c r="CA7" s="38">
        <v>100.04</v>
      </c>
      <c r="CB7" s="38">
        <v>150.63</v>
      </c>
      <c r="CC7" s="38">
        <v>150.4</v>
      </c>
      <c r="CD7" s="38">
        <v>151.12</v>
      </c>
      <c r="CE7" s="38">
        <v>150.94999999999999</v>
      </c>
      <c r="CF7" s="38">
        <v>150.47999999999999</v>
      </c>
      <c r="CG7" s="38">
        <v>125.87</v>
      </c>
      <c r="CH7" s="38">
        <v>128.96</v>
      </c>
      <c r="CI7" s="38">
        <v>133</v>
      </c>
      <c r="CJ7" s="38">
        <v>120.18</v>
      </c>
      <c r="CK7" s="38">
        <v>119</v>
      </c>
      <c r="CL7" s="38">
        <v>137.82</v>
      </c>
      <c r="CM7" s="38">
        <v>67.540000000000006</v>
      </c>
      <c r="CN7" s="38">
        <v>67.61</v>
      </c>
      <c r="CO7" s="38">
        <v>64.81</v>
      </c>
      <c r="CP7" s="38">
        <v>64.81</v>
      </c>
      <c r="CQ7" s="38">
        <v>64.66</v>
      </c>
      <c r="CR7" s="38">
        <v>67.540000000000006</v>
      </c>
      <c r="CS7" s="38">
        <v>67.61</v>
      </c>
      <c r="CT7" s="38">
        <v>64.81</v>
      </c>
      <c r="CU7" s="38">
        <v>64.81</v>
      </c>
      <c r="CV7" s="38">
        <v>64.66</v>
      </c>
      <c r="CW7" s="38">
        <v>60.09</v>
      </c>
      <c r="CX7" s="38">
        <v>99.37</v>
      </c>
      <c r="CY7" s="38">
        <v>99.47</v>
      </c>
      <c r="CZ7" s="38">
        <v>99.49</v>
      </c>
      <c r="DA7" s="38">
        <v>99.51</v>
      </c>
      <c r="DB7" s="38">
        <v>99.53</v>
      </c>
      <c r="DC7" s="38">
        <v>96.48</v>
      </c>
      <c r="DD7" s="38">
        <v>96.64</v>
      </c>
      <c r="DE7" s="38">
        <v>96.76</v>
      </c>
      <c r="DF7" s="38">
        <v>96.89</v>
      </c>
      <c r="DG7" s="38">
        <v>97.08</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v>
      </c>
      <c r="EH7" s="38">
        <v>0.01</v>
      </c>
      <c r="EI7" s="38">
        <v>0.01</v>
      </c>
      <c r="EJ7" s="38">
        <v>0.1</v>
      </c>
      <c r="EK7" s="38">
        <v>0.11</v>
      </c>
      <c r="EL7" s="38">
        <v>0.22</v>
      </c>
      <c r="EM7" s="38">
        <v>0.13</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2018-02-02T04:47:44Z</cp:lastPrinted>
  <dcterms:created xsi:type="dcterms:W3CDTF">2017-12-25T02:06:41Z</dcterms:created>
  <dcterms:modified xsi:type="dcterms:W3CDTF">2018-02-14T04:45:31Z</dcterms:modified>
  <cp:category/>
</cp:coreProperties>
</file>