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<sst xmlns="http://schemas.openxmlformats.org/spreadsheetml/2006/main" count="240" uniqueCount="125">
  <si>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</si>
  <si>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</si>
  <si>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</si>
  <si>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</si>
  <si>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</si>
  <si>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</si>
  <si>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</si>
  <si>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</si>
  <si>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</si>
  <si>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</si>
  <si>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</si>
  <si>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</si>
  <si>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</si>
  <si>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</si>
  <si>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</si>
  <si>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</si>
  <si>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</si>
  <si>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</si>
  <si>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</si>
  <si>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</si>
  <si>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</si>
  <si>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</si>
  <si>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</si>
  <si>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</si>
  <si>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</si>
  <si>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</si>
  <si>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</si>
  <si>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</si>
  <si>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</si>
  <si>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</si>
  <si>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</si>
  <si>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</si>
  <si>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</si>
  <si>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</si>
  <si>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</si>
  <si>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</si>
  <si>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</si>
  <si>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</si>
  <si>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</si>
  <si>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</si>
  <si>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</si>
  <si>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</si>
  <si>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</si>
  <si>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</si>
  <si>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</si>
  <si>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</si>
  <si>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</si>
  <si>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</si>
  <si>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</si>
  <si>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</si>
  <si>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</si>
  <si>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</si>
  <si>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</si>
  <si>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</si>
  <si>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</si>
  <si>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</si>
  <si>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</si>
  <si>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</si>
  <si>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</si>
  <si>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</si>
  <si>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</si>
  <si>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</si>
  <si>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</si>
  <si>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</si>
  <si>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</si>
  <si>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</si>
  <si>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</si>
  <si>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</si>
  <si>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</si>
  <si>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</si>
  <si>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</si>
  <si>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</si>
  <si>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</si>
  <si>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</si>
  <si>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</si>
  <si>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</si>
  <si>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</si>
  <si>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</si>
  <si>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</si>
  <si>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</si>
  <si>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</si>
  <si>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</si>
  <si>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</si>
  <si>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</si>
  <si>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</si>
  <si>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</si>
  <si>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</si>
  <si>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</si>
  <si>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</si>
  <si>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</si>
  <si>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</si>
  <si>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</si>
  <si>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</si>
  <si>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</si>
  <si>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</si>
  <si>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</si>
  <si>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</si>
  <si>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</si>
  <si>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</si>
  <si>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</si>
  <si>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</si>
  <si>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</si>
  <si>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</si>
  <si>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</si>
  <si>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</si>
  <si>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</si>
  <si>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</si>
  <si>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</si>
  <si>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</si>
  <si>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綾瀬市</t>
  </si>
  <si>
    <t>法非適用</t>
  </si>
  <si>
    <t>下水道事業</t>
  </si>
  <si>
    <t>公共下水道</t>
  </si>
  <si>
    <t>Bc2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</si>
  <si>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</si>
  <si>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</si>
  <si>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</si>
  <si>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</si>
  <si>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</si>
  <si>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</si>
  <si>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</si>
  <si>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</si>
  <si>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昭和６２年の処理開始から３０年程度経過しており、今後改築及び更新にかかる支出は徐々に増加する見込です。
　老朽化した下水道施設の改築及び更新事業について、現在は長寿命化計画を基に施設の改築及び更新事業を行うことで、将来負担の軽減を図っております。
　加えて、老朽化対策の更なる最適化・精緻化を目的として、平成３１年度中にストックマネジメント計画を策定します。
　</t>
    <rPh sb="126" eb="127">
      <t>クワ</t>
    </rPh>
    <rPh sb="130" eb="133">
      <t>ロウキュウカ</t>
    </rPh>
    <rPh sb="139" eb="142">
      <t>サイテキカ</t>
    </rPh>
    <rPh sb="143" eb="146">
      <t>セイチカ</t>
    </rPh>
    <rPh sb="147" eb="149">
      <t>モクテキ</t>
    </rPh>
    <rPh sb="159" eb="160">
      <t>チュウ</t>
    </rPh>
    <rPh sb="174" eb="176">
      <t>サクテイ</t>
    </rPh>
    <phoneticPr fontId="4"/>
  </si>
  <si>
    <t xml:space="preserve">　現状で費用の全額を収益で賄えていない状況の中、今後経営環境は厳しさを増すことが予想されております。
　平成３０年度に経営戦略の策定を実施いたします。経費の削減努力や計画的な投資計画により支出額を抑制するとともに、必要な場合は使用料改定を実施し収益を確保することで、経営成績及び財政状態を改善していく必要があります。
</t>
    <rPh sb="1" eb="3">
      <t>ゲンジョウ</t>
    </rPh>
    <rPh sb="4" eb="6">
      <t>ヒヨウ</t>
    </rPh>
    <rPh sb="7" eb="9">
      <t>ゼンガク</t>
    </rPh>
    <rPh sb="10" eb="12">
      <t>シュウエキ</t>
    </rPh>
    <rPh sb="13" eb="14">
      <t>マカナ</t>
    </rPh>
    <rPh sb="19" eb="21">
      <t>ジョウキョウ</t>
    </rPh>
    <rPh sb="22" eb="23">
      <t>ナカ</t>
    </rPh>
    <rPh sb="24" eb="26">
      <t>コンゴ</t>
    </rPh>
    <rPh sb="26" eb="28">
      <t>ケイエイ</t>
    </rPh>
    <rPh sb="28" eb="30">
      <t>カンキョウ</t>
    </rPh>
    <rPh sb="31" eb="32">
      <t>キビ</t>
    </rPh>
    <rPh sb="35" eb="36">
      <t>マ</t>
    </rPh>
    <rPh sb="40" eb="42">
      <t>ヨソウ</t>
    </rPh>
    <rPh sb="52" eb="54">
      <t>ヘイセイ</t>
    </rPh>
    <rPh sb="56" eb="58">
      <t>ネンド</t>
    </rPh>
    <rPh sb="59" eb="61">
      <t>ケイエイ</t>
    </rPh>
    <rPh sb="61" eb="63">
      <t>センリャク</t>
    </rPh>
    <rPh sb="64" eb="66">
      <t>サクテイ</t>
    </rPh>
    <rPh sb="67" eb="69">
      <t>ジッシ</t>
    </rPh>
    <rPh sb="83" eb="86">
      <t>ケイカクテキ</t>
    </rPh>
    <rPh sb="87" eb="89">
      <t>トウシ</t>
    </rPh>
    <rPh sb="89" eb="91">
      <t>ケイカク</t>
    </rPh>
    <rPh sb="94" eb="97">
      <t>シシュツガク</t>
    </rPh>
    <rPh sb="98" eb="100">
      <t>ヨクセイ</t>
    </rPh>
    <rPh sb="107" eb="109">
      <t>ヒツヨウ</t>
    </rPh>
    <rPh sb="110" eb="112">
      <t>バアイ</t>
    </rPh>
    <rPh sb="119" eb="121">
      <t>ジッシ</t>
    </rPh>
    <rPh sb="125" eb="127">
      <t>カクホ</t>
    </rPh>
    <rPh sb="133" eb="135">
      <t>ケイエイ</t>
    </rPh>
    <rPh sb="135" eb="137">
      <t>セイセキ</t>
    </rPh>
    <rPh sb="137" eb="138">
      <t>オヨ</t>
    </rPh>
    <rPh sb="139" eb="141">
      <t>ザイセイ</t>
    </rPh>
    <rPh sb="141" eb="143">
      <t>ジョウタイ</t>
    </rPh>
    <rPh sb="144" eb="146">
      <t>カイゼン</t>
    </rPh>
    <rPh sb="150" eb="152">
      <t>ヒツヨウ</t>
    </rPh>
    <phoneticPr fontId="4"/>
  </si>
  <si>
    <t xml:space="preserve">　本市の現状の経営状況は、④企業債残高対事業規模比率、⑥汚水処理原価、⑦施設利用率、⑧水洗化率の数値については類似団体平均値と比べて良好な状態です。
　一方で①収益的収支比率、⑤経費回収率については100%を下回っており費用を収益でまかなえていない状態です。加えて、総収益の一部は一般会計からの基準外繰入金に依存している状態です。
　今後本市は人口減少に転じることが予測されるので、収入の自然増は見込み辛く経営環境は徐々に厳しさを増すものと予想されます。下水道料金は平成14年を最後に改定していないため、現状最適な水準であるかどうか検討する必要があります。
</t>
    <rPh sb="1" eb="2">
      <t>ホン</t>
    </rPh>
    <rPh sb="2" eb="3">
      <t>シ</t>
    </rPh>
    <rPh sb="4" eb="6">
      <t>ゲンジョウ</t>
    </rPh>
    <rPh sb="7" eb="9">
      <t>ケイエイ</t>
    </rPh>
    <rPh sb="9" eb="11">
      <t>ジョウキョウ</t>
    </rPh>
    <rPh sb="14" eb="16">
      <t>キギョウ</t>
    </rPh>
    <rPh sb="16" eb="17">
      <t>サイ</t>
    </rPh>
    <rPh sb="17" eb="19">
      <t>ザンダカ</t>
    </rPh>
    <rPh sb="19" eb="20">
      <t>タイ</t>
    </rPh>
    <rPh sb="20" eb="22">
      <t>ジギョウ</t>
    </rPh>
    <rPh sb="22" eb="24">
      <t>キボ</t>
    </rPh>
    <rPh sb="24" eb="26">
      <t>ヒリツ</t>
    </rPh>
    <rPh sb="28" eb="30">
      <t>オスイ</t>
    </rPh>
    <rPh sb="30" eb="32">
      <t>ショリ</t>
    </rPh>
    <rPh sb="32" eb="34">
      <t>ゲンカ</t>
    </rPh>
    <rPh sb="36" eb="38">
      <t>シセツ</t>
    </rPh>
    <rPh sb="38" eb="41">
      <t>リヨウリツ</t>
    </rPh>
    <rPh sb="43" eb="44">
      <t>スイ</t>
    </rPh>
    <rPh sb="44" eb="45">
      <t>アラ</t>
    </rPh>
    <rPh sb="45" eb="46">
      <t>カ</t>
    </rPh>
    <rPh sb="46" eb="47">
      <t>リツ</t>
    </rPh>
    <rPh sb="48" eb="50">
      <t>スウチ</t>
    </rPh>
    <rPh sb="55" eb="57">
      <t>ルイジ</t>
    </rPh>
    <rPh sb="57" eb="59">
      <t>ダンタイ</t>
    </rPh>
    <rPh sb="59" eb="62">
      <t>ヘイキンチ</t>
    </rPh>
    <rPh sb="66" eb="68">
      <t>リョウコウ</t>
    </rPh>
    <rPh sb="69" eb="71">
      <t>ジョウタイ</t>
    </rPh>
    <rPh sb="76" eb="78">
      <t>イッポウ</t>
    </rPh>
    <rPh sb="80" eb="83">
      <t>シュウエキテキ</t>
    </rPh>
    <rPh sb="83" eb="85">
      <t>シュウシ</t>
    </rPh>
    <rPh sb="85" eb="87">
      <t>ヒリツ</t>
    </rPh>
    <rPh sb="89" eb="91">
      <t>ケイヒ</t>
    </rPh>
    <rPh sb="91" eb="94">
      <t>カイシュウリツ</t>
    </rPh>
    <rPh sb="104" eb="106">
      <t>シタマワ</t>
    </rPh>
    <rPh sb="110" eb="112">
      <t>ヒヨウ</t>
    </rPh>
    <rPh sb="113" eb="115">
      <t>シュウエキ</t>
    </rPh>
    <rPh sb="124" eb="126">
      <t>ジョウタイ</t>
    </rPh>
    <rPh sb="129" eb="130">
      <t>クワ</t>
    </rPh>
    <rPh sb="133" eb="136">
      <t>ソウシュウエキ</t>
    </rPh>
    <rPh sb="137" eb="139">
      <t>イチブ</t>
    </rPh>
    <rPh sb="140" eb="142">
      <t>イッパン</t>
    </rPh>
    <rPh sb="142" eb="144">
      <t>カイケイ</t>
    </rPh>
    <rPh sb="147" eb="149">
      <t>キジュン</t>
    </rPh>
    <rPh sb="149" eb="150">
      <t>ガイ</t>
    </rPh>
    <rPh sb="150" eb="152">
      <t>クリイレ</t>
    </rPh>
    <rPh sb="152" eb="153">
      <t>キン</t>
    </rPh>
    <rPh sb="154" eb="156">
      <t>イゾン</t>
    </rPh>
    <rPh sb="160" eb="162">
      <t>ジョウタイ</t>
    </rPh>
    <rPh sb="167" eb="169">
      <t>コンゴ</t>
    </rPh>
    <rPh sb="169" eb="170">
      <t>ホン</t>
    </rPh>
    <rPh sb="170" eb="171">
      <t>シ</t>
    </rPh>
    <rPh sb="172" eb="174">
      <t>ジンコウ</t>
    </rPh>
    <rPh sb="174" eb="176">
      <t>ゲンショウ</t>
    </rPh>
    <rPh sb="177" eb="178">
      <t>テン</t>
    </rPh>
    <rPh sb="183" eb="185">
      <t>ヨソク</t>
    </rPh>
    <rPh sb="191" eb="193">
      <t>シュウニュウ</t>
    </rPh>
    <rPh sb="194" eb="197">
      <t>シゼンゾウ</t>
    </rPh>
    <rPh sb="198" eb="200">
      <t>ミコ</t>
    </rPh>
    <rPh sb="201" eb="202">
      <t>ヅラ</t>
    </rPh>
    <rPh sb="203" eb="205">
      <t>ケイエイ</t>
    </rPh>
    <rPh sb="205" eb="207">
      <t>カンキョウ</t>
    </rPh>
    <rPh sb="208" eb="210">
      <t>ジョジョ</t>
    </rPh>
    <rPh sb="211" eb="212">
      <t>キビ</t>
    </rPh>
    <rPh sb="215" eb="216">
      <t>マ</t>
    </rPh>
    <rPh sb="220" eb="222">
      <t>ヨソウ</t>
    </rPh>
    <rPh sb="227" eb="230">
      <t>ゲスイドウ</t>
    </rPh>
    <rPh sb="230" eb="232">
      <t>リョウキン</t>
    </rPh>
    <rPh sb="233" eb="235">
      <t>ヘイセイ</t>
    </rPh>
    <rPh sb="239" eb="241">
      <t>サイゴ</t>
    </rPh>
    <rPh sb="242" eb="244">
      <t>カイテイ</t>
    </rPh>
    <rPh sb="252" eb="254">
      <t>ゲンジョウ</t>
    </rPh>
    <rPh sb="254" eb="256">
      <t>サイテキ</t>
    </rPh>
    <rPh sb="257" eb="259">
      <t>スイジュン</t>
    </rPh>
    <rPh sb="266" eb="268">
      <t>ケントウ</t>
    </rPh>
    <rPh sb="270" eb="2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</si>
</sst>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Fill="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0.04</c:v>
                </c:pt>
              </c:numCache>
            </c:numRef>
          </c:val>
        </c:ser>
        <c:dLbls>
          <c:showLegendKey val="0"/>
          <c:showVal val="0"/>
          <c:showCatName val="0"/>
          <c:showSerName val="0"/>
          <c:showPercent val="0"/>
          <c:showBubbleSize val="0"/>
        </c:dLbls>
        <c:gapWidth val="150"/>
        <c:axId val="212024112"/>
        <c:axId val="21123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0.05</c:v>
                </c:pt>
                <c:pt idx="3">
                  <c:v>0.04</c:v>
                </c:pt>
                <c:pt idx="4">
                  <c:v>0.05</c:v>
                </c:pt>
              </c:numCache>
            </c:numRef>
          </c:val>
          <c:smooth val="0"/>
        </c:ser>
        <c:dLbls>
          <c:showLegendKey val="0"/>
          <c:showVal val="0"/>
          <c:showCatName val="0"/>
          <c:showSerName val="0"/>
          <c:showPercent val="0"/>
          <c:showBubbleSize val="0"/>
        </c:dLbls>
        <c:marker val="1"/>
        <c:smooth val="0"/>
        <c:axId val="212024112"/>
        <c:axId val="211238408"/>
      </c:lineChart>
      <c:dateAx>
        <c:axId val="212024112"/>
        <c:scaling>
          <c:orientation val="minMax"/>
        </c:scaling>
        <c:delete val="1"/>
        <c:axPos val="b"/>
        <c:numFmt formatCode="ge" sourceLinked="1"/>
        <c:majorTickMark val="none"/>
        <c:minorTickMark val="none"/>
        <c:tickLblPos val="none"/>
        <c:crossAx val="211238408"/>
        <c:crosses val="autoZero"/>
        <c:auto val="1"/>
        <c:lblOffset val="100"/>
        <c:baseTimeUnit val="years"/>
      </c:dateAx>
      <c:valAx>
        <c:axId val="21123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2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63.5</c:v>
                </c:pt>
                <c:pt idx="1">
                  <c:v>65.06</c:v>
                </c:pt>
                <c:pt idx="2">
                  <c:v>66.7</c:v>
                </c:pt>
                <c:pt idx="3">
                  <c:v>86.76</c:v>
                </c:pt>
                <c:pt idx="4">
                  <c:v>85.33</c:v>
                </c:pt>
              </c:numCache>
            </c:numRef>
          </c:val>
        </c:ser>
        <c:dLbls>
          <c:showLegendKey val="0"/>
          <c:showVal val="0"/>
          <c:showCatName val="0"/>
          <c:showSerName val="0"/>
          <c:showPercent val="0"/>
          <c:showBubbleSize val="0"/>
        </c:dLbls>
        <c:gapWidth val="150"/>
        <c:axId val="212158000"/>
        <c:axId val="21215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58.78</c:v>
                </c:pt>
                <c:pt idx="1">
                  <c:v>56.94</c:v>
                </c:pt>
                <c:pt idx="2">
                  <c:v>58.28</c:v>
                </c:pt>
                <c:pt idx="3">
                  <c:v>56.67</c:v>
                </c:pt>
                <c:pt idx="4">
                  <c:v>58.04</c:v>
                </c:pt>
              </c:numCache>
            </c:numRef>
          </c:val>
          <c:smooth val="0"/>
        </c:ser>
        <c:dLbls>
          <c:showLegendKey val="0"/>
          <c:showVal val="0"/>
          <c:showCatName val="0"/>
          <c:showSerName val="0"/>
          <c:showPercent val="0"/>
          <c:showBubbleSize val="0"/>
        </c:dLbls>
        <c:marker val="1"/>
        <c:smooth val="0"/>
        <c:axId val="212158000"/>
        <c:axId val="212158392"/>
      </c:lineChart>
      <c:dateAx>
        <c:axId val="212158000"/>
        <c:scaling>
          <c:orientation val="minMax"/>
        </c:scaling>
        <c:delete val="1"/>
        <c:axPos val="b"/>
        <c:numFmt formatCode="ge" sourceLinked="1"/>
        <c:majorTickMark val="none"/>
        <c:minorTickMark val="none"/>
        <c:tickLblPos val="none"/>
        <c:crossAx val="212158392"/>
        <c:crosses val="autoZero"/>
        <c:auto val="1"/>
        <c:lblOffset val="100"/>
        <c:baseTimeUnit val="years"/>
      </c:dateAx>
      <c:valAx>
        <c:axId val="21215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5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98.56</c:v>
                </c:pt>
                <c:pt idx="1">
                  <c:v>98.67</c:v>
                </c:pt>
                <c:pt idx="2">
                  <c:v>98.74</c:v>
                </c:pt>
                <c:pt idx="3">
                  <c:v>98.76</c:v>
                </c:pt>
                <c:pt idx="4">
                  <c:v>98.86</c:v>
                </c:pt>
              </c:numCache>
            </c:numRef>
          </c:val>
        </c:ser>
        <c:dLbls>
          <c:showLegendKey val="0"/>
          <c:showVal val="0"/>
          <c:showCatName val="0"/>
          <c:showSerName val="0"/>
          <c:showPercent val="0"/>
          <c:showBubbleSize val="0"/>
        </c:dLbls>
        <c:gapWidth val="150"/>
        <c:axId val="211971448"/>
        <c:axId val="21196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92.42</c:v>
                </c:pt>
                <c:pt idx="1">
                  <c:v>92.35</c:v>
                </c:pt>
                <c:pt idx="2">
                  <c:v>92.78</c:v>
                </c:pt>
                <c:pt idx="3">
                  <c:v>92.9</c:v>
                </c:pt>
                <c:pt idx="4">
                  <c:v>92.56</c:v>
                </c:pt>
              </c:numCache>
            </c:numRef>
          </c:val>
          <c:smooth val="0"/>
        </c:ser>
        <c:dLbls>
          <c:showLegendKey val="0"/>
          <c:showVal val="0"/>
          <c:showCatName val="0"/>
          <c:showSerName val="0"/>
          <c:showPercent val="0"/>
          <c:showBubbleSize val="0"/>
        </c:dLbls>
        <c:marker val="1"/>
        <c:smooth val="0"/>
        <c:axId val="211971448"/>
        <c:axId val="211969488"/>
      </c:lineChart>
      <c:dateAx>
        <c:axId val="211971448"/>
        <c:scaling>
          <c:orientation val="minMax"/>
        </c:scaling>
        <c:delete val="1"/>
        <c:axPos val="b"/>
        <c:numFmt formatCode="ge" sourceLinked="1"/>
        <c:majorTickMark val="none"/>
        <c:minorTickMark val="none"/>
        <c:tickLblPos val="none"/>
        <c:crossAx val="211969488"/>
        <c:crosses val="autoZero"/>
        <c:auto val="1"/>
        <c:lblOffset val="100"/>
        <c:baseTimeUnit val="years"/>
      </c:dateAx>
      <c:valAx>
        <c:axId val="21196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7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89.73</c:v>
                </c:pt>
                <c:pt idx="1">
                  <c:v>88.81</c:v>
                </c:pt>
                <c:pt idx="2">
                  <c:v>89.48</c:v>
                </c:pt>
                <c:pt idx="3">
                  <c:v>89.7</c:v>
                </c:pt>
                <c:pt idx="4">
                  <c:v>91.77</c:v>
                </c:pt>
              </c:numCache>
            </c:numRef>
          </c:val>
        </c:ser>
        <c:dLbls>
          <c:showLegendKey val="0"/>
          <c:showVal val="0"/>
          <c:showCatName val="0"/>
          <c:showSerName val="0"/>
          <c:showPercent val="0"/>
          <c:showBubbleSize val="0"/>
        </c:dLbls>
        <c:gapWidth val="150"/>
        <c:axId val="211213744"/>
        <c:axId val="21181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213744"/>
        <c:axId val="211815056"/>
      </c:lineChart>
      <c:dateAx>
        <c:axId val="211213744"/>
        <c:scaling>
          <c:orientation val="minMax"/>
        </c:scaling>
        <c:delete val="1"/>
        <c:axPos val="b"/>
        <c:numFmt formatCode="ge" sourceLinked="1"/>
        <c:majorTickMark val="none"/>
        <c:minorTickMark val="none"/>
        <c:tickLblPos val="none"/>
        <c:crossAx val="211815056"/>
        <c:crosses val="autoZero"/>
        <c:auto val="1"/>
        <c:lblOffset val="100"/>
        <c:baseTimeUnit val="years"/>
      </c:dateAx>
      <c:valAx>
        <c:axId val="21181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1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817904"/>
        <c:axId val="10624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817904"/>
        <c:axId val="106245360"/>
      </c:lineChart>
      <c:dateAx>
        <c:axId val="211817904"/>
        <c:scaling>
          <c:orientation val="minMax"/>
        </c:scaling>
        <c:delete val="1"/>
        <c:axPos val="b"/>
        <c:numFmt formatCode="ge" sourceLinked="1"/>
        <c:majorTickMark val="none"/>
        <c:minorTickMark val="none"/>
        <c:tickLblPos val="none"/>
        <c:crossAx val="106245360"/>
        <c:crosses val="autoZero"/>
        <c:auto val="1"/>
        <c:lblOffset val="100"/>
        <c:baseTimeUnit val="years"/>
      </c:dateAx>
      <c:valAx>
        <c:axId val="10624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1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0700352"/>
        <c:axId val="21070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700352"/>
        <c:axId val="210700744"/>
      </c:lineChart>
      <c:dateAx>
        <c:axId val="210700352"/>
        <c:scaling>
          <c:orientation val="minMax"/>
        </c:scaling>
        <c:delete val="1"/>
        <c:axPos val="b"/>
        <c:numFmt formatCode="ge" sourceLinked="1"/>
        <c:majorTickMark val="none"/>
        <c:minorTickMark val="none"/>
        <c:tickLblPos val="none"/>
        <c:crossAx val="210700744"/>
        <c:crosses val="autoZero"/>
        <c:auto val="1"/>
        <c:lblOffset val="100"/>
        <c:baseTimeUnit val="years"/>
      </c:dateAx>
      <c:valAx>
        <c:axId val="21070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969880"/>
        <c:axId val="2119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969880"/>
        <c:axId val="211970272"/>
      </c:lineChart>
      <c:dateAx>
        <c:axId val="211969880"/>
        <c:scaling>
          <c:orientation val="minMax"/>
        </c:scaling>
        <c:delete val="1"/>
        <c:axPos val="b"/>
        <c:numFmt formatCode="ge" sourceLinked="1"/>
        <c:majorTickMark val="none"/>
        <c:minorTickMark val="none"/>
        <c:tickLblPos val="none"/>
        <c:crossAx val="211970272"/>
        <c:crosses val="autoZero"/>
        <c:auto val="1"/>
        <c:lblOffset val="100"/>
        <c:baseTimeUnit val="years"/>
      </c:dateAx>
      <c:valAx>
        <c:axId val="2119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6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971840"/>
        <c:axId val="21197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971840"/>
        <c:axId val="211972232"/>
      </c:lineChart>
      <c:dateAx>
        <c:axId val="211971840"/>
        <c:scaling>
          <c:orientation val="minMax"/>
        </c:scaling>
        <c:delete val="1"/>
        <c:axPos val="b"/>
        <c:numFmt formatCode="ge" sourceLinked="1"/>
        <c:majorTickMark val="none"/>
        <c:minorTickMark val="none"/>
        <c:tickLblPos val="none"/>
        <c:crossAx val="211972232"/>
        <c:crosses val="autoZero"/>
        <c:auto val="1"/>
        <c:lblOffset val="100"/>
        <c:baseTimeUnit val="years"/>
      </c:dateAx>
      <c:valAx>
        <c:axId val="21197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783.96</c:v>
                </c:pt>
                <c:pt idx="1">
                  <c:v>722.26</c:v>
                </c:pt>
                <c:pt idx="2">
                  <c:v>680.38</c:v>
                </c:pt>
                <c:pt idx="3">
                  <c:v>528.29999999999995</c:v>
                </c:pt>
                <c:pt idx="4">
                  <c:v>468.95</c:v>
                </c:pt>
              </c:numCache>
            </c:numRef>
          </c:val>
        </c:ser>
        <c:dLbls>
          <c:showLegendKey val="0"/>
          <c:showVal val="0"/>
          <c:showCatName val="0"/>
          <c:showSerName val="0"/>
          <c:showPercent val="0"/>
          <c:showBubbleSize val="0"/>
        </c:dLbls>
        <c:gapWidth val="150"/>
        <c:axId val="212349600"/>
        <c:axId val="21234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1127.77</c:v>
                </c:pt>
                <c:pt idx="1">
                  <c:v>1066.1600000000001</c:v>
                </c:pt>
                <c:pt idx="2">
                  <c:v>1117.27</c:v>
                </c:pt>
                <c:pt idx="3">
                  <c:v>1051.49</c:v>
                </c:pt>
                <c:pt idx="4">
                  <c:v>991.69</c:v>
                </c:pt>
              </c:numCache>
            </c:numRef>
          </c:val>
          <c:smooth val="0"/>
        </c:ser>
        <c:dLbls>
          <c:showLegendKey val="0"/>
          <c:showVal val="0"/>
          <c:showCatName val="0"/>
          <c:showSerName val="0"/>
          <c:showPercent val="0"/>
          <c:showBubbleSize val="0"/>
        </c:dLbls>
        <c:marker val="1"/>
        <c:smooth val="0"/>
        <c:axId val="212349600"/>
        <c:axId val="212349992"/>
      </c:lineChart>
      <c:dateAx>
        <c:axId val="212349600"/>
        <c:scaling>
          <c:orientation val="minMax"/>
        </c:scaling>
        <c:delete val="1"/>
        <c:axPos val="b"/>
        <c:numFmt formatCode="ge" sourceLinked="1"/>
        <c:majorTickMark val="none"/>
        <c:minorTickMark val="none"/>
        <c:tickLblPos val="none"/>
        <c:crossAx val="212349992"/>
        <c:crosses val="autoZero"/>
        <c:auto val="1"/>
        <c:lblOffset val="100"/>
        <c:baseTimeUnit val="years"/>
      </c:dateAx>
      <c:valAx>
        <c:axId val="21234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84.33</c:v>
                </c:pt>
                <c:pt idx="1">
                  <c:v>84.17</c:v>
                </c:pt>
                <c:pt idx="2">
                  <c:v>86.09</c:v>
                </c:pt>
                <c:pt idx="3">
                  <c:v>86.94</c:v>
                </c:pt>
                <c:pt idx="4">
                  <c:v>86.4</c:v>
                </c:pt>
              </c:numCache>
            </c:numRef>
          </c:val>
        </c:ser>
        <c:dLbls>
          <c:showLegendKey val="0"/>
          <c:showVal val="0"/>
          <c:showCatName val="0"/>
          <c:showSerName val="0"/>
          <c:showPercent val="0"/>
          <c:showBubbleSize val="0"/>
        </c:dLbls>
        <c:gapWidth val="150"/>
        <c:axId val="212351168"/>
        <c:axId val="21235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75.08</c:v>
                </c:pt>
                <c:pt idx="1">
                  <c:v>76.91</c:v>
                </c:pt>
                <c:pt idx="2">
                  <c:v>76.33</c:v>
                </c:pt>
                <c:pt idx="3">
                  <c:v>80.11</c:v>
                </c:pt>
                <c:pt idx="4">
                  <c:v>84.53</c:v>
                </c:pt>
              </c:numCache>
            </c:numRef>
          </c:val>
          <c:smooth val="0"/>
        </c:ser>
        <c:dLbls>
          <c:showLegendKey val="0"/>
          <c:showVal val="0"/>
          <c:showCatName val="0"/>
          <c:showSerName val="0"/>
          <c:showPercent val="0"/>
          <c:showBubbleSize val="0"/>
        </c:dLbls>
        <c:marker val="1"/>
        <c:smooth val="0"/>
        <c:axId val="212351168"/>
        <c:axId val="212351560"/>
      </c:lineChart>
      <c:dateAx>
        <c:axId val="212351168"/>
        <c:scaling>
          <c:orientation val="minMax"/>
        </c:scaling>
        <c:delete val="1"/>
        <c:axPos val="b"/>
        <c:numFmt formatCode="ge" sourceLinked="1"/>
        <c:majorTickMark val="none"/>
        <c:minorTickMark val="none"/>
        <c:tickLblPos val="none"/>
        <c:crossAx val="212351560"/>
        <c:crosses val="autoZero"/>
        <c:auto val="1"/>
        <c:lblOffset val="100"/>
        <c:baseTimeUnit val="years"/>
      </c:dateAx>
      <c:valAx>
        <c:axId val="21235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149.94</c:v>
                </c:pt>
                <c:pt idx="1">
                  <c:v>149.91999999999999</c:v>
                </c:pt>
                <c:pt idx="2">
                  <c:v>149.77000000000001</c:v>
                </c:pt>
                <c:pt idx="3">
                  <c:v>149.71</c:v>
                </c:pt>
                <c:pt idx="4">
                  <c:v>149.76</c:v>
                </c:pt>
              </c:numCache>
            </c:numRef>
          </c:val>
        </c:ser>
        <c:dLbls>
          <c:showLegendKey val="0"/>
          <c:showVal val="0"/>
          <c:showCatName val="0"/>
          <c:showSerName val="0"/>
          <c:showPercent val="0"/>
          <c:showBubbleSize val="0"/>
        </c:dLbls>
        <c:gapWidth val="150"/>
        <c:axId val="212156432"/>
        <c:axId val="21215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164.73</c:v>
                </c:pt>
                <c:pt idx="1">
                  <c:v>160.77000000000001</c:v>
                </c:pt>
                <c:pt idx="2">
                  <c:v>164.13</c:v>
                </c:pt>
                <c:pt idx="3">
                  <c:v>162.66</c:v>
                </c:pt>
                <c:pt idx="4">
                  <c:v>154.69999999999999</c:v>
                </c:pt>
              </c:numCache>
            </c:numRef>
          </c:val>
          <c:smooth val="0"/>
        </c:ser>
        <c:dLbls>
          <c:showLegendKey val="0"/>
          <c:showVal val="0"/>
          <c:showCatName val="0"/>
          <c:showSerName val="0"/>
          <c:showPercent val="0"/>
          <c:showBubbleSize val="0"/>
        </c:dLbls>
        <c:marker val="1"/>
        <c:smooth val="0"/>
        <c:axId val="212156432"/>
        <c:axId val="212156824"/>
      </c:lineChart>
      <c:dateAx>
        <c:axId val="212156432"/>
        <c:scaling>
          <c:orientation val="minMax"/>
        </c:scaling>
        <c:delete val="1"/>
        <c:axPos val="b"/>
        <c:numFmt formatCode="ge" sourceLinked="1"/>
        <c:majorTickMark val="none"/>
        <c:minorTickMark val="none"/>
        <c:tickLblPos val="none"/>
        <c:crossAx val="212156824"/>
        <c:crosses val="autoZero"/>
        <c:auto val="1"/>
        <c:lblOffset val="100"/>
        <c:baseTimeUnit val="years"/>
      </c:dateAx>
      <c:valAx>
        <c:axId val="21215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5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神奈川県　綾瀬市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Bc2</v>
      </c>
      <c r="X8" s="48"/>
      <c r="Y8" s="48"/>
      <c r="Z8" s="48"/>
      <c r="AA8" s="48"/>
      <c r="AB8" s="48"/>
      <c r="AC8" s="48"/>
      <c r="AD8" s="49" t="s">
        <v>121</v>
      </c>
      <c r="AE8" s="49"/>
      <c r="AF8" s="49"/>
      <c r="AG8" s="49"/>
      <c r="AH8" s="49"/>
      <c r="AI8" s="49"/>
      <c r="AJ8" s="49"/>
      <c r="AK8" s="4"/>
      <c r="AL8" s="50">
        <f>データ!S6</f>
        <v>85180</v>
      </c>
      <c r="AM8" s="50"/>
      <c r="AN8" s="50"/>
      <c r="AO8" s="50"/>
      <c r="AP8" s="50"/>
      <c r="AQ8" s="50"/>
      <c r="AR8" s="50"/>
      <c r="AS8" s="50"/>
      <c r="AT8" s="45">
        <f>データ!T6</f>
        <v>22.14</v>
      </c>
      <c r="AU8" s="45"/>
      <c r="AV8" s="45"/>
      <c r="AW8" s="45"/>
      <c r="AX8" s="45"/>
      <c r="AY8" s="45"/>
      <c r="AZ8" s="45"/>
      <c r="BA8" s="45"/>
      <c r="BB8" s="45">
        <f>データ!U6</f>
        <v>3847.34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94.27</v>
      </c>
      <c r="Q10" s="45"/>
      <c r="R10" s="45"/>
      <c r="S10" s="45"/>
      <c r="T10" s="45"/>
      <c r="U10" s="45"/>
      <c r="V10" s="45"/>
      <c r="W10" s="45">
        <f>データ!Q6</f>
        <v>82.84</v>
      </c>
      <c r="X10" s="45"/>
      <c r="Y10" s="45"/>
      <c r="Z10" s="45"/>
      <c r="AA10" s="45"/>
      <c r="AB10" s="45"/>
      <c r="AC10" s="45"/>
      <c r="AD10" s="50">
        <f>データ!R6</f>
        <v>2060</v>
      </c>
      <c r="AE10" s="50"/>
      <c r="AF10" s="50"/>
      <c r="AG10" s="50"/>
      <c r="AH10" s="50"/>
      <c r="AI10" s="50"/>
      <c r="AJ10" s="50"/>
      <c r="AK10" s="2"/>
      <c r="AL10" s="50">
        <f>データ!V6</f>
        <v>80243</v>
      </c>
      <c r="AM10" s="50"/>
      <c r="AN10" s="50"/>
      <c r="AO10" s="50"/>
      <c r="AP10" s="50"/>
      <c r="AQ10" s="50"/>
      <c r="AR10" s="50"/>
      <c r="AS10" s="50"/>
      <c r="AT10" s="45">
        <f>データ!W6</f>
        <v>10.83</v>
      </c>
      <c r="AU10" s="45"/>
      <c r="AV10" s="45"/>
      <c r="AW10" s="45"/>
      <c r="AX10" s="45"/>
      <c r="AY10" s="45"/>
      <c r="AZ10" s="45"/>
      <c r="BA10" s="45"/>
      <c r="BB10" s="45">
        <f>データ!X6</f>
        <v>7409.33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142182</v>
      </c>
      <c r="D6" s="33">
        <f t="shared" si="3"/>
        <v>47</v>
      </c>
      <c r="E6" s="33">
        <f t="shared" si="3"/>
        <v>17</v>
      </c>
      <c r="F6" s="33">
        <f t="shared" si="3"/>
        <v>1</v>
      </c>
      <c r="G6" s="33">
        <f t="shared" si="3"/>
        <v>0</v>
      </c>
      <c r="H6" s="33" t="str">
        <f t="shared" si="3"/>
        <v>神奈川県　綾瀬市</v>
      </c>
      <c r="I6" s="33" t="str">
        <f t="shared" si="3"/>
        <v>法非適用</v>
      </c>
      <c r="J6" s="33" t="str">
        <f t="shared" si="3"/>
        <v>下水道事業</v>
      </c>
      <c r="K6" s="33" t="str">
        <f t="shared" si="3"/>
        <v>公共下水道</v>
      </c>
      <c r="L6" s="33" t="str">
        <f t="shared" si="3"/>
        <v>Bc2</v>
      </c>
      <c r="M6" s="33">
        <f t="shared" si="3"/>
        <v>0</v>
      </c>
      <c r="N6" s="34" t="str">
        <f t="shared" si="3"/>
        <v>-</v>
      </c>
      <c r="O6" s="34" t="str">
        <f t="shared" si="3"/>
        <v>該当数値なし</v>
      </c>
      <c r="P6" s="34">
        <f t="shared" si="3"/>
        <v>94.27</v>
      </c>
      <c r="Q6" s="34">
        <f t="shared" si="3"/>
        <v>82.84</v>
      </c>
      <c r="R6" s="34">
        <f t="shared" si="3"/>
        <v>2060</v>
      </c>
      <c r="S6" s="34">
        <f t="shared" si="3"/>
        <v>85180</v>
      </c>
      <c r="T6" s="34">
        <f t="shared" si="3"/>
        <v>22.14</v>
      </c>
      <c r="U6" s="34">
        <f t="shared" si="3"/>
        <v>3847.34</v>
      </c>
      <c r="V6" s="34">
        <f t="shared" si="3"/>
        <v>80243</v>
      </c>
      <c r="W6" s="34">
        <f t="shared" si="3"/>
        <v>10.83</v>
      </c>
      <c r="X6" s="34">
        <f t="shared" si="3"/>
        <v>7409.33</v>
      </c>
      <c r="Y6" s="35">
        <f>IF(Y7="",NA(),Y7)</f>
        <v>89.73</v>
      </c>
      <c r="Z6" s="35">
        <f t="shared" ref="Z6:AH6" si="4">IF(Z7="",NA(),Z7)</f>
        <v>88.81</v>
      </c>
      <c r="AA6" s="35">
        <f t="shared" si="4"/>
        <v>89.48</v>
      </c>
      <c r="AB6" s="35">
        <f t="shared" si="4"/>
        <v>89.7</v>
      </c>
      <c r="AC6" s="35">
        <f t="shared" si="4"/>
        <v>91.77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783.96</v>
      </c>
      <c r="BG6" s="35">
        <f t="shared" ref="BG6:BO6" si="7">IF(BG7="",NA(),BG7)</f>
        <v>722.26</v>
      </c>
      <c r="BH6" s="35">
        <f t="shared" si="7"/>
        <v>680.38</v>
      </c>
      <c r="BI6" s="35">
        <f t="shared" si="7"/>
        <v>528.29999999999995</v>
      </c>
      <c r="BJ6" s="35">
        <f t="shared" si="7"/>
        <v>468.95</v>
      </c>
      <c r="BK6" s="35">
        <f t="shared" si="7"/>
        <v>1127.77</v>
      </c>
      <c r="BL6" s="35">
        <f t="shared" si="7"/>
        <v>1066.1600000000001</v>
      </c>
      <c r="BM6" s="35">
        <f t="shared" si="7"/>
        <v>1117.27</v>
      </c>
      <c r="BN6" s="35">
        <f t="shared" si="7"/>
        <v>1051.49</v>
      </c>
      <c r="BO6" s="35">
        <f t="shared" si="7"/>
        <v>991.69</v>
      </c>
      <c r="BP6" s="34" t="str">
        <f>IF(BP7="","",IF(BP7="-","【-】","【"&amp;SUBSTITUTE(TEXT(BP7,"#,##0.00"),"-","△")&amp;"】"))</f>
        <v>【728.30】</v>
      </c>
      <c r="BQ6" s="35">
        <f>IF(BQ7="",NA(),BQ7)</f>
        <v>84.33</v>
      </c>
      <c r="BR6" s="35">
        <f t="shared" ref="BR6:BZ6" si="8">IF(BR7="",NA(),BR7)</f>
        <v>84.17</v>
      </c>
      <c r="BS6" s="35">
        <f t="shared" si="8"/>
        <v>86.09</v>
      </c>
      <c r="BT6" s="35">
        <f t="shared" si="8"/>
        <v>86.94</v>
      </c>
      <c r="BU6" s="35">
        <f t="shared" si="8"/>
        <v>86.4</v>
      </c>
      <c r="BV6" s="35">
        <f t="shared" si="8"/>
        <v>75.08</v>
      </c>
      <c r="BW6" s="35">
        <f t="shared" si="8"/>
        <v>76.91</v>
      </c>
      <c r="BX6" s="35">
        <f t="shared" si="8"/>
        <v>76.33</v>
      </c>
      <c r="BY6" s="35">
        <f t="shared" si="8"/>
        <v>80.11</v>
      </c>
      <c r="BZ6" s="35">
        <f t="shared" si="8"/>
        <v>84.53</v>
      </c>
      <c r="CA6" s="34" t="str">
        <f>IF(CA7="","",IF(CA7="-","【-】","【"&amp;SUBSTITUTE(TEXT(CA7,"#,##0.00"),"-","△")&amp;"】"))</f>
        <v>【100.04】</v>
      </c>
      <c r="CB6" s="35">
        <f>IF(CB7="",NA(),CB7)</f>
        <v>149.94</v>
      </c>
      <c r="CC6" s="35">
        <f t="shared" ref="CC6:CK6" si="9">IF(CC7="",NA(),CC7)</f>
        <v>149.91999999999999</v>
      </c>
      <c r="CD6" s="35">
        <f t="shared" si="9"/>
        <v>149.77000000000001</v>
      </c>
      <c r="CE6" s="35">
        <f t="shared" si="9"/>
        <v>149.71</v>
      </c>
      <c r="CF6" s="35">
        <f t="shared" si="9"/>
        <v>149.76</v>
      </c>
      <c r="CG6" s="35">
        <f t="shared" si="9"/>
        <v>164.73</v>
      </c>
      <c r="CH6" s="35">
        <f t="shared" si="9"/>
        <v>160.77000000000001</v>
      </c>
      <c r="CI6" s="35">
        <f t="shared" si="9"/>
        <v>164.13</v>
      </c>
      <c r="CJ6" s="35">
        <f t="shared" si="9"/>
        <v>162.66</v>
      </c>
      <c r="CK6" s="35">
        <f t="shared" si="9"/>
        <v>154.69999999999999</v>
      </c>
      <c r="CL6" s="34" t="str">
        <f>IF(CL7="","",IF(CL7="-","【-】","【"&amp;SUBSTITUTE(TEXT(CL7,"#,##0.00"),"-","△")&amp;"】"))</f>
        <v>【137.82】</v>
      </c>
      <c r="CM6" s="35">
        <f>IF(CM7="",NA(),CM7)</f>
        <v>63.5</v>
      </c>
      <c r="CN6" s="35">
        <f t="shared" ref="CN6:CV6" si="10">IF(CN7="",NA(),CN7)</f>
        <v>65.06</v>
      </c>
      <c r="CO6" s="35">
        <f t="shared" si="10"/>
        <v>66.7</v>
      </c>
      <c r="CP6" s="35">
        <f t="shared" si="10"/>
        <v>86.76</v>
      </c>
      <c r="CQ6" s="35">
        <f t="shared" si="10"/>
        <v>85.33</v>
      </c>
      <c r="CR6" s="35">
        <f t="shared" si="10"/>
        <v>58.78</v>
      </c>
      <c r="CS6" s="35">
        <f t="shared" si="10"/>
        <v>56.94</v>
      </c>
      <c r="CT6" s="35">
        <f t="shared" si="10"/>
        <v>58.28</v>
      </c>
      <c r="CU6" s="35">
        <f t="shared" si="10"/>
        <v>56.67</v>
      </c>
      <c r="CV6" s="35">
        <f t="shared" si="10"/>
        <v>58.04</v>
      </c>
      <c r="CW6" s="34" t="str">
        <f>IF(CW7="","",IF(CW7="-","【-】","【"&amp;SUBSTITUTE(TEXT(CW7,"#,##0.00"),"-","△")&amp;"】"))</f>
        <v>【60.09】</v>
      </c>
      <c r="CX6" s="35">
        <f>IF(CX7="",NA(),CX7)</f>
        <v>98.56</v>
      </c>
      <c r="CY6" s="35">
        <f t="shared" ref="CY6:DG6" si="11">IF(CY7="",NA(),CY7)</f>
        <v>98.67</v>
      </c>
      <c r="CZ6" s="35">
        <f t="shared" si="11"/>
        <v>98.74</v>
      </c>
      <c r="DA6" s="35">
        <f t="shared" si="11"/>
        <v>98.76</v>
      </c>
      <c r="DB6" s="35">
        <f t="shared" si="11"/>
        <v>98.86</v>
      </c>
      <c r="DC6" s="35">
        <f t="shared" si="11"/>
        <v>92.42</v>
      </c>
      <c r="DD6" s="35">
        <f t="shared" si="11"/>
        <v>92.35</v>
      </c>
      <c r="DE6" s="35">
        <f t="shared" si="11"/>
        <v>92.78</v>
      </c>
      <c r="DF6" s="35">
        <f t="shared" si="11"/>
        <v>92.9</v>
      </c>
      <c r="DG6" s="35">
        <f t="shared" si="11"/>
        <v>92.56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0.04</v>
      </c>
      <c r="EJ6" s="35">
        <f t="shared" si="14"/>
        <v>0.04</v>
      </c>
      <c r="EK6" s="35">
        <f t="shared" si="14"/>
        <v>0.06</v>
      </c>
      <c r="EL6" s="35">
        <f t="shared" si="14"/>
        <v>0.05</v>
      </c>
      <c r="EM6" s="35">
        <f t="shared" si="14"/>
        <v>0.04</v>
      </c>
      <c r="EN6" s="35">
        <f t="shared" si="14"/>
        <v>0.05</v>
      </c>
      <c r="EO6" s="34" t="str">
        <f>IF(EO7="","",IF(EO7="-","【-】","【"&amp;SUBSTITUTE(TEXT(EO7,"#,##0.00"),"-","△")&amp;"】"))</f>
        <v>【0.27】</v>
      </c>
    </row>
    <row r="7" spans="1:145" s="36" customFormat="1" x14ac:dyDescent="0.15">
      <c r="A7" s="28"/>
      <c r="B7" s="37">
        <v>2016</v>
      </c>
      <c r="C7" s="37">
        <v>142182</v>
      </c>
      <c r="D7" s="37">
        <v>47</v>
      </c>
      <c r="E7" s="37">
        <v>17</v>
      </c>
      <c r="F7" s="37">
        <v>1</v>
      </c>
      <c r="G7" s="37">
        <v>0</v>
      </c>
      <c r="H7" s="37" t="s">
        <v>109</v>
      </c>
      <c r="I7" s="37" t="s">
        <v>110</v>
      </c>
      <c r="J7" s="37" t="s">
        <v>111</v>
      </c>
      <c r="K7" s="37" t="s">
        <v>112</v>
      </c>
      <c r="L7" s="37" t="s">
        <v>113</v>
      </c>
      <c r="M7" s="37"/>
      <c r="N7" s="38" t="s">
        <v>114</v>
      </c>
      <c r="O7" s="38" t="s">
        <v>115</v>
      </c>
      <c r="P7" s="38">
        <v>94.27</v>
      </c>
      <c r="Q7" s="38">
        <v>82.84</v>
      </c>
      <c r="R7" s="38">
        <v>2060</v>
      </c>
      <c r="S7" s="38">
        <v>85180</v>
      </c>
      <c r="T7" s="38">
        <v>22.14</v>
      </c>
      <c r="U7" s="38">
        <v>3847.34</v>
      </c>
      <c r="V7" s="38">
        <v>80243</v>
      </c>
      <c r="W7" s="38">
        <v>10.83</v>
      </c>
      <c r="X7" s="38">
        <v>7409.33</v>
      </c>
      <c r="Y7" s="38">
        <v>89.73</v>
      </c>
      <c r="Z7" s="38">
        <v>88.81</v>
      </c>
      <c r="AA7" s="38">
        <v>89.48</v>
      </c>
      <c r="AB7" s="38">
        <v>89.7</v>
      </c>
      <c r="AC7" s="38">
        <v>91.77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783.96</v>
      </c>
      <c r="BG7" s="38">
        <v>722.26</v>
      </c>
      <c r="BH7" s="38">
        <v>680.38</v>
      </c>
      <c r="BI7" s="38">
        <v>528.29999999999995</v>
      </c>
      <c r="BJ7" s="38">
        <v>468.95</v>
      </c>
      <c r="BK7" s="38">
        <v>1127.77</v>
      </c>
      <c r="BL7" s="38">
        <v>1066.1600000000001</v>
      </c>
      <c r="BM7" s="38">
        <v>1117.27</v>
      </c>
      <c r="BN7" s="38">
        <v>1051.49</v>
      </c>
      <c r="BO7" s="38">
        <v>991.69</v>
      </c>
      <c r="BP7" s="38">
        <v>728.3</v>
      </c>
      <c r="BQ7" s="38">
        <v>84.33</v>
      </c>
      <c r="BR7" s="38">
        <v>84.17</v>
      </c>
      <c r="BS7" s="38">
        <v>86.09</v>
      </c>
      <c r="BT7" s="38">
        <v>86.94</v>
      </c>
      <c r="BU7" s="38">
        <v>86.4</v>
      </c>
      <c r="BV7" s="38">
        <v>75.08</v>
      </c>
      <c r="BW7" s="38">
        <v>76.91</v>
      </c>
      <c r="BX7" s="38">
        <v>76.33</v>
      </c>
      <c r="BY7" s="38">
        <v>80.11</v>
      </c>
      <c r="BZ7" s="38">
        <v>84.53</v>
      </c>
      <c r="CA7" s="38">
        <v>100.04</v>
      </c>
      <c r="CB7" s="38">
        <v>149.94</v>
      </c>
      <c r="CC7" s="38">
        <v>149.91999999999999</v>
      </c>
      <c r="CD7" s="38">
        <v>149.77000000000001</v>
      </c>
      <c r="CE7" s="38">
        <v>149.71</v>
      </c>
      <c r="CF7" s="38">
        <v>149.76</v>
      </c>
      <c r="CG7" s="38">
        <v>164.73</v>
      </c>
      <c r="CH7" s="38">
        <v>160.77000000000001</v>
      </c>
      <c r="CI7" s="38">
        <v>164.13</v>
      </c>
      <c r="CJ7" s="38">
        <v>162.66</v>
      </c>
      <c r="CK7" s="38">
        <v>154.69999999999999</v>
      </c>
      <c r="CL7" s="38">
        <v>137.82</v>
      </c>
      <c r="CM7" s="38">
        <v>63.5</v>
      </c>
      <c r="CN7" s="38">
        <v>65.06</v>
      </c>
      <c r="CO7" s="38">
        <v>66.7</v>
      </c>
      <c r="CP7" s="38">
        <v>86.76</v>
      </c>
      <c r="CQ7" s="38">
        <v>85.33</v>
      </c>
      <c r="CR7" s="38">
        <v>58.78</v>
      </c>
      <c r="CS7" s="38">
        <v>56.94</v>
      </c>
      <c r="CT7" s="38">
        <v>58.28</v>
      </c>
      <c r="CU7" s="38">
        <v>56.67</v>
      </c>
      <c r="CV7" s="38">
        <v>58.04</v>
      </c>
      <c r="CW7" s="38">
        <v>60.09</v>
      </c>
      <c r="CX7" s="38">
        <v>98.56</v>
      </c>
      <c r="CY7" s="38">
        <v>98.67</v>
      </c>
      <c r="CZ7" s="38">
        <v>98.74</v>
      </c>
      <c r="DA7" s="38">
        <v>98.76</v>
      </c>
      <c r="DB7" s="38">
        <v>98.86</v>
      </c>
      <c r="DC7" s="38">
        <v>92.42</v>
      </c>
      <c r="DD7" s="38">
        <v>92.35</v>
      </c>
      <c r="DE7" s="38">
        <v>92.78</v>
      </c>
      <c r="DF7" s="38">
        <v>92.9</v>
      </c>
      <c r="DG7" s="38">
        <v>92.56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0.04</v>
      </c>
      <c r="EJ7" s="38">
        <v>0.04</v>
      </c>
      <c r="EK7" s="38">
        <v>0.06</v>
      </c>
      <c r="EL7" s="38">
        <v>0.05</v>
      </c>
      <c r="EM7" s="38">
        <v>0.04</v>
      </c>
      <c r="EN7" s="38">
        <v>0.05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2018-02-14T05:42:30Z</cp:lastPrinted>
  <dcterms:created xsi:type="dcterms:W3CDTF">2017-12-25T02:06:45Z</dcterms:created>
  <dcterms:modified xsi:type="dcterms:W3CDTF">2018-02-14T05:42:41Z</dcterms:modified>
</cp:coreProperties>
</file>