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<sst xmlns="http://schemas.openxmlformats.org/spreadsheetml/2006/main" count="240" uniqueCount="125">
  <si>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</si>
  <si>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</si>
  <si>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</si>
  <si>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</si>
  <si>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</si>
  <si>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</si>
  <si>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</si>
  <si>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</si>
  <si>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</si>
  <si>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</si>
  <si>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</si>
  <si>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</si>
  <si>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</si>
  <si>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</si>
  <si>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</si>
  <si>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</si>
  <si>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</si>
  <si>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</si>
  <si>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</si>
  <si>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</si>
  <si>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</si>
  <si>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</si>
  <si>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</si>
  <si>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</si>
  <si>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</si>
  <si>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</si>
  <si>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</si>
  <si>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</si>
  <si>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</si>
  <si>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</si>
  <si>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</si>
  <si>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</si>
  <si>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</si>
  <si>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</si>
  <si>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</si>
  <si>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</si>
  <si>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</si>
  <si>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</si>
  <si>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</si>
  <si>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</si>
  <si>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</si>
  <si>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</si>
  <si>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</si>
  <si>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</si>
  <si>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</si>
  <si>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</si>
  <si>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</si>
  <si>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</si>
  <si>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</si>
  <si>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</si>
  <si>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</si>
  <si>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</si>
  <si>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</si>
  <si>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</si>
  <si>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</si>
  <si>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</si>
  <si>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</si>
  <si>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</si>
  <si>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</si>
  <si>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</si>
  <si>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</si>
  <si>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</si>
  <si>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</si>
  <si>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</si>
  <si>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</si>
  <si>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</si>
  <si>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</si>
  <si>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</si>
  <si>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</si>
  <si>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</si>
  <si>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</si>
  <si>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</si>
  <si>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</si>
  <si>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</si>
  <si>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</si>
  <si>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</si>
  <si>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</si>
  <si>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</si>
  <si>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</si>
  <si>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</si>
  <si>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</si>
  <si>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</si>
  <si>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</si>
  <si>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</si>
  <si>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</si>
  <si>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</si>
  <si>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</si>
  <si>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</si>
  <si>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</si>
  <si>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</si>
  <si>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</si>
  <si>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</si>
  <si>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</si>
  <si>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</si>
  <si>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</si>
  <si>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</si>
  <si>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</si>
  <si>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</si>
  <si>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</si>
  <si>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</si>
  <si>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</si>
  <si>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</si>
  <si>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</si>
  <si>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</si>
  <si>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</si>
  <si>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</si>
  <si>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</si>
  <si>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</si>
  <si>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</si>
  <si>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湯河原町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</si>
  <si>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</si>
  <si>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</si>
  <si>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</si>
  <si>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</si>
  <si>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</si>
  <si>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</si>
  <si>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</si>
  <si>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</si>
  <si>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</si>
  <si>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</si>
  <si>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</si>
  <si>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</si>
  <si>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近年、下水道普及率及び水洗化率は増加傾向にあり、汚水処理原価（資本費）は減少傾向にあることから、結果的に経費回収率は増加傾向であり今後もしばらくは同様の傾向を示すと予想されます。しかしながら、汚水処理原価（維持管理費）は漸増傾向にあり、処理区域内人口の減少傾向や節水機器の普及に伴う処理水量の減少等による使用料収入の減少が予測されマイナス要因が潜在しています。
　支出の面では、施設の老朽化が進むことによる建設改良費の増加により、普及促進にかかる整備は一段落しつつも新たな起債償還費が増加することが予想されます。
　本町では、施設の長寿命化、更新時の省エネ機器の導入を進める一方、地方公営企業法の適用を踏まえ経営の計画性・透明性を向上させ使用料水準の適正化などが課題となります。</t>
    <rPh sb="1" eb="3">
      <t>キンネン</t>
    </rPh>
    <rPh sb="4" eb="7">
      <t>ゲスイドウ</t>
    </rPh>
    <rPh sb="7" eb="9">
      <t>フキュウ</t>
    </rPh>
    <rPh sb="9" eb="10">
      <t>リツ</t>
    </rPh>
    <rPh sb="10" eb="11">
      <t>オヨ</t>
    </rPh>
    <rPh sb="12" eb="15">
      <t>スイセンカ</t>
    </rPh>
    <rPh sb="15" eb="16">
      <t>リツ</t>
    </rPh>
    <rPh sb="17" eb="19">
      <t>ゾウカ</t>
    </rPh>
    <rPh sb="19" eb="21">
      <t>ケイコウ</t>
    </rPh>
    <rPh sb="25" eb="27">
      <t>オスイ</t>
    </rPh>
    <rPh sb="27" eb="29">
      <t>ショリ</t>
    </rPh>
    <rPh sb="29" eb="31">
      <t>ゲンカ</t>
    </rPh>
    <rPh sb="32" eb="34">
      <t>シホン</t>
    </rPh>
    <rPh sb="34" eb="35">
      <t>ヒ</t>
    </rPh>
    <rPh sb="37" eb="39">
      <t>ゲンショウ</t>
    </rPh>
    <rPh sb="39" eb="41">
      <t>ケイコウ</t>
    </rPh>
    <rPh sb="49" eb="52">
      <t>ケッカテキ</t>
    </rPh>
    <rPh sb="53" eb="55">
      <t>ケイヒ</t>
    </rPh>
    <rPh sb="55" eb="57">
      <t>カイシュウ</t>
    </rPh>
    <rPh sb="57" eb="58">
      <t>リツ</t>
    </rPh>
    <rPh sb="59" eb="61">
      <t>ゾウカ</t>
    </rPh>
    <rPh sb="61" eb="63">
      <t>ケイコウ</t>
    </rPh>
    <rPh sb="66" eb="68">
      <t>コンゴ</t>
    </rPh>
    <rPh sb="74" eb="76">
      <t>ドウヨウ</t>
    </rPh>
    <rPh sb="77" eb="79">
      <t>ケイコウ</t>
    </rPh>
    <rPh sb="80" eb="81">
      <t>シメ</t>
    </rPh>
    <rPh sb="83" eb="85">
      <t>ヨソウ</t>
    </rPh>
    <rPh sb="97" eb="99">
      <t>オスイ</t>
    </rPh>
    <rPh sb="99" eb="101">
      <t>ショリ</t>
    </rPh>
    <rPh sb="101" eb="103">
      <t>ゲンカ</t>
    </rPh>
    <rPh sb="104" eb="106">
      <t>イジ</t>
    </rPh>
    <rPh sb="106" eb="109">
      <t>カンリヒ</t>
    </rPh>
    <rPh sb="111" eb="113">
      <t>ゼンゾウ</t>
    </rPh>
    <rPh sb="113" eb="115">
      <t>ケイコウ</t>
    </rPh>
    <rPh sb="119" eb="121">
      <t>ショリ</t>
    </rPh>
    <rPh sb="121" eb="124">
      <t>クイキナイ</t>
    </rPh>
    <rPh sb="124" eb="126">
      <t>ジンコウ</t>
    </rPh>
    <rPh sb="127" eb="129">
      <t>ゲンショウ</t>
    </rPh>
    <rPh sb="129" eb="131">
      <t>ケイコウ</t>
    </rPh>
    <rPh sb="132" eb="134">
      <t>セッスイ</t>
    </rPh>
    <rPh sb="134" eb="136">
      <t>キキ</t>
    </rPh>
    <rPh sb="137" eb="139">
      <t>フキュウ</t>
    </rPh>
    <rPh sb="140" eb="141">
      <t>トモナ</t>
    </rPh>
    <rPh sb="142" eb="144">
      <t>ショリ</t>
    </rPh>
    <rPh sb="144" eb="146">
      <t>スイリョウ</t>
    </rPh>
    <rPh sb="147" eb="149">
      <t>ゲンショウ</t>
    </rPh>
    <rPh sb="149" eb="150">
      <t>トウ</t>
    </rPh>
    <rPh sb="153" eb="156">
      <t>シヨウリョウ</t>
    </rPh>
    <rPh sb="156" eb="158">
      <t>シュウニュウ</t>
    </rPh>
    <rPh sb="159" eb="161">
      <t>ゲンショウ</t>
    </rPh>
    <rPh sb="162" eb="164">
      <t>ヨソク</t>
    </rPh>
    <rPh sb="170" eb="172">
      <t>ヨウイン</t>
    </rPh>
    <rPh sb="173" eb="175">
      <t>センザイ</t>
    </rPh>
    <rPh sb="183" eb="185">
      <t>シシュツ</t>
    </rPh>
    <rPh sb="186" eb="187">
      <t>メン</t>
    </rPh>
    <rPh sb="190" eb="192">
      <t>シセツ</t>
    </rPh>
    <rPh sb="193" eb="196">
      <t>ロウキュウカ</t>
    </rPh>
    <rPh sb="197" eb="198">
      <t>スス</t>
    </rPh>
    <rPh sb="204" eb="206">
      <t>ケンセツ</t>
    </rPh>
    <rPh sb="206" eb="208">
      <t>カイリョウ</t>
    </rPh>
    <rPh sb="208" eb="209">
      <t>ヒ</t>
    </rPh>
    <rPh sb="210" eb="212">
      <t>ゾウカ</t>
    </rPh>
    <rPh sb="216" eb="218">
      <t>フキュウ</t>
    </rPh>
    <rPh sb="218" eb="220">
      <t>ソクシン</t>
    </rPh>
    <rPh sb="224" eb="226">
      <t>セイビ</t>
    </rPh>
    <rPh sb="227" eb="228">
      <t>ヒト</t>
    </rPh>
    <rPh sb="228" eb="230">
      <t>ダンラク</t>
    </rPh>
    <rPh sb="234" eb="235">
      <t>アラ</t>
    </rPh>
    <rPh sb="237" eb="239">
      <t>キサイ</t>
    </rPh>
    <rPh sb="239" eb="241">
      <t>ショウカン</t>
    </rPh>
    <rPh sb="241" eb="242">
      <t>ヒ</t>
    </rPh>
    <rPh sb="243" eb="245">
      <t>ゾウカ</t>
    </rPh>
    <rPh sb="250" eb="252">
      <t>ヨソウ</t>
    </rPh>
    <rPh sb="259" eb="261">
      <t>ホンチョウ</t>
    </rPh>
    <rPh sb="264" eb="266">
      <t>シセツ</t>
    </rPh>
    <rPh sb="267" eb="268">
      <t>チョウ</t>
    </rPh>
    <rPh sb="268" eb="271">
      <t>ジュミョウカ</t>
    </rPh>
    <rPh sb="272" eb="274">
      <t>コウシン</t>
    </rPh>
    <rPh sb="274" eb="275">
      <t>ジ</t>
    </rPh>
    <rPh sb="276" eb="277">
      <t>ショウ</t>
    </rPh>
    <rPh sb="279" eb="281">
      <t>キキ</t>
    </rPh>
    <rPh sb="282" eb="284">
      <t>ドウニュウ</t>
    </rPh>
    <rPh sb="285" eb="286">
      <t>スス</t>
    </rPh>
    <rPh sb="288" eb="290">
      <t>イッポウ</t>
    </rPh>
    <rPh sb="291" eb="293">
      <t>チホウ</t>
    </rPh>
    <rPh sb="293" eb="295">
      <t>コウエイ</t>
    </rPh>
    <rPh sb="295" eb="297">
      <t>キギョウ</t>
    </rPh>
    <rPh sb="297" eb="298">
      <t>ホウ</t>
    </rPh>
    <rPh sb="299" eb="301">
      <t>テキヨウ</t>
    </rPh>
    <rPh sb="302" eb="303">
      <t>フ</t>
    </rPh>
    <rPh sb="305" eb="307">
      <t>ケイエイ</t>
    </rPh>
    <rPh sb="308" eb="311">
      <t>ケイカクセイ</t>
    </rPh>
    <rPh sb="312" eb="315">
      <t>トウメイセイ</t>
    </rPh>
    <rPh sb="316" eb="318">
      <t>コウジョウ</t>
    </rPh>
    <rPh sb="320" eb="323">
      <t>シヨウリョウ</t>
    </rPh>
    <rPh sb="323" eb="325">
      <t>スイジュン</t>
    </rPh>
    <rPh sb="326" eb="329">
      <t>テキセイカ</t>
    </rPh>
    <rPh sb="332" eb="334">
      <t>カダイ</t>
    </rPh>
    <phoneticPr fontId="4"/>
  </si>
  <si>
    <t>　収益的収支比率は、経年比較においてはこれまでどおり右肩上がりの傾向にあります。その要因は面整備が完了に近づいたこと、汚水処理原価（資本費）が減少し結果的に経費回収率が上がってきたことがあげられます。また、水洗化率が漸増していることも要因としてあげられます。
　また、企業債残高対事業規模比率が類似平均と比べ低いのは供用開始からの年数が30年以上と長く整備率が高いことに起因すると考えられます。
　一方、順調に推移してきたこれらの指標に対し、処理区域内人口が減少傾向にあること、経費回収率が100％に満たないこと、供用開始後30年以上が経過し処理場施設の老朽化対策に加え、今後においては100㎞を超える管路施設の老朽化対策として維持・修繕費及び改築・更新費用の増加が予想されることがマイナス要因としてあげられます。したがって、さらなる接続（水洗化）の促進（啓発活動）を図り、下水道事業の状況について住民に理解していただいた上での下水道使用料の見直し、設備等更新時の省エネ機器導入など維持管理の効率化を図る必要があります。
　以上の対策を実施するため、本事業については、平成29年度から地方公営企業法を適用し、今後ストックマネジメント計画を策定して、経営状況の明確化及び計画性・透明性を向上させ、住民の理解を得ながら使用料水準の適正化を図り、下水道サービスを提供していきます。</t>
    <rPh sb="1" eb="4">
      <t>シュウエキテキ</t>
    </rPh>
    <rPh sb="4" eb="6">
      <t>シュウシ</t>
    </rPh>
    <rPh sb="6" eb="8">
      <t>ヒリツ</t>
    </rPh>
    <rPh sb="10" eb="12">
      <t>ケイネン</t>
    </rPh>
    <rPh sb="12" eb="14">
      <t>ヒカク</t>
    </rPh>
    <rPh sb="26" eb="28">
      <t>ミギカタ</t>
    </rPh>
    <rPh sb="28" eb="29">
      <t>ア</t>
    </rPh>
    <rPh sb="32" eb="34">
      <t>ケイコウ</t>
    </rPh>
    <rPh sb="42" eb="44">
      <t>ヨウイン</t>
    </rPh>
    <rPh sb="45" eb="46">
      <t>メン</t>
    </rPh>
    <rPh sb="46" eb="48">
      <t>セイビ</t>
    </rPh>
    <rPh sb="49" eb="51">
      <t>カンリョウ</t>
    </rPh>
    <rPh sb="52" eb="53">
      <t>チカ</t>
    </rPh>
    <rPh sb="59" eb="61">
      <t>オスイ</t>
    </rPh>
    <rPh sb="61" eb="63">
      <t>ショリ</t>
    </rPh>
    <rPh sb="63" eb="65">
      <t>ゲンカ</t>
    </rPh>
    <rPh sb="66" eb="68">
      <t>シホン</t>
    </rPh>
    <rPh sb="68" eb="69">
      <t>ヒ</t>
    </rPh>
    <rPh sb="71" eb="73">
      <t>ゲンショウ</t>
    </rPh>
    <rPh sb="74" eb="77">
      <t>ケッカテキ</t>
    </rPh>
    <rPh sb="78" eb="80">
      <t>ケイヒ</t>
    </rPh>
    <rPh sb="80" eb="82">
      <t>カイシュウ</t>
    </rPh>
    <rPh sb="82" eb="83">
      <t>リツ</t>
    </rPh>
    <rPh sb="84" eb="85">
      <t>ア</t>
    </rPh>
    <rPh sb="103" eb="106">
      <t>スイセンカ</t>
    </rPh>
    <rPh sb="106" eb="107">
      <t>リツ</t>
    </rPh>
    <rPh sb="108" eb="110">
      <t>ゼンゾウ</t>
    </rPh>
    <rPh sb="117" eb="119">
      <t>ヨウイン</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ヘイキン</t>
    </rPh>
    <rPh sb="152" eb="153">
      <t>クラ</t>
    </rPh>
    <rPh sb="154" eb="155">
      <t>ヒク</t>
    </rPh>
    <rPh sb="158" eb="160">
      <t>キョウヨウ</t>
    </rPh>
    <rPh sb="160" eb="162">
      <t>カイシ</t>
    </rPh>
    <rPh sb="165" eb="167">
      <t>ネンスウ</t>
    </rPh>
    <rPh sb="170" eb="171">
      <t>ネン</t>
    </rPh>
    <rPh sb="171" eb="173">
      <t>イジョウ</t>
    </rPh>
    <rPh sb="174" eb="175">
      <t>ナガ</t>
    </rPh>
    <rPh sb="176" eb="178">
      <t>セイビ</t>
    </rPh>
    <rPh sb="178" eb="179">
      <t>リツ</t>
    </rPh>
    <rPh sb="180" eb="181">
      <t>タカ</t>
    </rPh>
    <rPh sb="185" eb="187">
      <t>キイン</t>
    </rPh>
    <rPh sb="190" eb="191">
      <t>カンガ</t>
    </rPh>
    <rPh sb="199" eb="201">
      <t>イッポウ</t>
    </rPh>
    <rPh sb="202" eb="204">
      <t>ジュンチョウ</t>
    </rPh>
    <rPh sb="205" eb="207">
      <t>スイイ</t>
    </rPh>
    <rPh sb="215" eb="217">
      <t>シヒョウ</t>
    </rPh>
    <rPh sb="218" eb="219">
      <t>タイ</t>
    </rPh>
    <rPh sb="221" eb="223">
      <t>ショリ</t>
    </rPh>
    <rPh sb="226" eb="228">
      <t>ジンコウ</t>
    </rPh>
    <rPh sb="229" eb="231">
      <t>ゲンショウ</t>
    </rPh>
    <rPh sb="231" eb="233">
      <t>ケイコウ</t>
    </rPh>
    <rPh sb="239" eb="241">
      <t>ケイヒ</t>
    </rPh>
    <rPh sb="241" eb="243">
      <t>カイシュウ</t>
    </rPh>
    <rPh sb="243" eb="244">
      <t>リツ</t>
    </rPh>
    <rPh sb="250" eb="251">
      <t>ミ</t>
    </rPh>
    <rPh sb="257" eb="259">
      <t>キョウヨウ</t>
    </rPh>
    <rPh sb="259" eb="262">
      <t>カイシゴ</t>
    </rPh>
    <rPh sb="264" eb="265">
      <t>ネン</t>
    </rPh>
    <rPh sb="265" eb="267">
      <t>イジョウ</t>
    </rPh>
    <rPh sb="268" eb="270">
      <t>ケイカ</t>
    </rPh>
    <rPh sb="271" eb="274">
      <t>ショリジョウ</t>
    </rPh>
    <rPh sb="274" eb="276">
      <t>シセツ</t>
    </rPh>
    <rPh sb="277" eb="280">
      <t>ロウキュウカ</t>
    </rPh>
    <rPh sb="280" eb="282">
      <t>タイサク</t>
    </rPh>
    <rPh sb="283" eb="284">
      <t>クワ</t>
    </rPh>
    <rPh sb="286" eb="288">
      <t>コンゴ</t>
    </rPh>
    <rPh sb="298" eb="299">
      <t>コ</t>
    </rPh>
    <rPh sb="301" eb="303">
      <t>カンロ</t>
    </rPh>
    <rPh sb="303" eb="305">
      <t>シセツ</t>
    </rPh>
    <rPh sb="306" eb="309">
      <t>ロウキュウカ</t>
    </rPh>
    <rPh sb="309" eb="311">
      <t>タイサク</t>
    </rPh>
    <rPh sb="314" eb="316">
      <t>イジ</t>
    </rPh>
    <rPh sb="317" eb="320">
      <t>シュウゼンヒ</t>
    </rPh>
    <rPh sb="320" eb="321">
      <t>オヨ</t>
    </rPh>
    <rPh sb="322" eb="324">
      <t>カイチク</t>
    </rPh>
    <rPh sb="325" eb="327">
      <t>コウシン</t>
    </rPh>
    <rPh sb="327" eb="329">
      <t>ヒヨウ</t>
    </rPh>
    <rPh sb="330" eb="332">
      <t>ゾウカ</t>
    </rPh>
    <rPh sb="333" eb="335">
      <t>ヨソウ</t>
    </rPh>
    <rPh sb="345" eb="347">
      <t>ヨウイン</t>
    </rPh>
    <rPh sb="367" eb="369">
      <t>セツゾク</t>
    </rPh>
    <rPh sb="370" eb="373">
      <t>スイセンカ</t>
    </rPh>
    <rPh sb="375" eb="377">
      <t>ソクシン</t>
    </rPh>
    <rPh sb="378" eb="380">
      <t>ケイハツ</t>
    </rPh>
    <rPh sb="380" eb="382">
      <t>カツドウ</t>
    </rPh>
    <rPh sb="384" eb="385">
      <t>ハカ</t>
    </rPh>
    <rPh sb="387" eb="390">
      <t>ゲスイドウ</t>
    </rPh>
    <rPh sb="390" eb="392">
      <t>ジギョウ</t>
    </rPh>
    <rPh sb="393" eb="395">
      <t>ジョウキョウ</t>
    </rPh>
    <rPh sb="399" eb="401">
      <t>ジュウミン</t>
    </rPh>
    <rPh sb="402" eb="404">
      <t>リカイ</t>
    </rPh>
    <rPh sb="411" eb="412">
      <t>ウエ</t>
    </rPh>
    <rPh sb="414" eb="417">
      <t>ゲスイドウ</t>
    </rPh>
    <rPh sb="417" eb="420">
      <t>シヨウリョウ</t>
    </rPh>
    <rPh sb="421" eb="423">
      <t>ミナオ</t>
    </rPh>
    <rPh sb="425" eb="427">
      <t>セツビ</t>
    </rPh>
    <rPh sb="427" eb="428">
      <t>トウ</t>
    </rPh>
    <rPh sb="428" eb="430">
      <t>コウシン</t>
    </rPh>
    <rPh sb="430" eb="431">
      <t>ジ</t>
    </rPh>
    <rPh sb="432" eb="433">
      <t>ショウ</t>
    </rPh>
    <rPh sb="435" eb="437">
      <t>キキ</t>
    </rPh>
    <rPh sb="437" eb="439">
      <t>ドウニュウ</t>
    </rPh>
    <rPh sb="441" eb="443">
      <t>イジ</t>
    </rPh>
    <rPh sb="443" eb="445">
      <t>カンリ</t>
    </rPh>
    <rPh sb="446" eb="449">
      <t>コウリツカ</t>
    </rPh>
    <rPh sb="450" eb="451">
      <t>ハカ</t>
    </rPh>
    <rPh sb="452" eb="454">
      <t>ヒツヨウ</t>
    </rPh>
    <rPh sb="462" eb="464">
      <t>イジョウ</t>
    </rPh>
    <rPh sb="465" eb="467">
      <t>タイサク</t>
    </rPh>
    <rPh sb="468" eb="470">
      <t>ジッシ</t>
    </rPh>
    <rPh sb="475" eb="476">
      <t>ホン</t>
    </rPh>
    <rPh sb="476" eb="478">
      <t>ジギョウ</t>
    </rPh>
    <rPh sb="484" eb="486">
      <t>ヘイセイ</t>
    </rPh>
    <rPh sb="488" eb="490">
      <t>ネンド</t>
    </rPh>
    <rPh sb="492" eb="494">
      <t>チホウ</t>
    </rPh>
    <rPh sb="494" eb="496">
      <t>コウエイ</t>
    </rPh>
    <rPh sb="496" eb="498">
      <t>キギョウ</t>
    </rPh>
    <rPh sb="498" eb="499">
      <t>ホウ</t>
    </rPh>
    <rPh sb="500" eb="502">
      <t>テキヨウ</t>
    </rPh>
    <rPh sb="504" eb="506">
      <t>コンゴ</t>
    </rPh>
    <rPh sb="516" eb="518">
      <t>ケイカク</t>
    </rPh>
    <rPh sb="519" eb="521">
      <t>サクテイ</t>
    </rPh>
    <rPh sb="524" eb="526">
      <t>ケイエイ</t>
    </rPh>
    <rPh sb="526" eb="528">
      <t>ジョウキョウ</t>
    </rPh>
    <rPh sb="529" eb="532">
      <t>メイカクカ</t>
    </rPh>
    <rPh sb="532" eb="533">
      <t>オヨ</t>
    </rPh>
    <rPh sb="534" eb="537">
      <t>ケイカクセイ</t>
    </rPh>
    <rPh sb="538" eb="541">
      <t>トウメイセイ</t>
    </rPh>
    <rPh sb="542" eb="544">
      <t>コウジョウ</t>
    </rPh>
    <rPh sb="547" eb="549">
      <t>ジュウミン</t>
    </rPh>
    <rPh sb="550" eb="552">
      <t>リカイ</t>
    </rPh>
    <rPh sb="553" eb="554">
      <t>エ</t>
    </rPh>
    <rPh sb="557" eb="560">
      <t>シヨウリョウ</t>
    </rPh>
    <rPh sb="560" eb="562">
      <t>スイジュン</t>
    </rPh>
    <rPh sb="563" eb="566">
      <t>テキセイカ</t>
    </rPh>
    <rPh sb="567" eb="568">
      <t>ハカ</t>
    </rPh>
    <rPh sb="570" eb="573">
      <t>ゲスイドウ</t>
    </rPh>
    <rPh sb="578" eb="580">
      <t>テイキョウ</t>
    </rPh>
    <phoneticPr fontId="4"/>
  </si>
  <si>
    <t>　公共下水道事業については、昭和49年に事業着手、昭和60年に供用開始しており、供用開始後の経過年数は約32年となります。
　管渠施設については、耐用年数の50年を経過している施設はありませんが、約30年を経過すると下水道管渠の破損等に起因する道路陥没事故が増加することが報告されており、またマンホール蓋の耐用年数は車道部で15年であることから、今後は管路施設全体を俯瞰したストックマネジメント計画を策定し、計画的な修繕・改築事業に取り組むことで経費の平準化を図り、効率的な老朽化対策を進めていきます。なお、布設から30年を経過する管渠が今後漸増していくことから、点検・調査においても計画的に進めていきます。
　処理施設については、長寿命化支援事業により老朽化対策を進めてまいります。</t>
    <rPh sb="1" eb="3">
      <t>コウキョウ</t>
    </rPh>
    <rPh sb="3" eb="6">
      <t>ゲスイドウ</t>
    </rPh>
    <rPh sb="6" eb="8">
      <t>ジギョウ</t>
    </rPh>
    <rPh sb="14" eb="16">
      <t>ショウワ</t>
    </rPh>
    <rPh sb="18" eb="19">
      <t>ネン</t>
    </rPh>
    <rPh sb="20" eb="22">
      <t>ジギョウ</t>
    </rPh>
    <rPh sb="22" eb="24">
      <t>チャクシュ</t>
    </rPh>
    <rPh sb="25" eb="27">
      <t>ショウワ</t>
    </rPh>
    <rPh sb="29" eb="30">
      <t>ネン</t>
    </rPh>
    <rPh sb="31" eb="33">
      <t>キョウヨウ</t>
    </rPh>
    <rPh sb="33" eb="35">
      <t>カイシ</t>
    </rPh>
    <rPh sb="40" eb="42">
      <t>キョウヨウ</t>
    </rPh>
    <rPh sb="42" eb="45">
      <t>カイシゴ</t>
    </rPh>
    <rPh sb="46" eb="48">
      <t>ケイカ</t>
    </rPh>
    <rPh sb="48" eb="50">
      <t>ネンスウ</t>
    </rPh>
    <rPh sb="51" eb="52">
      <t>ヤク</t>
    </rPh>
    <rPh sb="54" eb="55">
      <t>ネン</t>
    </rPh>
    <rPh sb="63" eb="65">
      <t>カンキョ</t>
    </rPh>
    <rPh sb="65" eb="67">
      <t>シセツ</t>
    </rPh>
    <rPh sb="73" eb="75">
      <t>タイヨウ</t>
    </rPh>
    <rPh sb="75" eb="77">
      <t>ネンスウ</t>
    </rPh>
    <rPh sb="80" eb="81">
      <t>ネン</t>
    </rPh>
    <rPh sb="82" eb="84">
      <t>ケイカ</t>
    </rPh>
    <rPh sb="88" eb="90">
      <t>シセツ</t>
    </rPh>
    <rPh sb="98" eb="99">
      <t>ヤク</t>
    </rPh>
    <rPh sb="101" eb="102">
      <t>ネン</t>
    </rPh>
    <rPh sb="103" eb="105">
      <t>ケイカ</t>
    </rPh>
    <rPh sb="108" eb="111">
      <t>ゲスイドウ</t>
    </rPh>
    <rPh sb="111" eb="113">
      <t>カンキョ</t>
    </rPh>
    <rPh sb="114" eb="116">
      <t>ハソン</t>
    </rPh>
    <rPh sb="116" eb="117">
      <t>トウ</t>
    </rPh>
    <rPh sb="118" eb="120">
      <t>キイン</t>
    </rPh>
    <rPh sb="122" eb="124">
      <t>ドウロ</t>
    </rPh>
    <rPh sb="124" eb="126">
      <t>カンボツ</t>
    </rPh>
    <rPh sb="126" eb="128">
      <t>ジコ</t>
    </rPh>
    <rPh sb="129" eb="131">
      <t>ゾウカ</t>
    </rPh>
    <rPh sb="136" eb="138">
      <t>ホウコク</t>
    </rPh>
    <rPh sb="151" eb="152">
      <t>フタ</t>
    </rPh>
    <rPh sb="153" eb="155">
      <t>タイヨウ</t>
    </rPh>
    <rPh sb="155" eb="157">
      <t>ネンスウ</t>
    </rPh>
    <rPh sb="158" eb="160">
      <t>シャドウ</t>
    </rPh>
    <rPh sb="160" eb="161">
      <t>ブ</t>
    </rPh>
    <rPh sb="164" eb="165">
      <t>ネン</t>
    </rPh>
    <rPh sb="173" eb="175">
      <t>コンゴ</t>
    </rPh>
    <rPh sb="176" eb="178">
      <t>カンロ</t>
    </rPh>
    <rPh sb="178" eb="180">
      <t>シセツ</t>
    </rPh>
    <rPh sb="180" eb="182">
      <t>ゼンタイ</t>
    </rPh>
    <rPh sb="183" eb="185">
      <t>フカン</t>
    </rPh>
    <rPh sb="197" eb="199">
      <t>ケイカク</t>
    </rPh>
    <rPh sb="200" eb="202">
      <t>サクテイ</t>
    </rPh>
    <rPh sb="204" eb="207">
      <t>ケイカクテキ</t>
    </rPh>
    <rPh sb="208" eb="210">
      <t>シュウゼン</t>
    </rPh>
    <rPh sb="211" eb="213">
      <t>カイチク</t>
    </rPh>
    <rPh sb="213" eb="215">
      <t>ジギョウ</t>
    </rPh>
    <rPh sb="216" eb="217">
      <t>ト</t>
    </rPh>
    <rPh sb="218" eb="219">
      <t>ク</t>
    </rPh>
    <rPh sb="223" eb="225">
      <t>ケイヒ</t>
    </rPh>
    <rPh sb="226" eb="229">
      <t>ヘイジュンカ</t>
    </rPh>
    <rPh sb="230" eb="231">
      <t>ハカ</t>
    </rPh>
    <rPh sb="233" eb="236">
      <t>コウリツテキ</t>
    </rPh>
    <rPh sb="237" eb="240">
      <t>ロウキュウカ</t>
    </rPh>
    <rPh sb="240" eb="242">
      <t>タイサク</t>
    </rPh>
    <rPh sb="243" eb="244">
      <t>スス</t>
    </rPh>
    <rPh sb="254" eb="256">
      <t>フセツ</t>
    </rPh>
    <rPh sb="260" eb="261">
      <t>ネン</t>
    </rPh>
    <rPh sb="262" eb="264">
      <t>ケイカ</t>
    </rPh>
    <rPh sb="266" eb="268">
      <t>カンキョ</t>
    </rPh>
    <rPh sb="269" eb="271">
      <t>コンゴ</t>
    </rPh>
    <rPh sb="271" eb="273">
      <t>ゼンゾウ</t>
    </rPh>
    <rPh sb="282" eb="284">
      <t>テンケン</t>
    </rPh>
    <rPh sb="285" eb="287">
      <t>チョウサ</t>
    </rPh>
    <rPh sb="292" eb="295">
      <t>ケイカクテキ</t>
    </rPh>
    <rPh sb="296" eb="297">
      <t>スス</t>
    </rPh>
    <rPh sb="306" eb="308">
      <t>ショリ</t>
    </rPh>
    <rPh sb="308" eb="310">
      <t>シセツ</t>
    </rPh>
    <rPh sb="316" eb="317">
      <t>チョウ</t>
    </rPh>
    <rPh sb="317" eb="320">
      <t>ジュミョウカ</t>
    </rPh>
    <rPh sb="320" eb="322">
      <t>シエン</t>
    </rPh>
    <rPh sb="322" eb="324">
      <t>ジギョウ</t>
    </rPh>
    <rPh sb="327" eb="330">
      <t>ロウキュウカ</t>
    </rPh>
    <rPh sb="330" eb="332">
      <t>タイサク</t>
    </rPh>
    <rPh sb="333" eb="33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</si>
</sst>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0.37</c:v>
                </c:pt>
              </c:numCache>
            </c:numRef>
          </c:val>
        </c:ser>
        <c:dLbls>
          <c:showLegendKey val="0"/>
          <c:showVal val="0"/>
          <c:showCatName val="0"/>
          <c:showSerName val="0"/>
          <c:showPercent val="0"/>
          <c:showBubbleSize val="0"/>
        </c:dLbls>
        <c:gapWidth val="150"/>
        <c:axId val="212072328"/>
        <c:axId val="2120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1.08</c:v>
                </c:pt>
                <c:pt idx="4">
                  <c:v>1.1499999999999999</c:v>
                </c:pt>
              </c:numCache>
            </c:numRef>
          </c:val>
          <c:smooth val="0"/>
        </c:ser>
        <c:dLbls>
          <c:showLegendKey val="0"/>
          <c:showVal val="0"/>
          <c:showCatName val="0"/>
          <c:showSerName val="0"/>
          <c:showPercent val="0"/>
          <c:showBubbleSize val="0"/>
        </c:dLbls>
        <c:marker val="1"/>
        <c:smooth val="0"/>
        <c:axId val="212072328"/>
        <c:axId val="212072712"/>
      </c:lineChart>
      <c:dateAx>
        <c:axId val="212072328"/>
        <c:scaling>
          <c:orientation val="minMax"/>
        </c:scaling>
        <c:delete val="1"/>
        <c:axPos val="b"/>
        <c:numFmt formatCode="ge" sourceLinked="1"/>
        <c:majorTickMark val="none"/>
        <c:minorTickMark val="none"/>
        <c:tickLblPos val="none"/>
        <c:crossAx val="212072712"/>
        <c:crosses val="autoZero"/>
        <c:auto val="1"/>
        <c:lblOffset val="100"/>
        <c:baseTimeUnit val="years"/>
      </c:dateAx>
      <c:valAx>
        <c:axId val="2120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7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55.32</c:v>
                </c:pt>
                <c:pt idx="1">
                  <c:v>56.1</c:v>
                </c:pt>
                <c:pt idx="2">
                  <c:v>55.71</c:v>
                </c:pt>
                <c:pt idx="3">
                  <c:v>57.28</c:v>
                </c:pt>
                <c:pt idx="4">
                  <c:v>53.1</c:v>
                </c:pt>
              </c:numCache>
            </c:numRef>
          </c:val>
        </c:ser>
        <c:dLbls>
          <c:showLegendKey val="0"/>
          <c:showVal val="0"/>
          <c:showCatName val="0"/>
          <c:showSerName val="0"/>
          <c:showPercent val="0"/>
          <c:showBubbleSize val="0"/>
        </c:dLbls>
        <c:gapWidth val="150"/>
        <c:axId val="212223464"/>
        <c:axId val="1077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59.97</c:v>
                </c:pt>
                <c:pt idx="4">
                  <c:v>56.35</c:v>
                </c:pt>
              </c:numCache>
            </c:numRef>
          </c:val>
          <c:smooth val="0"/>
        </c:ser>
        <c:dLbls>
          <c:showLegendKey val="0"/>
          <c:showVal val="0"/>
          <c:showCatName val="0"/>
          <c:showSerName val="0"/>
          <c:showPercent val="0"/>
          <c:showBubbleSize val="0"/>
        </c:dLbls>
        <c:marker val="1"/>
        <c:smooth val="0"/>
        <c:axId val="212223464"/>
        <c:axId val="107770912"/>
      </c:lineChart>
      <c:dateAx>
        <c:axId val="212223464"/>
        <c:scaling>
          <c:orientation val="minMax"/>
        </c:scaling>
        <c:delete val="1"/>
        <c:axPos val="b"/>
        <c:numFmt formatCode="ge" sourceLinked="1"/>
        <c:majorTickMark val="none"/>
        <c:minorTickMark val="none"/>
        <c:tickLblPos val="none"/>
        <c:crossAx val="107770912"/>
        <c:crosses val="autoZero"/>
        <c:auto val="1"/>
        <c:lblOffset val="100"/>
        <c:baseTimeUnit val="years"/>
      </c:dateAx>
      <c:valAx>
        <c:axId val="1077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82.38</c:v>
                </c:pt>
                <c:pt idx="1">
                  <c:v>83.42</c:v>
                </c:pt>
                <c:pt idx="2">
                  <c:v>85.37</c:v>
                </c:pt>
                <c:pt idx="3">
                  <c:v>86.47</c:v>
                </c:pt>
                <c:pt idx="4">
                  <c:v>88.87</c:v>
                </c:pt>
              </c:numCache>
            </c:numRef>
          </c:val>
        </c:ser>
        <c:dLbls>
          <c:showLegendKey val="0"/>
          <c:showVal val="0"/>
          <c:showCatName val="0"/>
          <c:showSerName val="0"/>
          <c:showPercent val="0"/>
          <c:showBubbleSize val="0"/>
        </c:dLbls>
        <c:gapWidth val="150"/>
        <c:axId val="212366072"/>
        <c:axId val="212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94.8</c:v>
                </c:pt>
                <c:pt idx="4">
                  <c:v>93.3</c:v>
                </c:pt>
              </c:numCache>
            </c:numRef>
          </c:val>
          <c:smooth val="0"/>
        </c:ser>
        <c:dLbls>
          <c:showLegendKey val="0"/>
          <c:showVal val="0"/>
          <c:showCatName val="0"/>
          <c:showSerName val="0"/>
          <c:showPercent val="0"/>
          <c:showBubbleSize val="0"/>
        </c:dLbls>
        <c:marker val="1"/>
        <c:smooth val="0"/>
        <c:axId val="212366072"/>
        <c:axId val="212366464"/>
      </c:lineChart>
      <c:dateAx>
        <c:axId val="212366072"/>
        <c:scaling>
          <c:orientation val="minMax"/>
        </c:scaling>
        <c:delete val="1"/>
        <c:axPos val="b"/>
        <c:numFmt formatCode="ge" sourceLinked="1"/>
        <c:majorTickMark val="none"/>
        <c:minorTickMark val="none"/>
        <c:tickLblPos val="none"/>
        <c:crossAx val="212366464"/>
        <c:crosses val="autoZero"/>
        <c:auto val="1"/>
        <c:lblOffset val="100"/>
        <c:baseTimeUnit val="years"/>
      </c:dateAx>
      <c:valAx>
        <c:axId val="2123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6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69.62</c:v>
                </c:pt>
                <c:pt idx="1">
                  <c:v>75.05</c:v>
                </c:pt>
                <c:pt idx="2">
                  <c:v>81.760000000000005</c:v>
                </c:pt>
                <c:pt idx="3">
                  <c:v>85.05</c:v>
                </c:pt>
                <c:pt idx="4">
                  <c:v>97.98</c:v>
                </c:pt>
              </c:numCache>
            </c:numRef>
          </c:val>
        </c:ser>
        <c:dLbls>
          <c:showLegendKey val="0"/>
          <c:showVal val="0"/>
          <c:showCatName val="0"/>
          <c:showSerName val="0"/>
          <c:showPercent val="0"/>
          <c:showBubbleSize val="0"/>
        </c:dLbls>
        <c:gapWidth val="150"/>
        <c:axId val="211803960"/>
        <c:axId val="21181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803960"/>
        <c:axId val="211814584"/>
      </c:lineChart>
      <c:dateAx>
        <c:axId val="211803960"/>
        <c:scaling>
          <c:orientation val="minMax"/>
        </c:scaling>
        <c:delete val="1"/>
        <c:axPos val="b"/>
        <c:numFmt formatCode="ge" sourceLinked="1"/>
        <c:majorTickMark val="none"/>
        <c:minorTickMark val="none"/>
        <c:tickLblPos val="none"/>
        <c:crossAx val="211814584"/>
        <c:crosses val="autoZero"/>
        <c:auto val="1"/>
        <c:lblOffset val="100"/>
        <c:baseTimeUnit val="years"/>
      </c:dateAx>
      <c:valAx>
        <c:axId val="21181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859272"/>
        <c:axId val="21185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859272"/>
        <c:axId val="211859656"/>
      </c:lineChart>
      <c:dateAx>
        <c:axId val="211859272"/>
        <c:scaling>
          <c:orientation val="minMax"/>
        </c:scaling>
        <c:delete val="1"/>
        <c:axPos val="b"/>
        <c:numFmt formatCode="ge" sourceLinked="1"/>
        <c:majorTickMark val="none"/>
        <c:minorTickMark val="none"/>
        <c:tickLblPos val="none"/>
        <c:crossAx val="211859656"/>
        <c:crosses val="autoZero"/>
        <c:auto val="1"/>
        <c:lblOffset val="100"/>
        <c:baseTimeUnit val="years"/>
      </c:dateAx>
      <c:valAx>
        <c:axId val="21185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5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732448"/>
        <c:axId val="21073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732448"/>
        <c:axId val="210732840"/>
      </c:lineChart>
      <c:dateAx>
        <c:axId val="210732448"/>
        <c:scaling>
          <c:orientation val="minMax"/>
        </c:scaling>
        <c:delete val="1"/>
        <c:axPos val="b"/>
        <c:numFmt formatCode="ge" sourceLinked="1"/>
        <c:majorTickMark val="none"/>
        <c:minorTickMark val="none"/>
        <c:tickLblPos val="none"/>
        <c:crossAx val="210732840"/>
        <c:crosses val="autoZero"/>
        <c:auto val="1"/>
        <c:lblOffset val="100"/>
        <c:baseTimeUnit val="years"/>
      </c:dateAx>
      <c:valAx>
        <c:axId val="2107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908864"/>
        <c:axId val="21190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08864"/>
        <c:axId val="211909256"/>
      </c:lineChart>
      <c:dateAx>
        <c:axId val="211908864"/>
        <c:scaling>
          <c:orientation val="minMax"/>
        </c:scaling>
        <c:delete val="1"/>
        <c:axPos val="b"/>
        <c:numFmt formatCode="ge" sourceLinked="1"/>
        <c:majorTickMark val="none"/>
        <c:minorTickMark val="none"/>
        <c:tickLblPos val="none"/>
        <c:crossAx val="211909256"/>
        <c:crosses val="autoZero"/>
        <c:auto val="1"/>
        <c:lblOffset val="100"/>
        <c:baseTimeUnit val="years"/>
      </c:dateAx>
      <c:valAx>
        <c:axId val="21190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910432"/>
        <c:axId val="21191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10432"/>
        <c:axId val="211910824"/>
      </c:lineChart>
      <c:dateAx>
        <c:axId val="211910432"/>
        <c:scaling>
          <c:orientation val="minMax"/>
        </c:scaling>
        <c:delete val="1"/>
        <c:axPos val="b"/>
        <c:numFmt formatCode="ge" sourceLinked="1"/>
        <c:majorTickMark val="none"/>
        <c:minorTickMark val="none"/>
        <c:tickLblPos val="none"/>
        <c:crossAx val="211910824"/>
        <c:crosses val="autoZero"/>
        <c:auto val="1"/>
        <c:lblOffset val="100"/>
        <c:baseTimeUnit val="years"/>
      </c:dateAx>
      <c:valAx>
        <c:axId val="21191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729.92</c:v>
                </c:pt>
                <c:pt idx="1">
                  <c:v>668.53</c:v>
                </c:pt>
                <c:pt idx="2">
                  <c:v>615.13</c:v>
                </c:pt>
                <c:pt idx="3">
                  <c:v>640.20000000000005</c:v>
                </c:pt>
                <c:pt idx="4">
                  <c:v>662.99</c:v>
                </c:pt>
              </c:numCache>
            </c:numRef>
          </c:val>
        </c:ser>
        <c:dLbls>
          <c:showLegendKey val="0"/>
          <c:showVal val="0"/>
          <c:showCatName val="0"/>
          <c:showSerName val="0"/>
          <c:showPercent val="0"/>
          <c:showBubbleSize val="0"/>
        </c:dLbls>
        <c:gapWidth val="150"/>
        <c:axId val="212220328"/>
        <c:axId val="2122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681.23</c:v>
                </c:pt>
                <c:pt idx="4">
                  <c:v>773.95</c:v>
                </c:pt>
              </c:numCache>
            </c:numRef>
          </c:val>
          <c:smooth val="0"/>
        </c:ser>
        <c:dLbls>
          <c:showLegendKey val="0"/>
          <c:showVal val="0"/>
          <c:showCatName val="0"/>
          <c:showSerName val="0"/>
          <c:showPercent val="0"/>
          <c:showBubbleSize val="0"/>
        </c:dLbls>
        <c:marker val="1"/>
        <c:smooth val="0"/>
        <c:axId val="212220328"/>
        <c:axId val="212220720"/>
      </c:lineChart>
      <c:dateAx>
        <c:axId val="212220328"/>
        <c:scaling>
          <c:orientation val="minMax"/>
        </c:scaling>
        <c:delete val="1"/>
        <c:axPos val="b"/>
        <c:numFmt formatCode="ge" sourceLinked="1"/>
        <c:majorTickMark val="none"/>
        <c:minorTickMark val="none"/>
        <c:tickLblPos val="none"/>
        <c:crossAx val="212220720"/>
        <c:crosses val="autoZero"/>
        <c:auto val="1"/>
        <c:lblOffset val="100"/>
        <c:baseTimeUnit val="years"/>
      </c:dateAx>
      <c:valAx>
        <c:axId val="2122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70.959999999999994</c:v>
                </c:pt>
                <c:pt idx="1">
                  <c:v>78.569999999999993</c:v>
                </c:pt>
                <c:pt idx="2">
                  <c:v>88.11</c:v>
                </c:pt>
                <c:pt idx="3">
                  <c:v>97.6</c:v>
                </c:pt>
                <c:pt idx="4">
                  <c:v>97.72</c:v>
                </c:pt>
              </c:numCache>
            </c:numRef>
          </c:val>
        </c:ser>
        <c:dLbls>
          <c:showLegendKey val="0"/>
          <c:showVal val="0"/>
          <c:showCatName val="0"/>
          <c:showSerName val="0"/>
          <c:showPercent val="0"/>
          <c:showBubbleSize val="0"/>
        </c:dLbls>
        <c:gapWidth val="150"/>
        <c:axId val="211908472"/>
        <c:axId val="21222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76.84</c:v>
                </c:pt>
                <c:pt idx="4">
                  <c:v>72.87</c:v>
                </c:pt>
              </c:numCache>
            </c:numRef>
          </c:val>
          <c:smooth val="0"/>
        </c:ser>
        <c:dLbls>
          <c:showLegendKey val="0"/>
          <c:showVal val="0"/>
          <c:showCatName val="0"/>
          <c:showSerName val="0"/>
          <c:showPercent val="0"/>
          <c:showBubbleSize val="0"/>
        </c:dLbls>
        <c:marker val="1"/>
        <c:smooth val="0"/>
        <c:axId val="211908472"/>
        <c:axId val="212221896"/>
      </c:lineChart>
      <c:dateAx>
        <c:axId val="211908472"/>
        <c:scaling>
          <c:orientation val="minMax"/>
        </c:scaling>
        <c:delete val="1"/>
        <c:axPos val="b"/>
        <c:numFmt formatCode="ge" sourceLinked="1"/>
        <c:majorTickMark val="none"/>
        <c:minorTickMark val="none"/>
        <c:tickLblPos val="none"/>
        <c:crossAx val="212221896"/>
        <c:crosses val="autoZero"/>
        <c:auto val="1"/>
        <c:lblOffset val="100"/>
        <c:baseTimeUnit val="years"/>
      </c:dateAx>
      <c:valAx>
        <c:axId val="2122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183.37</c:v>
                </c:pt>
                <c:pt idx="1">
                  <c:v>167.45</c:v>
                </c:pt>
                <c:pt idx="2">
                  <c:v>162.08000000000001</c:v>
                </c:pt>
                <c:pt idx="3">
                  <c:v>146.85</c:v>
                </c:pt>
                <c:pt idx="4">
                  <c:v>144.97999999999999</c:v>
                </c:pt>
              </c:numCache>
            </c:numRef>
          </c:val>
        </c:ser>
        <c:dLbls>
          <c:showLegendKey val="0"/>
          <c:showVal val="0"/>
          <c:showCatName val="0"/>
          <c:showSerName val="0"/>
          <c:showPercent val="0"/>
          <c:showBubbleSize val="0"/>
        </c:dLbls>
        <c:gapWidth val="150"/>
        <c:axId val="210732056"/>
        <c:axId val="21073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160.72999999999999</c:v>
                </c:pt>
                <c:pt idx="4">
                  <c:v>160.55000000000001</c:v>
                </c:pt>
              </c:numCache>
            </c:numRef>
          </c:val>
          <c:smooth val="0"/>
        </c:ser>
        <c:dLbls>
          <c:showLegendKey val="0"/>
          <c:showVal val="0"/>
          <c:showCatName val="0"/>
          <c:showSerName val="0"/>
          <c:showPercent val="0"/>
          <c:showBubbleSize val="0"/>
        </c:dLbls>
        <c:marker val="1"/>
        <c:smooth val="0"/>
        <c:axId val="210732056"/>
        <c:axId val="210731664"/>
      </c:lineChart>
      <c:dateAx>
        <c:axId val="210732056"/>
        <c:scaling>
          <c:orientation val="minMax"/>
        </c:scaling>
        <c:delete val="1"/>
        <c:axPos val="b"/>
        <c:numFmt formatCode="ge" sourceLinked="1"/>
        <c:majorTickMark val="none"/>
        <c:minorTickMark val="none"/>
        <c:tickLblPos val="none"/>
        <c:crossAx val="210731664"/>
        <c:crosses val="autoZero"/>
        <c:auto val="1"/>
        <c:lblOffset val="100"/>
        <c:baseTimeUnit val="years"/>
      </c:dateAx>
      <c:valAx>
        <c:axId val="2107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3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湯河原町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
        <v>121</v>
      </c>
      <c r="AE8" s="73"/>
      <c r="AF8" s="73"/>
      <c r="AG8" s="73"/>
      <c r="AH8" s="73"/>
      <c r="AI8" s="73"/>
      <c r="AJ8" s="73"/>
      <c r="AK8" s="4"/>
      <c r="AL8" s="67">
        <f>データ!S6</f>
        <v>25683</v>
      </c>
      <c r="AM8" s="67"/>
      <c r="AN8" s="67"/>
      <c r="AO8" s="67"/>
      <c r="AP8" s="67"/>
      <c r="AQ8" s="67"/>
      <c r="AR8" s="67"/>
      <c r="AS8" s="67"/>
      <c r="AT8" s="66">
        <f>データ!T6</f>
        <v>40.97</v>
      </c>
      <c r="AU8" s="66"/>
      <c r="AV8" s="66"/>
      <c r="AW8" s="66"/>
      <c r="AX8" s="66"/>
      <c r="AY8" s="66"/>
      <c r="AZ8" s="66"/>
      <c r="BA8" s="66"/>
      <c r="BB8" s="66">
        <f>データ!U6</f>
        <v>626.87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96.21</v>
      </c>
      <c r="Q10" s="66"/>
      <c r="R10" s="66"/>
      <c r="S10" s="66"/>
      <c r="T10" s="66"/>
      <c r="U10" s="66"/>
      <c r="V10" s="66"/>
      <c r="W10" s="66">
        <f>データ!Q6</f>
        <v>78.819999999999993</v>
      </c>
      <c r="X10" s="66"/>
      <c r="Y10" s="66"/>
      <c r="Z10" s="66"/>
      <c r="AA10" s="66"/>
      <c r="AB10" s="66"/>
      <c r="AC10" s="66"/>
      <c r="AD10" s="67">
        <f>データ!R6</f>
        <v>2740</v>
      </c>
      <c r="AE10" s="67"/>
      <c r="AF10" s="67"/>
      <c r="AG10" s="67"/>
      <c r="AH10" s="67"/>
      <c r="AI10" s="67"/>
      <c r="AJ10" s="67"/>
      <c r="AK10" s="2"/>
      <c r="AL10" s="67">
        <f>データ!V6</f>
        <v>24636</v>
      </c>
      <c r="AM10" s="67"/>
      <c r="AN10" s="67"/>
      <c r="AO10" s="67"/>
      <c r="AP10" s="67"/>
      <c r="AQ10" s="67"/>
      <c r="AR10" s="67"/>
      <c r="AS10" s="67"/>
      <c r="AT10" s="66">
        <f>データ!W6</f>
        <v>4.05</v>
      </c>
      <c r="AU10" s="66"/>
      <c r="AV10" s="66"/>
      <c r="AW10" s="66"/>
      <c r="AX10" s="66"/>
      <c r="AY10" s="66"/>
      <c r="AZ10" s="66"/>
      <c r="BA10" s="66"/>
      <c r="BB10" s="66">
        <f>データ!X6</f>
        <v>6082.96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143847</v>
      </c>
      <c r="D6" s="33">
        <f t="shared" si="3"/>
        <v>47</v>
      </c>
      <c r="E6" s="33">
        <f t="shared" si="3"/>
        <v>17</v>
      </c>
      <c r="F6" s="33">
        <f t="shared" si="3"/>
        <v>1</v>
      </c>
      <c r="G6" s="33">
        <f t="shared" si="3"/>
        <v>0</v>
      </c>
      <c r="H6" s="33" t="str">
        <f t="shared" si="3"/>
        <v>神奈川県　湯河原町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96.21</v>
      </c>
      <c r="Q6" s="34">
        <f t="shared" si="3"/>
        <v>78.819999999999993</v>
      </c>
      <c r="R6" s="34">
        <f t="shared" si="3"/>
        <v>2740</v>
      </c>
      <c r="S6" s="34">
        <f t="shared" si="3"/>
        <v>25683</v>
      </c>
      <c r="T6" s="34">
        <f t="shared" si="3"/>
        <v>40.97</v>
      </c>
      <c r="U6" s="34">
        <f t="shared" si="3"/>
        <v>626.87</v>
      </c>
      <c r="V6" s="34">
        <f t="shared" si="3"/>
        <v>24636</v>
      </c>
      <c r="W6" s="34">
        <f t="shared" si="3"/>
        <v>4.05</v>
      </c>
      <c r="X6" s="34">
        <f t="shared" si="3"/>
        <v>6082.96</v>
      </c>
      <c r="Y6" s="35">
        <f>IF(Y7="",NA(),Y7)</f>
        <v>69.62</v>
      </c>
      <c r="Z6" s="35">
        <f t="shared" ref="Z6:AH6" si="4">IF(Z7="",NA(),Z7)</f>
        <v>75.05</v>
      </c>
      <c r="AA6" s="35">
        <f t="shared" si="4"/>
        <v>81.760000000000005</v>
      </c>
      <c r="AB6" s="35">
        <f t="shared" si="4"/>
        <v>85.05</v>
      </c>
      <c r="AC6" s="35">
        <f t="shared" si="4"/>
        <v>97.98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729.92</v>
      </c>
      <c r="BG6" s="35">
        <f t="shared" ref="BG6:BO6" si="7">IF(BG7="",NA(),BG7)</f>
        <v>668.53</v>
      </c>
      <c r="BH6" s="35">
        <f t="shared" si="7"/>
        <v>615.13</v>
      </c>
      <c r="BI6" s="35">
        <f t="shared" si="7"/>
        <v>640.20000000000005</v>
      </c>
      <c r="BJ6" s="35">
        <f t="shared" si="7"/>
        <v>662.99</v>
      </c>
      <c r="BK6" s="35">
        <f t="shared" si="7"/>
        <v>1252.8800000000001</v>
      </c>
      <c r="BL6" s="35">
        <f t="shared" si="7"/>
        <v>1119.4100000000001</v>
      </c>
      <c r="BM6" s="35">
        <f t="shared" si="7"/>
        <v>1067.74</v>
      </c>
      <c r="BN6" s="35">
        <f t="shared" si="7"/>
        <v>681.23</v>
      </c>
      <c r="BO6" s="35">
        <f t="shared" si="7"/>
        <v>773.95</v>
      </c>
      <c r="BP6" s="34" t="str">
        <f>IF(BP7="","",IF(BP7="-","【-】","【"&amp;SUBSTITUTE(TEXT(BP7,"#,##0.00"),"-","△")&amp;"】"))</f>
        <v>【728.30】</v>
      </c>
      <c r="BQ6" s="35">
        <f>IF(BQ7="",NA(),BQ7)</f>
        <v>70.959999999999994</v>
      </c>
      <c r="BR6" s="35">
        <f t="shared" ref="BR6:BZ6" si="8">IF(BR7="",NA(),BR7)</f>
        <v>78.569999999999993</v>
      </c>
      <c r="BS6" s="35">
        <f t="shared" si="8"/>
        <v>88.11</v>
      </c>
      <c r="BT6" s="35">
        <f t="shared" si="8"/>
        <v>97.6</v>
      </c>
      <c r="BU6" s="35">
        <f t="shared" si="8"/>
        <v>97.72</v>
      </c>
      <c r="BV6" s="35">
        <f t="shared" si="8"/>
        <v>66.87</v>
      </c>
      <c r="BW6" s="35">
        <f t="shared" si="8"/>
        <v>71.349999999999994</v>
      </c>
      <c r="BX6" s="35">
        <f t="shared" si="8"/>
        <v>73.569999999999993</v>
      </c>
      <c r="BY6" s="35">
        <f t="shared" si="8"/>
        <v>76.84</v>
      </c>
      <c r="BZ6" s="35">
        <f t="shared" si="8"/>
        <v>72.87</v>
      </c>
      <c r="CA6" s="34" t="str">
        <f>IF(CA7="","",IF(CA7="-","【-】","【"&amp;SUBSTITUTE(TEXT(CA7,"#,##0.00"),"-","△")&amp;"】"))</f>
        <v>【100.04】</v>
      </c>
      <c r="CB6" s="35">
        <f>IF(CB7="",NA(),CB7)</f>
        <v>183.37</v>
      </c>
      <c r="CC6" s="35">
        <f t="shared" ref="CC6:CK6" si="9">IF(CC7="",NA(),CC7)</f>
        <v>167.45</v>
      </c>
      <c r="CD6" s="35">
        <f t="shared" si="9"/>
        <v>162.08000000000001</v>
      </c>
      <c r="CE6" s="35">
        <f t="shared" si="9"/>
        <v>146.85</v>
      </c>
      <c r="CF6" s="35">
        <f t="shared" si="9"/>
        <v>144.97999999999999</v>
      </c>
      <c r="CG6" s="35">
        <f t="shared" si="9"/>
        <v>195.15</v>
      </c>
      <c r="CH6" s="35">
        <f t="shared" si="9"/>
        <v>182.55</v>
      </c>
      <c r="CI6" s="35">
        <f t="shared" si="9"/>
        <v>184.87</v>
      </c>
      <c r="CJ6" s="35">
        <f t="shared" si="9"/>
        <v>160.72999999999999</v>
      </c>
      <c r="CK6" s="35">
        <f t="shared" si="9"/>
        <v>160.55000000000001</v>
      </c>
      <c r="CL6" s="34" t="str">
        <f>IF(CL7="","",IF(CL7="-","【-】","【"&amp;SUBSTITUTE(TEXT(CL7,"#,##0.00"),"-","△")&amp;"】"))</f>
        <v>【137.82】</v>
      </c>
      <c r="CM6" s="35">
        <f>IF(CM7="",NA(),CM7)</f>
        <v>55.32</v>
      </c>
      <c r="CN6" s="35">
        <f t="shared" ref="CN6:CV6" si="10">IF(CN7="",NA(),CN7)</f>
        <v>56.1</v>
      </c>
      <c r="CO6" s="35">
        <f t="shared" si="10"/>
        <v>55.71</v>
      </c>
      <c r="CP6" s="35">
        <f t="shared" si="10"/>
        <v>57.28</v>
      </c>
      <c r="CQ6" s="35">
        <f t="shared" si="10"/>
        <v>53.1</v>
      </c>
      <c r="CR6" s="35">
        <f t="shared" si="10"/>
        <v>51.83</v>
      </c>
      <c r="CS6" s="35">
        <f t="shared" si="10"/>
        <v>50.27</v>
      </c>
      <c r="CT6" s="35">
        <f t="shared" si="10"/>
        <v>51.08</v>
      </c>
      <c r="CU6" s="35">
        <f t="shared" si="10"/>
        <v>59.97</v>
      </c>
      <c r="CV6" s="35">
        <f t="shared" si="10"/>
        <v>56.35</v>
      </c>
      <c r="CW6" s="34" t="str">
        <f>IF(CW7="","",IF(CW7="-","【-】","【"&amp;SUBSTITUTE(TEXT(CW7,"#,##0.00"),"-","△")&amp;"】"))</f>
        <v>【60.09】</v>
      </c>
      <c r="CX6" s="35">
        <f>IF(CX7="",NA(),CX7)</f>
        <v>82.38</v>
      </c>
      <c r="CY6" s="35">
        <f t="shared" ref="CY6:DG6" si="11">IF(CY7="",NA(),CY7)</f>
        <v>83.42</v>
      </c>
      <c r="CZ6" s="35">
        <f t="shared" si="11"/>
        <v>85.37</v>
      </c>
      <c r="DA6" s="35">
        <f t="shared" si="11"/>
        <v>86.47</v>
      </c>
      <c r="DB6" s="35">
        <f t="shared" si="11"/>
        <v>88.87</v>
      </c>
      <c r="DC6" s="35">
        <f t="shared" si="11"/>
        <v>88.67</v>
      </c>
      <c r="DD6" s="35">
        <f t="shared" si="11"/>
        <v>89.13</v>
      </c>
      <c r="DE6" s="35">
        <f t="shared" si="11"/>
        <v>88.59</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0.37</v>
      </c>
      <c r="EJ6" s="35">
        <f t="shared" si="14"/>
        <v>0.17</v>
      </c>
      <c r="EK6" s="35">
        <f t="shared" si="14"/>
        <v>0.12</v>
      </c>
      <c r="EL6" s="35">
        <f t="shared" si="14"/>
        <v>0.11</v>
      </c>
      <c r="EM6" s="35">
        <f t="shared" si="14"/>
        <v>1.08</v>
      </c>
      <c r="EN6" s="35">
        <f t="shared" si="14"/>
        <v>1.1499999999999999</v>
      </c>
      <c r="EO6" s="34" t="str">
        <f>IF(EO7="","",IF(EO7="-","【-】","【"&amp;SUBSTITUTE(TEXT(EO7,"#,##0.00"),"-","△")&amp;"】"))</f>
        <v>【0.27】</v>
      </c>
    </row>
    <row r="7" spans="1:145" s="36" customFormat="1" x14ac:dyDescent="0.15">
      <c r="A7" s="28"/>
      <c r="B7" s="37">
        <v>2016</v>
      </c>
      <c r="C7" s="37">
        <v>143847</v>
      </c>
      <c r="D7" s="37">
        <v>47</v>
      </c>
      <c r="E7" s="37">
        <v>17</v>
      </c>
      <c r="F7" s="37">
        <v>1</v>
      </c>
      <c r="G7" s="37">
        <v>0</v>
      </c>
      <c r="H7" s="37" t="s">
        <v>109</v>
      </c>
      <c r="I7" s="37" t="s">
        <v>110</v>
      </c>
      <c r="J7" s="37" t="s">
        <v>111</v>
      </c>
      <c r="K7" s="37" t="s">
        <v>112</v>
      </c>
      <c r="L7" s="37" t="s">
        <v>113</v>
      </c>
      <c r="M7" s="37"/>
      <c r="N7" s="38" t="s">
        <v>114</v>
      </c>
      <c r="O7" s="38" t="s">
        <v>115</v>
      </c>
      <c r="P7" s="38">
        <v>96.21</v>
      </c>
      <c r="Q7" s="38">
        <v>78.819999999999993</v>
      </c>
      <c r="R7" s="38">
        <v>2740</v>
      </c>
      <c r="S7" s="38">
        <v>25683</v>
      </c>
      <c r="T7" s="38">
        <v>40.97</v>
      </c>
      <c r="U7" s="38">
        <v>626.87</v>
      </c>
      <c r="V7" s="38">
        <v>24636</v>
      </c>
      <c r="W7" s="38">
        <v>4.05</v>
      </c>
      <c r="X7" s="38">
        <v>6082.96</v>
      </c>
      <c r="Y7" s="38">
        <v>69.62</v>
      </c>
      <c r="Z7" s="38">
        <v>75.05</v>
      </c>
      <c r="AA7" s="38">
        <v>81.760000000000005</v>
      </c>
      <c r="AB7" s="38">
        <v>85.05</v>
      </c>
      <c r="AC7" s="38">
        <v>97.98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729.92</v>
      </c>
      <c r="BG7" s="38">
        <v>668.53</v>
      </c>
      <c r="BH7" s="38">
        <v>615.13</v>
      </c>
      <c r="BI7" s="38">
        <v>640.20000000000005</v>
      </c>
      <c r="BJ7" s="38">
        <v>662.99</v>
      </c>
      <c r="BK7" s="38">
        <v>1252.8800000000001</v>
      </c>
      <c r="BL7" s="38">
        <v>1119.4100000000001</v>
      </c>
      <c r="BM7" s="38">
        <v>1067.74</v>
      </c>
      <c r="BN7" s="38">
        <v>681.23</v>
      </c>
      <c r="BO7" s="38">
        <v>773.95</v>
      </c>
      <c r="BP7" s="38">
        <v>728.3</v>
      </c>
      <c r="BQ7" s="38">
        <v>70.959999999999994</v>
      </c>
      <c r="BR7" s="38">
        <v>78.569999999999993</v>
      </c>
      <c r="BS7" s="38">
        <v>88.11</v>
      </c>
      <c r="BT7" s="38">
        <v>97.6</v>
      </c>
      <c r="BU7" s="38">
        <v>97.72</v>
      </c>
      <c r="BV7" s="38">
        <v>66.87</v>
      </c>
      <c r="BW7" s="38">
        <v>71.349999999999994</v>
      </c>
      <c r="BX7" s="38">
        <v>73.569999999999993</v>
      </c>
      <c r="BY7" s="38">
        <v>76.84</v>
      </c>
      <c r="BZ7" s="38">
        <v>72.87</v>
      </c>
      <c r="CA7" s="38">
        <v>100.04</v>
      </c>
      <c r="CB7" s="38">
        <v>183.37</v>
      </c>
      <c r="CC7" s="38">
        <v>167.45</v>
      </c>
      <c r="CD7" s="38">
        <v>162.08000000000001</v>
      </c>
      <c r="CE7" s="38">
        <v>146.85</v>
      </c>
      <c r="CF7" s="38">
        <v>144.97999999999999</v>
      </c>
      <c r="CG7" s="38">
        <v>195.15</v>
      </c>
      <c r="CH7" s="38">
        <v>182.55</v>
      </c>
      <c r="CI7" s="38">
        <v>184.87</v>
      </c>
      <c r="CJ7" s="38">
        <v>160.72999999999999</v>
      </c>
      <c r="CK7" s="38">
        <v>160.55000000000001</v>
      </c>
      <c r="CL7" s="38">
        <v>137.82</v>
      </c>
      <c r="CM7" s="38">
        <v>55.32</v>
      </c>
      <c r="CN7" s="38">
        <v>56.1</v>
      </c>
      <c r="CO7" s="38">
        <v>55.71</v>
      </c>
      <c r="CP7" s="38">
        <v>57.28</v>
      </c>
      <c r="CQ7" s="38">
        <v>53.1</v>
      </c>
      <c r="CR7" s="38">
        <v>51.83</v>
      </c>
      <c r="CS7" s="38">
        <v>50.27</v>
      </c>
      <c r="CT7" s="38">
        <v>51.08</v>
      </c>
      <c r="CU7" s="38">
        <v>59.97</v>
      </c>
      <c r="CV7" s="38">
        <v>56.35</v>
      </c>
      <c r="CW7" s="38">
        <v>60.09</v>
      </c>
      <c r="CX7" s="38">
        <v>82.38</v>
      </c>
      <c r="CY7" s="38">
        <v>83.42</v>
      </c>
      <c r="CZ7" s="38">
        <v>85.37</v>
      </c>
      <c r="DA7" s="38">
        <v>86.47</v>
      </c>
      <c r="DB7" s="38">
        <v>88.87</v>
      </c>
      <c r="DC7" s="38">
        <v>88.67</v>
      </c>
      <c r="DD7" s="38">
        <v>89.13</v>
      </c>
      <c r="DE7" s="38">
        <v>88.59</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0.37</v>
      </c>
      <c r="EJ7" s="38">
        <v>0.17</v>
      </c>
      <c r="EK7" s="38">
        <v>0.12</v>
      </c>
      <c r="EL7" s="38">
        <v>0.11</v>
      </c>
      <c r="EM7" s="38">
        <v>1.08</v>
      </c>
      <c r="EN7" s="38">
        <v>1.1499999999999999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2018-01-30T04:08:25Z</cp:lastPrinted>
  <dcterms:created xsi:type="dcterms:W3CDTF">2017-12-25T02:06:56Z</dcterms:created>
  <dcterms:modified xsi:type="dcterms:W3CDTF">2018-02-14T06:30:50Z</dcterms:modified>
  <cp:category/>
</cp:coreProperties>
</file>