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I:\06_理財Ｇ\29年度\武井\02 公営企業\02 経営比較分析表\05 政令市へ\政令市分\"/>
    </mc:Choice>
  </mc:AlternateContent>
  <workbookProtection workbookPassword="B319" lockStructure="1"/>
  <bookViews>
    <workbookView xWindow="240" yWindow="60" windowWidth="14940" windowHeight="7875"/>
  </bookViews>
  <sheets>
    <sheet name="法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N86"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6" i="4" s="1"/>
  <c r="AS6" i="5"/>
  <c r="AR6" i="5"/>
  <c r="AQ6" i="5"/>
  <c r="AP6" i="5"/>
  <c r="AO6" i="5"/>
  <c r="AN6" i="5"/>
  <c r="AM6" i="5"/>
  <c r="AL6" i="5"/>
  <c r="AK6" i="5"/>
  <c r="AJ6" i="5"/>
  <c r="AI6" i="5"/>
  <c r="E86" i="4" s="1"/>
  <c r="AH6" i="5"/>
  <c r="AG6" i="5"/>
  <c r="AF6" i="5"/>
  <c r="AE6" i="5"/>
  <c r="AD6" i="5"/>
  <c r="AC6" i="5"/>
  <c r="AB6" i="5"/>
  <c r="AA6" i="5"/>
  <c r="Z6" i="5"/>
  <c r="Y6" i="5"/>
  <c r="X6" i="5"/>
  <c r="W6" i="5"/>
  <c r="V6" i="5"/>
  <c r="AL10" i="4" s="1"/>
  <c r="U6" i="5"/>
  <c r="T6" i="5"/>
  <c r="S6" i="5"/>
  <c r="AL8" i="4" s="1"/>
  <c r="R6" i="5"/>
  <c r="AD10" i="4" s="1"/>
  <c r="Q6" i="5"/>
  <c r="P6" i="5"/>
  <c r="O6" i="5"/>
  <c r="I10" i="4" s="1"/>
  <c r="N6" i="5"/>
  <c r="M6" i="5"/>
  <c r="L6" i="5"/>
  <c r="K6" i="5"/>
  <c r="J6" i="5"/>
  <c r="I8" i="4" s="1"/>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M86" i="4"/>
  <c r="L86" i="4"/>
  <c r="K86" i="4"/>
  <c r="I86" i="4"/>
  <c r="H86" i="4"/>
  <c r="G86" i="4"/>
  <c r="BB10" i="4"/>
  <c r="AT10" i="4"/>
  <c r="W10" i="4"/>
  <c r="P10" i="4"/>
  <c r="B10" i="4"/>
  <c r="BB8" i="4"/>
  <c r="AT8" i="4"/>
  <c r="W8" i="4"/>
  <c r="P8" i="4"/>
  <c r="B6" i="4"/>
  <c r="C10" i="5" l="1"/>
  <c r="D10" i="5"/>
  <c r="E10" i="5"/>
  <c r="B10" i="5"/>
</calcChain>
</file>

<file path=xl/sharedStrings.xml><?xml version="1.0" encoding="utf-8"?>
<sst xmlns="http://schemas.openxmlformats.org/spreadsheetml/2006/main" count="235" uniqueCount="123">
  <si>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</si>
  <si>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</si>
  <si>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</si>
  <si>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</si>
  <si>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</si>
  <si>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</si>
  <si>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</si>
  <si>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</si>
  <si>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</si>
  <si>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</si>
  <si>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</si>
  <si>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</si>
  <si>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</si>
  <si>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</si>
  <si>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</si>
  <si>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</si>
  <si>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</si>
  <si>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</si>
  <si>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</si>
  <si>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</si>
  <si>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</si>
  <si>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</si>
  <si>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</si>
  <si>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</si>
  <si>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</si>
  <si>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</si>
  <si>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</si>
  <si>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</si>
  <si>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</si>
  <si>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</si>
  <si>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</si>
  <si>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</si>
  <si>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</si>
  <si>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</si>
  <si>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</si>
  <si>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</si>
  <si>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</si>
  <si>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</si>
  <si>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</si>
  <si>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</si>
  <si>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</si>
  <si>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7"/>
  </si>
  <si>
    <t>※　平成24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</si>
  <si>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</si>
  <si>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</si>
  <si>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</si>
  <si>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</si>
  <si>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</si>
  <si>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</si>
  <si>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</si>
  <si>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</si>
  <si>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</si>
  <si>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</si>
  <si>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</si>
  <si>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</si>
  <si>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下水道事業(法適用)</t>
    <rPh sb="3" eb="5">
      <t>ジギョウ</t>
    </rPh>
    <rPh sb="6" eb="7">
      <t>ホウ</t>
    </rPh>
    <rPh sb="7" eb="9">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</si>
  <si>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</si>
  <si>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</si>
  <si>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</si>
  <si>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</si>
  <si>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</si>
  <si>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</si>
  <si>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</si>
  <si>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</si>
  <si>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</si>
  <si>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</si>
  <si>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</si>
  <si>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</si>
  <si>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</si>
  <si>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</si>
  <si>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</si>
  <si>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</si>
  <si>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</si>
  <si>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</si>
  <si>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</si>
  <si>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</si>
  <si>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</si>
  <si>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</si>
  <si>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</si>
  <si>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</si>
  <si>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</si>
  <si>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</si>
  <si>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</si>
  <si>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</si>
  <si>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</si>
  <si>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</si>
  <si>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</si>
  <si>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</si>
  <si>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</si>
  <si>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</si>
  <si>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</si>
  <si>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</si>
  <si>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</si>
  <si>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</si>
  <si>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</si>
  <si>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</si>
  <si>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</si>
  <si>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</si>
  <si>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</si>
  <si>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</si>
  <si>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</si>
  <si>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</si>
  <si>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</si>
  <si>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</si>
  <si>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</si>
  <si>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</si>
  <si>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</si>
  <si>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</si>
  <si>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神奈川県　川崎市</t>
  </si>
  <si>
    <t>法適用</t>
  </si>
  <si>
    <t>下水道事業</t>
  </si>
  <si>
    <t>公共下水道</t>
  </si>
  <si>
    <t>政令市等</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</si>
  <si>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</si>
  <si>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</si>
  <si>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</si>
  <si>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</si>
  <si>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</si>
  <si>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</si>
  <si>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自治体職員</t>
    <rPh sb="0" eb="3">
      <t>ジチタイ</t>
    </rPh>
    <rPh sb="3" eb="5">
      <t>ショクイン</t>
    </rPh>
    <phoneticPr fontId="4"/>
  </si>
  <si>
    <t>○企業債残高と支払利息が高い水準にありますが、企業債残高の縮減に向けた取組を継続することで、持続可能な経営基盤を確保できると考えています。
○引き続き、管渠や施設の更新のほか、耐震化、浸水対策、高度処理対策、合流改善等の整備を行う必要があります。このような状況でも、企業債残高に留意しながら、優先順位を定めて計画的な整備を行い、適切な維持管理を併せて行うため、アセットマネジメント導入に向けた取組を進めています。
○今後の事業展開の指針とするため、30年から50年程度先の将来を見据え、平成29年度から概ね10年間を対象期間とする「川崎市上下水道ビジョン」と、その実施計画として経営戦略に位置付けられた「川崎市上下水道事業中期計画」を平成28年度末に策定しました。</t>
    <rPh sb="46" eb="48">
      <t>ジゾク</t>
    </rPh>
    <rPh sb="48" eb="50">
      <t>カノウ</t>
    </rPh>
    <rPh sb="56" eb="58">
      <t>カクホ</t>
    </rPh>
    <rPh sb="62" eb="63">
      <t>カンガ</t>
    </rPh>
    <rPh sb="72" eb="73">
      <t>ヒ</t>
    </rPh>
    <rPh sb="74" eb="75">
      <t>ツヅ</t>
    </rPh>
    <rPh sb="129" eb="131">
      <t>ジョウキョウ</t>
    </rPh>
    <rPh sb="140" eb="142">
      <t>リュウイ</t>
    </rPh>
    <rPh sb="147" eb="149">
      <t>ユウセン</t>
    </rPh>
    <rPh sb="149" eb="151">
      <t>ジュンイ</t>
    </rPh>
    <rPh sb="152" eb="153">
      <t>サダ</t>
    </rPh>
    <rPh sb="162" eb="163">
      <t>オコナ</t>
    </rPh>
    <rPh sb="165" eb="167">
      <t>テキセツ</t>
    </rPh>
    <rPh sb="168" eb="170">
      <t>イジ</t>
    </rPh>
    <rPh sb="170" eb="172">
      <t>カンリ</t>
    </rPh>
    <rPh sb="173" eb="174">
      <t>アワ</t>
    </rPh>
    <rPh sb="176" eb="177">
      <t>オコナ</t>
    </rPh>
    <rPh sb="191" eb="193">
      <t>ドウニュウ</t>
    </rPh>
    <rPh sb="194" eb="195">
      <t>ム</t>
    </rPh>
    <rPh sb="197" eb="199">
      <t>トリクミ</t>
    </rPh>
    <rPh sb="200" eb="201">
      <t>スス</t>
    </rPh>
    <rPh sb="325" eb="326">
      <t>マツ</t>
    </rPh>
    <phoneticPr fontId="7"/>
  </si>
  <si>
    <r>
      <t>　川崎市では、下水道創設当初、市内南部から整備が進められ、その後の人口増加等に伴い市内全域に整備され、現在、</t>
    </r>
    <r>
      <rPr>
        <b/>
        <sz val="11"/>
        <color theme="1"/>
        <rFont val="ＭＳ ゴシック"/>
        <family val="3"/>
        <charset val="128"/>
      </rPr>
      <t>⑧水洗化率</t>
    </r>
    <r>
      <rPr>
        <sz val="11"/>
        <color theme="1"/>
        <rFont val="ＭＳ ゴシック"/>
        <family val="3"/>
        <charset val="128"/>
      </rPr>
      <t>は99％以上です。
○急速な整備のために多額の企業債借入れを行った時期があり、現在も企業債残高が高い水準にあります。</t>
    </r>
    <r>
      <rPr>
        <b/>
        <sz val="11"/>
        <color theme="1"/>
        <rFont val="ＭＳ ゴシック"/>
        <family val="3"/>
        <charset val="128"/>
      </rPr>
      <t>③流動比率</t>
    </r>
    <r>
      <rPr>
        <sz val="11"/>
        <color theme="1"/>
        <rFont val="ＭＳ ゴシック"/>
        <family val="3"/>
        <charset val="128"/>
      </rPr>
      <t>について、平成26年度に会計制度の見直しに伴い、翌年度に償還する企業債が流動負債に計上されることになって以降、100%を下回っています。特に近年は、企業債の償還のピークが到来していること等から、類似団体に比べて低い水準となっていますが、下水道使用料収入等により支払能力は確保されています。</t>
    </r>
    <r>
      <rPr>
        <b/>
        <sz val="11"/>
        <color theme="1"/>
        <rFont val="ＭＳ ゴシック"/>
        <family val="3"/>
        <charset val="128"/>
      </rPr>
      <t>④企業債残高対事業規模比率</t>
    </r>
    <r>
      <rPr>
        <sz val="11"/>
        <color theme="1"/>
        <rFont val="ＭＳ ゴシック"/>
        <family val="3"/>
        <charset val="128"/>
      </rPr>
      <t>については、企業債の償還により年々改善しています。また、企業債残高に伴って支払利息も多く、</t>
    </r>
    <r>
      <rPr>
        <b/>
        <sz val="11"/>
        <color theme="1"/>
        <rFont val="ＭＳ ゴシック"/>
        <family val="3"/>
        <charset val="128"/>
      </rPr>
      <t>①経常収支比率</t>
    </r>
    <r>
      <rPr>
        <sz val="11"/>
        <color theme="1"/>
        <rFont val="ＭＳ ゴシック"/>
        <family val="3"/>
        <charset val="128"/>
      </rPr>
      <t>、</t>
    </r>
    <r>
      <rPr>
        <b/>
        <sz val="11"/>
        <color theme="1"/>
        <rFont val="ＭＳ ゴシック"/>
        <family val="3"/>
        <charset val="128"/>
      </rPr>
      <t>⑤経費回収率</t>
    </r>
    <r>
      <rPr>
        <sz val="11"/>
        <color theme="1"/>
        <rFont val="ＭＳ ゴシック"/>
        <family val="3"/>
        <charset val="128"/>
      </rPr>
      <t>及び</t>
    </r>
    <r>
      <rPr>
        <b/>
        <sz val="11"/>
        <color theme="1"/>
        <rFont val="ＭＳ ゴシック"/>
        <family val="3"/>
        <charset val="128"/>
      </rPr>
      <t>⑥汚水処理原価</t>
    </r>
    <r>
      <rPr>
        <sz val="11"/>
        <color theme="1"/>
        <rFont val="ＭＳ ゴシック"/>
        <family val="3"/>
        <charset val="128"/>
      </rPr>
      <t>にその影響が表れていますが、企業債の償還により残高自体が減少している上に、高利率の企業債が減少してきているため、全て改善しており、今後も企業債残高の縮減に向けた取組を継続することが重要と考えています。さらに、</t>
    </r>
    <r>
      <rPr>
        <b/>
        <sz val="11"/>
        <color theme="1"/>
        <rFont val="ＭＳ ゴシック"/>
        <family val="3"/>
        <charset val="128"/>
      </rPr>
      <t>①経常収支比率</t>
    </r>
    <r>
      <rPr>
        <sz val="11"/>
        <color theme="1"/>
        <rFont val="ＭＳ ゴシック"/>
        <family val="3"/>
        <charset val="128"/>
      </rPr>
      <t>及び</t>
    </r>
    <r>
      <rPr>
        <b/>
        <sz val="11"/>
        <color theme="1"/>
        <rFont val="ＭＳ ゴシック"/>
        <family val="3"/>
        <charset val="128"/>
      </rPr>
      <t>⑤経費回収率</t>
    </r>
    <r>
      <rPr>
        <sz val="11"/>
        <color theme="1"/>
        <rFont val="ＭＳ ゴシック"/>
        <family val="3"/>
        <charset val="128"/>
      </rPr>
      <t>について、100％を超えていることや、</t>
    </r>
    <r>
      <rPr>
        <b/>
        <sz val="11"/>
        <color theme="1"/>
        <rFont val="ＭＳ ゴシック"/>
        <family val="3"/>
        <charset val="128"/>
      </rPr>
      <t>②累積欠損金比率</t>
    </r>
    <r>
      <rPr>
        <sz val="11"/>
        <color theme="1"/>
        <rFont val="ＭＳ ゴシック"/>
        <family val="3"/>
        <charset val="128"/>
      </rPr>
      <t>も計上されていないことから、経営の健全性を維持できていると言えます。
○</t>
    </r>
    <r>
      <rPr>
        <b/>
        <sz val="11"/>
        <color theme="1"/>
        <rFont val="ＭＳ ゴシック"/>
        <family val="3"/>
        <charset val="128"/>
      </rPr>
      <t>⑦施設利用率</t>
    </r>
    <r>
      <rPr>
        <sz val="11"/>
        <color theme="1"/>
        <rFont val="ＭＳ ゴシック"/>
        <family val="3"/>
        <charset val="128"/>
      </rPr>
      <t>については、類似団体と比べ低い水準にありますが、最大処理水量に対応できるよう適切な水準を維持しています。</t>
    </r>
    <rPh sb="1" eb="4">
      <t>カワサキシ</t>
    </rPh>
    <rPh sb="7" eb="10">
      <t>ゲスイドウ</t>
    </rPh>
    <rPh sb="15" eb="17">
      <t>シナイ</t>
    </rPh>
    <rPh sb="31" eb="32">
      <t>ゴ</t>
    </rPh>
    <rPh sb="37" eb="38">
      <t>トウ</t>
    </rPh>
    <rPh sb="39" eb="40">
      <t>トモナ</t>
    </rPh>
    <rPh sb="71" eb="73">
      <t>キュウソク</t>
    </rPh>
    <rPh sb="80" eb="82">
      <t>タガク</t>
    </rPh>
    <rPh sb="90" eb="91">
      <t>オコナ</t>
    </rPh>
    <rPh sb="93" eb="95">
      <t>ジキ</t>
    </rPh>
    <rPh sb="99" eb="101">
      <t>ゲンザイ</t>
    </rPh>
    <rPh sb="102" eb="104">
      <t>キギョウ</t>
    </rPh>
    <rPh sb="104" eb="105">
      <t>サイ</t>
    </rPh>
    <rPh sb="105" eb="107">
      <t>ザンダカ</t>
    </rPh>
    <rPh sb="147" eb="150">
      <t>ヨクネンド</t>
    </rPh>
    <rPh sb="151" eb="153">
      <t>ショウカン</t>
    </rPh>
    <rPh sb="175" eb="177">
      <t>イコウ</t>
    </rPh>
    <rPh sb="183" eb="185">
      <t>シタマワ</t>
    </rPh>
    <rPh sb="191" eb="192">
      <t>トク</t>
    </rPh>
    <rPh sb="193" eb="195">
      <t>キンネン</t>
    </rPh>
    <rPh sb="216" eb="217">
      <t>トウ</t>
    </rPh>
    <rPh sb="241" eb="244">
      <t>ゲスイドウ</t>
    </rPh>
    <rPh sb="244" eb="247">
      <t>シヨウリョウ</t>
    </rPh>
    <rPh sb="247" eb="249">
      <t>シュウニュウ</t>
    </rPh>
    <rPh sb="249" eb="250">
      <t>トウ</t>
    </rPh>
    <rPh sb="253" eb="255">
      <t>シハラ</t>
    </rPh>
    <rPh sb="255" eb="257">
      <t>ノウリョク</t>
    </rPh>
    <rPh sb="286" eb="288">
      <t>キギョウ</t>
    </rPh>
    <rPh sb="288" eb="289">
      <t>サイ</t>
    </rPh>
    <rPh sb="290" eb="292">
      <t>ショウカン</t>
    </rPh>
    <rPh sb="295" eb="297">
      <t>ネンネン</t>
    </rPh>
    <rPh sb="297" eb="299">
      <t>カイゼン</t>
    </rPh>
    <rPh sb="308" eb="310">
      <t>キギョウ</t>
    </rPh>
    <rPh sb="310" eb="311">
      <t>サイ</t>
    </rPh>
    <rPh sb="311" eb="313">
      <t>ザンダカ</t>
    </rPh>
    <rPh sb="314" eb="315">
      <t>トモナ</t>
    </rPh>
    <rPh sb="322" eb="323">
      <t>オオ</t>
    </rPh>
    <rPh sb="351" eb="353">
      <t>エイキョウ</t>
    </rPh>
    <rPh sb="354" eb="355">
      <t>アラワ</t>
    </rPh>
    <rPh sb="362" eb="364">
      <t>キギョウ</t>
    </rPh>
    <rPh sb="364" eb="365">
      <t>サイ</t>
    </rPh>
    <rPh sb="366" eb="368">
      <t>ショウカン</t>
    </rPh>
    <rPh sb="371" eb="373">
      <t>ザンダカ</t>
    </rPh>
    <rPh sb="373" eb="375">
      <t>ジタイ</t>
    </rPh>
    <rPh sb="376" eb="378">
      <t>ゲンショウ</t>
    </rPh>
    <rPh sb="382" eb="383">
      <t>ウエ</t>
    </rPh>
    <rPh sb="389" eb="391">
      <t>キギョウ</t>
    </rPh>
    <rPh sb="391" eb="392">
      <t>サイ</t>
    </rPh>
    <rPh sb="393" eb="395">
      <t>ゲンショウ</t>
    </rPh>
    <rPh sb="404" eb="405">
      <t>スベ</t>
    </rPh>
    <rPh sb="406" eb="408">
      <t>カイゼン</t>
    </rPh>
    <rPh sb="413" eb="415">
      <t>コンゴ</t>
    </rPh>
    <rPh sb="438" eb="440">
      <t>ジュウヨウ</t>
    </rPh>
    <rPh sb="441" eb="442">
      <t>カンガ</t>
    </rPh>
    <rPh sb="487" eb="489">
      <t>ルイセキ</t>
    </rPh>
    <rPh sb="489" eb="492">
      <t>ケッソンキン</t>
    </rPh>
    <rPh sb="492" eb="494">
      <t>ヒリツ</t>
    </rPh>
    <rPh sb="511" eb="514">
      <t>ケンゼンセイ</t>
    </rPh>
    <rPh sb="515" eb="517">
      <t>イジ</t>
    </rPh>
    <rPh sb="523" eb="524">
      <t>イ</t>
    </rPh>
    <rPh sb="543" eb="545">
      <t>ルイジ</t>
    </rPh>
    <rPh sb="545" eb="547">
      <t>ダンタイ</t>
    </rPh>
    <rPh sb="548" eb="549">
      <t>クラ</t>
    </rPh>
    <rPh sb="550" eb="551">
      <t>ヒク</t>
    </rPh>
    <rPh sb="552" eb="554">
      <t>スイジュン</t>
    </rPh>
    <rPh sb="561" eb="563">
      <t>サイダイ</t>
    </rPh>
    <rPh sb="563" eb="565">
      <t>ショリ</t>
    </rPh>
    <rPh sb="565" eb="567">
      <t>スイリョウ</t>
    </rPh>
    <rPh sb="568" eb="570">
      <t>タイオウ</t>
    </rPh>
    <rPh sb="575" eb="577">
      <t>テキセツ</t>
    </rPh>
    <rPh sb="578" eb="580">
      <t>スイジュン</t>
    </rPh>
    <rPh sb="581" eb="583">
      <t>イジ</t>
    </rPh>
    <phoneticPr fontId="7"/>
  </si>
  <si>
    <r>
      <t>○標準耐用年数に達している施設があるものの、</t>
    </r>
    <r>
      <rPr>
        <b/>
        <sz val="11"/>
        <color theme="1"/>
        <rFont val="ＭＳ ゴシック"/>
        <family val="3"/>
        <charset val="128"/>
      </rPr>
      <t>①有形固定資産減価償却率</t>
    </r>
    <r>
      <rPr>
        <sz val="11"/>
        <color theme="1"/>
        <rFont val="ＭＳ ゴシック"/>
        <family val="3"/>
        <charset val="128"/>
      </rPr>
      <t>は、ほぼ類似団体並みです。川崎市では、下水道施設の更新等を行うための建設改良について、毎年の費用の上限を定めて平準化し、事業の優先順位を定めた上で行っています。なお、平成26年度の急激な上昇は、会計制度の見直しに伴うものです。</t>
    </r>
    <r>
      <rPr>
        <b/>
        <sz val="11"/>
        <color theme="1"/>
        <rFont val="ＭＳ ゴシック"/>
        <family val="3"/>
        <charset val="128"/>
      </rPr>
      <t>②管渠老朽化率</t>
    </r>
    <r>
      <rPr>
        <sz val="11"/>
        <color theme="1"/>
        <rFont val="ＭＳ ゴシック"/>
        <family val="3"/>
        <charset val="128"/>
      </rPr>
      <t>については、現状では類似団体に比べて老朽化は進んでいませんが、今後は、昭和50年代から平成初期にかけて急速に整備を行った管渠が、順次、耐用年数を迎えるため、比較的短期間で老朽化が進むことに留意する必要があります。
○</t>
    </r>
    <r>
      <rPr>
        <b/>
        <sz val="11"/>
        <color theme="1"/>
        <rFont val="ＭＳ ゴシック"/>
        <family val="3"/>
        <charset val="128"/>
      </rPr>
      <t>③管渠改善率</t>
    </r>
    <r>
      <rPr>
        <sz val="11"/>
        <color theme="1"/>
        <rFont val="ＭＳ ゴシック"/>
        <family val="3"/>
        <charset val="128"/>
      </rPr>
      <t>については、管渠以外の施設も考慮して建設改良を行っているため、年度によって変動がありますが、今後も、老朽化が進む地域の管渠を中心に計画的に更新していく必要があります。</t>
    </r>
    <rPh sb="53" eb="56">
      <t>ゲスイドウ</t>
    </rPh>
    <rPh sb="56" eb="58">
      <t>シセツ</t>
    </rPh>
    <rPh sb="59" eb="61">
      <t>コウシン</t>
    </rPh>
    <rPh sb="61" eb="62">
      <t>トウ</t>
    </rPh>
    <rPh sb="63" eb="64">
      <t>オコナ</t>
    </rPh>
    <rPh sb="77" eb="79">
      <t>マイトシ</t>
    </rPh>
    <rPh sb="89" eb="92">
      <t>ヘイジュンカ</t>
    </rPh>
    <rPh sb="94" eb="96">
      <t>ジギョウ</t>
    </rPh>
    <rPh sb="99" eb="101">
      <t>ジュンイ</t>
    </rPh>
    <rPh sb="105" eb="106">
      <t>ウエ</t>
    </rPh>
    <rPh sb="107" eb="108">
      <t>オコナ</t>
    </rPh>
    <rPh sb="148" eb="150">
      <t>カンキョ</t>
    </rPh>
    <rPh sb="185" eb="187">
      <t>コンゴ</t>
    </rPh>
    <rPh sb="205" eb="207">
      <t>キュウソク</t>
    </rPh>
    <rPh sb="208" eb="210">
      <t>セイビ</t>
    </rPh>
    <rPh sb="211" eb="212">
      <t>オコナ</t>
    </rPh>
    <rPh sb="214" eb="216">
      <t>カンキョ</t>
    </rPh>
    <rPh sb="218" eb="220">
      <t>ジュンジ</t>
    </rPh>
    <rPh sb="221" eb="223">
      <t>タイヨウ</t>
    </rPh>
    <rPh sb="223" eb="225">
      <t>ネンスウ</t>
    </rPh>
    <rPh sb="226" eb="227">
      <t>ムカ</t>
    </rPh>
    <rPh sb="275" eb="277">
      <t>カンキョ</t>
    </rPh>
    <rPh sb="277" eb="279">
      <t>イガイ</t>
    </rPh>
    <rPh sb="280" eb="282">
      <t>シセツ</t>
    </rPh>
    <rPh sb="287" eb="289">
      <t>ケンセツ</t>
    </rPh>
    <rPh sb="289" eb="291">
      <t>カイリョウ</t>
    </rPh>
    <rPh sb="300" eb="302">
      <t>ネンド</t>
    </rPh>
    <rPh sb="306" eb="308">
      <t>ヘンドウ</t>
    </rPh>
    <rPh sb="315" eb="317">
      <t>コンゴ</t>
    </rPh>
    <rPh sb="319" eb="322">
      <t>ロウキュウカ</t>
    </rPh>
    <rPh sb="323" eb="324">
      <t>スス</t>
    </rPh>
    <rPh sb="328" eb="330">
      <t>カンキョ</t>
    </rPh>
    <rPh sb="338" eb="340">
      <t>コウシン</t>
    </rPh>
    <rPh sb="344" eb="346">
      <t>ヒツヨウ</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</si>
</sst>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0.51</c:v>
                </c:pt>
                <c:pt idx="1">
                  <c:v>0.28000000000000003</c:v>
                </c:pt>
                <c:pt idx="2">
                  <c:v>0.63</c:v>
                </c:pt>
                <c:pt idx="3">
                  <c:v>0.31</c:v>
                </c:pt>
                <c:pt idx="4">
                  <c:v>0.3</c:v>
                </c:pt>
              </c:numCache>
            </c:numRef>
          </c:val>
        </c:ser>
        <c:dLbls>
          <c:showLegendKey val="0"/>
          <c:showVal val="0"/>
          <c:showCatName val="0"/>
          <c:showSerName val="0"/>
          <c:showPercent val="0"/>
          <c:showBubbleSize val="0"/>
        </c:dLbls>
        <c:gapWidth val="150"/>
        <c:axId val="201789520"/>
        <c:axId val="201789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0.35</c:v>
                </c:pt>
                <c:pt idx="1">
                  <c:v>0.37</c:v>
                </c:pt>
                <c:pt idx="2">
                  <c:v>0.38</c:v>
                </c:pt>
                <c:pt idx="3">
                  <c:v>0.35</c:v>
                </c:pt>
                <c:pt idx="4">
                  <c:v>0.39</c:v>
                </c:pt>
              </c:numCache>
            </c:numRef>
          </c:val>
          <c:smooth val="0"/>
        </c:ser>
        <c:dLbls>
          <c:showLegendKey val="0"/>
          <c:showVal val="0"/>
          <c:showCatName val="0"/>
          <c:showSerName val="0"/>
          <c:showPercent val="0"/>
          <c:showBubbleSize val="0"/>
        </c:dLbls>
        <c:marker val="1"/>
        <c:smooth val="0"/>
        <c:axId val="201789520"/>
        <c:axId val="201789912"/>
      </c:lineChart>
      <c:dateAx>
        <c:axId val="201789520"/>
        <c:scaling>
          <c:orientation val="minMax"/>
        </c:scaling>
        <c:delete val="1"/>
        <c:axPos val="b"/>
        <c:numFmt formatCode="ge" sourceLinked="1"/>
        <c:majorTickMark val="none"/>
        <c:minorTickMark val="none"/>
        <c:tickLblPos val="none"/>
        <c:crossAx val="201789912"/>
        <c:crosses val="autoZero"/>
        <c:auto val="1"/>
        <c:lblOffset val="100"/>
        <c:baseTimeUnit val="years"/>
      </c:dateAx>
      <c:valAx>
        <c:axId val="201789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1789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53.29</c:v>
                </c:pt>
                <c:pt idx="1">
                  <c:v>53.84</c:v>
                </c:pt>
                <c:pt idx="2">
                  <c:v>53.85</c:v>
                </c:pt>
                <c:pt idx="3">
                  <c:v>53.77</c:v>
                </c:pt>
                <c:pt idx="4">
                  <c:v>53.53</c:v>
                </c:pt>
              </c:numCache>
            </c:numRef>
          </c:val>
        </c:ser>
        <c:dLbls>
          <c:showLegendKey val="0"/>
          <c:showVal val="0"/>
          <c:showCatName val="0"/>
          <c:showSerName val="0"/>
          <c:showPercent val="0"/>
          <c:showBubbleSize val="0"/>
        </c:dLbls>
        <c:gapWidth val="150"/>
        <c:axId val="203202360"/>
        <c:axId val="203202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57.95</c:v>
                </c:pt>
                <c:pt idx="1">
                  <c:v>59.8</c:v>
                </c:pt>
                <c:pt idx="2">
                  <c:v>59.58</c:v>
                </c:pt>
                <c:pt idx="3">
                  <c:v>58.79</c:v>
                </c:pt>
                <c:pt idx="4">
                  <c:v>59.16</c:v>
                </c:pt>
              </c:numCache>
            </c:numRef>
          </c:val>
          <c:smooth val="0"/>
        </c:ser>
        <c:dLbls>
          <c:showLegendKey val="0"/>
          <c:showVal val="0"/>
          <c:showCatName val="0"/>
          <c:showSerName val="0"/>
          <c:showPercent val="0"/>
          <c:showBubbleSize val="0"/>
        </c:dLbls>
        <c:marker val="1"/>
        <c:smooth val="0"/>
        <c:axId val="203202360"/>
        <c:axId val="203202752"/>
      </c:lineChart>
      <c:dateAx>
        <c:axId val="203202360"/>
        <c:scaling>
          <c:orientation val="minMax"/>
        </c:scaling>
        <c:delete val="1"/>
        <c:axPos val="b"/>
        <c:numFmt formatCode="ge" sourceLinked="1"/>
        <c:majorTickMark val="none"/>
        <c:minorTickMark val="none"/>
        <c:tickLblPos val="none"/>
        <c:crossAx val="203202752"/>
        <c:crosses val="autoZero"/>
        <c:auto val="1"/>
        <c:lblOffset val="100"/>
        <c:baseTimeUnit val="years"/>
      </c:dateAx>
      <c:valAx>
        <c:axId val="203202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3202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99.03</c:v>
                </c:pt>
                <c:pt idx="1">
                  <c:v>99.02</c:v>
                </c:pt>
                <c:pt idx="2">
                  <c:v>99.03</c:v>
                </c:pt>
                <c:pt idx="3">
                  <c:v>99.03</c:v>
                </c:pt>
                <c:pt idx="4">
                  <c:v>99.03</c:v>
                </c:pt>
              </c:numCache>
            </c:numRef>
          </c:val>
        </c:ser>
        <c:dLbls>
          <c:showLegendKey val="0"/>
          <c:showVal val="0"/>
          <c:showCatName val="0"/>
          <c:showSerName val="0"/>
          <c:showPercent val="0"/>
          <c:showBubbleSize val="0"/>
        </c:dLbls>
        <c:gapWidth val="150"/>
        <c:axId val="203203928"/>
        <c:axId val="203204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98.56</c:v>
                </c:pt>
                <c:pt idx="1">
                  <c:v>98.64</c:v>
                </c:pt>
                <c:pt idx="2">
                  <c:v>98.71</c:v>
                </c:pt>
                <c:pt idx="3">
                  <c:v>98.76</c:v>
                </c:pt>
                <c:pt idx="4">
                  <c:v>98.86</c:v>
                </c:pt>
              </c:numCache>
            </c:numRef>
          </c:val>
          <c:smooth val="0"/>
        </c:ser>
        <c:dLbls>
          <c:showLegendKey val="0"/>
          <c:showVal val="0"/>
          <c:showCatName val="0"/>
          <c:showSerName val="0"/>
          <c:showPercent val="0"/>
          <c:showBubbleSize val="0"/>
        </c:dLbls>
        <c:marker val="1"/>
        <c:smooth val="0"/>
        <c:axId val="203203928"/>
        <c:axId val="203204320"/>
      </c:lineChart>
      <c:dateAx>
        <c:axId val="203203928"/>
        <c:scaling>
          <c:orientation val="minMax"/>
        </c:scaling>
        <c:delete val="1"/>
        <c:axPos val="b"/>
        <c:numFmt formatCode="ge" sourceLinked="1"/>
        <c:majorTickMark val="none"/>
        <c:minorTickMark val="none"/>
        <c:tickLblPos val="none"/>
        <c:crossAx val="203204320"/>
        <c:crosses val="autoZero"/>
        <c:auto val="1"/>
        <c:lblOffset val="100"/>
        <c:baseTimeUnit val="years"/>
      </c:dateAx>
      <c:valAx>
        <c:axId val="203204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3203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102.12</c:v>
                </c:pt>
                <c:pt idx="1">
                  <c:v>104.07</c:v>
                </c:pt>
                <c:pt idx="2">
                  <c:v>104.3</c:v>
                </c:pt>
                <c:pt idx="3">
                  <c:v>105.69</c:v>
                </c:pt>
                <c:pt idx="4">
                  <c:v>107.72</c:v>
                </c:pt>
              </c:numCache>
            </c:numRef>
          </c:val>
        </c:ser>
        <c:dLbls>
          <c:showLegendKey val="0"/>
          <c:showVal val="0"/>
          <c:showCatName val="0"/>
          <c:showSerName val="0"/>
          <c:showPercent val="0"/>
          <c:showBubbleSize val="0"/>
        </c:dLbls>
        <c:gapWidth val="150"/>
        <c:axId val="201791088"/>
        <c:axId val="201791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105.85</c:v>
                </c:pt>
                <c:pt idx="1">
                  <c:v>106.98</c:v>
                </c:pt>
                <c:pt idx="2">
                  <c:v>108.24</c:v>
                </c:pt>
                <c:pt idx="3">
                  <c:v>108.59</c:v>
                </c:pt>
                <c:pt idx="4">
                  <c:v>109.1</c:v>
                </c:pt>
              </c:numCache>
            </c:numRef>
          </c:val>
          <c:smooth val="0"/>
        </c:ser>
        <c:dLbls>
          <c:showLegendKey val="0"/>
          <c:showVal val="0"/>
          <c:showCatName val="0"/>
          <c:showSerName val="0"/>
          <c:showPercent val="0"/>
          <c:showBubbleSize val="0"/>
        </c:dLbls>
        <c:marker val="1"/>
        <c:smooth val="0"/>
        <c:axId val="201791088"/>
        <c:axId val="201791480"/>
      </c:lineChart>
      <c:dateAx>
        <c:axId val="201791088"/>
        <c:scaling>
          <c:orientation val="minMax"/>
        </c:scaling>
        <c:delete val="1"/>
        <c:axPos val="b"/>
        <c:numFmt formatCode="ge" sourceLinked="1"/>
        <c:majorTickMark val="none"/>
        <c:minorTickMark val="none"/>
        <c:tickLblPos val="none"/>
        <c:crossAx val="201791480"/>
        <c:crosses val="autoZero"/>
        <c:auto val="1"/>
        <c:lblOffset val="100"/>
        <c:baseTimeUnit val="years"/>
      </c:dateAx>
      <c:valAx>
        <c:axId val="201791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1791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26.64</c:v>
                </c:pt>
                <c:pt idx="1">
                  <c:v>27.61</c:v>
                </c:pt>
                <c:pt idx="2">
                  <c:v>42.73</c:v>
                </c:pt>
                <c:pt idx="3">
                  <c:v>44.12</c:v>
                </c:pt>
                <c:pt idx="4">
                  <c:v>45.65</c:v>
                </c:pt>
              </c:numCache>
            </c:numRef>
          </c:val>
        </c:ser>
        <c:dLbls>
          <c:showLegendKey val="0"/>
          <c:showVal val="0"/>
          <c:showCatName val="0"/>
          <c:showSerName val="0"/>
          <c:showPercent val="0"/>
          <c:showBubbleSize val="0"/>
        </c:dLbls>
        <c:gapWidth val="150"/>
        <c:axId val="201792656"/>
        <c:axId val="201793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30.56</c:v>
                </c:pt>
                <c:pt idx="1">
                  <c:v>31.06</c:v>
                </c:pt>
                <c:pt idx="2">
                  <c:v>42</c:v>
                </c:pt>
                <c:pt idx="3">
                  <c:v>43.2</c:v>
                </c:pt>
                <c:pt idx="4">
                  <c:v>44.55</c:v>
                </c:pt>
              </c:numCache>
            </c:numRef>
          </c:val>
          <c:smooth val="0"/>
        </c:ser>
        <c:dLbls>
          <c:showLegendKey val="0"/>
          <c:showVal val="0"/>
          <c:showCatName val="0"/>
          <c:showSerName val="0"/>
          <c:showPercent val="0"/>
          <c:showBubbleSize val="0"/>
        </c:dLbls>
        <c:marker val="1"/>
        <c:smooth val="0"/>
        <c:axId val="201792656"/>
        <c:axId val="201793048"/>
      </c:lineChart>
      <c:dateAx>
        <c:axId val="201792656"/>
        <c:scaling>
          <c:orientation val="minMax"/>
        </c:scaling>
        <c:delete val="1"/>
        <c:axPos val="b"/>
        <c:numFmt formatCode="ge" sourceLinked="1"/>
        <c:majorTickMark val="none"/>
        <c:minorTickMark val="none"/>
        <c:tickLblPos val="none"/>
        <c:crossAx val="201793048"/>
        <c:crosses val="autoZero"/>
        <c:auto val="1"/>
        <c:lblOffset val="100"/>
        <c:baseTimeUnit val="years"/>
      </c:dateAx>
      <c:valAx>
        <c:axId val="201793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1792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4.04</c:v>
                </c:pt>
                <c:pt idx="1">
                  <c:v>4.2699999999999996</c:v>
                </c:pt>
                <c:pt idx="2">
                  <c:v>4.4400000000000004</c:v>
                </c:pt>
                <c:pt idx="3">
                  <c:v>4.8</c:v>
                </c:pt>
                <c:pt idx="4">
                  <c:v>5.46</c:v>
                </c:pt>
              </c:numCache>
            </c:numRef>
          </c:val>
        </c:ser>
        <c:dLbls>
          <c:showLegendKey val="0"/>
          <c:showVal val="0"/>
          <c:showCatName val="0"/>
          <c:showSerName val="0"/>
          <c:showPercent val="0"/>
          <c:showBubbleSize val="0"/>
        </c:dLbls>
        <c:gapWidth val="150"/>
        <c:axId val="202780944"/>
        <c:axId val="202781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6.24</c:v>
                </c:pt>
                <c:pt idx="1">
                  <c:v>6.43</c:v>
                </c:pt>
                <c:pt idx="2">
                  <c:v>6.95</c:v>
                </c:pt>
                <c:pt idx="3">
                  <c:v>7.39</c:v>
                </c:pt>
                <c:pt idx="4">
                  <c:v>8.25</c:v>
                </c:pt>
              </c:numCache>
            </c:numRef>
          </c:val>
          <c:smooth val="0"/>
        </c:ser>
        <c:dLbls>
          <c:showLegendKey val="0"/>
          <c:showVal val="0"/>
          <c:showCatName val="0"/>
          <c:showSerName val="0"/>
          <c:showPercent val="0"/>
          <c:showBubbleSize val="0"/>
        </c:dLbls>
        <c:marker val="1"/>
        <c:smooth val="0"/>
        <c:axId val="202780944"/>
        <c:axId val="202781336"/>
      </c:lineChart>
      <c:dateAx>
        <c:axId val="202780944"/>
        <c:scaling>
          <c:orientation val="minMax"/>
        </c:scaling>
        <c:delete val="1"/>
        <c:axPos val="b"/>
        <c:numFmt formatCode="ge" sourceLinked="1"/>
        <c:majorTickMark val="none"/>
        <c:minorTickMark val="none"/>
        <c:tickLblPos val="none"/>
        <c:crossAx val="202781336"/>
        <c:crosses val="autoZero"/>
        <c:auto val="1"/>
        <c:lblOffset val="100"/>
        <c:baseTimeUnit val="years"/>
      </c:dateAx>
      <c:valAx>
        <c:axId val="202781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780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02782512"/>
        <c:axId val="202782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5.72</c:v>
                </c:pt>
                <c:pt idx="1">
                  <c:v>4.09</c:v>
                </c:pt>
                <c:pt idx="2">
                  <c:v>0.61</c:v>
                </c:pt>
                <c:pt idx="3">
                  <c:v>0.54</c:v>
                </c:pt>
                <c:pt idx="4">
                  <c:v>0.36</c:v>
                </c:pt>
              </c:numCache>
            </c:numRef>
          </c:val>
          <c:smooth val="0"/>
        </c:ser>
        <c:dLbls>
          <c:showLegendKey val="0"/>
          <c:showVal val="0"/>
          <c:showCatName val="0"/>
          <c:showSerName val="0"/>
          <c:showPercent val="0"/>
          <c:showBubbleSize val="0"/>
        </c:dLbls>
        <c:marker val="1"/>
        <c:smooth val="0"/>
        <c:axId val="202782512"/>
        <c:axId val="202782904"/>
      </c:lineChart>
      <c:dateAx>
        <c:axId val="202782512"/>
        <c:scaling>
          <c:orientation val="minMax"/>
        </c:scaling>
        <c:delete val="1"/>
        <c:axPos val="b"/>
        <c:numFmt formatCode="ge" sourceLinked="1"/>
        <c:majorTickMark val="none"/>
        <c:minorTickMark val="none"/>
        <c:tickLblPos val="none"/>
        <c:crossAx val="202782904"/>
        <c:crosses val="autoZero"/>
        <c:auto val="1"/>
        <c:lblOffset val="100"/>
        <c:baseTimeUnit val="years"/>
      </c:dateAx>
      <c:valAx>
        <c:axId val="202782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782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115.72</c:v>
                </c:pt>
                <c:pt idx="1">
                  <c:v>124.94</c:v>
                </c:pt>
                <c:pt idx="2">
                  <c:v>28.08</c:v>
                </c:pt>
                <c:pt idx="3">
                  <c:v>26.5</c:v>
                </c:pt>
                <c:pt idx="4">
                  <c:v>27.75</c:v>
                </c:pt>
              </c:numCache>
            </c:numRef>
          </c:val>
        </c:ser>
        <c:dLbls>
          <c:showLegendKey val="0"/>
          <c:showVal val="0"/>
          <c:showCatName val="0"/>
          <c:showSerName val="0"/>
          <c:showPercent val="0"/>
          <c:showBubbleSize val="0"/>
        </c:dLbls>
        <c:gapWidth val="150"/>
        <c:axId val="202785280"/>
        <c:axId val="202785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182.39</c:v>
                </c:pt>
                <c:pt idx="1">
                  <c:v>187.05</c:v>
                </c:pt>
                <c:pt idx="2">
                  <c:v>55.68</c:v>
                </c:pt>
                <c:pt idx="3">
                  <c:v>56.18</c:v>
                </c:pt>
                <c:pt idx="4">
                  <c:v>59.45</c:v>
                </c:pt>
              </c:numCache>
            </c:numRef>
          </c:val>
          <c:smooth val="0"/>
        </c:ser>
        <c:dLbls>
          <c:showLegendKey val="0"/>
          <c:showVal val="0"/>
          <c:showCatName val="0"/>
          <c:showSerName val="0"/>
          <c:showPercent val="0"/>
          <c:showBubbleSize val="0"/>
        </c:dLbls>
        <c:marker val="1"/>
        <c:smooth val="0"/>
        <c:axId val="202785280"/>
        <c:axId val="202785672"/>
      </c:lineChart>
      <c:dateAx>
        <c:axId val="202785280"/>
        <c:scaling>
          <c:orientation val="minMax"/>
        </c:scaling>
        <c:delete val="1"/>
        <c:axPos val="b"/>
        <c:numFmt formatCode="ge" sourceLinked="1"/>
        <c:majorTickMark val="none"/>
        <c:minorTickMark val="none"/>
        <c:tickLblPos val="none"/>
        <c:crossAx val="202785672"/>
        <c:crosses val="autoZero"/>
        <c:auto val="1"/>
        <c:lblOffset val="100"/>
        <c:baseTimeUnit val="years"/>
      </c:dateAx>
      <c:valAx>
        <c:axId val="202785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785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977.95</c:v>
                </c:pt>
                <c:pt idx="1">
                  <c:v>951.61</c:v>
                </c:pt>
                <c:pt idx="2">
                  <c:v>943.39</c:v>
                </c:pt>
                <c:pt idx="3">
                  <c:v>896.37</c:v>
                </c:pt>
                <c:pt idx="4">
                  <c:v>859.09</c:v>
                </c:pt>
              </c:numCache>
            </c:numRef>
          </c:val>
        </c:ser>
        <c:dLbls>
          <c:showLegendKey val="0"/>
          <c:showVal val="0"/>
          <c:showCatName val="0"/>
          <c:showSerName val="0"/>
          <c:showPercent val="0"/>
          <c:showBubbleSize val="0"/>
        </c:dLbls>
        <c:gapWidth val="150"/>
        <c:axId val="202786848"/>
        <c:axId val="202787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671.46</c:v>
                </c:pt>
                <c:pt idx="1">
                  <c:v>644.47</c:v>
                </c:pt>
                <c:pt idx="2">
                  <c:v>627.59</c:v>
                </c:pt>
                <c:pt idx="3">
                  <c:v>594.09</c:v>
                </c:pt>
                <c:pt idx="4">
                  <c:v>576.02</c:v>
                </c:pt>
              </c:numCache>
            </c:numRef>
          </c:val>
          <c:smooth val="0"/>
        </c:ser>
        <c:dLbls>
          <c:showLegendKey val="0"/>
          <c:showVal val="0"/>
          <c:showCatName val="0"/>
          <c:showSerName val="0"/>
          <c:showPercent val="0"/>
          <c:showBubbleSize val="0"/>
        </c:dLbls>
        <c:marker val="1"/>
        <c:smooth val="0"/>
        <c:axId val="202786848"/>
        <c:axId val="202787240"/>
      </c:lineChart>
      <c:dateAx>
        <c:axId val="202786848"/>
        <c:scaling>
          <c:orientation val="minMax"/>
        </c:scaling>
        <c:delete val="1"/>
        <c:axPos val="b"/>
        <c:numFmt formatCode="ge" sourceLinked="1"/>
        <c:majorTickMark val="none"/>
        <c:minorTickMark val="none"/>
        <c:tickLblPos val="none"/>
        <c:crossAx val="202787240"/>
        <c:crosses val="autoZero"/>
        <c:auto val="1"/>
        <c:lblOffset val="100"/>
        <c:baseTimeUnit val="years"/>
      </c:dateAx>
      <c:valAx>
        <c:axId val="202787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786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100.02</c:v>
                </c:pt>
                <c:pt idx="1">
                  <c:v>104.63</c:v>
                </c:pt>
                <c:pt idx="2">
                  <c:v>107.16</c:v>
                </c:pt>
                <c:pt idx="3">
                  <c:v>110.71</c:v>
                </c:pt>
                <c:pt idx="4">
                  <c:v>113.39</c:v>
                </c:pt>
              </c:numCache>
            </c:numRef>
          </c:val>
        </c:ser>
        <c:dLbls>
          <c:showLegendKey val="0"/>
          <c:showVal val="0"/>
          <c:showCatName val="0"/>
          <c:showSerName val="0"/>
          <c:showPercent val="0"/>
          <c:showBubbleSize val="0"/>
        </c:dLbls>
        <c:gapWidth val="150"/>
        <c:axId val="202780552"/>
        <c:axId val="202780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107.64</c:v>
                </c:pt>
                <c:pt idx="1">
                  <c:v>109.25</c:v>
                </c:pt>
                <c:pt idx="2">
                  <c:v>113.93</c:v>
                </c:pt>
                <c:pt idx="3">
                  <c:v>114.03</c:v>
                </c:pt>
                <c:pt idx="4">
                  <c:v>113.34</c:v>
                </c:pt>
              </c:numCache>
            </c:numRef>
          </c:val>
          <c:smooth val="0"/>
        </c:ser>
        <c:dLbls>
          <c:showLegendKey val="0"/>
          <c:showVal val="0"/>
          <c:showCatName val="0"/>
          <c:showSerName val="0"/>
          <c:showPercent val="0"/>
          <c:showBubbleSize val="0"/>
        </c:dLbls>
        <c:marker val="1"/>
        <c:smooth val="0"/>
        <c:axId val="202780552"/>
        <c:axId val="202780160"/>
      </c:lineChart>
      <c:dateAx>
        <c:axId val="202780552"/>
        <c:scaling>
          <c:orientation val="minMax"/>
        </c:scaling>
        <c:delete val="1"/>
        <c:axPos val="b"/>
        <c:numFmt formatCode="ge" sourceLinked="1"/>
        <c:majorTickMark val="none"/>
        <c:minorTickMark val="none"/>
        <c:tickLblPos val="none"/>
        <c:crossAx val="202780160"/>
        <c:crosses val="autoZero"/>
        <c:auto val="1"/>
        <c:lblOffset val="100"/>
        <c:baseTimeUnit val="years"/>
      </c:dateAx>
      <c:valAx>
        <c:axId val="202780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780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151.74</c:v>
                </c:pt>
                <c:pt idx="1">
                  <c:v>146.54</c:v>
                </c:pt>
                <c:pt idx="2">
                  <c:v>140.69999999999999</c:v>
                </c:pt>
                <c:pt idx="3">
                  <c:v>135.69999999999999</c:v>
                </c:pt>
                <c:pt idx="4">
                  <c:v>132.03</c:v>
                </c:pt>
              </c:numCache>
            </c:numRef>
          </c:val>
        </c:ser>
        <c:dLbls>
          <c:showLegendKey val="0"/>
          <c:showVal val="0"/>
          <c:showCatName val="0"/>
          <c:showSerName val="0"/>
          <c:showPercent val="0"/>
          <c:showBubbleSize val="0"/>
        </c:dLbls>
        <c:gapWidth val="150"/>
        <c:axId val="201794616"/>
        <c:axId val="201794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123.36</c:v>
                </c:pt>
                <c:pt idx="1">
                  <c:v>121.96</c:v>
                </c:pt>
                <c:pt idx="2">
                  <c:v>116.77</c:v>
                </c:pt>
                <c:pt idx="3">
                  <c:v>116.93</c:v>
                </c:pt>
                <c:pt idx="4">
                  <c:v>117.4</c:v>
                </c:pt>
              </c:numCache>
            </c:numRef>
          </c:val>
          <c:smooth val="0"/>
        </c:ser>
        <c:dLbls>
          <c:showLegendKey val="0"/>
          <c:showVal val="0"/>
          <c:showCatName val="0"/>
          <c:showSerName val="0"/>
          <c:showPercent val="0"/>
          <c:showBubbleSize val="0"/>
        </c:dLbls>
        <c:marker val="1"/>
        <c:smooth val="0"/>
        <c:axId val="201794616"/>
        <c:axId val="201794224"/>
      </c:lineChart>
      <c:dateAx>
        <c:axId val="201794616"/>
        <c:scaling>
          <c:orientation val="minMax"/>
        </c:scaling>
        <c:delete val="1"/>
        <c:axPos val="b"/>
        <c:numFmt formatCode="ge" sourceLinked="1"/>
        <c:majorTickMark val="none"/>
        <c:minorTickMark val="none"/>
        <c:tickLblPos val="none"/>
        <c:crossAx val="201794224"/>
        <c:crosses val="autoZero"/>
        <c:auto val="1"/>
        <c:lblOffset val="100"/>
        <c:baseTimeUnit val="years"/>
      </c:dateAx>
      <c:valAx>
        <c:axId val="20179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1794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【37.36】</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L64" sqref="BL64:BZ65"/>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4" t="str">
        <f>データ!H6</f>
        <v>神奈川県　川崎市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4"/>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4"/>
      <c r="BK7" s="4"/>
      <c r="BL7" s="5" t="s">
        <v>9</v>
      </c>
      <c r="BM7" s="6"/>
      <c r="BN7" s="6"/>
      <c r="BO7" s="6"/>
      <c r="BP7" s="6"/>
      <c r="BQ7" s="6"/>
      <c r="BR7" s="6"/>
      <c r="BS7" s="6"/>
      <c r="BT7" s="6"/>
      <c r="BU7" s="6"/>
      <c r="BV7" s="6"/>
      <c r="BW7" s="6"/>
      <c r="BX7" s="6"/>
      <c r="BY7" s="7"/>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政令市等</v>
      </c>
      <c r="X8" s="49"/>
      <c r="Y8" s="49"/>
      <c r="Z8" s="49"/>
      <c r="AA8" s="49"/>
      <c r="AB8" s="49"/>
      <c r="AC8" s="49"/>
      <c r="AD8" s="50" t="s">
        <v>119</v>
      </c>
      <c r="AE8" s="50"/>
      <c r="AF8" s="50"/>
      <c r="AG8" s="50"/>
      <c r="AH8" s="50"/>
      <c r="AI8" s="50"/>
      <c r="AJ8" s="50"/>
      <c r="AK8" s="4"/>
      <c r="AL8" s="51">
        <f>データ!S6</f>
        <v>1474167</v>
      </c>
      <c r="AM8" s="51"/>
      <c r="AN8" s="51"/>
      <c r="AO8" s="51"/>
      <c r="AP8" s="51"/>
      <c r="AQ8" s="51"/>
      <c r="AR8" s="51"/>
      <c r="AS8" s="51"/>
      <c r="AT8" s="46">
        <f>データ!T6</f>
        <v>143</v>
      </c>
      <c r="AU8" s="46"/>
      <c r="AV8" s="46"/>
      <c r="AW8" s="46"/>
      <c r="AX8" s="46"/>
      <c r="AY8" s="46"/>
      <c r="AZ8" s="46"/>
      <c r="BA8" s="46"/>
      <c r="BB8" s="46">
        <f>データ!U6</f>
        <v>10308.86</v>
      </c>
      <c r="BC8" s="46"/>
      <c r="BD8" s="46"/>
      <c r="BE8" s="46"/>
      <c r="BF8" s="46"/>
      <c r="BG8" s="46"/>
      <c r="BH8" s="46"/>
      <c r="BI8" s="46"/>
      <c r="BJ8" s="4"/>
      <c r="BK8" s="4"/>
      <c r="BL8" s="47" t="s">
        <v>10</v>
      </c>
      <c r="BM8" s="48"/>
      <c r="BN8" s="8" t="s">
        <v>11</v>
      </c>
      <c r="BO8" s="9"/>
      <c r="BP8" s="9"/>
      <c r="BQ8" s="9"/>
      <c r="BR8" s="9"/>
      <c r="BS8" s="9"/>
      <c r="BT8" s="9"/>
      <c r="BU8" s="9"/>
      <c r="BV8" s="9"/>
      <c r="BW8" s="9"/>
      <c r="BX8" s="9"/>
      <c r="BY8" s="10"/>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4"/>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4"/>
      <c r="BK9" s="4"/>
      <c r="BL9" s="52" t="s">
        <v>20</v>
      </c>
      <c r="BM9" s="53"/>
      <c r="BN9" s="11" t="s">
        <v>21</v>
      </c>
      <c r="BO9" s="12"/>
      <c r="BP9" s="12"/>
      <c r="BQ9" s="12"/>
      <c r="BR9" s="12"/>
      <c r="BS9" s="12"/>
      <c r="BT9" s="12"/>
      <c r="BU9" s="12"/>
      <c r="BV9" s="12"/>
      <c r="BW9" s="12"/>
      <c r="BX9" s="12"/>
      <c r="BY9" s="13"/>
    </row>
    <row r="10" spans="1:78" ht="18.75" customHeight="1" x14ac:dyDescent="0.15">
      <c r="A10" s="2"/>
      <c r="B10" s="46" t="str">
        <f>データ!N6</f>
        <v>-</v>
      </c>
      <c r="C10" s="46"/>
      <c r="D10" s="46"/>
      <c r="E10" s="46"/>
      <c r="F10" s="46"/>
      <c r="G10" s="46"/>
      <c r="H10" s="46"/>
      <c r="I10" s="46">
        <f>データ!O6</f>
        <v>48.56</v>
      </c>
      <c r="J10" s="46"/>
      <c r="K10" s="46"/>
      <c r="L10" s="46"/>
      <c r="M10" s="46"/>
      <c r="N10" s="46"/>
      <c r="O10" s="46"/>
      <c r="P10" s="46">
        <f>データ!P6</f>
        <v>99.45</v>
      </c>
      <c r="Q10" s="46"/>
      <c r="R10" s="46"/>
      <c r="S10" s="46"/>
      <c r="T10" s="46"/>
      <c r="U10" s="46"/>
      <c r="V10" s="46"/>
      <c r="W10" s="46">
        <f>データ!Q6</f>
        <v>83.02</v>
      </c>
      <c r="X10" s="46"/>
      <c r="Y10" s="46"/>
      <c r="Z10" s="46"/>
      <c r="AA10" s="46"/>
      <c r="AB10" s="46"/>
      <c r="AC10" s="46"/>
      <c r="AD10" s="51">
        <f>データ!R6</f>
        <v>2116</v>
      </c>
      <c r="AE10" s="51"/>
      <c r="AF10" s="51"/>
      <c r="AG10" s="51"/>
      <c r="AH10" s="51"/>
      <c r="AI10" s="51"/>
      <c r="AJ10" s="51"/>
      <c r="AK10" s="2"/>
      <c r="AL10" s="51">
        <f>データ!V6</f>
        <v>1487834</v>
      </c>
      <c r="AM10" s="51"/>
      <c r="AN10" s="51"/>
      <c r="AO10" s="51"/>
      <c r="AP10" s="51"/>
      <c r="AQ10" s="51"/>
      <c r="AR10" s="51"/>
      <c r="AS10" s="51"/>
      <c r="AT10" s="46">
        <f>データ!W6</f>
        <v>107.06</v>
      </c>
      <c r="AU10" s="46"/>
      <c r="AV10" s="46"/>
      <c r="AW10" s="46"/>
      <c r="AX10" s="46"/>
      <c r="AY10" s="46"/>
      <c r="AZ10" s="46"/>
      <c r="BA10" s="46"/>
      <c r="BB10" s="46">
        <f>データ!X6</f>
        <v>13897.2</v>
      </c>
      <c r="BC10" s="46"/>
      <c r="BD10" s="46"/>
      <c r="BE10" s="46"/>
      <c r="BF10" s="46"/>
      <c r="BG10" s="46"/>
      <c r="BH10" s="46"/>
      <c r="BI10" s="46"/>
      <c r="BJ10" s="2"/>
      <c r="BK10" s="2"/>
      <c r="BL10" s="54" t="s">
        <v>22</v>
      </c>
      <c r="BM10" s="55"/>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26</v>
      </c>
      <c r="BM14" s="65"/>
      <c r="BN14" s="65"/>
      <c r="BO14" s="65"/>
      <c r="BP14" s="65"/>
      <c r="BQ14" s="65"/>
      <c r="BR14" s="65"/>
      <c r="BS14" s="65"/>
      <c r="BT14" s="65"/>
      <c r="BU14" s="65"/>
      <c r="BV14" s="65"/>
      <c r="BW14" s="65"/>
      <c r="BX14" s="65"/>
      <c r="BY14" s="65"/>
      <c r="BZ14" s="6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70" t="s">
        <v>121</v>
      </c>
      <c r="BM16" s="71"/>
      <c r="BN16" s="71"/>
      <c r="BO16" s="71"/>
      <c r="BP16" s="71"/>
      <c r="BQ16" s="71"/>
      <c r="BR16" s="71"/>
      <c r="BS16" s="71"/>
      <c r="BT16" s="71"/>
      <c r="BU16" s="71"/>
      <c r="BV16" s="71"/>
      <c r="BW16" s="71"/>
      <c r="BX16" s="71"/>
      <c r="BY16" s="71"/>
      <c r="BZ16" s="72"/>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70"/>
      <c r="BM17" s="71"/>
      <c r="BN17" s="71"/>
      <c r="BO17" s="71"/>
      <c r="BP17" s="71"/>
      <c r="BQ17" s="71"/>
      <c r="BR17" s="71"/>
      <c r="BS17" s="71"/>
      <c r="BT17" s="71"/>
      <c r="BU17" s="71"/>
      <c r="BV17" s="71"/>
      <c r="BW17" s="71"/>
      <c r="BX17" s="71"/>
      <c r="BY17" s="71"/>
      <c r="BZ17" s="72"/>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70"/>
      <c r="BM18" s="71"/>
      <c r="BN18" s="71"/>
      <c r="BO18" s="71"/>
      <c r="BP18" s="71"/>
      <c r="BQ18" s="71"/>
      <c r="BR18" s="71"/>
      <c r="BS18" s="71"/>
      <c r="BT18" s="71"/>
      <c r="BU18" s="71"/>
      <c r="BV18" s="71"/>
      <c r="BW18" s="71"/>
      <c r="BX18" s="71"/>
      <c r="BY18" s="71"/>
      <c r="BZ18" s="72"/>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70"/>
      <c r="BM19" s="71"/>
      <c r="BN19" s="71"/>
      <c r="BO19" s="71"/>
      <c r="BP19" s="71"/>
      <c r="BQ19" s="71"/>
      <c r="BR19" s="71"/>
      <c r="BS19" s="71"/>
      <c r="BT19" s="71"/>
      <c r="BU19" s="71"/>
      <c r="BV19" s="71"/>
      <c r="BW19" s="71"/>
      <c r="BX19" s="71"/>
      <c r="BY19" s="71"/>
      <c r="BZ19" s="72"/>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70"/>
      <c r="BM20" s="71"/>
      <c r="BN20" s="71"/>
      <c r="BO20" s="71"/>
      <c r="BP20" s="71"/>
      <c r="BQ20" s="71"/>
      <c r="BR20" s="71"/>
      <c r="BS20" s="71"/>
      <c r="BT20" s="71"/>
      <c r="BU20" s="71"/>
      <c r="BV20" s="71"/>
      <c r="BW20" s="71"/>
      <c r="BX20" s="71"/>
      <c r="BY20" s="71"/>
      <c r="BZ20" s="72"/>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70"/>
      <c r="BM21" s="71"/>
      <c r="BN21" s="71"/>
      <c r="BO21" s="71"/>
      <c r="BP21" s="71"/>
      <c r="BQ21" s="71"/>
      <c r="BR21" s="71"/>
      <c r="BS21" s="71"/>
      <c r="BT21" s="71"/>
      <c r="BU21" s="71"/>
      <c r="BV21" s="71"/>
      <c r="BW21" s="71"/>
      <c r="BX21" s="71"/>
      <c r="BY21" s="71"/>
      <c r="BZ21" s="72"/>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70"/>
      <c r="BM22" s="71"/>
      <c r="BN22" s="71"/>
      <c r="BO22" s="71"/>
      <c r="BP22" s="71"/>
      <c r="BQ22" s="71"/>
      <c r="BR22" s="71"/>
      <c r="BS22" s="71"/>
      <c r="BT22" s="71"/>
      <c r="BU22" s="71"/>
      <c r="BV22" s="71"/>
      <c r="BW22" s="71"/>
      <c r="BX22" s="71"/>
      <c r="BY22" s="71"/>
      <c r="BZ22" s="72"/>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70"/>
      <c r="BM23" s="71"/>
      <c r="BN23" s="71"/>
      <c r="BO23" s="71"/>
      <c r="BP23" s="71"/>
      <c r="BQ23" s="71"/>
      <c r="BR23" s="71"/>
      <c r="BS23" s="71"/>
      <c r="BT23" s="71"/>
      <c r="BU23" s="71"/>
      <c r="BV23" s="71"/>
      <c r="BW23" s="71"/>
      <c r="BX23" s="71"/>
      <c r="BY23" s="71"/>
      <c r="BZ23" s="72"/>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70"/>
      <c r="BM24" s="71"/>
      <c r="BN24" s="71"/>
      <c r="BO24" s="71"/>
      <c r="BP24" s="71"/>
      <c r="BQ24" s="71"/>
      <c r="BR24" s="71"/>
      <c r="BS24" s="71"/>
      <c r="BT24" s="71"/>
      <c r="BU24" s="71"/>
      <c r="BV24" s="71"/>
      <c r="BW24" s="71"/>
      <c r="BX24" s="71"/>
      <c r="BY24" s="71"/>
      <c r="BZ24" s="72"/>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70"/>
      <c r="BM25" s="71"/>
      <c r="BN25" s="71"/>
      <c r="BO25" s="71"/>
      <c r="BP25" s="71"/>
      <c r="BQ25" s="71"/>
      <c r="BR25" s="71"/>
      <c r="BS25" s="71"/>
      <c r="BT25" s="71"/>
      <c r="BU25" s="71"/>
      <c r="BV25" s="71"/>
      <c r="BW25" s="71"/>
      <c r="BX25" s="71"/>
      <c r="BY25" s="71"/>
      <c r="BZ25" s="72"/>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70"/>
      <c r="BM26" s="71"/>
      <c r="BN26" s="71"/>
      <c r="BO26" s="71"/>
      <c r="BP26" s="71"/>
      <c r="BQ26" s="71"/>
      <c r="BR26" s="71"/>
      <c r="BS26" s="71"/>
      <c r="BT26" s="71"/>
      <c r="BU26" s="71"/>
      <c r="BV26" s="71"/>
      <c r="BW26" s="71"/>
      <c r="BX26" s="71"/>
      <c r="BY26" s="71"/>
      <c r="BZ26" s="72"/>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70"/>
      <c r="BM27" s="71"/>
      <c r="BN27" s="71"/>
      <c r="BO27" s="71"/>
      <c r="BP27" s="71"/>
      <c r="BQ27" s="71"/>
      <c r="BR27" s="71"/>
      <c r="BS27" s="71"/>
      <c r="BT27" s="71"/>
      <c r="BU27" s="71"/>
      <c r="BV27" s="71"/>
      <c r="BW27" s="71"/>
      <c r="BX27" s="71"/>
      <c r="BY27" s="71"/>
      <c r="BZ27" s="72"/>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70"/>
      <c r="BM28" s="71"/>
      <c r="BN28" s="71"/>
      <c r="BO28" s="71"/>
      <c r="BP28" s="71"/>
      <c r="BQ28" s="71"/>
      <c r="BR28" s="71"/>
      <c r="BS28" s="71"/>
      <c r="BT28" s="71"/>
      <c r="BU28" s="71"/>
      <c r="BV28" s="71"/>
      <c r="BW28" s="71"/>
      <c r="BX28" s="71"/>
      <c r="BY28" s="71"/>
      <c r="BZ28" s="72"/>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70"/>
      <c r="BM29" s="71"/>
      <c r="BN29" s="71"/>
      <c r="BO29" s="71"/>
      <c r="BP29" s="71"/>
      <c r="BQ29" s="71"/>
      <c r="BR29" s="71"/>
      <c r="BS29" s="71"/>
      <c r="BT29" s="71"/>
      <c r="BU29" s="71"/>
      <c r="BV29" s="71"/>
      <c r="BW29" s="71"/>
      <c r="BX29" s="71"/>
      <c r="BY29" s="71"/>
      <c r="BZ29" s="72"/>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70"/>
      <c r="BM30" s="71"/>
      <c r="BN30" s="71"/>
      <c r="BO30" s="71"/>
      <c r="BP30" s="71"/>
      <c r="BQ30" s="71"/>
      <c r="BR30" s="71"/>
      <c r="BS30" s="71"/>
      <c r="BT30" s="71"/>
      <c r="BU30" s="71"/>
      <c r="BV30" s="71"/>
      <c r="BW30" s="71"/>
      <c r="BX30" s="71"/>
      <c r="BY30" s="71"/>
      <c r="BZ30" s="72"/>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70"/>
      <c r="BM31" s="71"/>
      <c r="BN31" s="71"/>
      <c r="BO31" s="71"/>
      <c r="BP31" s="71"/>
      <c r="BQ31" s="71"/>
      <c r="BR31" s="71"/>
      <c r="BS31" s="71"/>
      <c r="BT31" s="71"/>
      <c r="BU31" s="71"/>
      <c r="BV31" s="71"/>
      <c r="BW31" s="71"/>
      <c r="BX31" s="71"/>
      <c r="BY31" s="71"/>
      <c r="BZ31" s="72"/>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70"/>
      <c r="BM32" s="71"/>
      <c r="BN32" s="71"/>
      <c r="BO32" s="71"/>
      <c r="BP32" s="71"/>
      <c r="BQ32" s="71"/>
      <c r="BR32" s="71"/>
      <c r="BS32" s="71"/>
      <c r="BT32" s="71"/>
      <c r="BU32" s="71"/>
      <c r="BV32" s="71"/>
      <c r="BW32" s="71"/>
      <c r="BX32" s="71"/>
      <c r="BY32" s="71"/>
      <c r="BZ32" s="72"/>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70"/>
      <c r="BM33" s="71"/>
      <c r="BN33" s="71"/>
      <c r="BO33" s="71"/>
      <c r="BP33" s="71"/>
      <c r="BQ33" s="71"/>
      <c r="BR33" s="71"/>
      <c r="BS33" s="71"/>
      <c r="BT33" s="71"/>
      <c r="BU33" s="71"/>
      <c r="BV33" s="71"/>
      <c r="BW33" s="71"/>
      <c r="BX33" s="71"/>
      <c r="BY33" s="71"/>
      <c r="BZ33" s="72"/>
    </row>
    <row r="34" spans="1:78" ht="13.5" customHeight="1" x14ac:dyDescent="0.15">
      <c r="A34" s="2"/>
      <c r="B34" s="17"/>
      <c r="C34" s="76" t="s">
        <v>27</v>
      </c>
      <c r="D34" s="76"/>
      <c r="E34" s="76"/>
      <c r="F34" s="76"/>
      <c r="G34" s="76"/>
      <c r="H34" s="76"/>
      <c r="I34" s="76"/>
      <c r="J34" s="76"/>
      <c r="K34" s="76"/>
      <c r="L34" s="76"/>
      <c r="M34" s="76"/>
      <c r="N34" s="76"/>
      <c r="O34" s="76"/>
      <c r="P34" s="76"/>
      <c r="Q34" s="20"/>
      <c r="R34" s="76" t="s">
        <v>28</v>
      </c>
      <c r="S34" s="76"/>
      <c r="T34" s="76"/>
      <c r="U34" s="76"/>
      <c r="V34" s="76"/>
      <c r="W34" s="76"/>
      <c r="X34" s="76"/>
      <c r="Y34" s="76"/>
      <c r="Z34" s="76"/>
      <c r="AA34" s="76"/>
      <c r="AB34" s="76"/>
      <c r="AC34" s="76"/>
      <c r="AD34" s="76"/>
      <c r="AE34" s="76"/>
      <c r="AF34" s="20"/>
      <c r="AG34" s="76" t="s">
        <v>29</v>
      </c>
      <c r="AH34" s="76"/>
      <c r="AI34" s="76"/>
      <c r="AJ34" s="76"/>
      <c r="AK34" s="76"/>
      <c r="AL34" s="76"/>
      <c r="AM34" s="76"/>
      <c r="AN34" s="76"/>
      <c r="AO34" s="76"/>
      <c r="AP34" s="76"/>
      <c r="AQ34" s="76"/>
      <c r="AR34" s="76"/>
      <c r="AS34" s="76"/>
      <c r="AT34" s="76"/>
      <c r="AU34" s="20"/>
      <c r="AV34" s="76" t="s">
        <v>30</v>
      </c>
      <c r="AW34" s="76"/>
      <c r="AX34" s="76"/>
      <c r="AY34" s="76"/>
      <c r="AZ34" s="76"/>
      <c r="BA34" s="76"/>
      <c r="BB34" s="76"/>
      <c r="BC34" s="76"/>
      <c r="BD34" s="76"/>
      <c r="BE34" s="76"/>
      <c r="BF34" s="76"/>
      <c r="BG34" s="76"/>
      <c r="BH34" s="76"/>
      <c r="BI34" s="76"/>
      <c r="BJ34" s="19"/>
      <c r="BK34" s="2"/>
      <c r="BL34" s="70"/>
      <c r="BM34" s="71"/>
      <c r="BN34" s="71"/>
      <c r="BO34" s="71"/>
      <c r="BP34" s="71"/>
      <c r="BQ34" s="71"/>
      <c r="BR34" s="71"/>
      <c r="BS34" s="71"/>
      <c r="BT34" s="71"/>
      <c r="BU34" s="71"/>
      <c r="BV34" s="71"/>
      <c r="BW34" s="71"/>
      <c r="BX34" s="71"/>
      <c r="BY34" s="71"/>
      <c r="BZ34" s="72"/>
    </row>
    <row r="35" spans="1:78" ht="13.5" customHeight="1" x14ac:dyDescent="0.15">
      <c r="A35" s="2"/>
      <c r="B35" s="17"/>
      <c r="C35" s="76"/>
      <c r="D35" s="76"/>
      <c r="E35" s="76"/>
      <c r="F35" s="76"/>
      <c r="G35" s="76"/>
      <c r="H35" s="76"/>
      <c r="I35" s="76"/>
      <c r="J35" s="76"/>
      <c r="K35" s="76"/>
      <c r="L35" s="76"/>
      <c r="M35" s="76"/>
      <c r="N35" s="76"/>
      <c r="O35" s="76"/>
      <c r="P35" s="76"/>
      <c r="Q35" s="20"/>
      <c r="R35" s="76"/>
      <c r="S35" s="76"/>
      <c r="T35" s="76"/>
      <c r="U35" s="76"/>
      <c r="V35" s="76"/>
      <c r="W35" s="76"/>
      <c r="X35" s="76"/>
      <c r="Y35" s="76"/>
      <c r="Z35" s="76"/>
      <c r="AA35" s="76"/>
      <c r="AB35" s="76"/>
      <c r="AC35" s="76"/>
      <c r="AD35" s="76"/>
      <c r="AE35" s="76"/>
      <c r="AF35" s="20"/>
      <c r="AG35" s="76"/>
      <c r="AH35" s="76"/>
      <c r="AI35" s="76"/>
      <c r="AJ35" s="76"/>
      <c r="AK35" s="76"/>
      <c r="AL35" s="76"/>
      <c r="AM35" s="76"/>
      <c r="AN35" s="76"/>
      <c r="AO35" s="76"/>
      <c r="AP35" s="76"/>
      <c r="AQ35" s="76"/>
      <c r="AR35" s="76"/>
      <c r="AS35" s="76"/>
      <c r="AT35" s="76"/>
      <c r="AU35" s="20"/>
      <c r="AV35" s="76"/>
      <c r="AW35" s="76"/>
      <c r="AX35" s="76"/>
      <c r="AY35" s="76"/>
      <c r="AZ35" s="76"/>
      <c r="BA35" s="76"/>
      <c r="BB35" s="76"/>
      <c r="BC35" s="76"/>
      <c r="BD35" s="76"/>
      <c r="BE35" s="76"/>
      <c r="BF35" s="76"/>
      <c r="BG35" s="76"/>
      <c r="BH35" s="76"/>
      <c r="BI35" s="76"/>
      <c r="BJ35" s="19"/>
      <c r="BK35" s="2"/>
      <c r="BL35" s="70"/>
      <c r="BM35" s="71"/>
      <c r="BN35" s="71"/>
      <c r="BO35" s="71"/>
      <c r="BP35" s="71"/>
      <c r="BQ35" s="71"/>
      <c r="BR35" s="71"/>
      <c r="BS35" s="71"/>
      <c r="BT35" s="71"/>
      <c r="BU35" s="71"/>
      <c r="BV35" s="71"/>
      <c r="BW35" s="71"/>
      <c r="BX35" s="71"/>
      <c r="BY35" s="71"/>
      <c r="BZ35" s="72"/>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70"/>
      <c r="BM36" s="71"/>
      <c r="BN36" s="71"/>
      <c r="BO36" s="71"/>
      <c r="BP36" s="71"/>
      <c r="BQ36" s="71"/>
      <c r="BR36" s="71"/>
      <c r="BS36" s="71"/>
      <c r="BT36" s="71"/>
      <c r="BU36" s="71"/>
      <c r="BV36" s="71"/>
      <c r="BW36" s="71"/>
      <c r="BX36" s="71"/>
      <c r="BY36" s="71"/>
      <c r="BZ36" s="72"/>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70"/>
      <c r="BM37" s="71"/>
      <c r="BN37" s="71"/>
      <c r="BO37" s="71"/>
      <c r="BP37" s="71"/>
      <c r="BQ37" s="71"/>
      <c r="BR37" s="71"/>
      <c r="BS37" s="71"/>
      <c r="BT37" s="71"/>
      <c r="BU37" s="71"/>
      <c r="BV37" s="71"/>
      <c r="BW37" s="71"/>
      <c r="BX37" s="71"/>
      <c r="BY37" s="71"/>
      <c r="BZ37" s="72"/>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70"/>
      <c r="BM38" s="71"/>
      <c r="BN38" s="71"/>
      <c r="BO38" s="71"/>
      <c r="BP38" s="71"/>
      <c r="BQ38" s="71"/>
      <c r="BR38" s="71"/>
      <c r="BS38" s="71"/>
      <c r="BT38" s="71"/>
      <c r="BU38" s="71"/>
      <c r="BV38" s="71"/>
      <c r="BW38" s="71"/>
      <c r="BX38" s="71"/>
      <c r="BY38" s="71"/>
      <c r="BZ38" s="72"/>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70"/>
      <c r="BM39" s="71"/>
      <c r="BN39" s="71"/>
      <c r="BO39" s="71"/>
      <c r="BP39" s="71"/>
      <c r="BQ39" s="71"/>
      <c r="BR39" s="71"/>
      <c r="BS39" s="71"/>
      <c r="BT39" s="71"/>
      <c r="BU39" s="71"/>
      <c r="BV39" s="71"/>
      <c r="BW39" s="71"/>
      <c r="BX39" s="71"/>
      <c r="BY39" s="71"/>
      <c r="BZ39" s="72"/>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70"/>
      <c r="BM40" s="71"/>
      <c r="BN40" s="71"/>
      <c r="BO40" s="71"/>
      <c r="BP40" s="71"/>
      <c r="BQ40" s="71"/>
      <c r="BR40" s="71"/>
      <c r="BS40" s="71"/>
      <c r="BT40" s="71"/>
      <c r="BU40" s="71"/>
      <c r="BV40" s="71"/>
      <c r="BW40" s="71"/>
      <c r="BX40" s="71"/>
      <c r="BY40" s="71"/>
      <c r="BZ40" s="72"/>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70"/>
      <c r="BM41" s="71"/>
      <c r="BN41" s="71"/>
      <c r="BO41" s="71"/>
      <c r="BP41" s="71"/>
      <c r="BQ41" s="71"/>
      <c r="BR41" s="71"/>
      <c r="BS41" s="71"/>
      <c r="BT41" s="71"/>
      <c r="BU41" s="71"/>
      <c r="BV41" s="71"/>
      <c r="BW41" s="71"/>
      <c r="BX41" s="71"/>
      <c r="BY41" s="71"/>
      <c r="BZ41" s="72"/>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70"/>
      <c r="BM42" s="71"/>
      <c r="BN42" s="71"/>
      <c r="BO42" s="71"/>
      <c r="BP42" s="71"/>
      <c r="BQ42" s="71"/>
      <c r="BR42" s="71"/>
      <c r="BS42" s="71"/>
      <c r="BT42" s="71"/>
      <c r="BU42" s="71"/>
      <c r="BV42" s="71"/>
      <c r="BW42" s="71"/>
      <c r="BX42" s="71"/>
      <c r="BY42" s="71"/>
      <c r="BZ42" s="72"/>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70"/>
      <c r="BM43" s="71"/>
      <c r="BN43" s="71"/>
      <c r="BO43" s="71"/>
      <c r="BP43" s="71"/>
      <c r="BQ43" s="71"/>
      <c r="BR43" s="71"/>
      <c r="BS43" s="71"/>
      <c r="BT43" s="71"/>
      <c r="BU43" s="71"/>
      <c r="BV43" s="71"/>
      <c r="BW43" s="71"/>
      <c r="BX43" s="71"/>
      <c r="BY43" s="71"/>
      <c r="BZ43" s="72"/>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4" t="s">
        <v>31</v>
      </c>
      <c r="BM45" s="65"/>
      <c r="BN45" s="65"/>
      <c r="BO45" s="65"/>
      <c r="BP45" s="65"/>
      <c r="BQ45" s="65"/>
      <c r="BR45" s="65"/>
      <c r="BS45" s="65"/>
      <c r="BT45" s="65"/>
      <c r="BU45" s="65"/>
      <c r="BV45" s="65"/>
      <c r="BW45" s="65"/>
      <c r="BX45" s="65"/>
      <c r="BY45" s="65"/>
      <c r="BZ45" s="66"/>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7"/>
      <c r="BM46" s="68"/>
      <c r="BN46" s="68"/>
      <c r="BO46" s="68"/>
      <c r="BP46" s="68"/>
      <c r="BQ46" s="68"/>
      <c r="BR46" s="68"/>
      <c r="BS46" s="68"/>
      <c r="BT46" s="68"/>
      <c r="BU46" s="68"/>
      <c r="BV46" s="68"/>
      <c r="BW46" s="68"/>
      <c r="BX46" s="68"/>
      <c r="BY46" s="68"/>
      <c r="BZ46" s="69"/>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0" t="s">
        <v>122</v>
      </c>
      <c r="BM47" s="71"/>
      <c r="BN47" s="71"/>
      <c r="BO47" s="71"/>
      <c r="BP47" s="71"/>
      <c r="BQ47" s="71"/>
      <c r="BR47" s="71"/>
      <c r="BS47" s="71"/>
      <c r="BT47" s="71"/>
      <c r="BU47" s="71"/>
      <c r="BV47" s="71"/>
      <c r="BW47" s="71"/>
      <c r="BX47" s="71"/>
      <c r="BY47" s="71"/>
      <c r="BZ47" s="72"/>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0"/>
      <c r="BM48" s="71"/>
      <c r="BN48" s="71"/>
      <c r="BO48" s="71"/>
      <c r="BP48" s="71"/>
      <c r="BQ48" s="71"/>
      <c r="BR48" s="71"/>
      <c r="BS48" s="71"/>
      <c r="BT48" s="71"/>
      <c r="BU48" s="71"/>
      <c r="BV48" s="71"/>
      <c r="BW48" s="71"/>
      <c r="BX48" s="71"/>
      <c r="BY48" s="71"/>
      <c r="BZ48" s="72"/>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0"/>
      <c r="BM49" s="71"/>
      <c r="BN49" s="71"/>
      <c r="BO49" s="71"/>
      <c r="BP49" s="71"/>
      <c r="BQ49" s="71"/>
      <c r="BR49" s="71"/>
      <c r="BS49" s="71"/>
      <c r="BT49" s="71"/>
      <c r="BU49" s="71"/>
      <c r="BV49" s="71"/>
      <c r="BW49" s="71"/>
      <c r="BX49" s="71"/>
      <c r="BY49" s="71"/>
      <c r="BZ49" s="72"/>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0"/>
      <c r="BM50" s="71"/>
      <c r="BN50" s="71"/>
      <c r="BO50" s="71"/>
      <c r="BP50" s="71"/>
      <c r="BQ50" s="71"/>
      <c r="BR50" s="71"/>
      <c r="BS50" s="71"/>
      <c r="BT50" s="71"/>
      <c r="BU50" s="71"/>
      <c r="BV50" s="71"/>
      <c r="BW50" s="71"/>
      <c r="BX50" s="71"/>
      <c r="BY50" s="71"/>
      <c r="BZ50" s="72"/>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0"/>
      <c r="BM51" s="71"/>
      <c r="BN51" s="71"/>
      <c r="BO51" s="71"/>
      <c r="BP51" s="71"/>
      <c r="BQ51" s="71"/>
      <c r="BR51" s="71"/>
      <c r="BS51" s="71"/>
      <c r="BT51" s="71"/>
      <c r="BU51" s="71"/>
      <c r="BV51" s="71"/>
      <c r="BW51" s="71"/>
      <c r="BX51" s="71"/>
      <c r="BY51" s="71"/>
      <c r="BZ51" s="72"/>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0"/>
      <c r="BM52" s="71"/>
      <c r="BN52" s="71"/>
      <c r="BO52" s="71"/>
      <c r="BP52" s="71"/>
      <c r="BQ52" s="71"/>
      <c r="BR52" s="71"/>
      <c r="BS52" s="71"/>
      <c r="BT52" s="71"/>
      <c r="BU52" s="71"/>
      <c r="BV52" s="71"/>
      <c r="BW52" s="71"/>
      <c r="BX52" s="71"/>
      <c r="BY52" s="71"/>
      <c r="BZ52" s="72"/>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0"/>
      <c r="BM53" s="71"/>
      <c r="BN53" s="71"/>
      <c r="BO53" s="71"/>
      <c r="BP53" s="71"/>
      <c r="BQ53" s="71"/>
      <c r="BR53" s="71"/>
      <c r="BS53" s="71"/>
      <c r="BT53" s="71"/>
      <c r="BU53" s="71"/>
      <c r="BV53" s="71"/>
      <c r="BW53" s="71"/>
      <c r="BX53" s="71"/>
      <c r="BY53" s="71"/>
      <c r="BZ53" s="72"/>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0"/>
      <c r="BM54" s="71"/>
      <c r="BN54" s="71"/>
      <c r="BO54" s="71"/>
      <c r="BP54" s="71"/>
      <c r="BQ54" s="71"/>
      <c r="BR54" s="71"/>
      <c r="BS54" s="71"/>
      <c r="BT54" s="71"/>
      <c r="BU54" s="71"/>
      <c r="BV54" s="71"/>
      <c r="BW54" s="71"/>
      <c r="BX54" s="71"/>
      <c r="BY54" s="71"/>
      <c r="BZ54" s="72"/>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0"/>
      <c r="BM55" s="71"/>
      <c r="BN55" s="71"/>
      <c r="BO55" s="71"/>
      <c r="BP55" s="71"/>
      <c r="BQ55" s="71"/>
      <c r="BR55" s="71"/>
      <c r="BS55" s="71"/>
      <c r="BT55" s="71"/>
      <c r="BU55" s="71"/>
      <c r="BV55" s="71"/>
      <c r="BW55" s="71"/>
      <c r="BX55" s="71"/>
      <c r="BY55" s="71"/>
      <c r="BZ55" s="72"/>
    </row>
    <row r="56" spans="1:78" ht="13.5" customHeight="1" x14ac:dyDescent="0.15">
      <c r="A56" s="2"/>
      <c r="B56" s="17"/>
      <c r="C56" s="76" t="s">
        <v>32</v>
      </c>
      <c r="D56" s="76"/>
      <c r="E56" s="76"/>
      <c r="F56" s="76"/>
      <c r="G56" s="76"/>
      <c r="H56" s="76"/>
      <c r="I56" s="76"/>
      <c r="J56" s="76"/>
      <c r="K56" s="76"/>
      <c r="L56" s="76"/>
      <c r="M56" s="76"/>
      <c r="N56" s="76"/>
      <c r="O56" s="76"/>
      <c r="P56" s="76"/>
      <c r="Q56" s="20"/>
      <c r="R56" s="76" t="s">
        <v>33</v>
      </c>
      <c r="S56" s="76"/>
      <c r="T56" s="76"/>
      <c r="U56" s="76"/>
      <c r="V56" s="76"/>
      <c r="W56" s="76"/>
      <c r="X56" s="76"/>
      <c r="Y56" s="76"/>
      <c r="Z56" s="76"/>
      <c r="AA56" s="76"/>
      <c r="AB56" s="76"/>
      <c r="AC56" s="76"/>
      <c r="AD56" s="76"/>
      <c r="AE56" s="76"/>
      <c r="AF56" s="20"/>
      <c r="AG56" s="76" t="s">
        <v>34</v>
      </c>
      <c r="AH56" s="76"/>
      <c r="AI56" s="76"/>
      <c r="AJ56" s="76"/>
      <c r="AK56" s="76"/>
      <c r="AL56" s="76"/>
      <c r="AM56" s="76"/>
      <c r="AN56" s="76"/>
      <c r="AO56" s="76"/>
      <c r="AP56" s="76"/>
      <c r="AQ56" s="76"/>
      <c r="AR56" s="76"/>
      <c r="AS56" s="76"/>
      <c r="AT56" s="76"/>
      <c r="AU56" s="20"/>
      <c r="AV56" s="76" t="s">
        <v>35</v>
      </c>
      <c r="AW56" s="76"/>
      <c r="AX56" s="76"/>
      <c r="AY56" s="76"/>
      <c r="AZ56" s="76"/>
      <c r="BA56" s="76"/>
      <c r="BB56" s="76"/>
      <c r="BC56" s="76"/>
      <c r="BD56" s="76"/>
      <c r="BE56" s="76"/>
      <c r="BF56" s="76"/>
      <c r="BG56" s="76"/>
      <c r="BH56" s="76"/>
      <c r="BI56" s="76"/>
      <c r="BJ56" s="19"/>
      <c r="BK56" s="2"/>
      <c r="BL56" s="70"/>
      <c r="BM56" s="71"/>
      <c r="BN56" s="71"/>
      <c r="BO56" s="71"/>
      <c r="BP56" s="71"/>
      <c r="BQ56" s="71"/>
      <c r="BR56" s="71"/>
      <c r="BS56" s="71"/>
      <c r="BT56" s="71"/>
      <c r="BU56" s="71"/>
      <c r="BV56" s="71"/>
      <c r="BW56" s="71"/>
      <c r="BX56" s="71"/>
      <c r="BY56" s="71"/>
      <c r="BZ56" s="72"/>
    </row>
    <row r="57" spans="1:78" ht="13.5" customHeight="1" x14ac:dyDescent="0.15">
      <c r="A57" s="2"/>
      <c r="B57" s="17"/>
      <c r="C57" s="76"/>
      <c r="D57" s="76"/>
      <c r="E57" s="76"/>
      <c r="F57" s="76"/>
      <c r="G57" s="76"/>
      <c r="H57" s="76"/>
      <c r="I57" s="76"/>
      <c r="J57" s="76"/>
      <c r="K57" s="76"/>
      <c r="L57" s="76"/>
      <c r="M57" s="76"/>
      <c r="N57" s="76"/>
      <c r="O57" s="76"/>
      <c r="P57" s="76"/>
      <c r="Q57" s="20"/>
      <c r="R57" s="76"/>
      <c r="S57" s="76"/>
      <c r="T57" s="76"/>
      <c r="U57" s="76"/>
      <c r="V57" s="76"/>
      <c r="W57" s="76"/>
      <c r="X57" s="76"/>
      <c r="Y57" s="76"/>
      <c r="Z57" s="76"/>
      <c r="AA57" s="76"/>
      <c r="AB57" s="76"/>
      <c r="AC57" s="76"/>
      <c r="AD57" s="76"/>
      <c r="AE57" s="76"/>
      <c r="AF57" s="20"/>
      <c r="AG57" s="76"/>
      <c r="AH57" s="76"/>
      <c r="AI57" s="76"/>
      <c r="AJ57" s="76"/>
      <c r="AK57" s="76"/>
      <c r="AL57" s="76"/>
      <c r="AM57" s="76"/>
      <c r="AN57" s="76"/>
      <c r="AO57" s="76"/>
      <c r="AP57" s="76"/>
      <c r="AQ57" s="76"/>
      <c r="AR57" s="76"/>
      <c r="AS57" s="76"/>
      <c r="AT57" s="76"/>
      <c r="AU57" s="20"/>
      <c r="AV57" s="76"/>
      <c r="AW57" s="76"/>
      <c r="AX57" s="76"/>
      <c r="AY57" s="76"/>
      <c r="AZ57" s="76"/>
      <c r="BA57" s="76"/>
      <c r="BB57" s="76"/>
      <c r="BC57" s="76"/>
      <c r="BD57" s="76"/>
      <c r="BE57" s="76"/>
      <c r="BF57" s="76"/>
      <c r="BG57" s="76"/>
      <c r="BH57" s="76"/>
      <c r="BI57" s="76"/>
      <c r="BJ57" s="19"/>
      <c r="BK57" s="2"/>
      <c r="BL57" s="70"/>
      <c r="BM57" s="71"/>
      <c r="BN57" s="71"/>
      <c r="BO57" s="71"/>
      <c r="BP57" s="71"/>
      <c r="BQ57" s="71"/>
      <c r="BR57" s="71"/>
      <c r="BS57" s="71"/>
      <c r="BT57" s="71"/>
      <c r="BU57" s="71"/>
      <c r="BV57" s="71"/>
      <c r="BW57" s="71"/>
      <c r="BX57" s="71"/>
      <c r="BY57" s="71"/>
      <c r="BZ57" s="72"/>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0"/>
      <c r="BM58" s="71"/>
      <c r="BN58" s="71"/>
      <c r="BO58" s="71"/>
      <c r="BP58" s="71"/>
      <c r="BQ58" s="71"/>
      <c r="BR58" s="71"/>
      <c r="BS58" s="71"/>
      <c r="BT58" s="71"/>
      <c r="BU58" s="71"/>
      <c r="BV58" s="71"/>
      <c r="BW58" s="71"/>
      <c r="BX58" s="71"/>
      <c r="BY58" s="71"/>
      <c r="BZ58" s="7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0"/>
      <c r="BM59" s="71"/>
      <c r="BN59" s="71"/>
      <c r="BO59" s="71"/>
      <c r="BP59" s="71"/>
      <c r="BQ59" s="71"/>
      <c r="BR59" s="71"/>
      <c r="BS59" s="71"/>
      <c r="BT59" s="71"/>
      <c r="BU59" s="71"/>
      <c r="BV59" s="71"/>
      <c r="BW59" s="71"/>
      <c r="BX59" s="71"/>
      <c r="BY59" s="71"/>
      <c r="BZ59" s="72"/>
    </row>
    <row r="60" spans="1:78" ht="13.5" customHeight="1" x14ac:dyDescent="0.15">
      <c r="A60" s="2"/>
      <c r="B60" s="61" t="s">
        <v>36</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0"/>
      <c r="BM60" s="71"/>
      <c r="BN60" s="71"/>
      <c r="BO60" s="71"/>
      <c r="BP60" s="71"/>
      <c r="BQ60" s="71"/>
      <c r="BR60" s="71"/>
      <c r="BS60" s="71"/>
      <c r="BT60" s="71"/>
      <c r="BU60" s="71"/>
      <c r="BV60" s="71"/>
      <c r="BW60" s="71"/>
      <c r="BX60" s="71"/>
      <c r="BY60" s="71"/>
      <c r="BZ60" s="7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0"/>
      <c r="BM61" s="71"/>
      <c r="BN61" s="71"/>
      <c r="BO61" s="71"/>
      <c r="BP61" s="71"/>
      <c r="BQ61" s="71"/>
      <c r="BR61" s="71"/>
      <c r="BS61" s="71"/>
      <c r="BT61" s="71"/>
      <c r="BU61" s="71"/>
      <c r="BV61" s="71"/>
      <c r="BW61" s="71"/>
      <c r="BX61" s="71"/>
      <c r="BY61" s="71"/>
      <c r="BZ61" s="72"/>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0"/>
      <c r="BM62" s="71"/>
      <c r="BN62" s="71"/>
      <c r="BO62" s="71"/>
      <c r="BP62" s="71"/>
      <c r="BQ62" s="71"/>
      <c r="BR62" s="71"/>
      <c r="BS62" s="71"/>
      <c r="BT62" s="71"/>
      <c r="BU62" s="71"/>
      <c r="BV62" s="71"/>
      <c r="BW62" s="71"/>
      <c r="BX62" s="71"/>
      <c r="BY62" s="71"/>
      <c r="BZ62" s="72"/>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4" t="s">
        <v>37</v>
      </c>
      <c r="BM64" s="65"/>
      <c r="BN64" s="65"/>
      <c r="BO64" s="65"/>
      <c r="BP64" s="65"/>
      <c r="BQ64" s="65"/>
      <c r="BR64" s="65"/>
      <c r="BS64" s="65"/>
      <c r="BT64" s="65"/>
      <c r="BU64" s="65"/>
      <c r="BV64" s="65"/>
      <c r="BW64" s="65"/>
      <c r="BX64" s="65"/>
      <c r="BY64" s="65"/>
      <c r="BZ64" s="66"/>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7"/>
      <c r="BM65" s="68"/>
      <c r="BN65" s="68"/>
      <c r="BO65" s="68"/>
      <c r="BP65" s="68"/>
      <c r="BQ65" s="68"/>
      <c r="BR65" s="68"/>
      <c r="BS65" s="68"/>
      <c r="BT65" s="68"/>
      <c r="BU65" s="68"/>
      <c r="BV65" s="68"/>
      <c r="BW65" s="68"/>
      <c r="BX65" s="68"/>
      <c r="BY65" s="68"/>
      <c r="BZ65" s="69"/>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0" t="s">
        <v>120</v>
      </c>
      <c r="BM66" s="71"/>
      <c r="BN66" s="71"/>
      <c r="BO66" s="71"/>
      <c r="BP66" s="71"/>
      <c r="BQ66" s="71"/>
      <c r="BR66" s="71"/>
      <c r="BS66" s="71"/>
      <c r="BT66" s="71"/>
      <c r="BU66" s="71"/>
      <c r="BV66" s="71"/>
      <c r="BW66" s="71"/>
      <c r="BX66" s="71"/>
      <c r="BY66" s="71"/>
      <c r="BZ66" s="72"/>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0"/>
      <c r="BM67" s="71"/>
      <c r="BN67" s="71"/>
      <c r="BO67" s="71"/>
      <c r="BP67" s="71"/>
      <c r="BQ67" s="71"/>
      <c r="BR67" s="71"/>
      <c r="BS67" s="71"/>
      <c r="BT67" s="71"/>
      <c r="BU67" s="71"/>
      <c r="BV67" s="71"/>
      <c r="BW67" s="71"/>
      <c r="BX67" s="71"/>
      <c r="BY67" s="71"/>
      <c r="BZ67" s="72"/>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0"/>
      <c r="BM68" s="71"/>
      <c r="BN68" s="71"/>
      <c r="BO68" s="71"/>
      <c r="BP68" s="71"/>
      <c r="BQ68" s="71"/>
      <c r="BR68" s="71"/>
      <c r="BS68" s="71"/>
      <c r="BT68" s="71"/>
      <c r="BU68" s="71"/>
      <c r="BV68" s="71"/>
      <c r="BW68" s="71"/>
      <c r="BX68" s="71"/>
      <c r="BY68" s="71"/>
      <c r="BZ68" s="72"/>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0"/>
      <c r="BM69" s="71"/>
      <c r="BN69" s="71"/>
      <c r="BO69" s="71"/>
      <c r="BP69" s="71"/>
      <c r="BQ69" s="71"/>
      <c r="BR69" s="71"/>
      <c r="BS69" s="71"/>
      <c r="BT69" s="71"/>
      <c r="BU69" s="71"/>
      <c r="BV69" s="71"/>
      <c r="BW69" s="71"/>
      <c r="BX69" s="71"/>
      <c r="BY69" s="71"/>
      <c r="BZ69" s="72"/>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0"/>
      <c r="BM70" s="71"/>
      <c r="BN70" s="71"/>
      <c r="BO70" s="71"/>
      <c r="BP70" s="71"/>
      <c r="BQ70" s="71"/>
      <c r="BR70" s="71"/>
      <c r="BS70" s="71"/>
      <c r="BT70" s="71"/>
      <c r="BU70" s="71"/>
      <c r="BV70" s="71"/>
      <c r="BW70" s="71"/>
      <c r="BX70" s="71"/>
      <c r="BY70" s="71"/>
      <c r="BZ70" s="72"/>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0"/>
      <c r="BM71" s="71"/>
      <c r="BN71" s="71"/>
      <c r="BO71" s="71"/>
      <c r="BP71" s="71"/>
      <c r="BQ71" s="71"/>
      <c r="BR71" s="71"/>
      <c r="BS71" s="71"/>
      <c r="BT71" s="71"/>
      <c r="BU71" s="71"/>
      <c r="BV71" s="71"/>
      <c r="BW71" s="71"/>
      <c r="BX71" s="71"/>
      <c r="BY71" s="71"/>
      <c r="BZ71" s="72"/>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0"/>
      <c r="BM72" s="71"/>
      <c r="BN72" s="71"/>
      <c r="BO72" s="71"/>
      <c r="BP72" s="71"/>
      <c r="BQ72" s="71"/>
      <c r="BR72" s="71"/>
      <c r="BS72" s="71"/>
      <c r="BT72" s="71"/>
      <c r="BU72" s="71"/>
      <c r="BV72" s="71"/>
      <c r="BW72" s="71"/>
      <c r="BX72" s="71"/>
      <c r="BY72" s="71"/>
      <c r="BZ72" s="72"/>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0"/>
      <c r="BM73" s="71"/>
      <c r="BN73" s="71"/>
      <c r="BO73" s="71"/>
      <c r="BP73" s="71"/>
      <c r="BQ73" s="71"/>
      <c r="BR73" s="71"/>
      <c r="BS73" s="71"/>
      <c r="BT73" s="71"/>
      <c r="BU73" s="71"/>
      <c r="BV73" s="71"/>
      <c r="BW73" s="71"/>
      <c r="BX73" s="71"/>
      <c r="BY73" s="71"/>
      <c r="BZ73" s="72"/>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0"/>
      <c r="BM74" s="71"/>
      <c r="BN74" s="71"/>
      <c r="BO74" s="71"/>
      <c r="BP74" s="71"/>
      <c r="BQ74" s="71"/>
      <c r="BR74" s="71"/>
      <c r="BS74" s="71"/>
      <c r="BT74" s="71"/>
      <c r="BU74" s="71"/>
      <c r="BV74" s="71"/>
      <c r="BW74" s="71"/>
      <c r="BX74" s="71"/>
      <c r="BY74" s="71"/>
      <c r="BZ74" s="72"/>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0"/>
      <c r="BM75" s="71"/>
      <c r="BN75" s="71"/>
      <c r="BO75" s="71"/>
      <c r="BP75" s="71"/>
      <c r="BQ75" s="71"/>
      <c r="BR75" s="71"/>
      <c r="BS75" s="71"/>
      <c r="BT75" s="71"/>
      <c r="BU75" s="71"/>
      <c r="BV75" s="71"/>
      <c r="BW75" s="71"/>
      <c r="BX75" s="71"/>
      <c r="BY75" s="71"/>
      <c r="BZ75" s="72"/>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0"/>
      <c r="BM76" s="71"/>
      <c r="BN76" s="71"/>
      <c r="BO76" s="71"/>
      <c r="BP76" s="71"/>
      <c r="BQ76" s="71"/>
      <c r="BR76" s="71"/>
      <c r="BS76" s="71"/>
      <c r="BT76" s="71"/>
      <c r="BU76" s="71"/>
      <c r="BV76" s="71"/>
      <c r="BW76" s="71"/>
      <c r="BX76" s="71"/>
      <c r="BY76" s="71"/>
      <c r="BZ76" s="72"/>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0"/>
      <c r="BM77" s="71"/>
      <c r="BN77" s="71"/>
      <c r="BO77" s="71"/>
      <c r="BP77" s="71"/>
      <c r="BQ77" s="71"/>
      <c r="BR77" s="71"/>
      <c r="BS77" s="71"/>
      <c r="BT77" s="71"/>
      <c r="BU77" s="71"/>
      <c r="BV77" s="71"/>
      <c r="BW77" s="71"/>
      <c r="BX77" s="71"/>
      <c r="BY77" s="71"/>
      <c r="BZ77" s="72"/>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0"/>
      <c r="BM78" s="71"/>
      <c r="BN78" s="71"/>
      <c r="BO78" s="71"/>
      <c r="BP78" s="71"/>
      <c r="BQ78" s="71"/>
      <c r="BR78" s="71"/>
      <c r="BS78" s="71"/>
      <c r="BT78" s="71"/>
      <c r="BU78" s="71"/>
      <c r="BV78" s="71"/>
      <c r="BW78" s="71"/>
      <c r="BX78" s="71"/>
      <c r="BY78" s="71"/>
      <c r="BZ78" s="72"/>
    </row>
    <row r="79" spans="1:78" ht="13.5" customHeight="1" x14ac:dyDescent="0.15">
      <c r="A79" s="2"/>
      <c r="B79" s="17"/>
      <c r="C79" s="76" t="s">
        <v>38</v>
      </c>
      <c r="D79" s="76"/>
      <c r="E79" s="76"/>
      <c r="F79" s="76"/>
      <c r="G79" s="76"/>
      <c r="H79" s="76"/>
      <c r="I79" s="76"/>
      <c r="J79" s="76"/>
      <c r="K79" s="76"/>
      <c r="L79" s="76"/>
      <c r="M79" s="76"/>
      <c r="N79" s="76"/>
      <c r="O79" s="76"/>
      <c r="P79" s="76"/>
      <c r="Q79" s="76"/>
      <c r="R79" s="76"/>
      <c r="S79" s="76"/>
      <c r="T79" s="76"/>
      <c r="U79" s="20"/>
      <c r="V79" s="20"/>
      <c r="W79" s="76" t="s">
        <v>39</v>
      </c>
      <c r="X79" s="76"/>
      <c r="Y79" s="76"/>
      <c r="Z79" s="76"/>
      <c r="AA79" s="76"/>
      <c r="AB79" s="76"/>
      <c r="AC79" s="76"/>
      <c r="AD79" s="76"/>
      <c r="AE79" s="76"/>
      <c r="AF79" s="76"/>
      <c r="AG79" s="76"/>
      <c r="AH79" s="76"/>
      <c r="AI79" s="76"/>
      <c r="AJ79" s="76"/>
      <c r="AK79" s="76"/>
      <c r="AL79" s="76"/>
      <c r="AM79" s="76"/>
      <c r="AN79" s="76"/>
      <c r="AO79" s="20"/>
      <c r="AP79" s="20"/>
      <c r="AQ79" s="76" t="s">
        <v>40</v>
      </c>
      <c r="AR79" s="76"/>
      <c r="AS79" s="76"/>
      <c r="AT79" s="76"/>
      <c r="AU79" s="76"/>
      <c r="AV79" s="76"/>
      <c r="AW79" s="76"/>
      <c r="AX79" s="76"/>
      <c r="AY79" s="76"/>
      <c r="AZ79" s="76"/>
      <c r="BA79" s="76"/>
      <c r="BB79" s="76"/>
      <c r="BC79" s="76"/>
      <c r="BD79" s="76"/>
      <c r="BE79" s="76"/>
      <c r="BF79" s="76"/>
      <c r="BG79" s="76"/>
      <c r="BH79" s="76"/>
      <c r="BI79" s="18"/>
      <c r="BJ79" s="19"/>
      <c r="BK79" s="2"/>
      <c r="BL79" s="70"/>
      <c r="BM79" s="71"/>
      <c r="BN79" s="71"/>
      <c r="BO79" s="71"/>
      <c r="BP79" s="71"/>
      <c r="BQ79" s="71"/>
      <c r="BR79" s="71"/>
      <c r="BS79" s="71"/>
      <c r="BT79" s="71"/>
      <c r="BU79" s="71"/>
      <c r="BV79" s="71"/>
      <c r="BW79" s="71"/>
      <c r="BX79" s="71"/>
      <c r="BY79" s="71"/>
      <c r="BZ79" s="72"/>
    </row>
    <row r="80" spans="1:78" ht="13.5" customHeight="1" x14ac:dyDescent="0.15">
      <c r="A80" s="2"/>
      <c r="B80" s="17"/>
      <c r="C80" s="76"/>
      <c r="D80" s="76"/>
      <c r="E80" s="76"/>
      <c r="F80" s="76"/>
      <c r="G80" s="76"/>
      <c r="H80" s="76"/>
      <c r="I80" s="76"/>
      <c r="J80" s="76"/>
      <c r="K80" s="76"/>
      <c r="L80" s="76"/>
      <c r="M80" s="76"/>
      <c r="N80" s="76"/>
      <c r="O80" s="76"/>
      <c r="P80" s="76"/>
      <c r="Q80" s="76"/>
      <c r="R80" s="76"/>
      <c r="S80" s="76"/>
      <c r="T80" s="76"/>
      <c r="U80" s="20"/>
      <c r="V80" s="20"/>
      <c r="W80" s="76"/>
      <c r="X80" s="76"/>
      <c r="Y80" s="76"/>
      <c r="Z80" s="76"/>
      <c r="AA80" s="76"/>
      <c r="AB80" s="76"/>
      <c r="AC80" s="76"/>
      <c r="AD80" s="76"/>
      <c r="AE80" s="76"/>
      <c r="AF80" s="76"/>
      <c r="AG80" s="76"/>
      <c r="AH80" s="76"/>
      <c r="AI80" s="76"/>
      <c r="AJ80" s="76"/>
      <c r="AK80" s="76"/>
      <c r="AL80" s="76"/>
      <c r="AM80" s="76"/>
      <c r="AN80" s="76"/>
      <c r="AO80" s="20"/>
      <c r="AP80" s="20"/>
      <c r="AQ80" s="76"/>
      <c r="AR80" s="76"/>
      <c r="AS80" s="76"/>
      <c r="AT80" s="76"/>
      <c r="AU80" s="76"/>
      <c r="AV80" s="76"/>
      <c r="AW80" s="76"/>
      <c r="AX80" s="76"/>
      <c r="AY80" s="76"/>
      <c r="AZ80" s="76"/>
      <c r="BA80" s="76"/>
      <c r="BB80" s="76"/>
      <c r="BC80" s="76"/>
      <c r="BD80" s="76"/>
      <c r="BE80" s="76"/>
      <c r="BF80" s="76"/>
      <c r="BG80" s="76"/>
      <c r="BH80" s="76"/>
      <c r="BI80" s="18"/>
      <c r="BJ80" s="19"/>
      <c r="BK80" s="2"/>
      <c r="BL80" s="70"/>
      <c r="BM80" s="71"/>
      <c r="BN80" s="71"/>
      <c r="BO80" s="71"/>
      <c r="BP80" s="71"/>
      <c r="BQ80" s="71"/>
      <c r="BR80" s="71"/>
      <c r="BS80" s="71"/>
      <c r="BT80" s="71"/>
      <c r="BU80" s="71"/>
      <c r="BV80" s="71"/>
      <c r="BW80" s="71"/>
      <c r="BX80" s="71"/>
      <c r="BY80" s="71"/>
      <c r="BZ80" s="72"/>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0"/>
      <c r="BM81" s="71"/>
      <c r="BN81" s="71"/>
      <c r="BO81" s="71"/>
      <c r="BP81" s="71"/>
      <c r="BQ81" s="71"/>
      <c r="BR81" s="71"/>
      <c r="BS81" s="71"/>
      <c r="BT81" s="71"/>
      <c r="BU81" s="71"/>
      <c r="BV81" s="71"/>
      <c r="BW81" s="71"/>
      <c r="BX81" s="71"/>
      <c r="BY81" s="71"/>
      <c r="BZ81" s="7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3"/>
      <c r="BM82" s="74"/>
      <c r="BN82" s="74"/>
      <c r="BO82" s="74"/>
      <c r="BP82" s="74"/>
      <c r="BQ82" s="74"/>
      <c r="BR82" s="74"/>
      <c r="BS82" s="74"/>
      <c r="BT82" s="74"/>
      <c r="BU82" s="74"/>
      <c r="BV82" s="74"/>
      <c r="BW82" s="74"/>
      <c r="BX82" s="74"/>
      <c r="BY82" s="74"/>
      <c r="BZ82" s="75"/>
    </row>
    <row r="83" spans="1:78" x14ac:dyDescent="0.15">
      <c r="C83" s="2" t="s">
        <v>41</v>
      </c>
    </row>
    <row r="84" spans="1:78" x14ac:dyDescent="0.15">
      <c r="C84" s="26" t="s">
        <v>42</v>
      </c>
    </row>
    <row r="85" spans="1:78" hidden="1" x14ac:dyDescent="0.15">
      <c r="B85" s="27" t="s">
        <v>43</v>
      </c>
      <c r="C85" s="27"/>
      <c r="D85" s="27"/>
      <c r="E85" s="27" t="s">
        <v>44</v>
      </c>
      <c r="F85" s="27" t="s">
        <v>45</v>
      </c>
      <c r="G85" s="27" t="s">
        <v>46</v>
      </c>
      <c r="H85" s="27" t="s">
        <v>47</v>
      </c>
      <c r="I85" s="27" t="s">
        <v>48</v>
      </c>
      <c r="J85" s="27" t="s">
        <v>49</v>
      </c>
      <c r="K85" s="27" t="s">
        <v>50</v>
      </c>
      <c r="L85" s="27" t="s">
        <v>51</v>
      </c>
      <c r="M85" s="27" t="s">
        <v>52</v>
      </c>
      <c r="N85" s="27" t="s">
        <v>53</v>
      </c>
      <c r="O85" s="27" t="s">
        <v>54</v>
      </c>
    </row>
    <row r="86" spans="1:78" hidden="1" x14ac:dyDescent="0.15">
      <c r="B86" s="27"/>
      <c r="C86" s="27"/>
      <c r="D86" s="27"/>
      <c r="E86" s="27" t="str">
        <f>データ!AI6</f>
        <v>【108.57】</v>
      </c>
      <c r="F86" s="27" t="str">
        <f>データ!AT6</f>
        <v>【4.38】</v>
      </c>
      <c r="G86" s="27" t="str">
        <f>データ!BE6</f>
        <v>【59.95】</v>
      </c>
      <c r="H86" s="27" t="str">
        <f>データ!BP6</f>
        <v>【728.30】</v>
      </c>
      <c r="I86" s="27" t="str">
        <f>データ!CA6</f>
        <v>【100.04】</v>
      </c>
      <c r="J86" s="27" t="str">
        <f>データ!CL6</f>
        <v>【137.82】</v>
      </c>
      <c r="K86" s="27" t="str">
        <f>データ!CW6</f>
        <v>【60.09】</v>
      </c>
      <c r="L86" s="27" t="str">
        <f>データ!DH6</f>
        <v>【94.90】</v>
      </c>
      <c r="M86" s="27" t="str">
        <f>データ!DS6</f>
        <v>【37.36】</v>
      </c>
      <c r="N86" s="27" t="str">
        <f>データ!ED6</f>
        <v>【4.96】</v>
      </c>
      <c r="O86" s="27" t="str">
        <f>データ!EO6</f>
        <v>【0.27】</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topLeftCell="DX1" workbookViewId="0"/>
  </sheetViews>
  <sheetFormatPr defaultRowHeight="13.5" x14ac:dyDescent="0.15"/>
  <cols>
    <col min="1" max="1" width="9" style="3"/>
    <col min="2" max="144" width="11.875" style="3" customWidth="1"/>
    <col min="145" max="16384" width="9" style="3"/>
  </cols>
  <sheetData>
    <row r="1" spans="1:148" x14ac:dyDescent="0.15">
      <c r="A1" s="3" t="s">
        <v>55</v>
      </c>
      <c r="Y1" s="28">
        <v>1</v>
      </c>
      <c r="Z1" s="28">
        <v>1</v>
      </c>
      <c r="AA1" s="28">
        <v>1</v>
      </c>
      <c r="AB1" s="28">
        <v>1</v>
      </c>
      <c r="AC1" s="28">
        <v>1</v>
      </c>
      <c r="AD1" s="28">
        <v>1</v>
      </c>
      <c r="AE1" s="28">
        <v>1</v>
      </c>
      <c r="AF1" s="28">
        <v>1</v>
      </c>
      <c r="AG1" s="28">
        <v>1</v>
      </c>
      <c r="AH1" s="28">
        <v>1</v>
      </c>
      <c r="AI1" s="28"/>
      <c r="AJ1" s="28">
        <v>1</v>
      </c>
      <c r="AK1" s="28">
        <v>1</v>
      </c>
      <c r="AL1" s="28">
        <v>1</v>
      </c>
      <c r="AM1" s="28">
        <v>1</v>
      </c>
      <c r="AN1" s="28">
        <v>1</v>
      </c>
      <c r="AO1" s="28">
        <v>1</v>
      </c>
      <c r="AP1" s="28">
        <v>1</v>
      </c>
      <c r="AQ1" s="28">
        <v>1</v>
      </c>
      <c r="AR1" s="28">
        <v>1</v>
      </c>
      <c r="AS1" s="28">
        <v>1</v>
      </c>
      <c r="AT1" s="28"/>
      <c r="AU1" s="28">
        <v>1</v>
      </c>
      <c r="AV1" s="28">
        <v>1</v>
      </c>
      <c r="AW1" s="28">
        <v>1</v>
      </c>
      <c r="AX1" s="28">
        <v>1</v>
      </c>
      <c r="AY1" s="28">
        <v>1</v>
      </c>
      <c r="AZ1" s="28">
        <v>1</v>
      </c>
      <c r="BA1" s="28">
        <v>1</v>
      </c>
      <c r="BB1" s="28">
        <v>1</v>
      </c>
      <c r="BC1" s="28">
        <v>1</v>
      </c>
      <c r="BD1" s="28">
        <v>1</v>
      </c>
      <c r="BE1" s="28"/>
      <c r="BF1" s="28">
        <v>1</v>
      </c>
      <c r="BG1" s="28">
        <v>1</v>
      </c>
      <c r="BH1" s="28">
        <v>1</v>
      </c>
      <c r="BI1" s="28">
        <v>1</v>
      </c>
      <c r="BJ1" s="28">
        <v>1</v>
      </c>
      <c r="BK1" s="28">
        <v>1</v>
      </c>
      <c r="BL1" s="28">
        <v>1</v>
      </c>
      <c r="BM1" s="28">
        <v>1</v>
      </c>
      <c r="BN1" s="28">
        <v>1</v>
      </c>
      <c r="BO1" s="28">
        <v>1</v>
      </c>
      <c r="BP1" s="28"/>
      <c r="BQ1" s="28">
        <v>1</v>
      </c>
      <c r="BR1" s="28">
        <v>1</v>
      </c>
      <c r="BS1" s="28">
        <v>1</v>
      </c>
      <c r="BT1" s="28">
        <v>1</v>
      </c>
      <c r="BU1" s="28">
        <v>1</v>
      </c>
      <c r="BV1" s="28">
        <v>1</v>
      </c>
      <c r="BW1" s="28">
        <v>1</v>
      </c>
      <c r="BX1" s="28">
        <v>1</v>
      </c>
      <c r="BY1" s="28">
        <v>1</v>
      </c>
      <c r="BZ1" s="28">
        <v>1</v>
      </c>
      <c r="CA1" s="28"/>
      <c r="CB1" s="28">
        <v>1</v>
      </c>
      <c r="CC1" s="28">
        <v>1</v>
      </c>
      <c r="CD1" s="28">
        <v>1</v>
      </c>
      <c r="CE1" s="28">
        <v>1</v>
      </c>
      <c r="CF1" s="28">
        <v>1</v>
      </c>
      <c r="CG1" s="28">
        <v>1</v>
      </c>
      <c r="CH1" s="28">
        <v>1</v>
      </c>
      <c r="CI1" s="28">
        <v>1</v>
      </c>
      <c r="CJ1" s="28">
        <v>1</v>
      </c>
      <c r="CK1" s="28">
        <v>1</v>
      </c>
      <c r="CL1" s="28"/>
      <c r="CM1" s="28">
        <v>1</v>
      </c>
      <c r="CN1" s="28">
        <v>1</v>
      </c>
      <c r="CO1" s="28">
        <v>1</v>
      </c>
      <c r="CP1" s="28">
        <v>1</v>
      </c>
      <c r="CQ1" s="28">
        <v>1</v>
      </c>
      <c r="CR1" s="28">
        <v>1</v>
      </c>
      <c r="CS1" s="28">
        <v>1</v>
      </c>
      <c r="CT1" s="28">
        <v>1</v>
      </c>
      <c r="CU1" s="28">
        <v>1</v>
      </c>
      <c r="CV1" s="28">
        <v>1</v>
      </c>
      <c r="CW1" s="28"/>
      <c r="CX1" s="28">
        <v>1</v>
      </c>
      <c r="CY1" s="28">
        <v>1</v>
      </c>
      <c r="CZ1" s="28">
        <v>1</v>
      </c>
      <c r="DA1" s="28">
        <v>1</v>
      </c>
      <c r="DB1" s="28">
        <v>1</v>
      </c>
      <c r="DC1" s="28">
        <v>1</v>
      </c>
      <c r="DD1" s="28">
        <v>1</v>
      </c>
      <c r="DE1" s="28">
        <v>1</v>
      </c>
      <c r="DF1" s="28">
        <v>1</v>
      </c>
      <c r="DG1" s="28">
        <v>1</v>
      </c>
      <c r="DH1" s="28"/>
      <c r="DI1" s="28">
        <v>1</v>
      </c>
      <c r="DJ1" s="28">
        <v>1</v>
      </c>
      <c r="DK1" s="28">
        <v>1</v>
      </c>
      <c r="DL1" s="28">
        <v>1</v>
      </c>
      <c r="DM1" s="28">
        <v>1</v>
      </c>
      <c r="DN1" s="28">
        <v>1</v>
      </c>
      <c r="DO1" s="28">
        <v>1</v>
      </c>
      <c r="DP1" s="28">
        <v>1</v>
      </c>
      <c r="DQ1" s="28">
        <v>1</v>
      </c>
      <c r="DR1" s="28">
        <v>1</v>
      </c>
      <c r="DS1" s="28"/>
      <c r="DT1" s="28">
        <v>1</v>
      </c>
      <c r="DU1" s="28">
        <v>1</v>
      </c>
      <c r="DV1" s="28">
        <v>1</v>
      </c>
      <c r="DW1" s="28">
        <v>1</v>
      </c>
      <c r="DX1" s="28">
        <v>1</v>
      </c>
      <c r="DY1" s="28">
        <v>1</v>
      </c>
      <c r="DZ1" s="28">
        <v>1</v>
      </c>
      <c r="EA1" s="28">
        <v>1</v>
      </c>
      <c r="EB1" s="28">
        <v>1</v>
      </c>
      <c r="EC1" s="28">
        <v>1</v>
      </c>
      <c r="ED1" s="28"/>
      <c r="EE1" s="28">
        <v>1</v>
      </c>
      <c r="EF1" s="28">
        <v>1</v>
      </c>
      <c r="EG1" s="28">
        <v>1</v>
      </c>
      <c r="EH1" s="28">
        <v>1</v>
      </c>
      <c r="EI1" s="28">
        <v>1</v>
      </c>
      <c r="EJ1" s="28">
        <v>1</v>
      </c>
      <c r="EK1" s="28">
        <v>1</v>
      </c>
      <c r="EL1" s="28">
        <v>1</v>
      </c>
      <c r="EM1" s="28">
        <v>1</v>
      </c>
      <c r="EN1" s="28">
        <v>1</v>
      </c>
      <c r="EO1" s="28"/>
    </row>
    <row r="2" spans="1:148" x14ac:dyDescent="0.15">
      <c r="A2" s="29" t="s">
        <v>56</v>
      </c>
      <c r="B2" s="29">
        <f>COLUMN()-1</f>
        <v>1</v>
      </c>
      <c r="C2" s="29">
        <f t="shared" ref="C2:BS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si="0"/>
        <v>70</v>
      </c>
      <c r="BT2" s="29">
        <f t="shared" ref="BT2:EE2" si="1">COLUMN()-1</f>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si="1"/>
        <v>134</v>
      </c>
      <c r="EF2" s="29">
        <f t="shared" ref="EF2:EO2" si="2">COLUMN()-1</f>
        <v>135</v>
      </c>
      <c r="EG2" s="29">
        <f t="shared" si="2"/>
        <v>136</v>
      </c>
      <c r="EH2" s="29">
        <f t="shared" si="2"/>
        <v>137</v>
      </c>
      <c r="EI2" s="29">
        <f t="shared" si="2"/>
        <v>138</v>
      </c>
      <c r="EJ2" s="29">
        <f t="shared" si="2"/>
        <v>139</v>
      </c>
      <c r="EK2" s="29">
        <f t="shared" si="2"/>
        <v>140</v>
      </c>
      <c r="EL2" s="29">
        <f t="shared" si="2"/>
        <v>141</v>
      </c>
      <c r="EM2" s="29">
        <f t="shared" si="2"/>
        <v>142</v>
      </c>
      <c r="EN2" s="29">
        <f t="shared" si="2"/>
        <v>143</v>
      </c>
      <c r="EO2" s="29">
        <f t="shared" si="2"/>
        <v>144</v>
      </c>
    </row>
    <row r="3" spans="1:148" x14ac:dyDescent="0.15">
      <c r="A3" s="29" t="s">
        <v>57</v>
      </c>
      <c r="B3" s="30" t="s">
        <v>58</v>
      </c>
      <c r="C3" s="30" t="s">
        <v>59</v>
      </c>
      <c r="D3" s="30" t="s">
        <v>60</v>
      </c>
      <c r="E3" s="30" t="s">
        <v>61</v>
      </c>
      <c r="F3" s="30" t="s">
        <v>62</v>
      </c>
      <c r="G3" s="30" t="s">
        <v>63</v>
      </c>
      <c r="H3" s="78" t="s">
        <v>64</v>
      </c>
      <c r="I3" s="79"/>
      <c r="J3" s="79"/>
      <c r="K3" s="79"/>
      <c r="L3" s="79"/>
      <c r="M3" s="79"/>
      <c r="N3" s="79"/>
      <c r="O3" s="79"/>
      <c r="P3" s="79"/>
      <c r="Q3" s="79"/>
      <c r="R3" s="79"/>
      <c r="S3" s="79"/>
      <c r="T3" s="79"/>
      <c r="U3" s="79"/>
      <c r="V3" s="79"/>
      <c r="W3" s="79"/>
      <c r="X3" s="80"/>
      <c r="Y3" s="84" t="s">
        <v>65</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66</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x14ac:dyDescent="0.15">
      <c r="A4" s="29" t="s">
        <v>67</v>
      </c>
      <c r="B4" s="31"/>
      <c r="C4" s="31"/>
      <c r="D4" s="31"/>
      <c r="E4" s="31"/>
      <c r="F4" s="31"/>
      <c r="G4" s="31"/>
      <c r="H4" s="81"/>
      <c r="I4" s="82"/>
      <c r="J4" s="82"/>
      <c r="K4" s="82"/>
      <c r="L4" s="82"/>
      <c r="M4" s="82"/>
      <c r="N4" s="82"/>
      <c r="O4" s="82"/>
      <c r="P4" s="82"/>
      <c r="Q4" s="82"/>
      <c r="R4" s="82"/>
      <c r="S4" s="82"/>
      <c r="T4" s="82"/>
      <c r="U4" s="82"/>
      <c r="V4" s="82"/>
      <c r="W4" s="82"/>
      <c r="X4" s="83"/>
      <c r="Y4" s="77" t="s">
        <v>68</v>
      </c>
      <c r="Z4" s="77"/>
      <c r="AA4" s="77"/>
      <c r="AB4" s="77"/>
      <c r="AC4" s="77"/>
      <c r="AD4" s="77"/>
      <c r="AE4" s="77"/>
      <c r="AF4" s="77"/>
      <c r="AG4" s="77"/>
      <c r="AH4" s="77"/>
      <c r="AI4" s="77"/>
      <c r="AJ4" s="77" t="s">
        <v>69</v>
      </c>
      <c r="AK4" s="77"/>
      <c r="AL4" s="77"/>
      <c r="AM4" s="77"/>
      <c r="AN4" s="77"/>
      <c r="AO4" s="77"/>
      <c r="AP4" s="77"/>
      <c r="AQ4" s="77"/>
      <c r="AR4" s="77"/>
      <c r="AS4" s="77"/>
      <c r="AT4" s="77"/>
      <c r="AU4" s="77" t="s">
        <v>70</v>
      </c>
      <c r="AV4" s="77"/>
      <c r="AW4" s="77"/>
      <c r="AX4" s="77"/>
      <c r="AY4" s="77"/>
      <c r="AZ4" s="77"/>
      <c r="BA4" s="77"/>
      <c r="BB4" s="77"/>
      <c r="BC4" s="77"/>
      <c r="BD4" s="77"/>
      <c r="BE4" s="77"/>
      <c r="BF4" s="77" t="s">
        <v>71</v>
      </c>
      <c r="BG4" s="77"/>
      <c r="BH4" s="77"/>
      <c r="BI4" s="77"/>
      <c r="BJ4" s="77"/>
      <c r="BK4" s="77"/>
      <c r="BL4" s="77"/>
      <c r="BM4" s="77"/>
      <c r="BN4" s="77"/>
      <c r="BO4" s="77"/>
      <c r="BP4" s="77"/>
      <c r="BQ4" s="77" t="s">
        <v>72</v>
      </c>
      <c r="BR4" s="77"/>
      <c r="BS4" s="77"/>
      <c r="BT4" s="77"/>
      <c r="BU4" s="77"/>
      <c r="BV4" s="77"/>
      <c r="BW4" s="77"/>
      <c r="BX4" s="77"/>
      <c r="BY4" s="77"/>
      <c r="BZ4" s="77"/>
      <c r="CA4" s="77"/>
      <c r="CB4" s="77" t="s">
        <v>73</v>
      </c>
      <c r="CC4" s="77"/>
      <c r="CD4" s="77"/>
      <c r="CE4" s="77"/>
      <c r="CF4" s="77"/>
      <c r="CG4" s="77"/>
      <c r="CH4" s="77"/>
      <c r="CI4" s="77"/>
      <c r="CJ4" s="77"/>
      <c r="CK4" s="77"/>
      <c r="CL4" s="77"/>
      <c r="CM4" s="77" t="s">
        <v>74</v>
      </c>
      <c r="CN4" s="77"/>
      <c r="CO4" s="77"/>
      <c r="CP4" s="77"/>
      <c r="CQ4" s="77"/>
      <c r="CR4" s="77"/>
      <c r="CS4" s="77"/>
      <c r="CT4" s="77"/>
      <c r="CU4" s="77"/>
      <c r="CV4" s="77"/>
      <c r="CW4" s="77"/>
      <c r="CX4" s="77" t="s">
        <v>75</v>
      </c>
      <c r="CY4" s="77"/>
      <c r="CZ4" s="77"/>
      <c r="DA4" s="77"/>
      <c r="DB4" s="77"/>
      <c r="DC4" s="77"/>
      <c r="DD4" s="77"/>
      <c r="DE4" s="77"/>
      <c r="DF4" s="77"/>
      <c r="DG4" s="77"/>
      <c r="DH4" s="77"/>
      <c r="DI4" s="77" t="s">
        <v>76</v>
      </c>
      <c r="DJ4" s="77"/>
      <c r="DK4" s="77"/>
      <c r="DL4" s="77"/>
      <c r="DM4" s="77"/>
      <c r="DN4" s="77"/>
      <c r="DO4" s="77"/>
      <c r="DP4" s="77"/>
      <c r="DQ4" s="77"/>
      <c r="DR4" s="77"/>
      <c r="DS4" s="77"/>
      <c r="DT4" s="77" t="s">
        <v>77</v>
      </c>
      <c r="DU4" s="77"/>
      <c r="DV4" s="77"/>
      <c r="DW4" s="77"/>
      <c r="DX4" s="77"/>
      <c r="DY4" s="77"/>
      <c r="DZ4" s="77"/>
      <c r="EA4" s="77"/>
      <c r="EB4" s="77"/>
      <c r="EC4" s="77"/>
      <c r="ED4" s="77"/>
      <c r="EE4" s="77" t="s">
        <v>78</v>
      </c>
      <c r="EF4" s="77"/>
      <c r="EG4" s="77"/>
      <c r="EH4" s="77"/>
      <c r="EI4" s="77"/>
      <c r="EJ4" s="77"/>
      <c r="EK4" s="77"/>
      <c r="EL4" s="77"/>
      <c r="EM4" s="77"/>
      <c r="EN4" s="77"/>
      <c r="EO4" s="77"/>
    </row>
    <row r="5" spans="1:148" x14ac:dyDescent="0.15">
      <c r="A5" s="29" t="s">
        <v>79</v>
      </c>
      <c r="B5" s="32"/>
      <c r="C5" s="32"/>
      <c r="D5" s="32"/>
      <c r="E5" s="32"/>
      <c r="F5" s="32"/>
      <c r="G5" s="32"/>
      <c r="H5" s="33" t="s">
        <v>80</v>
      </c>
      <c r="I5" s="33" t="s">
        <v>81</v>
      </c>
      <c r="J5" s="33" t="s">
        <v>82</v>
      </c>
      <c r="K5" s="33" t="s">
        <v>83</v>
      </c>
      <c r="L5" s="33" t="s">
        <v>84</v>
      </c>
      <c r="M5" s="33" t="s">
        <v>5</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105</v>
      </c>
      <c r="AI5" s="33" t="s">
        <v>43</v>
      </c>
      <c r="AJ5" s="33" t="s">
        <v>96</v>
      </c>
      <c r="AK5" s="33" t="s">
        <v>97</v>
      </c>
      <c r="AL5" s="33" t="s">
        <v>98</v>
      </c>
      <c r="AM5" s="33" t="s">
        <v>99</v>
      </c>
      <c r="AN5" s="33" t="s">
        <v>100</v>
      </c>
      <c r="AO5" s="33" t="s">
        <v>101</v>
      </c>
      <c r="AP5" s="33" t="s">
        <v>102</v>
      </c>
      <c r="AQ5" s="33" t="s">
        <v>103</v>
      </c>
      <c r="AR5" s="33" t="s">
        <v>104</v>
      </c>
      <c r="AS5" s="33" t="s">
        <v>105</v>
      </c>
      <c r="AT5" s="33" t="s">
        <v>106</v>
      </c>
      <c r="AU5" s="33" t="s">
        <v>96</v>
      </c>
      <c r="AV5" s="33" t="s">
        <v>97</v>
      </c>
      <c r="AW5" s="33" t="s">
        <v>98</v>
      </c>
      <c r="AX5" s="33" t="s">
        <v>99</v>
      </c>
      <c r="AY5" s="33" t="s">
        <v>100</v>
      </c>
      <c r="AZ5" s="33" t="s">
        <v>101</v>
      </c>
      <c r="BA5" s="33" t="s">
        <v>102</v>
      </c>
      <c r="BB5" s="33" t="s">
        <v>103</v>
      </c>
      <c r="BC5" s="33" t="s">
        <v>104</v>
      </c>
      <c r="BD5" s="33" t="s">
        <v>105</v>
      </c>
      <c r="BE5" s="33" t="s">
        <v>106</v>
      </c>
      <c r="BF5" s="33" t="s">
        <v>96</v>
      </c>
      <c r="BG5" s="33" t="s">
        <v>97</v>
      </c>
      <c r="BH5" s="33" t="s">
        <v>98</v>
      </c>
      <c r="BI5" s="33" t="s">
        <v>99</v>
      </c>
      <c r="BJ5" s="33" t="s">
        <v>100</v>
      </c>
      <c r="BK5" s="33" t="s">
        <v>101</v>
      </c>
      <c r="BL5" s="33" t="s">
        <v>102</v>
      </c>
      <c r="BM5" s="33" t="s">
        <v>103</v>
      </c>
      <c r="BN5" s="33" t="s">
        <v>104</v>
      </c>
      <c r="BO5" s="33" t="s">
        <v>105</v>
      </c>
      <c r="BP5" s="33" t="s">
        <v>106</v>
      </c>
      <c r="BQ5" s="33" t="s">
        <v>96</v>
      </c>
      <c r="BR5" s="33" t="s">
        <v>97</v>
      </c>
      <c r="BS5" s="33" t="s">
        <v>98</v>
      </c>
      <c r="BT5" s="33" t="s">
        <v>99</v>
      </c>
      <c r="BU5" s="33" t="s">
        <v>100</v>
      </c>
      <c r="BV5" s="33" t="s">
        <v>101</v>
      </c>
      <c r="BW5" s="33" t="s">
        <v>102</v>
      </c>
      <c r="BX5" s="33" t="s">
        <v>103</v>
      </c>
      <c r="BY5" s="33" t="s">
        <v>104</v>
      </c>
      <c r="BZ5" s="33" t="s">
        <v>105</v>
      </c>
      <c r="CA5" s="33" t="s">
        <v>106</v>
      </c>
      <c r="CB5" s="33" t="s">
        <v>96</v>
      </c>
      <c r="CC5" s="33" t="s">
        <v>97</v>
      </c>
      <c r="CD5" s="33" t="s">
        <v>98</v>
      </c>
      <c r="CE5" s="33" t="s">
        <v>99</v>
      </c>
      <c r="CF5" s="33" t="s">
        <v>100</v>
      </c>
      <c r="CG5" s="33" t="s">
        <v>101</v>
      </c>
      <c r="CH5" s="33" t="s">
        <v>102</v>
      </c>
      <c r="CI5" s="33" t="s">
        <v>103</v>
      </c>
      <c r="CJ5" s="33" t="s">
        <v>104</v>
      </c>
      <c r="CK5" s="33" t="s">
        <v>105</v>
      </c>
      <c r="CL5" s="33" t="s">
        <v>106</v>
      </c>
      <c r="CM5" s="33" t="s">
        <v>96</v>
      </c>
      <c r="CN5" s="33" t="s">
        <v>97</v>
      </c>
      <c r="CO5" s="33" t="s">
        <v>98</v>
      </c>
      <c r="CP5" s="33" t="s">
        <v>99</v>
      </c>
      <c r="CQ5" s="33" t="s">
        <v>100</v>
      </c>
      <c r="CR5" s="33" t="s">
        <v>101</v>
      </c>
      <c r="CS5" s="33" t="s">
        <v>102</v>
      </c>
      <c r="CT5" s="33" t="s">
        <v>103</v>
      </c>
      <c r="CU5" s="33" t="s">
        <v>104</v>
      </c>
      <c r="CV5" s="33" t="s">
        <v>105</v>
      </c>
      <c r="CW5" s="33" t="s">
        <v>106</v>
      </c>
      <c r="CX5" s="33" t="s">
        <v>96</v>
      </c>
      <c r="CY5" s="33" t="s">
        <v>97</v>
      </c>
      <c r="CZ5" s="33" t="s">
        <v>98</v>
      </c>
      <c r="DA5" s="33" t="s">
        <v>99</v>
      </c>
      <c r="DB5" s="33" t="s">
        <v>100</v>
      </c>
      <c r="DC5" s="33" t="s">
        <v>101</v>
      </c>
      <c r="DD5" s="33" t="s">
        <v>102</v>
      </c>
      <c r="DE5" s="33" t="s">
        <v>103</v>
      </c>
      <c r="DF5" s="33" t="s">
        <v>104</v>
      </c>
      <c r="DG5" s="33" t="s">
        <v>105</v>
      </c>
      <c r="DH5" s="33" t="s">
        <v>106</v>
      </c>
      <c r="DI5" s="33" t="s">
        <v>96</v>
      </c>
      <c r="DJ5" s="33" t="s">
        <v>97</v>
      </c>
      <c r="DK5" s="33" t="s">
        <v>98</v>
      </c>
      <c r="DL5" s="33" t="s">
        <v>99</v>
      </c>
      <c r="DM5" s="33" t="s">
        <v>100</v>
      </c>
      <c r="DN5" s="33" t="s">
        <v>101</v>
      </c>
      <c r="DO5" s="33" t="s">
        <v>102</v>
      </c>
      <c r="DP5" s="33" t="s">
        <v>103</v>
      </c>
      <c r="DQ5" s="33" t="s">
        <v>104</v>
      </c>
      <c r="DR5" s="33" t="s">
        <v>105</v>
      </c>
      <c r="DS5" s="33" t="s">
        <v>106</v>
      </c>
      <c r="DT5" s="33" t="s">
        <v>96</v>
      </c>
      <c r="DU5" s="33" t="s">
        <v>97</v>
      </c>
      <c r="DV5" s="33" t="s">
        <v>98</v>
      </c>
      <c r="DW5" s="33" t="s">
        <v>99</v>
      </c>
      <c r="DX5" s="33" t="s">
        <v>100</v>
      </c>
      <c r="DY5" s="33" t="s">
        <v>101</v>
      </c>
      <c r="DZ5" s="33" t="s">
        <v>102</v>
      </c>
      <c r="EA5" s="33" t="s">
        <v>103</v>
      </c>
      <c r="EB5" s="33" t="s">
        <v>104</v>
      </c>
      <c r="EC5" s="33" t="s">
        <v>105</v>
      </c>
      <c r="ED5" s="33" t="s">
        <v>106</v>
      </c>
      <c r="EE5" s="33" t="s">
        <v>96</v>
      </c>
      <c r="EF5" s="33" t="s">
        <v>97</v>
      </c>
      <c r="EG5" s="33" t="s">
        <v>98</v>
      </c>
      <c r="EH5" s="33" t="s">
        <v>99</v>
      </c>
      <c r="EI5" s="33" t="s">
        <v>100</v>
      </c>
      <c r="EJ5" s="33" t="s">
        <v>101</v>
      </c>
      <c r="EK5" s="33" t="s">
        <v>102</v>
      </c>
      <c r="EL5" s="33" t="s">
        <v>103</v>
      </c>
      <c r="EM5" s="33" t="s">
        <v>104</v>
      </c>
      <c r="EN5" s="33" t="s">
        <v>105</v>
      </c>
      <c r="EO5" s="33" t="s">
        <v>106</v>
      </c>
    </row>
    <row r="6" spans="1:148" s="37" customFormat="1" x14ac:dyDescent="0.15">
      <c r="A6" s="29" t="s">
        <v>107</v>
      </c>
      <c r="B6" s="34">
        <f>B7</f>
        <v>2016</v>
      </c>
      <c r="C6" s="34">
        <f t="shared" ref="C6:X6" si="3">C7</f>
        <v>141305</v>
      </c>
      <c r="D6" s="34">
        <f t="shared" si="3"/>
        <v>46</v>
      </c>
      <c r="E6" s="34">
        <f t="shared" si="3"/>
        <v>17</v>
      </c>
      <c r="F6" s="34">
        <f t="shared" si="3"/>
        <v>1</v>
      </c>
      <c r="G6" s="34">
        <f t="shared" si="3"/>
        <v>0</v>
      </c>
      <c r="H6" s="34" t="str">
        <f t="shared" si="3"/>
        <v>神奈川県　川崎市</v>
      </c>
      <c r="I6" s="34" t="str">
        <f t="shared" si="3"/>
        <v>法適用</v>
      </c>
      <c r="J6" s="34" t="str">
        <f t="shared" si="3"/>
        <v>下水道事業</v>
      </c>
      <c r="K6" s="34" t="str">
        <f t="shared" si="3"/>
        <v>公共下水道</v>
      </c>
      <c r="L6" s="34" t="str">
        <f t="shared" si="3"/>
        <v>政令市等</v>
      </c>
      <c r="M6" s="34">
        <f t="shared" si="3"/>
        <v>0</v>
      </c>
      <c r="N6" s="35" t="str">
        <f t="shared" si="3"/>
        <v>-</v>
      </c>
      <c r="O6" s="35">
        <f t="shared" si="3"/>
        <v>48.56</v>
      </c>
      <c r="P6" s="35">
        <f t="shared" si="3"/>
        <v>99.45</v>
      </c>
      <c r="Q6" s="35">
        <f t="shared" si="3"/>
        <v>83.02</v>
      </c>
      <c r="R6" s="35">
        <f t="shared" si="3"/>
        <v>2116</v>
      </c>
      <c r="S6" s="35">
        <f t="shared" si="3"/>
        <v>1474167</v>
      </c>
      <c r="T6" s="35">
        <f t="shared" si="3"/>
        <v>143</v>
      </c>
      <c r="U6" s="35">
        <f t="shared" si="3"/>
        <v>10308.86</v>
      </c>
      <c r="V6" s="35">
        <f t="shared" si="3"/>
        <v>1487834</v>
      </c>
      <c r="W6" s="35">
        <f t="shared" si="3"/>
        <v>107.06</v>
      </c>
      <c r="X6" s="35">
        <f t="shared" si="3"/>
        <v>13897.2</v>
      </c>
      <c r="Y6" s="36">
        <f>IF(Y7="",NA(),Y7)</f>
        <v>102.12</v>
      </c>
      <c r="Z6" s="36">
        <f t="shared" ref="Z6:AH6" si="4">IF(Z7="",NA(),Z7)</f>
        <v>104.07</v>
      </c>
      <c r="AA6" s="36">
        <f t="shared" si="4"/>
        <v>104.3</v>
      </c>
      <c r="AB6" s="36">
        <f t="shared" si="4"/>
        <v>105.69</v>
      </c>
      <c r="AC6" s="36">
        <f t="shared" si="4"/>
        <v>107.72</v>
      </c>
      <c r="AD6" s="36">
        <f t="shared" si="4"/>
        <v>105.85</v>
      </c>
      <c r="AE6" s="36">
        <f t="shared" si="4"/>
        <v>106.98</v>
      </c>
      <c r="AF6" s="36">
        <f t="shared" si="4"/>
        <v>108.24</v>
      </c>
      <c r="AG6" s="36">
        <f t="shared" si="4"/>
        <v>108.59</v>
      </c>
      <c r="AH6" s="36">
        <f t="shared" si="4"/>
        <v>109.1</v>
      </c>
      <c r="AI6" s="35" t="str">
        <f>IF(AI7="","",IF(AI7="-","【-】","【"&amp;SUBSTITUTE(TEXT(AI7,"#,##0.00"),"-","△")&amp;"】"))</f>
        <v>【108.57】</v>
      </c>
      <c r="AJ6" s="35">
        <f>IF(AJ7="",NA(),AJ7)</f>
        <v>0</v>
      </c>
      <c r="AK6" s="35">
        <f t="shared" ref="AK6:AS6" si="5">IF(AK7="",NA(),AK7)</f>
        <v>0</v>
      </c>
      <c r="AL6" s="35">
        <f t="shared" si="5"/>
        <v>0</v>
      </c>
      <c r="AM6" s="35">
        <f t="shared" si="5"/>
        <v>0</v>
      </c>
      <c r="AN6" s="35">
        <f t="shared" si="5"/>
        <v>0</v>
      </c>
      <c r="AO6" s="36">
        <f t="shared" si="5"/>
        <v>5.72</v>
      </c>
      <c r="AP6" s="36">
        <f t="shared" si="5"/>
        <v>4.09</v>
      </c>
      <c r="AQ6" s="36">
        <f t="shared" si="5"/>
        <v>0.61</v>
      </c>
      <c r="AR6" s="36">
        <f t="shared" si="5"/>
        <v>0.54</v>
      </c>
      <c r="AS6" s="36">
        <f t="shared" si="5"/>
        <v>0.36</v>
      </c>
      <c r="AT6" s="35" t="str">
        <f>IF(AT7="","",IF(AT7="-","【-】","【"&amp;SUBSTITUTE(TEXT(AT7,"#,##0.00"),"-","△")&amp;"】"))</f>
        <v>【4.38】</v>
      </c>
      <c r="AU6" s="36">
        <f>IF(AU7="",NA(),AU7)</f>
        <v>115.72</v>
      </c>
      <c r="AV6" s="36">
        <f t="shared" ref="AV6:BD6" si="6">IF(AV7="",NA(),AV7)</f>
        <v>124.94</v>
      </c>
      <c r="AW6" s="36">
        <f t="shared" si="6"/>
        <v>28.08</v>
      </c>
      <c r="AX6" s="36">
        <f t="shared" si="6"/>
        <v>26.5</v>
      </c>
      <c r="AY6" s="36">
        <f t="shared" si="6"/>
        <v>27.75</v>
      </c>
      <c r="AZ6" s="36">
        <f t="shared" si="6"/>
        <v>182.39</v>
      </c>
      <c r="BA6" s="36">
        <f t="shared" si="6"/>
        <v>187.05</v>
      </c>
      <c r="BB6" s="36">
        <f t="shared" si="6"/>
        <v>55.68</v>
      </c>
      <c r="BC6" s="36">
        <f t="shared" si="6"/>
        <v>56.18</v>
      </c>
      <c r="BD6" s="36">
        <f t="shared" si="6"/>
        <v>59.45</v>
      </c>
      <c r="BE6" s="35" t="str">
        <f>IF(BE7="","",IF(BE7="-","【-】","【"&amp;SUBSTITUTE(TEXT(BE7,"#,##0.00"),"-","△")&amp;"】"))</f>
        <v>【59.95】</v>
      </c>
      <c r="BF6" s="36">
        <f>IF(BF7="",NA(),BF7)</f>
        <v>977.95</v>
      </c>
      <c r="BG6" s="36">
        <f t="shared" ref="BG6:BO6" si="7">IF(BG7="",NA(),BG7)</f>
        <v>951.61</v>
      </c>
      <c r="BH6" s="36">
        <f t="shared" si="7"/>
        <v>943.39</v>
      </c>
      <c r="BI6" s="36">
        <f t="shared" si="7"/>
        <v>896.37</v>
      </c>
      <c r="BJ6" s="36">
        <f t="shared" si="7"/>
        <v>859.09</v>
      </c>
      <c r="BK6" s="36">
        <f t="shared" si="7"/>
        <v>671.46</v>
      </c>
      <c r="BL6" s="36">
        <f t="shared" si="7"/>
        <v>644.47</v>
      </c>
      <c r="BM6" s="36">
        <f t="shared" si="7"/>
        <v>627.59</v>
      </c>
      <c r="BN6" s="36">
        <f t="shared" si="7"/>
        <v>594.09</v>
      </c>
      <c r="BO6" s="36">
        <f t="shared" si="7"/>
        <v>576.02</v>
      </c>
      <c r="BP6" s="35" t="str">
        <f>IF(BP7="","",IF(BP7="-","【-】","【"&amp;SUBSTITUTE(TEXT(BP7,"#,##0.00"),"-","△")&amp;"】"))</f>
        <v>【728.30】</v>
      </c>
      <c r="BQ6" s="36">
        <f>IF(BQ7="",NA(),BQ7)</f>
        <v>100.02</v>
      </c>
      <c r="BR6" s="36">
        <f t="shared" ref="BR6:BZ6" si="8">IF(BR7="",NA(),BR7)</f>
        <v>104.63</v>
      </c>
      <c r="BS6" s="36">
        <f t="shared" si="8"/>
        <v>107.16</v>
      </c>
      <c r="BT6" s="36">
        <f t="shared" si="8"/>
        <v>110.71</v>
      </c>
      <c r="BU6" s="36">
        <f t="shared" si="8"/>
        <v>113.39</v>
      </c>
      <c r="BV6" s="36">
        <f t="shared" si="8"/>
        <v>107.64</v>
      </c>
      <c r="BW6" s="36">
        <f t="shared" si="8"/>
        <v>109.25</v>
      </c>
      <c r="BX6" s="36">
        <f t="shared" si="8"/>
        <v>113.93</v>
      </c>
      <c r="BY6" s="36">
        <f t="shared" si="8"/>
        <v>114.03</v>
      </c>
      <c r="BZ6" s="36">
        <f t="shared" si="8"/>
        <v>113.34</v>
      </c>
      <c r="CA6" s="35" t="str">
        <f>IF(CA7="","",IF(CA7="-","【-】","【"&amp;SUBSTITUTE(TEXT(CA7,"#,##0.00"),"-","△")&amp;"】"))</f>
        <v>【100.04】</v>
      </c>
      <c r="CB6" s="36">
        <f>IF(CB7="",NA(),CB7)</f>
        <v>151.74</v>
      </c>
      <c r="CC6" s="36">
        <f t="shared" ref="CC6:CK6" si="9">IF(CC7="",NA(),CC7)</f>
        <v>146.54</v>
      </c>
      <c r="CD6" s="36">
        <f t="shared" si="9"/>
        <v>140.69999999999999</v>
      </c>
      <c r="CE6" s="36">
        <f t="shared" si="9"/>
        <v>135.69999999999999</v>
      </c>
      <c r="CF6" s="36">
        <f t="shared" si="9"/>
        <v>132.03</v>
      </c>
      <c r="CG6" s="36">
        <f t="shared" si="9"/>
        <v>123.36</v>
      </c>
      <c r="CH6" s="36">
        <f t="shared" si="9"/>
        <v>121.96</v>
      </c>
      <c r="CI6" s="36">
        <f t="shared" si="9"/>
        <v>116.77</v>
      </c>
      <c r="CJ6" s="36">
        <f t="shared" si="9"/>
        <v>116.93</v>
      </c>
      <c r="CK6" s="36">
        <f t="shared" si="9"/>
        <v>117.4</v>
      </c>
      <c r="CL6" s="35" t="str">
        <f>IF(CL7="","",IF(CL7="-","【-】","【"&amp;SUBSTITUTE(TEXT(CL7,"#,##0.00"),"-","△")&amp;"】"))</f>
        <v>【137.82】</v>
      </c>
      <c r="CM6" s="36">
        <f>IF(CM7="",NA(),CM7)</f>
        <v>53.29</v>
      </c>
      <c r="CN6" s="36">
        <f t="shared" ref="CN6:CV6" si="10">IF(CN7="",NA(),CN7)</f>
        <v>53.84</v>
      </c>
      <c r="CO6" s="36">
        <f t="shared" si="10"/>
        <v>53.85</v>
      </c>
      <c r="CP6" s="36">
        <f t="shared" si="10"/>
        <v>53.77</v>
      </c>
      <c r="CQ6" s="36">
        <f t="shared" si="10"/>
        <v>53.53</v>
      </c>
      <c r="CR6" s="36">
        <f t="shared" si="10"/>
        <v>57.95</v>
      </c>
      <c r="CS6" s="36">
        <f t="shared" si="10"/>
        <v>59.8</v>
      </c>
      <c r="CT6" s="36">
        <f t="shared" si="10"/>
        <v>59.58</v>
      </c>
      <c r="CU6" s="36">
        <f t="shared" si="10"/>
        <v>58.79</v>
      </c>
      <c r="CV6" s="36">
        <f t="shared" si="10"/>
        <v>59.16</v>
      </c>
      <c r="CW6" s="35" t="str">
        <f>IF(CW7="","",IF(CW7="-","【-】","【"&amp;SUBSTITUTE(TEXT(CW7,"#,##0.00"),"-","△")&amp;"】"))</f>
        <v>【60.09】</v>
      </c>
      <c r="CX6" s="36">
        <f>IF(CX7="",NA(),CX7)</f>
        <v>99.03</v>
      </c>
      <c r="CY6" s="36">
        <f t="shared" ref="CY6:DG6" si="11">IF(CY7="",NA(),CY7)</f>
        <v>99.02</v>
      </c>
      <c r="CZ6" s="36">
        <f t="shared" si="11"/>
        <v>99.03</v>
      </c>
      <c r="DA6" s="36">
        <f t="shared" si="11"/>
        <v>99.03</v>
      </c>
      <c r="DB6" s="36">
        <f t="shared" si="11"/>
        <v>99.03</v>
      </c>
      <c r="DC6" s="36">
        <f t="shared" si="11"/>
        <v>98.56</v>
      </c>
      <c r="DD6" s="36">
        <f t="shared" si="11"/>
        <v>98.64</v>
      </c>
      <c r="DE6" s="36">
        <f t="shared" si="11"/>
        <v>98.71</v>
      </c>
      <c r="DF6" s="36">
        <f t="shared" si="11"/>
        <v>98.76</v>
      </c>
      <c r="DG6" s="36">
        <f t="shared" si="11"/>
        <v>98.86</v>
      </c>
      <c r="DH6" s="35" t="str">
        <f>IF(DH7="","",IF(DH7="-","【-】","【"&amp;SUBSTITUTE(TEXT(DH7,"#,##0.00"),"-","△")&amp;"】"))</f>
        <v>【94.90】</v>
      </c>
      <c r="DI6" s="36">
        <f>IF(DI7="",NA(),DI7)</f>
        <v>26.64</v>
      </c>
      <c r="DJ6" s="36">
        <f t="shared" ref="DJ6:DR6" si="12">IF(DJ7="",NA(),DJ7)</f>
        <v>27.61</v>
      </c>
      <c r="DK6" s="36">
        <f t="shared" si="12"/>
        <v>42.73</v>
      </c>
      <c r="DL6" s="36">
        <f t="shared" si="12"/>
        <v>44.12</v>
      </c>
      <c r="DM6" s="36">
        <f t="shared" si="12"/>
        <v>45.65</v>
      </c>
      <c r="DN6" s="36">
        <f t="shared" si="12"/>
        <v>30.56</v>
      </c>
      <c r="DO6" s="36">
        <f t="shared" si="12"/>
        <v>31.06</v>
      </c>
      <c r="DP6" s="36">
        <f t="shared" si="12"/>
        <v>42</v>
      </c>
      <c r="DQ6" s="36">
        <f t="shared" si="12"/>
        <v>43.2</v>
      </c>
      <c r="DR6" s="36">
        <f t="shared" si="12"/>
        <v>44.55</v>
      </c>
      <c r="DS6" s="35" t="str">
        <f>IF(DS7="","",IF(DS7="-","【-】","【"&amp;SUBSTITUTE(TEXT(DS7,"#,##0.00"),"-","△")&amp;"】"))</f>
        <v>【37.36】</v>
      </c>
      <c r="DT6" s="36">
        <f>IF(DT7="",NA(),DT7)</f>
        <v>4.04</v>
      </c>
      <c r="DU6" s="36">
        <f t="shared" ref="DU6:EC6" si="13">IF(DU7="",NA(),DU7)</f>
        <v>4.2699999999999996</v>
      </c>
      <c r="DV6" s="36">
        <f t="shared" si="13"/>
        <v>4.4400000000000004</v>
      </c>
      <c r="DW6" s="36">
        <f t="shared" si="13"/>
        <v>4.8</v>
      </c>
      <c r="DX6" s="36">
        <f t="shared" si="13"/>
        <v>5.46</v>
      </c>
      <c r="DY6" s="36">
        <f t="shared" si="13"/>
        <v>6.24</v>
      </c>
      <c r="DZ6" s="36">
        <f t="shared" si="13"/>
        <v>6.43</v>
      </c>
      <c r="EA6" s="36">
        <f t="shared" si="13"/>
        <v>6.95</v>
      </c>
      <c r="EB6" s="36">
        <f t="shared" si="13"/>
        <v>7.39</v>
      </c>
      <c r="EC6" s="36">
        <f t="shared" si="13"/>
        <v>8.25</v>
      </c>
      <c r="ED6" s="35" t="str">
        <f>IF(ED7="","",IF(ED7="-","【-】","【"&amp;SUBSTITUTE(TEXT(ED7,"#,##0.00"),"-","△")&amp;"】"))</f>
        <v>【4.96】</v>
      </c>
      <c r="EE6" s="36">
        <f>IF(EE7="",NA(),EE7)</f>
        <v>0.51</v>
      </c>
      <c r="EF6" s="36">
        <f t="shared" ref="EF6:EN6" si="14">IF(EF7="",NA(),EF7)</f>
        <v>0.28000000000000003</v>
      </c>
      <c r="EG6" s="36">
        <f t="shared" si="14"/>
        <v>0.63</v>
      </c>
      <c r="EH6" s="36">
        <f t="shared" si="14"/>
        <v>0.31</v>
      </c>
      <c r="EI6" s="36">
        <f t="shared" si="14"/>
        <v>0.3</v>
      </c>
      <c r="EJ6" s="36">
        <f t="shared" si="14"/>
        <v>0.35</v>
      </c>
      <c r="EK6" s="36">
        <f t="shared" si="14"/>
        <v>0.37</v>
      </c>
      <c r="EL6" s="36">
        <f t="shared" si="14"/>
        <v>0.38</v>
      </c>
      <c r="EM6" s="36">
        <f t="shared" si="14"/>
        <v>0.35</v>
      </c>
      <c r="EN6" s="36">
        <f t="shared" si="14"/>
        <v>0.39</v>
      </c>
      <c r="EO6" s="35" t="str">
        <f>IF(EO7="","",IF(EO7="-","【-】","【"&amp;SUBSTITUTE(TEXT(EO7,"#,##0.00"),"-","△")&amp;"】"))</f>
        <v>【0.27】</v>
      </c>
    </row>
    <row r="7" spans="1:148" s="37" customFormat="1" x14ac:dyDescent="0.15">
      <c r="A7" s="29"/>
      <c r="B7" s="38">
        <v>2016</v>
      </c>
      <c r="C7" s="38">
        <v>141305</v>
      </c>
      <c r="D7" s="38">
        <v>46</v>
      </c>
      <c r="E7" s="38">
        <v>17</v>
      </c>
      <c r="F7" s="38">
        <v>1</v>
      </c>
      <c r="G7" s="38">
        <v>0</v>
      </c>
      <c r="H7" s="38" t="s">
        <v>108</v>
      </c>
      <c r="I7" s="38" t="s">
        <v>109</v>
      </c>
      <c r="J7" s="38" t="s">
        <v>110</v>
      </c>
      <c r="K7" s="38" t="s">
        <v>111</v>
      </c>
      <c r="L7" s="38" t="s">
        <v>112</v>
      </c>
      <c r="M7" s="38"/>
      <c r="N7" s="39" t="s">
        <v>113</v>
      </c>
      <c r="O7" s="39">
        <v>48.56</v>
      </c>
      <c r="P7" s="39">
        <v>99.45</v>
      </c>
      <c r="Q7" s="39">
        <v>83.02</v>
      </c>
      <c r="R7" s="39">
        <v>2116</v>
      </c>
      <c r="S7" s="39">
        <v>1474167</v>
      </c>
      <c r="T7" s="39">
        <v>143</v>
      </c>
      <c r="U7" s="39">
        <v>10308.86</v>
      </c>
      <c r="V7" s="39">
        <v>1487834</v>
      </c>
      <c r="W7" s="39">
        <v>107.06</v>
      </c>
      <c r="X7" s="39">
        <v>13897.2</v>
      </c>
      <c r="Y7" s="39">
        <v>102.12</v>
      </c>
      <c r="Z7" s="39">
        <v>104.07</v>
      </c>
      <c r="AA7" s="39">
        <v>104.3</v>
      </c>
      <c r="AB7" s="39">
        <v>105.69</v>
      </c>
      <c r="AC7" s="39">
        <v>107.72</v>
      </c>
      <c r="AD7" s="39">
        <v>105.85</v>
      </c>
      <c r="AE7" s="39">
        <v>106.98</v>
      </c>
      <c r="AF7" s="39">
        <v>108.24</v>
      </c>
      <c r="AG7" s="39">
        <v>108.59</v>
      </c>
      <c r="AH7" s="39">
        <v>109.1</v>
      </c>
      <c r="AI7" s="39">
        <v>108.57</v>
      </c>
      <c r="AJ7" s="39">
        <v>0</v>
      </c>
      <c r="AK7" s="39">
        <v>0</v>
      </c>
      <c r="AL7" s="39">
        <v>0</v>
      </c>
      <c r="AM7" s="39">
        <v>0</v>
      </c>
      <c r="AN7" s="39">
        <v>0</v>
      </c>
      <c r="AO7" s="39">
        <v>5.72</v>
      </c>
      <c r="AP7" s="39">
        <v>4.09</v>
      </c>
      <c r="AQ7" s="39">
        <v>0.61</v>
      </c>
      <c r="AR7" s="39">
        <v>0.54</v>
      </c>
      <c r="AS7" s="39">
        <v>0.36</v>
      </c>
      <c r="AT7" s="39">
        <v>4.38</v>
      </c>
      <c r="AU7" s="39">
        <v>115.72</v>
      </c>
      <c r="AV7" s="39">
        <v>124.94</v>
      </c>
      <c r="AW7" s="39">
        <v>28.08</v>
      </c>
      <c r="AX7" s="39">
        <v>26.5</v>
      </c>
      <c r="AY7" s="39">
        <v>27.75</v>
      </c>
      <c r="AZ7" s="39">
        <v>182.39</v>
      </c>
      <c r="BA7" s="39">
        <v>187.05</v>
      </c>
      <c r="BB7" s="39">
        <v>55.68</v>
      </c>
      <c r="BC7" s="39">
        <v>56.18</v>
      </c>
      <c r="BD7" s="39">
        <v>59.45</v>
      </c>
      <c r="BE7" s="39">
        <v>59.95</v>
      </c>
      <c r="BF7" s="39">
        <v>977.95</v>
      </c>
      <c r="BG7" s="39">
        <v>951.61</v>
      </c>
      <c r="BH7" s="39">
        <v>943.39</v>
      </c>
      <c r="BI7" s="39">
        <v>896.37</v>
      </c>
      <c r="BJ7" s="39">
        <v>859.09</v>
      </c>
      <c r="BK7" s="39">
        <v>671.46</v>
      </c>
      <c r="BL7" s="39">
        <v>644.47</v>
      </c>
      <c r="BM7" s="39">
        <v>627.59</v>
      </c>
      <c r="BN7" s="39">
        <v>594.09</v>
      </c>
      <c r="BO7" s="39">
        <v>576.02</v>
      </c>
      <c r="BP7" s="39">
        <v>728.3</v>
      </c>
      <c r="BQ7" s="39">
        <v>100.02</v>
      </c>
      <c r="BR7" s="39">
        <v>104.63</v>
      </c>
      <c r="BS7" s="39">
        <v>107.16</v>
      </c>
      <c r="BT7" s="39">
        <v>110.71</v>
      </c>
      <c r="BU7" s="39">
        <v>113.39</v>
      </c>
      <c r="BV7" s="39">
        <v>107.64</v>
      </c>
      <c r="BW7" s="39">
        <v>109.25</v>
      </c>
      <c r="BX7" s="39">
        <v>113.93</v>
      </c>
      <c r="BY7" s="39">
        <v>114.03</v>
      </c>
      <c r="BZ7" s="39">
        <v>113.34</v>
      </c>
      <c r="CA7" s="39">
        <v>100.04</v>
      </c>
      <c r="CB7" s="39">
        <v>151.74</v>
      </c>
      <c r="CC7" s="39">
        <v>146.54</v>
      </c>
      <c r="CD7" s="39">
        <v>140.69999999999999</v>
      </c>
      <c r="CE7" s="39">
        <v>135.69999999999999</v>
      </c>
      <c r="CF7" s="39">
        <v>132.03</v>
      </c>
      <c r="CG7" s="39">
        <v>123.36</v>
      </c>
      <c r="CH7" s="39">
        <v>121.96</v>
      </c>
      <c r="CI7" s="39">
        <v>116.77</v>
      </c>
      <c r="CJ7" s="39">
        <v>116.93</v>
      </c>
      <c r="CK7" s="39">
        <v>117.4</v>
      </c>
      <c r="CL7" s="39">
        <v>137.82</v>
      </c>
      <c r="CM7" s="39">
        <v>53.29</v>
      </c>
      <c r="CN7" s="39">
        <v>53.84</v>
      </c>
      <c r="CO7" s="39">
        <v>53.85</v>
      </c>
      <c r="CP7" s="39">
        <v>53.77</v>
      </c>
      <c r="CQ7" s="39">
        <v>53.53</v>
      </c>
      <c r="CR7" s="39">
        <v>57.95</v>
      </c>
      <c r="CS7" s="39">
        <v>59.8</v>
      </c>
      <c r="CT7" s="39">
        <v>59.58</v>
      </c>
      <c r="CU7" s="39">
        <v>58.79</v>
      </c>
      <c r="CV7" s="39">
        <v>59.16</v>
      </c>
      <c r="CW7" s="39">
        <v>60.09</v>
      </c>
      <c r="CX7" s="39">
        <v>99.03</v>
      </c>
      <c r="CY7" s="39">
        <v>99.02</v>
      </c>
      <c r="CZ7" s="39">
        <v>99.03</v>
      </c>
      <c r="DA7" s="39">
        <v>99.03</v>
      </c>
      <c r="DB7" s="39">
        <v>99.03</v>
      </c>
      <c r="DC7" s="39">
        <v>98.56</v>
      </c>
      <c r="DD7" s="39">
        <v>98.64</v>
      </c>
      <c r="DE7" s="39">
        <v>98.71</v>
      </c>
      <c r="DF7" s="39">
        <v>98.76</v>
      </c>
      <c r="DG7" s="39">
        <v>98.86</v>
      </c>
      <c r="DH7" s="39">
        <v>94.9</v>
      </c>
      <c r="DI7" s="39">
        <v>26.64</v>
      </c>
      <c r="DJ7" s="39">
        <v>27.61</v>
      </c>
      <c r="DK7" s="39">
        <v>42.73</v>
      </c>
      <c r="DL7" s="39">
        <v>44.12</v>
      </c>
      <c r="DM7" s="39">
        <v>45.65</v>
      </c>
      <c r="DN7" s="39">
        <v>30.56</v>
      </c>
      <c r="DO7" s="39">
        <v>31.06</v>
      </c>
      <c r="DP7" s="39">
        <v>42</v>
      </c>
      <c r="DQ7" s="39">
        <v>43.2</v>
      </c>
      <c r="DR7" s="39">
        <v>44.55</v>
      </c>
      <c r="DS7" s="39">
        <v>37.36</v>
      </c>
      <c r="DT7" s="39">
        <v>4.04</v>
      </c>
      <c r="DU7" s="39">
        <v>4.2699999999999996</v>
      </c>
      <c r="DV7" s="39">
        <v>4.4400000000000004</v>
      </c>
      <c r="DW7" s="39">
        <v>4.8</v>
      </c>
      <c r="DX7" s="39">
        <v>5.46</v>
      </c>
      <c r="DY7" s="39">
        <v>6.24</v>
      </c>
      <c r="DZ7" s="39">
        <v>6.43</v>
      </c>
      <c r="EA7" s="39">
        <v>6.95</v>
      </c>
      <c r="EB7" s="39">
        <v>7.39</v>
      </c>
      <c r="EC7" s="39">
        <v>8.25</v>
      </c>
      <c r="ED7" s="39">
        <v>4.96</v>
      </c>
      <c r="EE7" s="39">
        <v>0.51</v>
      </c>
      <c r="EF7" s="39">
        <v>0.28000000000000003</v>
      </c>
      <c r="EG7" s="39">
        <v>0.63</v>
      </c>
      <c r="EH7" s="39">
        <v>0.31</v>
      </c>
      <c r="EI7" s="39">
        <v>0.3</v>
      </c>
      <c r="EJ7" s="39">
        <v>0.35</v>
      </c>
      <c r="EK7" s="39">
        <v>0.37</v>
      </c>
      <c r="EL7" s="39">
        <v>0.38</v>
      </c>
      <c r="EM7" s="39">
        <v>0.35</v>
      </c>
      <c r="EN7" s="39">
        <v>0.39</v>
      </c>
      <c r="EO7" s="39">
        <v>0.27</v>
      </c>
    </row>
    <row r="8" spans="1:148" x14ac:dyDescent="0.15">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row>
    <row r="9" spans="1:148" x14ac:dyDescent="0.15">
      <c r="A9" s="41"/>
      <c r="B9" s="41" t="s">
        <v>114</v>
      </c>
      <c r="C9" s="41" t="s">
        <v>115</v>
      </c>
      <c r="D9" s="41" t="s">
        <v>116</v>
      </c>
      <c r="E9" s="41" t="s">
        <v>117</v>
      </c>
      <c r="F9" s="41" t="s">
        <v>118</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8" x14ac:dyDescent="0.15">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testserver</cp:lastModifiedBy>
  <cp:lastPrinted>2018-02-20T00:18:32Z</cp:lastPrinted>
  <dcterms:created xsi:type="dcterms:W3CDTF">2017-12-25T01:50:40Z</dcterms:created>
  <dcterms:modified xsi:type="dcterms:W3CDTF">2018-02-20T00:18:37Z</dcterms:modified>
  <cp:category/>
</cp:coreProperties>
</file>