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6_理財Ｇ\29年度\武井\02 公営企業\02 経営比較分析表\08 分析表（公開用）\エクセル\"/>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W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<sst xmlns="http://schemas.openxmlformats.org/spreadsheetml/2006/main" count="323" uniqueCount="123">
  <si>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</si>
  <si>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</si>
  <si>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</si>
  <si>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</si>
  <si>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</si>
  <si>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</si>
  <si>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</si>
  <si>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</si>
  <si>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</si>
  <si>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</si>
  <si>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</si>
  <si>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</si>
  <si>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</si>
  <si>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</si>
  <si>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</si>
  <si>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</si>
  <si>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</si>
  <si>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</si>
  <si>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</si>
  <si>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</si>
  <si>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</si>
  <si>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</si>
  <si>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</si>
  <si>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</si>
  <si>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</si>
  <si>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</si>
  <si>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</si>
  <si>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</si>
  <si>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</si>
  <si>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</si>
  <si>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</si>
  <si>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</si>
  <si>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</si>
  <si>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</si>
  <si>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</si>
  <si>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</si>
  <si>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</si>
  <si>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</si>
  <si>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</si>
  <si>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</si>
  <si>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</si>
  <si>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</si>
  <si>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</si>
  <si>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</si>
  <si>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</si>
  <si>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</si>
  <si>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</si>
  <si>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</si>
  <si>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</si>
  <si>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</si>
  <si>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</si>
  <si>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</si>
  <si>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</si>
  <si>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</si>
  <si>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</si>
  <si>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</si>
  <si>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</si>
  <si>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</si>
  <si>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</si>
  <si>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</si>
  <si>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</si>
  <si>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</si>
  <si>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</si>
  <si>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</si>
  <si>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</si>
  <si>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</si>
  <si>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</si>
  <si>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</si>
  <si>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</si>
  <si>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</si>
  <si>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</si>
  <si>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</si>
  <si>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</si>
  <si>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</si>
  <si>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</si>
  <si>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</si>
  <si>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</si>
  <si>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</si>
  <si>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</si>
  <si>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</si>
  <si>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</si>
  <si>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</si>
  <si>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</si>
  <si>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</si>
  <si>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</si>
  <si>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</si>
  <si>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</si>
  <si>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</si>
  <si>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</si>
  <si>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</si>
  <si>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</si>
  <si>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</si>
  <si>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</si>
  <si>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</si>
  <si>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</si>
  <si>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</si>
  <si>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</si>
  <si>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</si>
  <si>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</si>
  <si>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</si>
  <si>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</si>
  <si>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</si>
  <si>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</si>
  <si>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</si>
  <si>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</si>
  <si>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</si>
  <si>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</si>
  <si>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</si>
  <si>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平塚市</t>
  </si>
  <si>
    <t>法適用</t>
  </si>
  <si>
    <t>下水道事業</t>
  </si>
  <si>
    <t>農業集落排水</t>
  </si>
  <si>
    <t>F3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</si>
  <si>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</si>
  <si>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</si>
  <si>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</si>
  <si>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</si>
  <si>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</si>
  <si>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</si>
  <si>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</si>
  <si>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18年度から整備を開始し、平成27年度に整備完了しているため、有形固定資産減価償却率については類似団体平均値及び全国平均よりも低い数値となっております。同様に、管渠老朽化率についてもまだ法定耐用年数を超える管渠がないため、老朽化に関しては現状では問題ありません。</t>
    <rPh sb="1" eb="3">
      <t>ヘイセイ</t>
    </rPh>
    <rPh sb="5" eb="7">
      <t>ネンド</t>
    </rPh>
    <rPh sb="9" eb="11">
      <t>セイビ</t>
    </rPh>
    <rPh sb="12" eb="14">
      <t>カイシ</t>
    </rPh>
    <rPh sb="16" eb="18">
      <t>ヘイセイ</t>
    </rPh>
    <rPh sb="20" eb="22">
      <t>ネンド</t>
    </rPh>
    <rPh sb="23" eb="25">
      <t>セイビ</t>
    </rPh>
    <rPh sb="25" eb="27">
      <t>カンリョウ</t>
    </rPh>
    <rPh sb="34" eb="36">
      <t>ユウケイ</t>
    </rPh>
    <rPh sb="36" eb="38">
      <t>コテイ</t>
    </rPh>
    <rPh sb="38" eb="40">
      <t>シサン</t>
    </rPh>
    <rPh sb="40" eb="42">
      <t>ゲンカ</t>
    </rPh>
    <rPh sb="42" eb="44">
      <t>ショウキャク</t>
    </rPh>
    <rPh sb="44" eb="45">
      <t>リツ</t>
    </rPh>
    <rPh sb="50" eb="52">
      <t>ルイジ</t>
    </rPh>
    <rPh sb="52" eb="54">
      <t>ダンタイ</t>
    </rPh>
    <rPh sb="54" eb="57">
      <t>ヘイキンチ</t>
    </rPh>
    <rPh sb="57" eb="58">
      <t>オヨ</t>
    </rPh>
    <rPh sb="59" eb="61">
      <t>ゼンコク</t>
    </rPh>
    <rPh sb="61" eb="63">
      <t>ヘイキン</t>
    </rPh>
    <rPh sb="66" eb="67">
      <t>ヒク</t>
    </rPh>
    <rPh sb="68" eb="70">
      <t>スウチ</t>
    </rPh>
    <rPh sb="79" eb="81">
      <t>ドウヨウ</t>
    </rPh>
    <rPh sb="83" eb="85">
      <t>カンキョ</t>
    </rPh>
    <rPh sb="85" eb="88">
      <t>ロウキュウカ</t>
    </rPh>
    <rPh sb="88" eb="89">
      <t>リツ</t>
    </rPh>
    <rPh sb="96" eb="98">
      <t>ホウテイ</t>
    </rPh>
    <rPh sb="98" eb="100">
      <t>タイヨウ</t>
    </rPh>
    <rPh sb="100" eb="102">
      <t>ネンスウ</t>
    </rPh>
    <rPh sb="103" eb="104">
      <t>コ</t>
    </rPh>
    <rPh sb="106" eb="108">
      <t>カンキョ</t>
    </rPh>
    <rPh sb="114" eb="117">
      <t>ロウキュウカ</t>
    </rPh>
    <rPh sb="118" eb="119">
      <t>カン</t>
    </rPh>
    <rPh sb="122" eb="124">
      <t>ゲンジョウ</t>
    </rPh>
    <rPh sb="126" eb="128">
      <t>モンダイ</t>
    </rPh>
    <phoneticPr fontId="4"/>
  </si>
  <si>
    <t>　現時点の指標からは今後も厳しい経営状況が続くことが予想されます。そのため、水洗化率及び収納率の向上や経費回収率の改善を図る必要があります。
　また、平成28年度から地方公営企業法の一部適用（財務規定等）を開始し、公営企業会計となりました。今後は損益計算書や貸借対照表等の財務諸表から状況を分析するとともに、平成29年度以降は経営比較分析表の各項目における推移も長期的に把握と分析を行い、経営の効率化を進めます。</t>
    <rPh sb="1" eb="4">
      <t>ゲンジテン</t>
    </rPh>
    <rPh sb="5" eb="7">
      <t>シヒョウ</t>
    </rPh>
    <rPh sb="10" eb="12">
      <t>コンゴ</t>
    </rPh>
    <rPh sb="13" eb="14">
      <t>キビ</t>
    </rPh>
    <rPh sb="16" eb="18">
      <t>ケイエイ</t>
    </rPh>
    <rPh sb="18" eb="20">
      <t>ジョウキョウ</t>
    </rPh>
    <rPh sb="21" eb="22">
      <t>ツヅ</t>
    </rPh>
    <rPh sb="26" eb="28">
      <t>ヨソウ</t>
    </rPh>
    <rPh sb="38" eb="41">
      <t>スイセンカ</t>
    </rPh>
    <rPh sb="41" eb="42">
      <t>リツ</t>
    </rPh>
    <rPh sb="42" eb="43">
      <t>オヨ</t>
    </rPh>
    <rPh sb="44" eb="46">
      <t>シュウノウ</t>
    </rPh>
    <rPh sb="46" eb="47">
      <t>リツ</t>
    </rPh>
    <rPh sb="48" eb="50">
      <t>コウジョウ</t>
    </rPh>
    <rPh sb="51" eb="53">
      <t>ケイヒ</t>
    </rPh>
    <rPh sb="53" eb="55">
      <t>カイシュウ</t>
    </rPh>
    <rPh sb="55" eb="56">
      <t>リツ</t>
    </rPh>
    <rPh sb="57" eb="59">
      <t>カイゼン</t>
    </rPh>
    <rPh sb="60" eb="61">
      <t>ハカ</t>
    </rPh>
    <rPh sb="62" eb="64">
      <t>ヒツヨウ</t>
    </rPh>
    <rPh sb="75" eb="77">
      <t>ヘイセイ</t>
    </rPh>
    <rPh sb="79" eb="81">
      <t>ネンド</t>
    </rPh>
    <rPh sb="83" eb="85">
      <t>チホウ</t>
    </rPh>
    <rPh sb="85" eb="87">
      <t>コウエイ</t>
    </rPh>
    <rPh sb="87" eb="89">
      <t>キギョウ</t>
    </rPh>
    <rPh sb="89" eb="90">
      <t>ホウ</t>
    </rPh>
    <rPh sb="91" eb="93">
      <t>イチブ</t>
    </rPh>
    <rPh sb="93" eb="95">
      <t>テキヨウ</t>
    </rPh>
    <rPh sb="96" eb="98">
      <t>ザイム</t>
    </rPh>
    <rPh sb="98" eb="100">
      <t>キテイ</t>
    </rPh>
    <rPh sb="100" eb="101">
      <t>トウ</t>
    </rPh>
    <rPh sb="103" eb="105">
      <t>カイシ</t>
    </rPh>
    <rPh sb="107" eb="109">
      <t>コウエイ</t>
    </rPh>
    <rPh sb="109" eb="111">
      <t>キギョウ</t>
    </rPh>
    <rPh sb="111" eb="113">
      <t>カイケイ</t>
    </rPh>
    <rPh sb="120" eb="122">
      <t>コンゴ</t>
    </rPh>
    <rPh sb="123" eb="125">
      <t>ソンエキ</t>
    </rPh>
    <rPh sb="125" eb="128">
      <t>ケイサンショ</t>
    </rPh>
    <rPh sb="129" eb="131">
      <t>タイシャク</t>
    </rPh>
    <rPh sb="131" eb="134">
      <t>タイショウヒョウ</t>
    </rPh>
    <rPh sb="134" eb="135">
      <t>トウ</t>
    </rPh>
    <rPh sb="136" eb="138">
      <t>ザイム</t>
    </rPh>
    <rPh sb="138" eb="140">
      <t>ショヒョウ</t>
    </rPh>
    <rPh sb="142" eb="144">
      <t>ジョウキョウ</t>
    </rPh>
    <rPh sb="145" eb="147">
      <t>ブンセキ</t>
    </rPh>
    <rPh sb="154" eb="156">
      <t>ヘイセイ</t>
    </rPh>
    <rPh sb="158" eb="160">
      <t>ネンド</t>
    </rPh>
    <rPh sb="160" eb="162">
      <t>イコウ</t>
    </rPh>
    <rPh sb="163" eb="165">
      <t>ケイエイ</t>
    </rPh>
    <rPh sb="165" eb="167">
      <t>ヒカク</t>
    </rPh>
    <rPh sb="167" eb="169">
      <t>ブンセキ</t>
    </rPh>
    <rPh sb="169" eb="170">
      <t>ヒョウ</t>
    </rPh>
    <rPh sb="171" eb="174">
      <t>カクコウモク</t>
    </rPh>
    <rPh sb="178" eb="180">
      <t>スイイ</t>
    </rPh>
    <rPh sb="181" eb="184">
      <t>チョウキテキ</t>
    </rPh>
    <rPh sb="185" eb="187">
      <t>ハアク</t>
    </rPh>
    <rPh sb="188" eb="190">
      <t>ブンセキ</t>
    </rPh>
    <rPh sb="191" eb="192">
      <t>オコナ</t>
    </rPh>
    <rPh sb="194" eb="196">
      <t>ケイエイ</t>
    </rPh>
    <rPh sb="197" eb="200">
      <t>コウリツカ</t>
    </rPh>
    <rPh sb="201" eb="202">
      <t>スス</t>
    </rPh>
    <phoneticPr fontId="4"/>
  </si>
  <si>
    <t>　経常収支比率について、全国平均は上回っておりますが類似団体平均値よりは低く、100％に満たない状況であることから、単年度収支としては赤字の状況です。
　また、経費回収率については全国平均及び類似団体平均値の水準に届かない状況です。
　一方で、施設利用率は全国平均及び類似団体平均値よりも高く、水洗化率も類似団体平均値より高い数値となっております。
　企業債残高対事業規模比率については、全国平均及び類似団体平均値を上回っておりますが、平成27年度に整備が完了し、今後は企業債償還が進むことにより低下していくものになります。
　以上のことから、現時点での指標からは厳しい経営状況であるといえます。今後は水洗化率を向上させ使用料収入を確保するとともに、維持管理費を縮減させることで経費回収率と経常収支比率の改善を図る必要があります。</t>
    <rPh sb="1" eb="3">
      <t>ケイジョウ</t>
    </rPh>
    <rPh sb="3" eb="5">
      <t>シュウシ</t>
    </rPh>
    <rPh sb="5" eb="7">
      <t>ヒリツ</t>
    </rPh>
    <rPh sb="12" eb="14">
      <t>ゼンコク</t>
    </rPh>
    <rPh sb="14" eb="16">
      <t>ヘイキン</t>
    </rPh>
    <rPh sb="17" eb="19">
      <t>ウワマワ</t>
    </rPh>
    <rPh sb="26" eb="28">
      <t>ルイジ</t>
    </rPh>
    <rPh sb="28" eb="30">
      <t>ダンタイ</t>
    </rPh>
    <rPh sb="30" eb="33">
      <t>ヘイキンチ</t>
    </rPh>
    <rPh sb="36" eb="37">
      <t>ヒク</t>
    </rPh>
    <rPh sb="44" eb="45">
      <t>ミ</t>
    </rPh>
    <rPh sb="48" eb="50">
      <t>ジョウキョウ</t>
    </rPh>
    <rPh sb="58" eb="61">
      <t>タンネンド</t>
    </rPh>
    <rPh sb="61" eb="63">
      <t>シュウシ</t>
    </rPh>
    <rPh sb="67" eb="69">
      <t>アカジ</t>
    </rPh>
    <rPh sb="70" eb="72">
      <t>ジョウキョウ</t>
    </rPh>
    <rPh sb="80" eb="82">
      <t>ケイヒ</t>
    </rPh>
    <rPh sb="82" eb="84">
      <t>カイシュウ</t>
    </rPh>
    <rPh sb="84" eb="85">
      <t>リツ</t>
    </rPh>
    <rPh sb="90" eb="92">
      <t>ゼンコク</t>
    </rPh>
    <rPh sb="92" eb="94">
      <t>ヘイキン</t>
    </rPh>
    <rPh sb="94" eb="95">
      <t>オヨ</t>
    </rPh>
    <rPh sb="96" eb="98">
      <t>ルイジ</t>
    </rPh>
    <rPh sb="98" eb="100">
      <t>ダンタイ</t>
    </rPh>
    <rPh sb="100" eb="103">
      <t>ヘイキンチ</t>
    </rPh>
    <rPh sb="104" eb="106">
      <t>スイジュン</t>
    </rPh>
    <rPh sb="107" eb="108">
      <t>トド</t>
    </rPh>
    <rPh sb="111" eb="113">
      <t>ジョウキョウ</t>
    </rPh>
    <rPh sb="118" eb="120">
      <t>イッポウ</t>
    </rPh>
    <rPh sb="122" eb="124">
      <t>シセツ</t>
    </rPh>
    <rPh sb="124" eb="126">
      <t>リヨウ</t>
    </rPh>
    <rPh sb="126" eb="127">
      <t>リツ</t>
    </rPh>
    <rPh sb="128" eb="130">
      <t>ゼンコク</t>
    </rPh>
    <rPh sb="130" eb="132">
      <t>ヘイキン</t>
    </rPh>
    <rPh sb="132" eb="133">
      <t>オヨ</t>
    </rPh>
    <rPh sb="134" eb="136">
      <t>ルイジ</t>
    </rPh>
    <rPh sb="136" eb="138">
      <t>ダンタイ</t>
    </rPh>
    <rPh sb="138" eb="141">
      <t>ヘイキンチ</t>
    </rPh>
    <rPh sb="144" eb="145">
      <t>タカ</t>
    </rPh>
    <rPh sb="147" eb="150">
      <t>スイセンカ</t>
    </rPh>
    <rPh sb="150" eb="151">
      <t>リツ</t>
    </rPh>
    <rPh sb="152" eb="154">
      <t>ルイジ</t>
    </rPh>
    <rPh sb="154" eb="156">
      <t>ダンタイ</t>
    </rPh>
    <rPh sb="156" eb="159">
      <t>ヘイキンチ</t>
    </rPh>
    <rPh sb="161" eb="162">
      <t>タカ</t>
    </rPh>
    <rPh sb="163" eb="165">
      <t>スウチ</t>
    </rPh>
    <rPh sb="176" eb="178">
      <t>キギョウ</t>
    </rPh>
    <rPh sb="178" eb="179">
      <t>サイ</t>
    </rPh>
    <rPh sb="179" eb="181">
      <t>ザンダカ</t>
    </rPh>
    <rPh sb="181" eb="182">
      <t>タイ</t>
    </rPh>
    <rPh sb="182" eb="184">
      <t>ジギョウ</t>
    </rPh>
    <rPh sb="184" eb="186">
      <t>キボ</t>
    </rPh>
    <rPh sb="186" eb="188">
      <t>ヒリツ</t>
    </rPh>
    <rPh sb="194" eb="196">
      <t>ゼンコク</t>
    </rPh>
    <rPh sb="196" eb="198">
      <t>ヘイキン</t>
    </rPh>
    <rPh sb="198" eb="199">
      <t>オヨ</t>
    </rPh>
    <rPh sb="200" eb="202">
      <t>ルイジ</t>
    </rPh>
    <rPh sb="202" eb="204">
      <t>ダンタイ</t>
    </rPh>
    <rPh sb="204" eb="207">
      <t>ヘイキンチ</t>
    </rPh>
    <rPh sb="208" eb="210">
      <t>ウワマワ</t>
    </rPh>
    <rPh sb="218" eb="220">
      <t>ヘイセイ</t>
    </rPh>
    <rPh sb="222" eb="224">
      <t>ネンド</t>
    </rPh>
    <rPh sb="225" eb="227">
      <t>セイビ</t>
    </rPh>
    <rPh sb="228" eb="230">
      <t>カンリョウ</t>
    </rPh>
    <rPh sb="232" eb="234">
      <t>コンゴ</t>
    </rPh>
    <rPh sb="235" eb="237">
      <t>キギョウ</t>
    </rPh>
    <rPh sb="237" eb="238">
      <t>サイ</t>
    </rPh>
    <rPh sb="238" eb="240">
      <t>ショウカン</t>
    </rPh>
    <rPh sb="241" eb="242">
      <t>スス</t>
    </rPh>
    <rPh sb="248" eb="250">
      <t>テイカ</t>
    </rPh>
    <rPh sb="264" eb="266">
      <t>イジョウ</t>
    </rPh>
    <rPh sb="272" eb="275">
      <t>ゲンジテン</t>
    </rPh>
    <rPh sb="277" eb="279">
      <t>シヒョウ</t>
    </rPh>
    <rPh sb="282" eb="283">
      <t>キビ</t>
    </rPh>
    <rPh sb="285" eb="287">
      <t>ケイエイ</t>
    </rPh>
    <rPh sb="287" eb="289">
      <t>ジョウキョウ</t>
    </rPh>
    <rPh sb="298" eb="300">
      <t>コンゴ</t>
    </rPh>
    <rPh sb="301" eb="304">
      <t>スイセンカ</t>
    </rPh>
    <rPh sb="304" eb="305">
      <t>リツ</t>
    </rPh>
    <rPh sb="306" eb="308">
      <t>コウジョウ</t>
    </rPh>
    <rPh sb="310" eb="313">
      <t>シヨウリョウ</t>
    </rPh>
    <rPh sb="313" eb="315">
      <t>シュウニュウ</t>
    </rPh>
    <rPh sb="316" eb="318">
      <t>カクホ</t>
    </rPh>
    <rPh sb="325" eb="327">
      <t>イジ</t>
    </rPh>
    <rPh sb="329" eb="330">
      <t>ヒ</t>
    </rPh>
    <rPh sb="331" eb="333">
      <t>シュクゲン</t>
    </rPh>
    <rPh sb="345" eb="347">
      <t>ケイジョウ</t>
    </rPh>
    <rPh sb="347" eb="349">
      <t>シュウシ</t>
    </rPh>
    <rPh sb="349" eb="351">
      <t>ヒリツ</t>
    </rPh>
    <rPh sb="352" eb="354">
      <t>カイゼン</t>
    </rPh>
    <rPh sb="355" eb="356">
      <t>ハカ</t>
    </rPh>
    <rPh sb="357" eb="3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</si>
</sst>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32593456"/>
        <c:axId val="23259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ser>
        <c:dLbls>
          <c:showLegendKey val="0"/>
          <c:showVal val="0"/>
          <c:showCatName val="0"/>
          <c:showSerName val="0"/>
          <c:showPercent val="0"/>
          <c:showBubbleSize val="0"/>
        </c:dLbls>
        <c:marker val="1"/>
        <c:smooth val="0"/>
        <c:axId val="232593456"/>
        <c:axId val="232593064"/>
      </c:lineChart>
      <c:dateAx>
        <c:axId val="232593456"/>
        <c:scaling>
          <c:orientation val="minMax"/>
        </c:scaling>
        <c:delete val="1"/>
        <c:axPos val="b"/>
        <c:numFmt formatCode="ge" sourceLinked="1"/>
        <c:majorTickMark val="none"/>
        <c:minorTickMark val="none"/>
        <c:tickLblPos val="none"/>
        <c:crossAx val="232593064"/>
        <c:crosses val="autoZero"/>
        <c:auto val="1"/>
        <c:lblOffset val="100"/>
        <c:baseTimeUnit val="years"/>
      </c:dateAx>
      <c:valAx>
        <c:axId val="23259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934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64.680000000000007</c:v>
                </c:pt>
              </c:numCache>
            </c:numRef>
          </c:val>
        </c:ser>
        <c:dLbls>
          <c:showLegendKey val="0"/>
          <c:showVal val="0"/>
          <c:showCatName val="0"/>
          <c:showSerName val="0"/>
          <c:showPercent val="0"/>
          <c:showBubbleSize val="0"/>
        </c:dLbls>
        <c:gapWidth val="150"/>
        <c:axId val="313130288"/>
        <c:axId val="31313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42.84</c:v>
                </c:pt>
              </c:numCache>
            </c:numRef>
          </c:val>
          <c:smooth val="0"/>
        </c:ser>
        <c:dLbls>
          <c:showLegendKey val="0"/>
          <c:showVal val="0"/>
          <c:showCatName val="0"/>
          <c:showSerName val="0"/>
          <c:showPercent val="0"/>
          <c:showBubbleSize val="0"/>
        </c:dLbls>
        <c:marker val="1"/>
        <c:smooth val="0"/>
        <c:axId val="313130288"/>
        <c:axId val="313134600"/>
      </c:lineChart>
      <c:dateAx>
        <c:axId val="313130288"/>
        <c:scaling>
          <c:orientation val="minMax"/>
        </c:scaling>
        <c:delete val="1"/>
        <c:axPos val="b"/>
        <c:numFmt formatCode="ge" sourceLinked="1"/>
        <c:majorTickMark val="none"/>
        <c:minorTickMark val="none"/>
        <c:tickLblPos val="none"/>
        <c:crossAx val="313134600"/>
        <c:crosses val="autoZero"/>
        <c:auto val="1"/>
        <c:lblOffset val="100"/>
        <c:baseTimeUnit val="years"/>
      </c:dateAx>
      <c:valAx>
        <c:axId val="31313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3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84.99</c:v>
                </c:pt>
              </c:numCache>
            </c:numRef>
          </c:val>
        </c:ser>
        <c:dLbls>
          <c:showLegendKey val="0"/>
          <c:showVal val="0"/>
          <c:showCatName val="0"/>
          <c:showSerName val="0"/>
          <c:showPercent val="0"/>
          <c:showBubbleSize val="0"/>
        </c:dLbls>
        <c:gapWidth val="150"/>
        <c:axId val="313136560"/>
        <c:axId val="31313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66.3</c:v>
                </c:pt>
              </c:numCache>
            </c:numRef>
          </c:val>
          <c:smooth val="0"/>
        </c:ser>
        <c:dLbls>
          <c:showLegendKey val="0"/>
          <c:showVal val="0"/>
          <c:showCatName val="0"/>
          <c:showSerName val="0"/>
          <c:showPercent val="0"/>
          <c:showBubbleSize val="0"/>
        </c:dLbls>
        <c:marker val="1"/>
        <c:smooth val="0"/>
        <c:axId val="313136560"/>
        <c:axId val="313136952"/>
      </c:lineChart>
      <c:dateAx>
        <c:axId val="313136560"/>
        <c:scaling>
          <c:orientation val="minMax"/>
        </c:scaling>
        <c:delete val="1"/>
        <c:axPos val="b"/>
        <c:numFmt formatCode="ge" sourceLinked="1"/>
        <c:majorTickMark val="none"/>
        <c:minorTickMark val="none"/>
        <c:tickLblPos val="none"/>
        <c:crossAx val="313136952"/>
        <c:crosses val="autoZero"/>
        <c:auto val="1"/>
        <c:lblOffset val="100"/>
        <c:baseTimeUnit val="years"/>
      </c:dateAx>
      <c:valAx>
        <c:axId val="31313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3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99.53</c:v>
                </c:pt>
              </c:numCache>
            </c:numRef>
          </c:val>
        </c:ser>
        <c:dLbls>
          <c:showLegendKey val="0"/>
          <c:showVal val="0"/>
          <c:showCatName val="0"/>
          <c:showSerName val="0"/>
          <c:showPercent val="0"/>
          <c:showBubbleSize val="0"/>
        </c:dLbls>
        <c:gapWidth val="150"/>
        <c:axId val="232594632"/>
        <c:axId val="2325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105.64</c:v>
                </c:pt>
              </c:numCache>
            </c:numRef>
          </c:val>
          <c:smooth val="0"/>
        </c:ser>
        <c:dLbls>
          <c:showLegendKey val="0"/>
          <c:showVal val="0"/>
          <c:showCatName val="0"/>
          <c:showSerName val="0"/>
          <c:showPercent val="0"/>
          <c:showBubbleSize val="0"/>
        </c:dLbls>
        <c:marker val="1"/>
        <c:smooth val="0"/>
        <c:axId val="232594632"/>
        <c:axId val="232591104"/>
      </c:lineChart>
      <c:dateAx>
        <c:axId val="232594632"/>
        <c:scaling>
          <c:orientation val="minMax"/>
        </c:scaling>
        <c:delete val="1"/>
        <c:axPos val="b"/>
        <c:numFmt formatCode="ge" sourceLinked="1"/>
        <c:majorTickMark val="none"/>
        <c:minorTickMark val="none"/>
        <c:tickLblPos val="none"/>
        <c:crossAx val="232591104"/>
        <c:crosses val="autoZero"/>
        <c:auto val="1"/>
        <c:lblOffset val="100"/>
        <c:baseTimeUnit val="years"/>
      </c:dateAx>
      <c:valAx>
        <c:axId val="2325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9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2.72</c:v>
                </c:pt>
              </c:numCache>
            </c:numRef>
          </c:val>
        </c:ser>
        <c:dLbls>
          <c:showLegendKey val="0"/>
          <c:showVal val="0"/>
          <c:showCatName val="0"/>
          <c:showSerName val="0"/>
          <c:showPercent val="0"/>
          <c:showBubbleSize val="0"/>
        </c:dLbls>
        <c:gapWidth val="150"/>
        <c:axId val="232591888"/>
        <c:axId val="23259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10.45</c:v>
                </c:pt>
              </c:numCache>
            </c:numRef>
          </c:val>
          <c:smooth val="0"/>
        </c:ser>
        <c:dLbls>
          <c:showLegendKey val="0"/>
          <c:showVal val="0"/>
          <c:showCatName val="0"/>
          <c:showSerName val="0"/>
          <c:showPercent val="0"/>
          <c:showBubbleSize val="0"/>
        </c:dLbls>
        <c:marker val="1"/>
        <c:smooth val="0"/>
        <c:axId val="232591888"/>
        <c:axId val="232593848"/>
      </c:lineChart>
      <c:dateAx>
        <c:axId val="232591888"/>
        <c:scaling>
          <c:orientation val="minMax"/>
        </c:scaling>
        <c:delete val="1"/>
        <c:axPos val="b"/>
        <c:numFmt formatCode="ge" sourceLinked="1"/>
        <c:majorTickMark val="none"/>
        <c:minorTickMark val="none"/>
        <c:tickLblPos val="none"/>
        <c:crossAx val="232593848"/>
        <c:crosses val="autoZero"/>
        <c:auto val="1"/>
        <c:lblOffset val="100"/>
        <c:baseTimeUnit val="years"/>
      </c:dateAx>
      <c:valAx>
        <c:axId val="23259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9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313334704"/>
        <c:axId val="31333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313334704"/>
        <c:axId val="313335096"/>
      </c:lineChart>
      <c:dateAx>
        <c:axId val="313334704"/>
        <c:scaling>
          <c:orientation val="minMax"/>
        </c:scaling>
        <c:delete val="1"/>
        <c:axPos val="b"/>
        <c:numFmt formatCode="ge" sourceLinked="1"/>
        <c:majorTickMark val="none"/>
        <c:minorTickMark val="none"/>
        <c:tickLblPos val="none"/>
        <c:crossAx val="313335096"/>
        <c:crosses val="autoZero"/>
        <c:auto val="1"/>
        <c:lblOffset val="100"/>
        <c:baseTimeUnit val="years"/>
      </c:dateAx>
      <c:valAx>
        <c:axId val="31333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33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144.38</c:v>
                </c:pt>
              </c:numCache>
            </c:numRef>
          </c:val>
        </c:ser>
        <c:dLbls>
          <c:showLegendKey val="0"/>
          <c:showVal val="0"/>
          <c:showCatName val="0"/>
          <c:showSerName val="0"/>
          <c:showPercent val="0"/>
          <c:showBubbleSize val="0"/>
        </c:dLbls>
        <c:gapWidth val="150"/>
        <c:axId val="313340192"/>
        <c:axId val="31333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247.72</c:v>
                </c:pt>
              </c:numCache>
            </c:numRef>
          </c:val>
          <c:smooth val="0"/>
        </c:ser>
        <c:dLbls>
          <c:showLegendKey val="0"/>
          <c:showVal val="0"/>
          <c:showCatName val="0"/>
          <c:showSerName val="0"/>
          <c:showPercent val="0"/>
          <c:showBubbleSize val="0"/>
        </c:dLbls>
        <c:marker val="1"/>
        <c:smooth val="0"/>
        <c:axId val="313340192"/>
        <c:axId val="313336272"/>
      </c:lineChart>
      <c:dateAx>
        <c:axId val="313340192"/>
        <c:scaling>
          <c:orientation val="minMax"/>
        </c:scaling>
        <c:delete val="1"/>
        <c:axPos val="b"/>
        <c:numFmt formatCode="ge" sourceLinked="1"/>
        <c:majorTickMark val="none"/>
        <c:minorTickMark val="none"/>
        <c:tickLblPos val="none"/>
        <c:crossAx val="313336272"/>
        <c:crosses val="autoZero"/>
        <c:auto val="1"/>
        <c:lblOffset val="100"/>
        <c:baseTimeUnit val="years"/>
      </c:dateAx>
      <c:valAx>
        <c:axId val="31333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3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137.72</c:v>
                </c:pt>
              </c:numCache>
            </c:numRef>
          </c:val>
        </c:ser>
        <c:dLbls>
          <c:showLegendKey val="0"/>
          <c:showVal val="0"/>
          <c:showCatName val="0"/>
          <c:showSerName val="0"/>
          <c:showPercent val="0"/>
          <c:showBubbleSize val="0"/>
        </c:dLbls>
        <c:gapWidth val="150"/>
        <c:axId val="313334312"/>
        <c:axId val="3133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103.15</c:v>
                </c:pt>
              </c:numCache>
            </c:numRef>
          </c:val>
          <c:smooth val="0"/>
        </c:ser>
        <c:dLbls>
          <c:showLegendKey val="0"/>
          <c:showVal val="0"/>
          <c:showCatName val="0"/>
          <c:showSerName val="0"/>
          <c:showPercent val="0"/>
          <c:showBubbleSize val="0"/>
        </c:dLbls>
        <c:marker val="1"/>
        <c:smooth val="0"/>
        <c:axId val="313334312"/>
        <c:axId val="313338624"/>
      </c:lineChart>
      <c:dateAx>
        <c:axId val="313334312"/>
        <c:scaling>
          <c:orientation val="minMax"/>
        </c:scaling>
        <c:delete val="1"/>
        <c:axPos val="b"/>
        <c:numFmt formatCode="ge" sourceLinked="1"/>
        <c:majorTickMark val="none"/>
        <c:minorTickMark val="none"/>
        <c:tickLblPos val="none"/>
        <c:crossAx val="313338624"/>
        <c:crosses val="autoZero"/>
        <c:auto val="1"/>
        <c:lblOffset val="100"/>
        <c:baseTimeUnit val="years"/>
      </c:dateAx>
      <c:valAx>
        <c:axId val="3133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33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3116.77</c:v>
                </c:pt>
              </c:numCache>
            </c:numRef>
          </c:val>
        </c:ser>
        <c:dLbls>
          <c:showLegendKey val="0"/>
          <c:showVal val="0"/>
          <c:showCatName val="0"/>
          <c:showSerName val="0"/>
          <c:showPercent val="0"/>
          <c:showBubbleSize val="0"/>
        </c:dLbls>
        <c:gapWidth val="150"/>
        <c:axId val="313135776"/>
        <c:axId val="31313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1051.43</c:v>
                </c:pt>
              </c:numCache>
            </c:numRef>
          </c:val>
          <c:smooth val="0"/>
        </c:ser>
        <c:dLbls>
          <c:showLegendKey val="0"/>
          <c:showVal val="0"/>
          <c:showCatName val="0"/>
          <c:showSerName val="0"/>
          <c:showPercent val="0"/>
          <c:showBubbleSize val="0"/>
        </c:dLbls>
        <c:marker val="1"/>
        <c:smooth val="0"/>
        <c:axId val="313135776"/>
        <c:axId val="313133816"/>
      </c:lineChart>
      <c:dateAx>
        <c:axId val="313135776"/>
        <c:scaling>
          <c:orientation val="minMax"/>
        </c:scaling>
        <c:delete val="1"/>
        <c:axPos val="b"/>
        <c:numFmt formatCode="ge" sourceLinked="1"/>
        <c:majorTickMark val="none"/>
        <c:minorTickMark val="none"/>
        <c:tickLblPos val="none"/>
        <c:crossAx val="313133816"/>
        <c:crosses val="autoZero"/>
        <c:auto val="1"/>
        <c:lblOffset val="100"/>
        <c:baseTimeUnit val="years"/>
      </c:dateAx>
      <c:valAx>
        <c:axId val="31313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29.82</c:v>
                </c:pt>
              </c:numCache>
            </c:numRef>
          </c:val>
        </c:ser>
        <c:dLbls>
          <c:showLegendKey val="0"/>
          <c:showVal val="0"/>
          <c:showCatName val="0"/>
          <c:showSerName val="0"/>
          <c:showPercent val="0"/>
          <c:showBubbleSize val="0"/>
        </c:dLbls>
        <c:gapWidth val="150"/>
        <c:axId val="313133424"/>
        <c:axId val="31313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40.06</c:v>
                </c:pt>
              </c:numCache>
            </c:numRef>
          </c:val>
          <c:smooth val="0"/>
        </c:ser>
        <c:dLbls>
          <c:showLegendKey val="0"/>
          <c:showVal val="0"/>
          <c:showCatName val="0"/>
          <c:showSerName val="0"/>
          <c:showPercent val="0"/>
          <c:showBubbleSize val="0"/>
        </c:dLbls>
        <c:marker val="1"/>
        <c:smooth val="0"/>
        <c:axId val="313133424"/>
        <c:axId val="313134992"/>
      </c:lineChart>
      <c:dateAx>
        <c:axId val="313133424"/>
        <c:scaling>
          <c:orientation val="minMax"/>
        </c:scaling>
        <c:delete val="1"/>
        <c:axPos val="b"/>
        <c:numFmt formatCode="ge" sourceLinked="1"/>
        <c:majorTickMark val="none"/>
        <c:minorTickMark val="none"/>
        <c:tickLblPos val="none"/>
        <c:crossAx val="313134992"/>
        <c:crosses val="autoZero"/>
        <c:auto val="1"/>
        <c:lblOffset val="100"/>
        <c:baseTimeUnit val="years"/>
      </c:dateAx>
      <c:valAx>
        <c:axId val="31313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3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319.12</c:v>
                </c:pt>
              </c:numCache>
            </c:numRef>
          </c:val>
        </c:ser>
        <c:dLbls>
          <c:showLegendKey val="0"/>
          <c:showVal val="0"/>
          <c:showCatName val="0"/>
          <c:showSerName val="0"/>
          <c:showPercent val="0"/>
          <c:showBubbleSize val="0"/>
        </c:dLbls>
        <c:gapWidth val="150"/>
        <c:axId val="313131072"/>
        <c:axId val="3131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355.22</c:v>
                </c:pt>
              </c:numCache>
            </c:numRef>
          </c:val>
          <c:smooth val="0"/>
        </c:ser>
        <c:dLbls>
          <c:showLegendKey val="0"/>
          <c:showVal val="0"/>
          <c:showCatName val="0"/>
          <c:showSerName val="0"/>
          <c:showPercent val="0"/>
          <c:showBubbleSize val="0"/>
        </c:dLbls>
        <c:marker val="1"/>
        <c:smooth val="0"/>
        <c:axId val="313131072"/>
        <c:axId val="313132640"/>
      </c:lineChart>
      <c:dateAx>
        <c:axId val="313131072"/>
        <c:scaling>
          <c:orientation val="minMax"/>
        </c:scaling>
        <c:delete val="1"/>
        <c:axPos val="b"/>
        <c:numFmt formatCode="ge" sourceLinked="1"/>
        <c:majorTickMark val="none"/>
        <c:minorTickMark val="none"/>
        <c:tickLblPos val="none"/>
        <c:crossAx val="313132640"/>
        <c:crosses val="autoZero"/>
        <c:auto val="1"/>
        <c:lblOffset val="100"/>
        <c:baseTimeUnit val="years"/>
      </c:dateAx>
      <c:valAx>
        <c:axId val="3131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神奈川県　平塚市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
        <v>119</v>
      </c>
      <c r="AE8" s="50"/>
      <c r="AF8" s="50"/>
      <c r="AG8" s="50"/>
      <c r="AH8" s="50"/>
      <c r="AI8" s="50"/>
      <c r="AJ8" s="50"/>
      <c r="AK8" s="4"/>
      <c r="AL8" s="51">
        <f>データ!S6</f>
        <v>257373</v>
      </c>
      <c r="AM8" s="51"/>
      <c r="AN8" s="51"/>
      <c r="AO8" s="51"/>
      <c r="AP8" s="51"/>
      <c r="AQ8" s="51"/>
      <c r="AR8" s="51"/>
      <c r="AS8" s="51"/>
      <c r="AT8" s="46">
        <f>データ!T6</f>
        <v>67.819999999999993</v>
      </c>
      <c r="AU8" s="46"/>
      <c r="AV8" s="46"/>
      <c r="AW8" s="46"/>
      <c r="AX8" s="46"/>
      <c r="AY8" s="46"/>
      <c r="AZ8" s="46"/>
      <c r="BA8" s="46"/>
      <c r="BB8" s="46">
        <f>データ!U6</f>
        <v>3794.94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52.29</v>
      </c>
      <c r="J10" s="46"/>
      <c r="K10" s="46"/>
      <c r="L10" s="46"/>
      <c r="M10" s="46"/>
      <c r="N10" s="46"/>
      <c r="O10" s="46"/>
      <c r="P10" s="46">
        <f>データ!P6</f>
        <v>1.18</v>
      </c>
      <c r="Q10" s="46"/>
      <c r="R10" s="46"/>
      <c r="S10" s="46"/>
      <c r="T10" s="46"/>
      <c r="U10" s="46"/>
      <c r="V10" s="46"/>
      <c r="W10" s="46">
        <f>データ!Q6</f>
        <v>92.87</v>
      </c>
      <c r="X10" s="46"/>
      <c r="Y10" s="46"/>
      <c r="Z10" s="46"/>
      <c r="AA10" s="46"/>
      <c r="AB10" s="46"/>
      <c r="AC10" s="46"/>
      <c r="AD10" s="51">
        <f>データ!R6</f>
        <v>1998</v>
      </c>
      <c r="AE10" s="51"/>
      <c r="AF10" s="51"/>
      <c r="AG10" s="51"/>
      <c r="AH10" s="51"/>
      <c r="AI10" s="51"/>
      <c r="AJ10" s="51"/>
      <c r="AK10" s="2"/>
      <c r="AL10" s="51">
        <f>データ!V6</f>
        <v>3032</v>
      </c>
      <c r="AM10" s="51"/>
      <c r="AN10" s="51"/>
      <c r="AO10" s="51"/>
      <c r="AP10" s="51"/>
      <c r="AQ10" s="51"/>
      <c r="AR10" s="51"/>
      <c r="AS10" s="51"/>
      <c r="AT10" s="46">
        <f>データ!W6</f>
        <v>1.24</v>
      </c>
      <c r="AU10" s="46"/>
      <c r="AV10" s="46"/>
      <c r="AW10" s="46"/>
      <c r="AX10" s="46"/>
      <c r="AY10" s="46"/>
      <c r="AZ10" s="46"/>
      <c r="BA10" s="46"/>
      <c r="BB10" s="46">
        <f>データ!X6</f>
        <v>2445.16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142034</v>
      </c>
      <c r="D6" s="34">
        <f t="shared" si="3"/>
        <v>46</v>
      </c>
      <c r="E6" s="34">
        <f t="shared" si="3"/>
        <v>17</v>
      </c>
      <c r="F6" s="34">
        <f t="shared" si="3"/>
        <v>5</v>
      </c>
      <c r="G6" s="34">
        <f t="shared" si="3"/>
        <v>0</v>
      </c>
      <c r="H6" s="34" t="str">
        <f t="shared" si="3"/>
        <v>神奈川県　平塚市</v>
      </c>
      <c r="I6" s="34" t="str">
        <f t="shared" si="3"/>
        <v>法適用</v>
      </c>
      <c r="J6" s="34" t="str">
        <f t="shared" si="3"/>
        <v>下水道事業</v>
      </c>
      <c r="K6" s="34" t="str">
        <f t="shared" si="3"/>
        <v>農業集落排水</v>
      </c>
      <c r="L6" s="34" t="str">
        <f t="shared" si="3"/>
        <v>F3</v>
      </c>
      <c r="M6" s="34">
        <f t="shared" si="3"/>
        <v>0</v>
      </c>
      <c r="N6" s="35" t="str">
        <f t="shared" si="3"/>
        <v>-</v>
      </c>
      <c r="O6" s="35">
        <f t="shared" si="3"/>
        <v>52.29</v>
      </c>
      <c r="P6" s="35">
        <f t="shared" si="3"/>
        <v>1.18</v>
      </c>
      <c r="Q6" s="35">
        <f t="shared" si="3"/>
        <v>92.87</v>
      </c>
      <c r="R6" s="35">
        <f t="shared" si="3"/>
        <v>1998</v>
      </c>
      <c r="S6" s="35">
        <f t="shared" si="3"/>
        <v>257373</v>
      </c>
      <c r="T6" s="35">
        <f t="shared" si="3"/>
        <v>67.819999999999993</v>
      </c>
      <c r="U6" s="35">
        <f t="shared" si="3"/>
        <v>3794.94</v>
      </c>
      <c r="V6" s="35">
        <f t="shared" si="3"/>
        <v>3032</v>
      </c>
      <c r="W6" s="35">
        <f t="shared" si="3"/>
        <v>1.24</v>
      </c>
      <c r="X6" s="35">
        <f t="shared" si="3"/>
        <v>2445.16</v>
      </c>
      <c r="Y6" s="36" t="str">
        <f>IF(Y7="",NA(),Y7)</f>
        <v>-</v>
      </c>
      <c r="Z6" s="36" t="str">
        <f t="shared" ref="Z6:AH6" si="4">IF(Z7="",NA(),Z7)</f>
        <v>-</v>
      </c>
      <c r="AA6" s="36" t="str">
        <f t="shared" si="4"/>
        <v>-</v>
      </c>
      <c r="AB6" s="36" t="str">
        <f t="shared" si="4"/>
        <v>-</v>
      </c>
      <c r="AC6" s="36">
        <f t="shared" si="4"/>
        <v>99.53</v>
      </c>
      <c r="AD6" s="36" t="str">
        <f t="shared" si="4"/>
        <v>-</v>
      </c>
      <c r="AE6" s="36" t="str">
        <f t="shared" si="4"/>
        <v>-</v>
      </c>
      <c r="AF6" s="36" t="str">
        <f t="shared" si="4"/>
        <v>-</v>
      </c>
      <c r="AG6" s="36" t="str">
        <f t="shared" si="4"/>
        <v>-</v>
      </c>
      <c r="AH6" s="36">
        <f t="shared" si="4"/>
        <v>105.64</v>
      </c>
      <c r="AI6" s="35" t="str">
        <f>IF(AI7="","",IF(AI7="-","【-】","【"&amp;SUBSTITUTE(TEXT(AI7,"#,##0.00"),"-","△")&amp;"】"))</f>
        <v>【99.11】</v>
      </c>
      <c r="AJ6" s="36" t="str">
        <f>IF(AJ7="",NA(),AJ7)</f>
        <v>-</v>
      </c>
      <c r="AK6" s="36" t="str">
        <f t="shared" ref="AK6:AS6" si="5">IF(AK7="",NA(),AK7)</f>
        <v>-</v>
      </c>
      <c r="AL6" s="36" t="str">
        <f t="shared" si="5"/>
        <v>-</v>
      </c>
      <c r="AM6" s="36" t="str">
        <f t="shared" si="5"/>
        <v>-</v>
      </c>
      <c r="AN6" s="36">
        <f t="shared" si="5"/>
        <v>144.38</v>
      </c>
      <c r="AO6" s="36" t="str">
        <f t="shared" si="5"/>
        <v>-</v>
      </c>
      <c r="AP6" s="36" t="str">
        <f t="shared" si="5"/>
        <v>-</v>
      </c>
      <c r="AQ6" s="36" t="str">
        <f t="shared" si="5"/>
        <v>-</v>
      </c>
      <c r="AR6" s="36" t="str">
        <f t="shared" si="5"/>
        <v>-</v>
      </c>
      <c r="AS6" s="36">
        <f t="shared" si="5"/>
        <v>247.72</v>
      </c>
      <c r="AT6" s="35" t="str">
        <f>IF(AT7="","",IF(AT7="-","【-】","【"&amp;SUBSTITUTE(TEXT(AT7,"#,##0.00"),"-","△")&amp;"】"))</f>
        <v>【206.58】</v>
      </c>
      <c r="AU6" s="36" t="str">
        <f>IF(AU7="",NA(),AU7)</f>
        <v>-</v>
      </c>
      <c r="AV6" s="36" t="str">
        <f t="shared" ref="AV6:BD6" si="6">IF(AV7="",NA(),AV7)</f>
        <v>-</v>
      </c>
      <c r="AW6" s="36" t="str">
        <f t="shared" si="6"/>
        <v>-</v>
      </c>
      <c r="AX6" s="36" t="str">
        <f t="shared" si="6"/>
        <v>-</v>
      </c>
      <c r="AY6" s="36">
        <f t="shared" si="6"/>
        <v>137.72</v>
      </c>
      <c r="AZ6" s="36" t="str">
        <f t="shared" si="6"/>
        <v>-</v>
      </c>
      <c r="BA6" s="36" t="str">
        <f t="shared" si="6"/>
        <v>-</v>
      </c>
      <c r="BB6" s="36" t="str">
        <f t="shared" si="6"/>
        <v>-</v>
      </c>
      <c r="BC6" s="36" t="str">
        <f t="shared" si="6"/>
        <v>-</v>
      </c>
      <c r="BD6" s="36">
        <f t="shared" si="6"/>
        <v>103.15</v>
      </c>
      <c r="BE6" s="35" t="str">
        <f>IF(BE7="","",IF(BE7="-","【-】","【"&amp;SUBSTITUTE(TEXT(BE7,"#,##0.00"),"-","△")&amp;"】"))</f>
        <v>【34.54】</v>
      </c>
      <c r="BF6" s="36" t="str">
        <f>IF(BF7="",NA(),BF7)</f>
        <v>-</v>
      </c>
      <c r="BG6" s="36" t="str">
        <f t="shared" ref="BG6:BO6" si="7">IF(BG7="",NA(),BG7)</f>
        <v>-</v>
      </c>
      <c r="BH6" s="36" t="str">
        <f t="shared" si="7"/>
        <v>-</v>
      </c>
      <c r="BI6" s="36" t="str">
        <f t="shared" si="7"/>
        <v>-</v>
      </c>
      <c r="BJ6" s="36">
        <f t="shared" si="7"/>
        <v>3116.77</v>
      </c>
      <c r="BK6" s="36" t="str">
        <f t="shared" si="7"/>
        <v>-</v>
      </c>
      <c r="BL6" s="36" t="str">
        <f t="shared" si="7"/>
        <v>-</v>
      </c>
      <c r="BM6" s="36" t="str">
        <f t="shared" si="7"/>
        <v>-</v>
      </c>
      <c r="BN6" s="36" t="str">
        <f t="shared" si="7"/>
        <v>-</v>
      </c>
      <c r="BO6" s="36">
        <f t="shared" si="7"/>
        <v>1051.43</v>
      </c>
      <c r="BP6" s="35" t="str">
        <f>IF(BP7="","",IF(BP7="-","【-】","【"&amp;SUBSTITUTE(TEXT(BP7,"#,##0.00"),"-","△")&amp;"】"))</f>
        <v>【914.53】</v>
      </c>
      <c r="BQ6" s="36" t="str">
        <f>IF(BQ7="",NA(),BQ7)</f>
        <v>-</v>
      </c>
      <c r="BR6" s="36" t="str">
        <f t="shared" ref="BR6:BZ6" si="8">IF(BR7="",NA(),BR7)</f>
        <v>-</v>
      </c>
      <c r="BS6" s="36" t="str">
        <f t="shared" si="8"/>
        <v>-</v>
      </c>
      <c r="BT6" s="36" t="str">
        <f t="shared" si="8"/>
        <v>-</v>
      </c>
      <c r="BU6" s="36">
        <f t="shared" si="8"/>
        <v>29.82</v>
      </c>
      <c r="BV6" s="36" t="str">
        <f t="shared" si="8"/>
        <v>-</v>
      </c>
      <c r="BW6" s="36" t="str">
        <f t="shared" si="8"/>
        <v>-</v>
      </c>
      <c r="BX6" s="36" t="str">
        <f t="shared" si="8"/>
        <v>-</v>
      </c>
      <c r="BY6" s="36" t="str">
        <f t="shared" si="8"/>
        <v>-</v>
      </c>
      <c r="BZ6" s="36">
        <f t="shared" si="8"/>
        <v>40.06</v>
      </c>
      <c r="CA6" s="35" t="str">
        <f>IF(CA7="","",IF(CA7="-","【-】","【"&amp;SUBSTITUTE(TEXT(CA7,"#,##0.00"),"-","△")&amp;"】"))</f>
        <v>【55.73】</v>
      </c>
      <c r="CB6" s="36" t="str">
        <f>IF(CB7="",NA(),CB7)</f>
        <v>-</v>
      </c>
      <c r="CC6" s="36" t="str">
        <f t="shared" ref="CC6:CK6" si="9">IF(CC7="",NA(),CC7)</f>
        <v>-</v>
      </c>
      <c r="CD6" s="36" t="str">
        <f t="shared" si="9"/>
        <v>-</v>
      </c>
      <c r="CE6" s="36" t="str">
        <f t="shared" si="9"/>
        <v>-</v>
      </c>
      <c r="CF6" s="36">
        <f t="shared" si="9"/>
        <v>319.12</v>
      </c>
      <c r="CG6" s="36" t="str">
        <f t="shared" si="9"/>
        <v>-</v>
      </c>
      <c r="CH6" s="36" t="str">
        <f t="shared" si="9"/>
        <v>-</v>
      </c>
      <c r="CI6" s="36" t="str">
        <f t="shared" si="9"/>
        <v>-</v>
      </c>
      <c r="CJ6" s="36" t="str">
        <f t="shared" si="9"/>
        <v>-</v>
      </c>
      <c r="CK6" s="36">
        <f t="shared" si="9"/>
        <v>355.22</v>
      </c>
      <c r="CL6" s="35" t="str">
        <f>IF(CL7="","",IF(CL7="-","【-】","【"&amp;SUBSTITUTE(TEXT(CL7,"#,##0.00"),"-","△")&amp;"】"))</f>
        <v>【276.78】</v>
      </c>
      <c r="CM6" s="36" t="str">
        <f>IF(CM7="",NA(),CM7)</f>
        <v>-</v>
      </c>
      <c r="CN6" s="36" t="str">
        <f t="shared" ref="CN6:CV6" si="10">IF(CN7="",NA(),CN7)</f>
        <v>-</v>
      </c>
      <c r="CO6" s="36" t="str">
        <f t="shared" si="10"/>
        <v>-</v>
      </c>
      <c r="CP6" s="36" t="str">
        <f t="shared" si="10"/>
        <v>-</v>
      </c>
      <c r="CQ6" s="36">
        <f t="shared" si="10"/>
        <v>64.680000000000007</v>
      </c>
      <c r="CR6" s="36" t="str">
        <f t="shared" si="10"/>
        <v>-</v>
      </c>
      <c r="CS6" s="36" t="str">
        <f t="shared" si="10"/>
        <v>-</v>
      </c>
      <c r="CT6" s="36" t="str">
        <f t="shared" si="10"/>
        <v>-</v>
      </c>
      <c r="CU6" s="36" t="str">
        <f t="shared" si="10"/>
        <v>-</v>
      </c>
      <c r="CV6" s="36">
        <f t="shared" si="10"/>
        <v>42.84</v>
      </c>
      <c r="CW6" s="35" t="str">
        <f>IF(CW7="","",IF(CW7="-","【-】","【"&amp;SUBSTITUTE(TEXT(CW7,"#,##0.00"),"-","△")&amp;"】"))</f>
        <v>【59.15】</v>
      </c>
      <c r="CX6" s="36" t="str">
        <f>IF(CX7="",NA(),CX7)</f>
        <v>-</v>
      </c>
      <c r="CY6" s="36" t="str">
        <f t="shared" ref="CY6:DG6" si="11">IF(CY7="",NA(),CY7)</f>
        <v>-</v>
      </c>
      <c r="CZ6" s="36" t="str">
        <f t="shared" si="11"/>
        <v>-</v>
      </c>
      <c r="DA6" s="36" t="str">
        <f t="shared" si="11"/>
        <v>-</v>
      </c>
      <c r="DB6" s="36">
        <f t="shared" si="11"/>
        <v>84.99</v>
      </c>
      <c r="DC6" s="36" t="str">
        <f t="shared" si="11"/>
        <v>-</v>
      </c>
      <c r="DD6" s="36" t="str">
        <f t="shared" si="11"/>
        <v>-</v>
      </c>
      <c r="DE6" s="36" t="str">
        <f t="shared" si="11"/>
        <v>-</v>
      </c>
      <c r="DF6" s="36" t="str">
        <f t="shared" si="11"/>
        <v>-</v>
      </c>
      <c r="DG6" s="36">
        <f t="shared" si="11"/>
        <v>66.3</v>
      </c>
      <c r="DH6" s="35" t="str">
        <f>IF(DH7="","",IF(DH7="-","【-】","【"&amp;SUBSTITUTE(TEXT(DH7,"#,##0.00"),"-","△")&amp;"】"))</f>
        <v>【85.01】</v>
      </c>
      <c r="DI6" s="36" t="str">
        <f>IF(DI7="",NA(),DI7)</f>
        <v>-</v>
      </c>
      <c r="DJ6" s="36" t="str">
        <f t="shared" ref="DJ6:DR6" si="12">IF(DJ7="",NA(),DJ7)</f>
        <v>-</v>
      </c>
      <c r="DK6" s="36" t="str">
        <f t="shared" si="12"/>
        <v>-</v>
      </c>
      <c r="DL6" s="36" t="str">
        <f t="shared" si="12"/>
        <v>-</v>
      </c>
      <c r="DM6" s="36">
        <f t="shared" si="12"/>
        <v>2.72</v>
      </c>
      <c r="DN6" s="36" t="str">
        <f t="shared" si="12"/>
        <v>-</v>
      </c>
      <c r="DO6" s="36" t="str">
        <f t="shared" si="12"/>
        <v>-</v>
      </c>
      <c r="DP6" s="36" t="str">
        <f t="shared" si="12"/>
        <v>-</v>
      </c>
      <c r="DQ6" s="36" t="str">
        <f t="shared" si="12"/>
        <v>-</v>
      </c>
      <c r="DR6" s="36">
        <f t="shared" si="12"/>
        <v>10.45</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0.03</v>
      </c>
      <c r="EO6" s="35" t="str">
        <f>IF(EO7="","",IF(EO7="-","【-】","【"&amp;SUBSTITUTE(TEXT(EO7,"#,##0.00"),"-","△")&amp;"】"))</f>
        <v>【1.58】</v>
      </c>
    </row>
    <row r="7" spans="1:148" s="37" customFormat="1" x14ac:dyDescent="0.15">
      <c r="A7" s="29"/>
      <c r="B7" s="38">
        <v>2016</v>
      </c>
      <c r="C7" s="38">
        <v>142034</v>
      </c>
      <c r="D7" s="38">
        <v>46</v>
      </c>
      <c r="E7" s="38">
        <v>17</v>
      </c>
      <c r="F7" s="38">
        <v>5</v>
      </c>
      <c r="G7" s="38">
        <v>0</v>
      </c>
      <c r="H7" s="38" t="s">
        <v>108</v>
      </c>
      <c r="I7" s="38" t="s">
        <v>109</v>
      </c>
      <c r="J7" s="38" t="s">
        <v>110</v>
      </c>
      <c r="K7" s="38" t="s">
        <v>111</v>
      </c>
      <c r="L7" s="38" t="s">
        <v>112</v>
      </c>
      <c r="M7" s="38"/>
      <c r="N7" s="39" t="s">
        <v>113</v>
      </c>
      <c r="O7" s="39">
        <v>52.29</v>
      </c>
      <c r="P7" s="39">
        <v>1.18</v>
      </c>
      <c r="Q7" s="39">
        <v>92.87</v>
      </c>
      <c r="R7" s="39">
        <v>1998</v>
      </c>
      <c r="S7" s="39">
        <v>257373</v>
      </c>
      <c r="T7" s="39">
        <v>67.819999999999993</v>
      </c>
      <c r="U7" s="39">
        <v>3794.94</v>
      </c>
      <c r="V7" s="39">
        <v>3032</v>
      </c>
      <c r="W7" s="39">
        <v>1.24</v>
      </c>
      <c r="X7" s="39">
        <v>2445.16</v>
      </c>
      <c r="Y7" s="39" t="s">
        <v>113</v>
      </c>
      <c r="Z7" s="39" t="s">
        <v>113</v>
      </c>
      <c r="AA7" s="39" t="s">
        <v>113</v>
      </c>
      <c r="AB7" s="39" t="s">
        <v>113</v>
      </c>
      <c r="AC7" s="39">
        <v>99.53</v>
      </c>
      <c r="AD7" s="39" t="s">
        <v>113</v>
      </c>
      <c r="AE7" s="39" t="s">
        <v>113</v>
      </c>
      <c r="AF7" s="39" t="s">
        <v>113</v>
      </c>
      <c r="AG7" s="39" t="s">
        <v>113</v>
      </c>
      <c r="AH7" s="39">
        <v>105.64</v>
      </c>
      <c r="AI7" s="39">
        <v>99.11</v>
      </c>
      <c r="AJ7" s="39" t="s">
        <v>113</v>
      </c>
      <c r="AK7" s="39" t="s">
        <v>113</v>
      </c>
      <c r="AL7" s="39" t="s">
        <v>113</v>
      </c>
      <c r="AM7" s="39" t="s">
        <v>113</v>
      </c>
      <c r="AN7" s="39">
        <v>144.38</v>
      </c>
      <c r="AO7" s="39" t="s">
        <v>113</v>
      </c>
      <c r="AP7" s="39" t="s">
        <v>113</v>
      </c>
      <c r="AQ7" s="39" t="s">
        <v>113</v>
      </c>
      <c r="AR7" s="39" t="s">
        <v>113</v>
      </c>
      <c r="AS7" s="39">
        <v>247.72</v>
      </c>
      <c r="AT7" s="39">
        <v>206.58</v>
      </c>
      <c r="AU7" s="39" t="s">
        <v>113</v>
      </c>
      <c r="AV7" s="39" t="s">
        <v>113</v>
      </c>
      <c r="AW7" s="39" t="s">
        <v>113</v>
      </c>
      <c r="AX7" s="39" t="s">
        <v>113</v>
      </c>
      <c r="AY7" s="39">
        <v>137.72</v>
      </c>
      <c r="AZ7" s="39" t="s">
        <v>113</v>
      </c>
      <c r="BA7" s="39" t="s">
        <v>113</v>
      </c>
      <c r="BB7" s="39" t="s">
        <v>113</v>
      </c>
      <c r="BC7" s="39" t="s">
        <v>113</v>
      </c>
      <c r="BD7" s="39">
        <v>103.15</v>
      </c>
      <c r="BE7" s="39">
        <v>34.54</v>
      </c>
      <c r="BF7" s="39" t="s">
        <v>113</v>
      </c>
      <c r="BG7" s="39" t="s">
        <v>113</v>
      </c>
      <c r="BH7" s="39" t="s">
        <v>113</v>
      </c>
      <c r="BI7" s="39" t="s">
        <v>113</v>
      </c>
      <c r="BJ7" s="39">
        <v>3116.77</v>
      </c>
      <c r="BK7" s="39" t="s">
        <v>113</v>
      </c>
      <c r="BL7" s="39" t="s">
        <v>113</v>
      </c>
      <c r="BM7" s="39" t="s">
        <v>113</v>
      </c>
      <c r="BN7" s="39" t="s">
        <v>113</v>
      </c>
      <c r="BO7" s="39">
        <v>1051.43</v>
      </c>
      <c r="BP7" s="39">
        <v>914.53</v>
      </c>
      <c r="BQ7" s="39" t="s">
        <v>113</v>
      </c>
      <c r="BR7" s="39" t="s">
        <v>113</v>
      </c>
      <c r="BS7" s="39" t="s">
        <v>113</v>
      </c>
      <c r="BT7" s="39" t="s">
        <v>113</v>
      </c>
      <c r="BU7" s="39">
        <v>29.82</v>
      </c>
      <c r="BV7" s="39" t="s">
        <v>113</v>
      </c>
      <c r="BW7" s="39" t="s">
        <v>113</v>
      </c>
      <c r="BX7" s="39" t="s">
        <v>113</v>
      </c>
      <c r="BY7" s="39" t="s">
        <v>113</v>
      </c>
      <c r="BZ7" s="39">
        <v>40.06</v>
      </c>
      <c r="CA7" s="39">
        <v>55.73</v>
      </c>
      <c r="CB7" s="39" t="s">
        <v>113</v>
      </c>
      <c r="CC7" s="39" t="s">
        <v>113</v>
      </c>
      <c r="CD7" s="39" t="s">
        <v>113</v>
      </c>
      <c r="CE7" s="39" t="s">
        <v>113</v>
      </c>
      <c r="CF7" s="39">
        <v>319.12</v>
      </c>
      <c r="CG7" s="39" t="s">
        <v>113</v>
      </c>
      <c r="CH7" s="39" t="s">
        <v>113</v>
      </c>
      <c r="CI7" s="39" t="s">
        <v>113</v>
      </c>
      <c r="CJ7" s="39" t="s">
        <v>113</v>
      </c>
      <c r="CK7" s="39">
        <v>355.22</v>
      </c>
      <c r="CL7" s="39">
        <v>276.77999999999997</v>
      </c>
      <c r="CM7" s="39" t="s">
        <v>113</v>
      </c>
      <c r="CN7" s="39" t="s">
        <v>113</v>
      </c>
      <c r="CO7" s="39" t="s">
        <v>113</v>
      </c>
      <c r="CP7" s="39" t="s">
        <v>113</v>
      </c>
      <c r="CQ7" s="39">
        <v>64.680000000000007</v>
      </c>
      <c r="CR7" s="39" t="s">
        <v>113</v>
      </c>
      <c r="CS7" s="39" t="s">
        <v>113</v>
      </c>
      <c r="CT7" s="39" t="s">
        <v>113</v>
      </c>
      <c r="CU7" s="39" t="s">
        <v>113</v>
      </c>
      <c r="CV7" s="39">
        <v>42.84</v>
      </c>
      <c r="CW7" s="39">
        <v>59.15</v>
      </c>
      <c r="CX7" s="39" t="s">
        <v>113</v>
      </c>
      <c r="CY7" s="39" t="s">
        <v>113</v>
      </c>
      <c r="CZ7" s="39" t="s">
        <v>113</v>
      </c>
      <c r="DA7" s="39" t="s">
        <v>113</v>
      </c>
      <c r="DB7" s="39">
        <v>84.99</v>
      </c>
      <c r="DC7" s="39" t="s">
        <v>113</v>
      </c>
      <c r="DD7" s="39" t="s">
        <v>113</v>
      </c>
      <c r="DE7" s="39" t="s">
        <v>113</v>
      </c>
      <c r="DF7" s="39" t="s">
        <v>113</v>
      </c>
      <c r="DG7" s="39">
        <v>66.3</v>
      </c>
      <c r="DH7" s="39">
        <v>85.01</v>
      </c>
      <c r="DI7" s="39" t="s">
        <v>113</v>
      </c>
      <c r="DJ7" s="39" t="s">
        <v>113</v>
      </c>
      <c r="DK7" s="39" t="s">
        <v>113</v>
      </c>
      <c r="DL7" s="39" t="s">
        <v>113</v>
      </c>
      <c r="DM7" s="39">
        <v>2.72</v>
      </c>
      <c r="DN7" s="39" t="s">
        <v>113</v>
      </c>
      <c r="DO7" s="39" t="s">
        <v>113</v>
      </c>
      <c r="DP7" s="39" t="s">
        <v>113</v>
      </c>
      <c r="DQ7" s="39" t="s">
        <v>113</v>
      </c>
      <c r="DR7" s="39">
        <v>10.45</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0.03</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2017-12-25T01:57:53Z</dcterms:created>
  <dcterms:modified xsi:type="dcterms:W3CDTF">2018-02-22T05:57:55Z</dcterms:modified>
  <cp:category/>
</cp:coreProperties>
</file>