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6_理財Ｇ\29年度\武井\02 公営企業\02 経営比較分析表\08 分析表（公開用）\エクセル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F86" i="4"/>
  <c r="E86" i="4"/>
  <c r="AT10" i="4"/>
  <c r="AL10" i="4"/>
  <c r="AD10" i="4"/>
  <c r="W10" i="4"/>
  <c r="B10" i="4"/>
  <c r="BB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<sst xmlns="http://schemas.openxmlformats.org/spreadsheetml/2006/main" count="324" uniqueCount="123">
  <si>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</si>
  <si>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</si>
  <si>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</si>
  <si>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</si>
  <si>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</si>
  <si>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</si>
  <si>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</si>
  <si>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</si>
  <si>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</si>
  <si>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</si>
  <si>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</si>
  <si>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</si>
  <si>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</si>
  <si>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</si>
  <si>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</si>
  <si>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</si>
  <si>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</si>
  <si>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</si>
  <si>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</si>
  <si>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</si>
  <si>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</si>
  <si>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</si>
  <si>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</si>
  <si>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</si>
  <si>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</si>
  <si>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</si>
  <si>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</si>
  <si>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</si>
  <si>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</si>
  <si>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</si>
  <si>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</si>
  <si>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</si>
  <si>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</si>
  <si>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</si>
  <si>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</si>
  <si>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</si>
  <si>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</si>
  <si>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</si>
  <si>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</si>
  <si>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</si>
  <si>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</si>
  <si>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</si>
  <si>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</si>
  <si>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</si>
  <si>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</si>
  <si>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</si>
  <si>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</si>
  <si>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</si>
  <si>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</si>
  <si>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</si>
  <si>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</si>
  <si>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</si>
  <si>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</si>
  <si>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</si>
  <si>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</si>
  <si>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</si>
  <si>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</si>
  <si>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</si>
  <si>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</si>
  <si>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</si>
  <si>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</si>
  <si>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</si>
  <si>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</si>
  <si>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</si>
  <si>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</si>
  <si>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</si>
  <si>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</si>
  <si>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</si>
  <si>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</si>
  <si>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</si>
  <si>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</si>
  <si>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</si>
  <si>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</si>
  <si>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</si>
  <si>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</si>
  <si>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</si>
  <si>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</si>
  <si>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</si>
  <si>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</si>
  <si>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</si>
  <si>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</si>
  <si>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</si>
  <si>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</si>
  <si>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</si>
  <si>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</si>
  <si>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</si>
  <si>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</si>
  <si>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</si>
  <si>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</si>
  <si>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</si>
  <si>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</si>
  <si>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</si>
  <si>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</si>
  <si>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</si>
  <si>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</si>
  <si>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</si>
  <si>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</si>
  <si>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</si>
  <si>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</si>
  <si>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</si>
  <si>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</si>
  <si>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</si>
  <si>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</si>
  <si>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</si>
  <si>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</si>
  <si>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</si>
  <si>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</si>
  <si>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</si>
  <si>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神奈川県　座間市</t>
  </si>
  <si>
    <t>法適用</t>
  </si>
  <si>
    <t>下水道事業</t>
  </si>
  <si>
    <t>公共下水道</t>
  </si>
  <si>
    <t>Aa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</si>
  <si>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</si>
  <si>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</si>
  <si>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</si>
  <si>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</si>
  <si>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</si>
  <si>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</si>
  <si>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下水道施設の管渠は、３０年以上経過すると破損の危険性が高くなるといわれていますが、本市の下水道施設は昭和４８年度から整備を行っているため、適正な維持管理や改築が必要となります。
　老朽化対策としては、長寿命化計画に基づく施設の延命措置を実施し、将来的な改築時期及び費用の平準化を図ります。</t>
    <rPh sb="1" eb="4">
      <t>ゲスイドウ</t>
    </rPh>
    <rPh sb="4" eb="6">
      <t>シセツ</t>
    </rPh>
    <rPh sb="7" eb="8">
      <t>カン</t>
    </rPh>
    <rPh sb="8" eb="9">
      <t>キョ</t>
    </rPh>
    <rPh sb="13" eb="14">
      <t>ネン</t>
    </rPh>
    <rPh sb="14" eb="16">
      <t>イジョウ</t>
    </rPh>
    <rPh sb="16" eb="18">
      <t>ケイカ</t>
    </rPh>
    <rPh sb="21" eb="23">
      <t>ハソン</t>
    </rPh>
    <rPh sb="24" eb="27">
      <t>キケンセイ</t>
    </rPh>
    <rPh sb="28" eb="29">
      <t>タカ</t>
    </rPh>
    <rPh sb="42" eb="43">
      <t>ホン</t>
    </rPh>
    <rPh sb="43" eb="44">
      <t>シ</t>
    </rPh>
    <rPh sb="45" eb="48">
      <t>ゲスイドウ</t>
    </rPh>
    <rPh sb="48" eb="50">
      <t>シセツ</t>
    </rPh>
    <rPh sb="51" eb="53">
      <t>ショウワ</t>
    </rPh>
    <rPh sb="55" eb="57">
      <t>ネンド</t>
    </rPh>
    <rPh sb="59" eb="61">
      <t>セイビ</t>
    </rPh>
    <rPh sb="62" eb="63">
      <t>オコナ</t>
    </rPh>
    <rPh sb="70" eb="72">
      <t>テキセイ</t>
    </rPh>
    <rPh sb="73" eb="75">
      <t>イジ</t>
    </rPh>
    <rPh sb="75" eb="77">
      <t>カンリ</t>
    </rPh>
    <rPh sb="78" eb="80">
      <t>カイチク</t>
    </rPh>
    <rPh sb="81" eb="83">
      <t>ヒツヨウ</t>
    </rPh>
    <rPh sb="91" eb="94">
      <t>ロウキュウカ</t>
    </rPh>
    <rPh sb="94" eb="96">
      <t>タイサク</t>
    </rPh>
    <rPh sb="101" eb="102">
      <t>チョウ</t>
    </rPh>
    <rPh sb="102" eb="105">
      <t>ジュミョウカ</t>
    </rPh>
    <rPh sb="105" eb="107">
      <t>ケイカク</t>
    </rPh>
    <rPh sb="108" eb="109">
      <t>モト</t>
    </rPh>
    <rPh sb="111" eb="113">
      <t>シセツ</t>
    </rPh>
    <rPh sb="114" eb="116">
      <t>エンメイ</t>
    </rPh>
    <rPh sb="116" eb="118">
      <t>ソチ</t>
    </rPh>
    <rPh sb="119" eb="121">
      <t>ジッシ</t>
    </rPh>
    <rPh sb="123" eb="126">
      <t>ショウライテキ</t>
    </rPh>
    <rPh sb="127" eb="129">
      <t>カイチク</t>
    </rPh>
    <rPh sb="129" eb="131">
      <t>ジキ</t>
    </rPh>
    <rPh sb="131" eb="132">
      <t>オヨ</t>
    </rPh>
    <rPh sb="133" eb="135">
      <t>ヒヨウ</t>
    </rPh>
    <rPh sb="136" eb="139">
      <t>ヘイジュンカ</t>
    </rPh>
    <rPh sb="140" eb="141">
      <t>ハカ</t>
    </rPh>
    <phoneticPr fontId="4"/>
  </si>
  <si>
    <t>民間企業出身</t>
    <rPh sb="0" eb="2">
      <t>ミンカン</t>
    </rPh>
    <rPh sb="2" eb="4">
      <t>キギョウ</t>
    </rPh>
    <rPh sb="4" eb="6">
      <t>シュッシン</t>
    </rPh>
    <phoneticPr fontId="4"/>
  </si>
  <si>
    <t>　本市の下水道事業は経営の健全性が改善傾向であるものの、将来的に厳しい経営状況が続くと考えられます。
　平成２８年度から下水道使用料の改定を実施しましたが、改定後の下水道使用料であっても経費回収率が１００％未満であり、適正な使用料を見直し、健全な経営を目指します。
　また、公共下水道の水洗化率向上のため、広報活動や未接続世帯への個別訪問等を行い、公共下水道への接続促進を図ります。</t>
    <rPh sb="1" eb="2">
      <t>ホン</t>
    </rPh>
    <rPh sb="2" eb="3">
      <t>シ</t>
    </rPh>
    <rPh sb="4" eb="7">
      <t>ゲスイドウ</t>
    </rPh>
    <rPh sb="7" eb="9">
      <t>ジギョウ</t>
    </rPh>
    <rPh sb="10" eb="12">
      <t>ケイエイ</t>
    </rPh>
    <rPh sb="13" eb="15">
      <t>ケンゼン</t>
    </rPh>
    <rPh sb="15" eb="16">
      <t>セイ</t>
    </rPh>
    <rPh sb="17" eb="19">
      <t>カイゼン</t>
    </rPh>
    <rPh sb="19" eb="21">
      <t>ケイコウ</t>
    </rPh>
    <rPh sb="28" eb="31">
      <t>ショウライテキ</t>
    </rPh>
    <rPh sb="32" eb="33">
      <t>キビ</t>
    </rPh>
    <rPh sb="35" eb="37">
      <t>ケイエイ</t>
    </rPh>
    <rPh sb="37" eb="39">
      <t>ジョウキョウ</t>
    </rPh>
    <rPh sb="40" eb="41">
      <t>ツヅ</t>
    </rPh>
    <rPh sb="43" eb="44">
      <t>カンガ</t>
    </rPh>
    <rPh sb="52" eb="54">
      <t>ヘイセイ</t>
    </rPh>
    <rPh sb="56" eb="58">
      <t>ネンド</t>
    </rPh>
    <rPh sb="60" eb="63">
      <t>ゲスイドウ</t>
    </rPh>
    <rPh sb="63" eb="65">
      <t>シヨウ</t>
    </rPh>
    <rPh sb="65" eb="66">
      <t>リョウ</t>
    </rPh>
    <rPh sb="67" eb="69">
      <t>カイテイ</t>
    </rPh>
    <rPh sb="70" eb="72">
      <t>ジッシ</t>
    </rPh>
    <rPh sb="78" eb="80">
      <t>カイテイ</t>
    </rPh>
    <rPh sb="80" eb="81">
      <t>ゴ</t>
    </rPh>
    <rPh sb="82" eb="85">
      <t>ゲスイドウ</t>
    </rPh>
    <rPh sb="85" eb="87">
      <t>シヨウ</t>
    </rPh>
    <rPh sb="87" eb="88">
      <t>リョウ</t>
    </rPh>
    <rPh sb="93" eb="95">
      <t>ケイヒ</t>
    </rPh>
    <rPh sb="95" eb="97">
      <t>カイシュウ</t>
    </rPh>
    <rPh sb="97" eb="98">
      <t>リツ</t>
    </rPh>
    <rPh sb="103" eb="105">
      <t>ミマン</t>
    </rPh>
    <rPh sb="109" eb="111">
      <t>テキセイ</t>
    </rPh>
    <rPh sb="112" eb="114">
      <t>シヨウ</t>
    </rPh>
    <rPh sb="114" eb="115">
      <t>リョウ</t>
    </rPh>
    <rPh sb="116" eb="118">
      <t>ミナオ</t>
    </rPh>
    <rPh sb="120" eb="122">
      <t>ケンゼン</t>
    </rPh>
    <rPh sb="123" eb="125">
      <t>ケイエイ</t>
    </rPh>
    <rPh sb="126" eb="128">
      <t>メザ</t>
    </rPh>
    <rPh sb="137" eb="139">
      <t>コウキョウ</t>
    </rPh>
    <rPh sb="139" eb="142">
      <t>ゲスイドウ</t>
    </rPh>
    <rPh sb="143" eb="146">
      <t>スイセンカ</t>
    </rPh>
    <rPh sb="146" eb="147">
      <t>リツ</t>
    </rPh>
    <rPh sb="147" eb="149">
      <t>コウジョウ</t>
    </rPh>
    <rPh sb="153" eb="155">
      <t>コウホウ</t>
    </rPh>
    <rPh sb="155" eb="157">
      <t>カツドウ</t>
    </rPh>
    <rPh sb="158" eb="161">
      <t>ミセツゾク</t>
    </rPh>
    <rPh sb="161" eb="163">
      <t>セタイ</t>
    </rPh>
    <rPh sb="165" eb="167">
      <t>コベツ</t>
    </rPh>
    <rPh sb="167" eb="169">
      <t>ホウモン</t>
    </rPh>
    <rPh sb="169" eb="170">
      <t>トウ</t>
    </rPh>
    <rPh sb="171" eb="172">
      <t>オコナ</t>
    </rPh>
    <rPh sb="174" eb="176">
      <t>コウキョウ</t>
    </rPh>
    <rPh sb="176" eb="179">
      <t>ゲスイドウ</t>
    </rPh>
    <rPh sb="181" eb="183">
      <t>セツゾク</t>
    </rPh>
    <rPh sb="183" eb="185">
      <t>ソクシン</t>
    </rPh>
    <rPh sb="186" eb="187">
      <t>ハカ</t>
    </rPh>
    <phoneticPr fontId="4"/>
  </si>
  <si>
    <t>　平成２８年４月１日から地方公営企業法を適用しました。
　経常収支比率、経費回収率は平成２８年度に料金改定を実施したことで、改善されました。
　しかし、いまだに経費回収率は１００％未満であり、汚水処理原価が回収できていない状態です。
　また、企業債残高が高く、高額な償還額の影響によって、類似団体と比較して流動比率が低い状態であり、資金の確保が課題となっています。
　そのため、一般会計からの補助金への依存が強いことから、厳しい経営状況が続くと予想されます。</t>
    <rPh sb="1" eb="3">
      <t>ヘイセイ</t>
    </rPh>
    <rPh sb="5" eb="6">
      <t>ネン</t>
    </rPh>
    <rPh sb="7" eb="8">
      <t>ガツ</t>
    </rPh>
    <rPh sb="9" eb="10">
      <t>ニチ</t>
    </rPh>
    <rPh sb="12" eb="14">
      <t>チホウ</t>
    </rPh>
    <rPh sb="14" eb="16">
      <t>コウエイ</t>
    </rPh>
    <rPh sb="16" eb="18">
      <t>キギョウ</t>
    </rPh>
    <rPh sb="18" eb="19">
      <t>ホウ</t>
    </rPh>
    <rPh sb="20" eb="22">
      <t>テキヨウ</t>
    </rPh>
    <rPh sb="29" eb="31">
      <t>ケイジョウ</t>
    </rPh>
    <rPh sb="42" eb="44">
      <t>ヘイセイ</t>
    </rPh>
    <rPh sb="46" eb="48">
      <t>ネンド</t>
    </rPh>
    <rPh sb="49" eb="51">
      <t>リョウキン</t>
    </rPh>
    <rPh sb="51" eb="53">
      <t>カイテイ</t>
    </rPh>
    <rPh sb="54" eb="56">
      <t>ジッシ</t>
    </rPh>
    <rPh sb="62" eb="64">
      <t>カイゼン</t>
    </rPh>
    <rPh sb="121" eb="123">
      <t>キギョウ</t>
    </rPh>
    <rPh sb="123" eb="124">
      <t>サイ</t>
    </rPh>
    <rPh sb="124" eb="126">
      <t>ザンダカ</t>
    </rPh>
    <rPh sb="127" eb="128">
      <t>タカ</t>
    </rPh>
    <rPh sb="130" eb="132">
      <t>コウガク</t>
    </rPh>
    <rPh sb="133" eb="135">
      <t>ショウカン</t>
    </rPh>
    <rPh sb="135" eb="136">
      <t>ガク</t>
    </rPh>
    <rPh sb="137" eb="139">
      <t>エイキョウ</t>
    </rPh>
    <rPh sb="144" eb="146">
      <t>ルイジ</t>
    </rPh>
    <rPh sb="146" eb="148">
      <t>ダンタイ</t>
    </rPh>
    <rPh sb="149" eb="151">
      <t>ヒカク</t>
    </rPh>
    <rPh sb="153" eb="155">
      <t>リュウドウ</t>
    </rPh>
    <rPh sb="155" eb="157">
      <t>ヒリツ</t>
    </rPh>
    <rPh sb="158" eb="159">
      <t>ヒク</t>
    </rPh>
    <rPh sb="160" eb="162">
      <t>ジョウタイ</t>
    </rPh>
    <rPh sb="166" eb="168">
      <t>シキン</t>
    </rPh>
    <rPh sb="169" eb="171">
      <t>カクホ</t>
    </rPh>
    <rPh sb="172" eb="174">
      <t>カダイ</t>
    </rPh>
    <rPh sb="189" eb="191">
      <t>イッパン</t>
    </rPh>
    <rPh sb="191" eb="193">
      <t>カイケイ</t>
    </rPh>
    <rPh sb="196" eb="199">
      <t>ホジョキン</t>
    </rPh>
    <rPh sb="201" eb="203">
      <t>イゾン</t>
    </rPh>
    <rPh sb="204" eb="205">
      <t>ツヨ</t>
    </rPh>
    <rPh sb="211" eb="212">
      <t>キビ</t>
    </rPh>
    <rPh sb="214" eb="216">
      <t>ケイエイ</t>
    </rPh>
    <rPh sb="216" eb="218">
      <t>ジョウキョウ</t>
    </rPh>
    <rPh sb="219" eb="220">
      <t>ツヅ</t>
    </rPh>
    <rPh sb="222" eb="224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</si>
</sst>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2880"/>
        <c:axId val="23574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42880"/>
        <c:axId val="235744840"/>
      </c:lineChart>
      <c:dateAx>
        <c:axId val="2357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744840"/>
        <c:crosses val="autoZero"/>
        <c:auto val="1"/>
        <c:lblOffset val="100"/>
        <c:baseTimeUnit val="years"/>
      </c:dateAx>
      <c:valAx>
        <c:axId val="23574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7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09744"/>
        <c:axId val="31791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09744"/>
        <c:axId val="317913664"/>
      </c:lineChart>
      <c:dateAx>
        <c:axId val="31790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913664"/>
        <c:crosses val="autoZero"/>
        <c:auto val="1"/>
        <c:lblOffset val="100"/>
        <c:baseTimeUnit val="years"/>
      </c:dateAx>
      <c:valAx>
        <c:axId val="31791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90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11312"/>
        <c:axId val="3179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11312"/>
        <c:axId val="317912096"/>
      </c:lineChart>
      <c:dateAx>
        <c:axId val="31791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912096"/>
        <c:crosses val="autoZero"/>
        <c:auto val="1"/>
        <c:lblOffset val="100"/>
        <c:baseTimeUnit val="years"/>
      </c:dateAx>
      <c:valAx>
        <c:axId val="3179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91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108.81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63928"/>
        <c:axId val="31756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563928"/>
        <c:axId val="317565104"/>
      </c:lineChart>
      <c:dateAx>
        <c:axId val="317563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565104"/>
        <c:crosses val="autoZero"/>
        <c:auto val="1"/>
        <c:lblOffset val="100"/>
        <c:baseTimeUnit val="years"/>
      </c:dateAx>
      <c:valAx>
        <c:axId val="31756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563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58832"/>
        <c:axId val="31756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558832"/>
        <c:axId val="317560008"/>
      </c:lineChart>
      <c:dateAx>
        <c:axId val="31755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560008"/>
        <c:crosses val="autoZero"/>
        <c:auto val="1"/>
        <c:lblOffset val="100"/>
        <c:baseTimeUnit val="years"/>
      </c:dateAx>
      <c:valAx>
        <c:axId val="31756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55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59224"/>
        <c:axId val="31755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559224"/>
        <c:axId val="317557656"/>
      </c:lineChart>
      <c:dateAx>
        <c:axId val="31755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557656"/>
        <c:crosses val="autoZero"/>
        <c:auto val="1"/>
        <c:lblOffset val="100"/>
        <c:baseTimeUnit val="years"/>
      </c:dateAx>
      <c:valAx>
        <c:axId val="31755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55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60792"/>
        <c:axId val="31756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560792"/>
        <c:axId val="317561968"/>
      </c:lineChart>
      <c:dateAx>
        <c:axId val="31756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561968"/>
        <c:crosses val="autoZero"/>
        <c:auto val="1"/>
        <c:lblOffset val="100"/>
        <c:baseTimeUnit val="years"/>
      </c:dateAx>
      <c:valAx>
        <c:axId val="31756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56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64712"/>
        <c:axId val="31756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564712"/>
        <c:axId val="317563144"/>
      </c:lineChart>
      <c:dateAx>
        <c:axId val="31756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563144"/>
        <c:crosses val="autoZero"/>
        <c:auto val="1"/>
        <c:lblOffset val="100"/>
        <c:baseTimeUnit val="years"/>
      </c:dateAx>
      <c:valAx>
        <c:axId val="31756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56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09352"/>
        <c:axId val="31790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599.92999999999995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09352"/>
        <c:axId val="317907392"/>
      </c:lineChart>
      <c:dateAx>
        <c:axId val="317909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907392"/>
        <c:crosses val="autoZero"/>
        <c:auto val="1"/>
        <c:lblOffset val="100"/>
        <c:baseTimeUnit val="years"/>
      </c:dateAx>
      <c:valAx>
        <c:axId val="31790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909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14840"/>
        <c:axId val="31790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14840"/>
        <c:axId val="317907784"/>
      </c:lineChart>
      <c:dateAx>
        <c:axId val="31791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907784"/>
        <c:crosses val="autoZero"/>
        <c:auto val="1"/>
        <c:lblOffset val="100"/>
        <c:baseTimeUnit val="years"/>
      </c:dateAx>
      <c:valAx>
        <c:axId val="31790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91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914056"/>
        <c:axId val="31791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914056"/>
        <c:axId val="317913272"/>
      </c:lineChart>
      <c:dateAx>
        <c:axId val="317914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913272"/>
        <c:crosses val="autoZero"/>
        <c:auto val="1"/>
        <c:lblOffset val="100"/>
        <c:baseTimeUnit val="years"/>
      </c:dateAx>
      <c:valAx>
        <c:axId val="31791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914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神奈川県　座間市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Aa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4"/>
      <c r="AL8" s="51">
        <f>データ!S6</f>
        <v>130088</v>
      </c>
      <c r="AM8" s="51"/>
      <c r="AN8" s="51"/>
      <c r="AO8" s="51"/>
      <c r="AP8" s="51"/>
      <c r="AQ8" s="51"/>
      <c r="AR8" s="51"/>
      <c r="AS8" s="51"/>
      <c r="AT8" s="46">
        <f>データ!T6</f>
        <v>17.57</v>
      </c>
      <c r="AU8" s="46"/>
      <c r="AV8" s="46"/>
      <c r="AW8" s="46"/>
      <c r="AX8" s="46"/>
      <c r="AY8" s="46"/>
      <c r="AZ8" s="46"/>
      <c r="BA8" s="46"/>
      <c r="BB8" s="46">
        <f>データ!U6</f>
        <v>7403.98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57.86</v>
      </c>
      <c r="J10" s="46"/>
      <c r="K10" s="46"/>
      <c r="L10" s="46"/>
      <c r="M10" s="46"/>
      <c r="N10" s="46"/>
      <c r="O10" s="46"/>
      <c r="P10" s="46">
        <f>データ!P6</f>
        <v>98.01</v>
      </c>
      <c r="Q10" s="46"/>
      <c r="R10" s="46"/>
      <c r="S10" s="46"/>
      <c r="T10" s="46"/>
      <c r="U10" s="46"/>
      <c r="V10" s="46"/>
      <c r="W10" s="46">
        <f>データ!Q6</f>
        <v>93.5</v>
      </c>
      <c r="X10" s="46"/>
      <c r="Y10" s="46"/>
      <c r="Z10" s="46"/>
      <c r="AA10" s="46"/>
      <c r="AB10" s="46"/>
      <c r="AC10" s="46"/>
      <c r="AD10" s="51">
        <f>データ!R6</f>
        <v>2370</v>
      </c>
      <c r="AE10" s="51"/>
      <c r="AF10" s="51"/>
      <c r="AG10" s="51"/>
      <c r="AH10" s="51"/>
      <c r="AI10" s="51"/>
      <c r="AJ10" s="51"/>
      <c r="AK10" s="2"/>
      <c r="AL10" s="51">
        <f>データ!V6</f>
        <v>127741</v>
      </c>
      <c r="AM10" s="51"/>
      <c r="AN10" s="51"/>
      <c r="AO10" s="51"/>
      <c r="AP10" s="51"/>
      <c r="AQ10" s="51"/>
      <c r="AR10" s="51"/>
      <c r="AS10" s="51"/>
      <c r="AT10" s="46">
        <f>データ!W6</f>
        <v>12.04</v>
      </c>
      <c r="AU10" s="46"/>
      <c r="AV10" s="46"/>
      <c r="AW10" s="46"/>
      <c r="AX10" s="46"/>
      <c r="AY10" s="46"/>
      <c r="AZ10" s="46"/>
      <c r="BA10" s="46"/>
      <c r="BB10" s="46">
        <f>データ!X6</f>
        <v>10609.72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121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142166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神奈川県　座間市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Aa</v>
      </c>
      <c r="M6" s="34">
        <f t="shared" si="3"/>
        <v>0</v>
      </c>
      <c r="N6" s="35" t="str">
        <f t="shared" si="3"/>
        <v>-</v>
      </c>
      <c r="O6" s="35">
        <f t="shared" si="3"/>
        <v>57.86</v>
      </c>
      <c r="P6" s="35">
        <f t="shared" si="3"/>
        <v>98.01</v>
      </c>
      <c r="Q6" s="35">
        <f t="shared" si="3"/>
        <v>93.5</v>
      </c>
      <c r="R6" s="35">
        <f t="shared" si="3"/>
        <v>2370</v>
      </c>
      <c r="S6" s="35">
        <f t="shared" si="3"/>
        <v>130088</v>
      </c>
      <c r="T6" s="35">
        <f t="shared" si="3"/>
        <v>17.57</v>
      </c>
      <c r="U6" s="35">
        <f t="shared" si="3"/>
        <v>7403.98</v>
      </c>
      <c r="V6" s="35">
        <f t="shared" si="3"/>
        <v>127741</v>
      </c>
      <c r="W6" s="35">
        <f t="shared" si="3"/>
        <v>12.04</v>
      </c>
      <c r="X6" s="35">
        <f t="shared" si="3"/>
        <v>10609.72</v>
      </c>
      <c r="Y6" s="36" t="str">
        <f>IF(Y7="",NA(),Y7)</f>
        <v>-</v>
      </c>
      <c r="Z6" s="36" t="str">
        <f t="shared" ref="Z6:AH6" si="4">IF(Z7="",NA(),Z7)</f>
        <v>-</v>
      </c>
      <c r="AA6" s="36" t="str">
        <f t="shared" si="4"/>
        <v>-</v>
      </c>
      <c r="AB6" s="36" t="str">
        <f t="shared" si="4"/>
        <v>-</v>
      </c>
      <c r="AC6" s="36">
        <f t="shared" si="4"/>
        <v>108.81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 t="str">
        <f t="shared" si="4"/>
        <v>-</v>
      </c>
      <c r="AH6" s="36">
        <f t="shared" si="4"/>
        <v>109.82</v>
      </c>
      <c r="AI6" s="35" t="str">
        <f>IF(AI7="","",IF(AI7="-","【-】","【"&amp;SUBSTITUTE(TEXT(AI7,"#,##0.00"),"-","△")&amp;"】"))</f>
        <v>【108.57】</v>
      </c>
      <c r="AJ6" s="36" t="str">
        <f>IF(AJ7="",NA(),AJ7)</f>
        <v>-</v>
      </c>
      <c r="AK6" s="36" t="str">
        <f t="shared" ref="AK6:AS6" si="5">IF(AK7="",NA(),AK7)</f>
        <v>-</v>
      </c>
      <c r="AL6" s="36" t="str">
        <f t="shared" si="5"/>
        <v>-</v>
      </c>
      <c r="AM6" s="36" t="str">
        <f t="shared" si="5"/>
        <v>-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 t="str">
        <f t="shared" si="5"/>
        <v>-</v>
      </c>
      <c r="AS6" s="36">
        <f t="shared" si="5"/>
        <v>0.45</v>
      </c>
      <c r="AT6" s="35" t="str">
        <f>IF(AT7="","",IF(AT7="-","【-】","【"&amp;SUBSTITUTE(TEXT(AT7,"#,##0.00"),"-","△")&amp;"】"))</f>
        <v>【4.38】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 t="str">
        <f t="shared" si="6"/>
        <v>-</v>
      </c>
      <c r="AY6" s="36">
        <f t="shared" si="6"/>
        <v>20.86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 t="str">
        <f t="shared" si="6"/>
        <v>-</v>
      </c>
      <c r="BD6" s="36">
        <f t="shared" si="6"/>
        <v>67.7</v>
      </c>
      <c r="BE6" s="35" t="str">
        <f>IF(BE7="","",IF(BE7="-","【-】","【"&amp;SUBSTITUTE(TEXT(BE7,"#,##0.00"),"-","△")&amp;"】"))</f>
        <v>【59.95】</v>
      </c>
      <c r="BF6" s="36" t="str">
        <f>IF(BF7="",NA(),BF7)</f>
        <v>-</v>
      </c>
      <c r="BG6" s="36" t="str">
        <f t="shared" ref="BG6:BO6" si="7">IF(BG7="",NA(),BG7)</f>
        <v>-</v>
      </c>
      <c r="BH6" s="36" t="str">
        <f t="shared" si="7"/>
        <v>-</v>
      </c>
      <c r="BI6" s="36" t="str">
        <f t="shared" si="7"/>
        <v>-</v>
      </c>
      <c r="BJ6" s="36">
        <f t="shared" si="7"/>
        <v>839.4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 t="str">
        <f t="shared" si="7"/>
        <v>-</v>
      </c>
      <c r="BO6" s="36">
        <f t="shared" si="7"/>
        <v>599.92999999999995</v>
      </c>
      <c r="BP6" s="35" t="str">
        <f>IF(BP7="","",IF(BP7="-","【-】","【"&amp;SUBSTITUTE(TEXT(BP7,"#,##0.00"),"-","△")&amp;"】"))</f>
        <v>【728.30】</v>
      </c>
      <c r="BQ6" s="36" t="str">
        <f>IF(BQ7="",NA(),BQ7)</f>
        <v>-</v>
      </c>
      <c r="BR6" s="36" t="str">
        <f t="shared" ref="BR6:BZ6" si="8">IF(BR7="",NA(),BR7)</f>
        <v>-</v>
      </c>
      <c r="BS6" s="36" t="str">
        <f t="shared" si="8"/>
        <v>-</v>
      </c>
      <c r="BT6" s="36" t="str">
        <f t="shared" si="8"/>
        <v>-</v>
      </c>
      <c r="BU6" s="36">
        <f t="shared" si="8"/>
        <v>96.23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 t="str">
        <f t="shared" si="8"/>
        <v>-</v>
      </c>
      <c r="BZ6" s="36">
        <f t="shared" si="8"/>
        <v>95.76</v>
      </c>
      <c r="CA6" s="35" t="str">
        <f>IF(CA7="","",IF(CA7="-","【-】","【"&amp;SUBSTITUTE(TEXT(CA7,"#,##0.00"),"-","△")&amp;"】"))</f>
        <v>【100.04】</v>
      </c>
      <c r="CB6" s="36" t="str">
        <f>IF(CB7="",NA(),CB7)</f>
        <v>-</v>
      </c>
      <c r="CC6" s="36" t="str">
        <f t="shared" ref="CC6:CK6" si="9">IF(CC7="",NA(),CC7)</f>
        <v>-</v>
      </c>
      <c r="CD6" s="36" t="str">
        <f t="shared" si="9"/>
        <v>-</v>
      </c>
      <c r="CE6" s="36" t="str">
        <f t="shared" si="9"/>
        <v>-</v>
      </c>
      <c r="CF6" s="36">
        <f t="shared" si="9"/>
        <v>138.85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 t="str">
        <f t="shared" si="9"/>
        <v>-</v>
      </c>
      <c r="CK6" s="36">
        <f t="shared" si="9"/>
        <v>119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 t="str">
        <f t="shared" si="10"/>
        <v>-</v>
      </c>
      <c r="CV6" s="36">
        <f t="shared" si="10"/>
        <v>64.66</v>
      </c>
      <c r="CW6" s="35" t="str">
        <f>IF(CW7="","",IF(CW7="-","【-】","【"&amp;SUBSTITUTE(TEXT(CW7,"#,##0.00"),"-","△")&amp;"】"))</f>
        <v>【60.09】</v>
      </c>
      <c r="CX6" s="36" t="str">
        <f>IF(CX7="",NA(),CX7)</f>
        <v>-</v>
      </c>
      <c r="CY6" s="36" t="str">
        <f t="shared" ref="CY6:DG6" si="11">IF(CY7="",NA(),CY7)</f>
        <v>-</v>
      </c>
      <c r="CZ6" s="36" t="str">
        <f t="shared" si="11"/>
        <v>-</v>
      </c>
      <c r="DA6" s="36" t="str">
        <f t="shared" si="11"/>
        <v>-</v>
      </c>
      <c r="DB6" s="36">
        <f t="shared" si="11"/>
        <v>95.35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 t="str">
        <f t="shared" si="11"/>
        <v>-</v>
      </c>
      <c r="DG6" s="36">
        <f t="shared" si="11"/>
        <v>97.08</v>
      </c>
      <c r="DH6" s="35" t="str">
        <f>IF(DH7="","",IF(DH7="-","【-】","【"&amp;SUBSTITUTE(TEXT(DH7,"#,##0.00"),"-","△")&amp;"】"))</f>
        <v>【94.90】</v>
      </c>
      <c r="DI6" s="36" t="str">
        <f>IF(DI7="",NA(),DI7)</f>
        <v>-</v>
      </c>
      <c r="DJ6" s="36" t="str">
        <f t="shared" ref="DJ6:DR6" si="12">IF(DJ7="",NA(),DJ7)</f>
        <v>-</v>
      </c>
      <c r="DK6" s="36" t="str">
        <f t="shared" si="12"/>
        <v>-</v>
      </c>
      <c r="DL6" s="36" t="str">
        <f t="shared" si="12"/>
        <v>-</v>
      </c>
      <c r="DM6" s="36">
        <f t="shared" si="12"/>
        <v>3.21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 t="str">
        <f t="shared" si="12"/>
        <v>-</v>
      </c>
      <c r="DR6" s="36">
        <f t="shared" si="12"/>
        <v>25.28</v>
      </c>
      <c r="DS6" s="35" t="str">
        <f>IF(DS7="","",IF(DS7="-","【-】","【"&amp;SUBSTITUTE(TEXT(DS7,"#,##0.00"),"-","△")&amp;"】"))</f>
        <v>【37.36】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>
        <f t="shared" si="13"/>
        <v>4.08</v>
      </c>
      <c r="ED6" s="35" t="str">
        <f>IF(ED7="","",IF(ED7="-","【-】","【"&amp;SUBSTITUTE(TEXT(ED7,"#,##0.00"),"-","△")&amp;"】"))</f>
        <v>【4.96】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>
        <f t="shared" si="14"/>
        <v>0.06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>
        <f t="shared" si="14"/>
        <v>0.16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142166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57.86</v>
      </c>
      <c r="P7" s="39">
        <v>98.01</v>
      </c>
      <c r="Q7" s="39">
        <v>93.5</v>
      </c>
      <c r="R7" s="39">
        <v>2370</v>
      </c>
      <c r="S7" s="39">
        <v>130088</v>
      </c>
      <c r="T7" s="39">
        <v>17.57</v>
      </c>
      <c r="U7" s="39">
        <v>7403.98</v>
      </c>
      <c r="V7" s="39">
        <v>127741</v>
      </c>
      <c r="W7" s="39">
        <v>12.04</v>
      </c>
      <c r="X7" s="39">
        <v>10609.72</v>
      </c>
      <c r="Y7" s="39" t="s">
        <v>113</v>
      </c>
      <c r="Z7" s="39" t="s">
        <v>113</v>
      </c>
      <c r="AA7" s="39" t="s">
        <v>113</v>
      </c>
      <c r="AB7" s="39" t="s">
        <v>113</v>
      </c>
      <c r="AC7" s="39">
        <v>108.81</v>
      </c>
      <c r="AD7" s="39" t="s">
        <v>113</v>
      </c>
      <c r="AE7" s="39" t="s">
        <v>113</v>
      </c>
      <c r="AF7" s="39" t="s">
        <v>113</v>
      </c>
      <c r="AG7" s="39" t="s">
        <v>113</v>
      </c>
      <c r="AH7" s="39">
        <v>109.82</v>
      </c>
      <c r="AI7" s="39">
        <v>108.57</v>
      </c>
      <c r="AJ7" s="39" t="s">
        <v>113</v>
      </c>
      <c r="AK7" s="39" t="s">
        <v>113</v>
      </c>
      <c r="AL7" s="39" t="s">
        <v>113</v>
      </c>
      <c r="AM7" s="39" t="s">
        <v>113</v>
      </c>
      <c r="AN7" s="39">
        <v>0</v>
      </c>
      <c r="AO7" s="39" t="s">
        <v>113</v>
      </c>
      <c r="AP7" s="39" t="s">
        <v>113</v>
      </c>
      <c r="AQ7" s="39" t="s">
        <v>113</v>
      </c>
      <c r="AR7" s="39" t="s">
        <v>113</v>
      </c>
      <c r="AS7" s="39">
        <v>0.45</v>
      </c>
      <c r="AT7" s="39">
        <v>4.38</v>
      </c>
      <c r="AU7" s="39" t="s">
        <v>113</v>
      </c>
      <c r="AV7" s="39" t="s">
        <v>113</v>
      </c>
      <c r="AW7" s="39" t="s">
        <v>113</v>
      </c>
      <c r="AX7" s="39" t="s">
        <v>113</v>
      </c>
      <c r="AY7" s="39">
        <v>20.86</v>
      </c>
      <c r="AZ7" s="39" t="s">
        <v>113</v>
      </c>
      <c r="BA7" s="39" t="s">
        <v>113</v>
      </c>
      <c r="BB7" s="39" t="s">
        <v>113</v>
      </c>
      <c r="BC7" s="39" t="s">
        <v>113</v>
      </c>
      <c r="BD7" s="39">
        <v>67.7</v>
      </c>
      <c r="BE7" s="39">
        <v>59.95</v>
      </c>
      <c r="BF7" s="39" t="s">
        <v>113</v>
      </c>
      <c r="BG7" s="39" t="s">
        <v>113</v>
      </c>
      <c r="BH7" s="39" t="s">
        <v>113</v>
      </c>
      <c r="BI7" s="39" t="s">
        <v>113</v>
      </c>
      <c r="BJ7" s="39">
        <v>839.4</v>
      </c>
      <c r="BK7" s="39" t="s">
        <v>113</v>
      </c>
      <c r="BL7" s="39" t="s">
        <v>113</v>
      </c>
      <c r="BM7" s="39" t="s">
        <v>113</v>
      </c>
      <c r="BN7" s="39" t="s">
        <v>113</v>
      </c>
      <c r="BO7" s="39">
        <v>599.92999999999995</v>
      </c>
      <c r="BP7" s="39">
        <v>728.3</v>
      </c>
      <c r="BQ7" s="39" t="s">
        <v>113</v>
      </c>
      <c r="BR7" s="39" t="s">
        <v>113</v>
      </c>
      <c r="BS7" s="39" t="s">
        <v>113</v>
      </c>
      <c r="BT7" s="39" t="s">
        <v>113</v>
      </c>
      <c r="BU7" s="39">
        <v>96.23</v>
      </c>
      <c r="BV7" s="39" t="s">
        <v>113</v>
      </c>
      <c r="BW7" s="39" t="s">
        <v>113</v>
      </c>
      <c r="BX7" s="39" t="s">
        <v>113</v>
      </c>
      <c r="BY7" s="39" t="s">
        <v>113</v>
      </c>
      <c r="BZ7" s="39">
        <v>95.76</v>
      </c>
      <c r="CA7" s="39">
        <v>100.04</v>
      </c>
      <c r="CB7" s="39" t="s">
        <v>113</v>
      </c>
      <c r="CC7" s="39" t="s">
        <v>113</v>
      </c>
      <c r="CD7" s="39" t="s">
        <v>113</v>
      </c>
      <c r="CE7" s="39" t="s">
        <v>113</v>
      </c>
      <c r="CF7" s="39">
        <v>138.85</v>
      </c>
      <c r="CG7" s="39" t="s">
        <v>113</v>
      </c>
      <c r="CH7" s="39" t="s">
        <v>113</v>
      </c>
      <c r="CI7" s="39" t="s">
        <v>113</v>
      </c>
      <c r="CJ7" s="39" t="s">
        <v>113</v>
      </c>
      <c r="CK7" s="39">
        <v>119</v>
      </c>
      <c r="CL7" s="39">
        <v>137.82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 t="s">
        <v>113</v>
      </c>
      <c r="CS7" s="39" t="s">
        <v>113</v>
      </c>
      <c r="CT7" s="39" t="s">
        <v>113</v>
      </c>
      <c r="CU7" s="39" t="s">
        <v>113</v>
      </c>
      <c r="CV7" s="39">
        <v>64.66</v>
      </c>
      <c r="CW7" s="39">
        <v>60.09</v>
      </c>
      <c r="CX7" s="39" t="s">
        <v>113</v>
      </c>
      <c r="CY7" s="39" t="s">
        <v>113</v>
      </c>
      <c r="CZ7" s="39" t="s">
        <v>113</v>
      </c>
      <c r="DA7" s="39" t="s">
        <v>113</v>
      </c>
      <c r="DB7" s="39">
        <v>95.35</v>
      </c>
      <c r="DC7" s="39" t="s">
        <v>113</v>
      </c>
      <c r="DD7" s="39" t="s">
        <v>113</v>
      </c>
      <c r="DE7" s="39" t="s">
        <v>113</v>
      </c>
      <c r="DF7" s="39" t="s">
        <v>113</v>
      </c>
      <c r="DG7" s="39">
        <v>97.08</v>
      </c>
      <c r="DH7" s="39">
        <v>94.9</v>
      </c>
      <c r="DI7" s="39" t="s">
        <v>113</v>
      </c>
      <c r="DJ7" s="39" t="s">
        <v>113</v>
      </c>
      <c r="DK7" s="39" t="s">
        <v>113</v>
      </c>
      <c r="DL7" s="39" t="s">
        <v>113</v>
      </c>
      <c r="DM7" s="39">
        <v>3.21</v>
      </c>
      <c r="DN7" s="39" t="s">
        <v>113</v>
      </c>
      <c r="DO7" s="39" t="s">
        <v>113</v>
      </c>
      <c r="DP7" s="39" t="s">
        <v>113</v>
      </c>
      <c r="DQ7" s="39" t="s">
        <v>113</v>
      </c>
      <c r="DR7" s="39">
        <v>25.28</v>
      </c>
      <c r="DS7" s="39">
        <v>37.36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>
        <v>0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>
        <v>4.08</v>
      </c>
      <c r="ED7" s="39">
        <v>4.96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>
        <v>0.06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>
        <v>0.16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2017-12-25T01:50:47Z</dcterms:created>
  <dcterms:modified xsi:type="dcterms:W3CDTF">2018-02-22T06:02:07Z</dcterms:modified>
  <cp:category/>
</cp:coreProperties>
</file>