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<sst xmlns="http://schemas.openxmlformats.org/spreadsheetml/2006/main" count="232" uniqueCount="120">
  <si>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</si>
  <si>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</si>
  <si>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</si>
  <si>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</si>
  <si>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</si>
  <si>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</si>
  <si>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</si>
  <si>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</si>
  <si>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</si>
  <si>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</si>
  <si>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</si>
  <si>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</si>
  <si>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</si>
  <si>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</si>
  <si>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</si>
  <si>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</si>
  <si>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</si>
  <si>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</si>
  <si>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</si>
  <si>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</si>
  <si>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</si>
  <si>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</si>
  <si>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</si>
  <si>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</si>
  <si>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</si>
  <si>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</si>
  <si>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</si>
  <si>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</si>
  <si>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</si>
  <si>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</si>
  <si>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</si>
  <si>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</si>
  <si>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</si>
  <si>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</si>
  <si>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</si>
  <si>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</si>
  <si>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</si>
  <si>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</si>
  <si>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</si>
  <si>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</si>
  <si>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</si>
  <si>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</si>
  <si>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</si>
  <si>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</si>
  <si>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</si>
  <si>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</si>
  <si>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</si>
  <si>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</si>
  <si>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</si>
  <si>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</si>
  <si>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</si>
  <si>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</si>
  <si>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</si>
  <si>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</si>
  <si>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</si>
  <si>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</si>
  <si>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</si>
  <si>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</si>
  <si>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</si>
  <si>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</si>
  <si>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</si>
  <si>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</si>
  <si>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</si>
  <si>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</si>
  <si>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</si>
  <si>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</si>
  <si>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</si>
  <si>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</si>
  <si>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</si>
  <si>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</si>
  <si>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</si>
  <si>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</si>
  <si>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</si>
  <si>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</si>
  <si>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</si>
  <si>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</si>
  <si>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</si>
  <si>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</si>
  <si>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</si>
  <si>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</si>
  <si>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</si>
  <si>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</si>
  <si>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</si>
  <si>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</si>
  <si>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</si>
  <si>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</si>
  <si>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</si>
  <si>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</si>
  <si>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</si>
  <si>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</si>
  <si>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</si>
  <si>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</si>
  <si>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</si>
  <si>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</si>
  <si>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</si>
  <si>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</si>
  <si>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</si>
  <si>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</si>
  <si>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</si>
  <si>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</si>
  <si>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</si>
  <si>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</si>
  <si>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</si>
  <si>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</si>
  <si>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</si>
  <si>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愛川町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</si>
  <si>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</si>
  <si>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</si>
  <si>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</si>
  <si>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</si>
  <si>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</si>
  <si>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</si>
  <si>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</si>
  <si>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</si>
  <si>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</si>
  <si>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</si>
  <si>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</si>
  <si>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・料金収入の減少が続いた影響で、経常収支比率や回収率の低下が続き類似団体平均を下回りました。　　　　　　　　　　　　　　　　　・給水原価は設備投資により減価償却費が増加した影響などで、類似団体平均は下回るものの増加傾向にあり料金収入の減少とともに経常収支比率減少の原因となっております。　　　　　　　　　　　　　・経常収支比率、回収率、流動比率はいずれも類似団体平均は下回るものの100％を越えており、欠損金も0であり経営の健全性は保たれております。　・企業債残高対給水収益比率は類似団体平均よりやや低く前年より微減となりました。過去の借入の償還完了により企業債残高が減少したためです。　　　　　　　・施設利用率は類似団体平均を下回り50％以下となっております。今後は設備の整理縮小も検討する必要があります。　　　　　　　　　　　　　　　・有収率は高い水準ではあるものの毎年微減が続いております。　　　　　　　　　　　　　　　</t>
    <rPh sb="1" eb="3">
      <t>リョウキン</t>
    </rPh>
    <rPh sb="3" eb="5">
      <t>シュウニュウ</t>
    </rPh>
    <rPh sb="6" eb="8">
      <t>ゲンショウ</t>
    </rPh>
    <rPh sb="9" eb="10">
      <t>ツヅ</t>
    </rPh>
    <rPh sb="12" eb="14">
      <t>エイキョウ</t>
    </rPh>
    <rPh sb="16" eb="18">
      <t>ケイジョウ</t>
    </rPh>
    <rPh sb="18" eb="20">
      <t>シュウシ</t>
    </rPh>
    <rPh sb="20" eb="22">
      <t>ヒリツ</t>
    </rPh>
    <rPh sb="23" eb="25">
      <t>カイシュウ</t>
    </rPh>
    <rPh sb="25" eb="26">
      <t>リツ</t>
    </rPh>
    <rPh sb="27" eb="29">
      <t>テイカ</t>
    </rPh>
    <rPh sb="30" eb="31">
      <t>ツヅ</t>
    </rPh>
    <rPh sb="32" eb="34">
      <t>ルイジ</t>
    </rPh>
    <rPh sb="34" eb="36">
      <t>ダンタイ</t>
    </rPh>
    <rPh sb="36" eb="38">
      <t>ヘイキン</t>
    </rPh>
    <rPh sb="39" eb="41">
      <t>シタマワ</t>
    </rPh>
    <rPh sb="64" eb="66">
      <t>キュウスイ</t>
    </rPh>
    <rPh sb="66" eb="68">
      <t>ゲンカ</t>
    </rPh>
    <rPh sb="69" eb="71">
      <t>セツビ</t>
    </rPh>
    <rPh sb="71" eb="73">
      <t>トウシ</t>
    </rPh>
    <rPh sb="76" eb="78">
      <t>ゲンカ</t>
    </rPh>
    <rPh sb="78" eb="80">
      <t>ショウキャク</t>
    </rPh>
    <rPh sb="80" eb="81">
      <t>ヒ</t>
    </rPh>
    <rPh sb="82" eb="84">
      <t>ゾウカ</t>
    </rPh>
    <rPh sb="86" eb="88">
      <t>エイキョウ</t>
    </rPh>
    <rPh sb="92" eb="94">
      <t>ルイジ</t>
    </rPh>
    <rPh sb="94" eb="96">
      <t>ダンタイ</t>
    </rPh>
    <rPh sb="96" eb="98">
      <t>ヘイキン</t>
    </rPh>
    <rPh sb="99" eb="101">
      <t>シタマワ</t>
    </rPh>
    <rPh sb="105" eb="107">
      <t>ゾウカ</t>
    </rPh>
    <rPh sb="107" eb="109">
      <t>ケイコウ</t>
    </rPh>
    <rPh sb="112" eb="114">
      <t>リョウキン</t>
    </rPh>
    <rPh sb="114" eb="116">
      <t>シュウニュウ</t>
    </rPh>
    <rPh sb="117" eb="119">
      <t>ゲンショウ</t>
    </rPh>
    <rPh sb="123" eb="125">
      <t>ケイジョウ</t>
    </rPh>
    <rPh sb="125" eb="127">
      <t>シュウシ</t>
    </rPh>
    <rPh sb="127" eb="129">
      <t>ヒリツ</t>
    </rPh>
    <rPh sb="129" eb="131">
      <t>ゲンショウ</t>
    </rPh>
    <rPh sb="132" eb="134">
      <t>ゲンイン</t>
    </rPh>
    <rPh sb="157" eb="159">
      <t>ケイジョウ</t>
    </rPh>
    <rPh sb="159" eb="161">
      <t>シュウシ</t>
    </rPh>
    <rPh sb="161" eb="163">
      <t>ヒリツ</t>
    </rPh>
    <rPh sb="164" eb="166">
      <t>カイシュウ</t>
    </rPh>
    <rPh sb="166" eb="167">
      <t>リツ</t>
    </rPh>
    <rPh sb="227" eb="229">
      <t>キギョウ</t>
    </rPh>
    <rPh sb="229" eb="230">
      <t>サイ</t>
    </rPh>
    <rPh sb="230" eb="231">
      <t>ザン</t>
    </rPh>
    <rPh sb="231" eb="232">
      <t>タカ</t>
    </rPh>
    <rPh sb="232" eb="233">
      <t>タイ</t>
    </rPh>
    <rPh sb="233" eb="235">
      <t>キュウスイ</t>
    </rPh>
    <rPh sb="235" eb="237">
      <t>シュウエキ</t>
    </rPh>
    <rPh sb="237" eb="239">
      <t>ヒリツ</t>
    </rPh>
    <rPh sb="240" eb="242">
      <t>ルイジ</t>
    </rPh>
    <rPh sb="242" eb="244">
      <t>ダンタイ</t>
    </rPh>
    <rPh sb="244" eb="246">
      <t>ヘイキン</t>
    </rPh>
    <rPh sb="250" eb="251">
      <t>ヒク</t>
    </rPh>
    <rPh sb="252" eb="254">
      <t>ゼンネン</t>
    </rPh>
    <rPh sb="256" eb="258">
      <t>ビゲン</t>
    </rPh>
    <rPh sb="265" eb="267">
      <t>カコ</t>
    </rPh>
    <rPh sb="268" eb="270">
      <t>カリイレ</t>
    </rPh>
    <rPh sb="271" eb="273">
      <t>ショウカン</t>
    </rPh>
    <rPh sb="273" eb="275">
      <t>カンリョウ</t>
    </rPh>
    <rPh sb="278" eb="280">
      <t>キギョウ</t>
    </rPh>
    <rPh sb="280" eb="281">
      <t>サイ</t>
    </rPh>
    <rPh sb="281" eb="282">
      <t>ザン</t>
    </rPh>
    <rPh sb="282" eb="283">
      <t>タカ</t>
    </rPh>
    <rPh sb="284" eb="286">
      <t>ゲンショウ</t>
    </rPh>
    <rPh sb="301" eb="303">
      <t>シセツ</t>
    </rPh>
    <rPh sb="303" eb="306">
      <t>リヨウリツ</t>
    </rPh>
    <rPh sb="307" eb="309">
      <t>ルイジ</t>
    </rPh>
    <rPh sb="309" eb="311">
      <t>ダンタイ</t>
    </rPh>
    <rPh sb="311" eb="313">
      <t>ヘイキン</t>
    </rPh>
    <rPh sb="314" eb="316">
      <t>シタマワ</t>
    </rPh>
    <rPh sb="320" eb="322">
      <t>イカ</t>
    </rPh>
    <rPh sb="331" eb="333">
      <t>コンゴ</t>
    </rPh>
    <rPh sb="334" eb="336">
      <t>セツビ</t>
    </rPh>
    <rPh sb="337" eb="339">
      <t>セイリ</t>
    </rPh>
    <rPh sb="339" eb="341">
      <t>シュクショウ</t>
    </rPh>
    <rPh sb="342" eb="344">
      <t>ケントウ</t>
    </rPh>
    <rPh sb="346" eb="348">
      <t>ヒツヨウ</t>
    </rPh>
    <rPh sb="370" eb="372">
      <t>ユウシュウ</t>
    </rPh>
    <rPh sb="372" eb="373">
      <t>リツ</t>
    </rPh>
    <rPh sb="374" eb="375">
      <t>タカ</t>
    </rPh>
    <rPh sb="376" eb="378">
      <t>スイジュン</t>
    </rPh>
    <rPh sb="385" eb="387">
      <t>マイトシ</t>
    </rPh>
    <rPh sb="387" eb="389">
      <t>ビゲン</t>
    </rPh>
    <rPh sb="390" eb="391">
      <t>ツヅ</t>
    </rPh>
    <phoneticPr fontId="4"/>
  </si>
  <si>
    <t>・有形固定資産減価償却率・管路経年化率が類似団体平均値より低い数値にあります。これは、管路をはじめとする固定資産が比較的新しく老朽化の進行が緩やかであると分析されます。しかし、数年後には耐用年数を越える管が増えて急速に経年化率が上昇します。　　　　　　　　　　　　　　　　　　・管路更新率は、管路以外の耐震化や設備更新などにも費用が必要であり管路の老朽化も進んでいないことから、類似団体平均値より低い数値であります。　　</t>
    <rPh sb="1" eb="3">
      <t>ユウケイ</t>
    </rPh>
    <rPh sb="3" eb="5">
      <t>コテイ</t>
    </rPh>
    <rPh sb="5" eb="7">
      <t>シサン</t>
    </rPh>
    <rPh sb="7" eb="9">
      <t>ゲンカ</t>
    </rPh>
    <rPh sb="9" eb="11">
      <t>ショウキャク</t>
    </rPh>
    <rPh sb="11" eb="12">
      <t>リツ</t>
    </rPh>
    <rPh sb="14" eb="15">
      <t>ロ</t>
    </rPh>
    <rPh sb="20" eb="22">
      <t>ルイジ</t>
    </rPh>
    <rPh sb="22" eb="24">
      <t>ダンタイ</t>
    </rPh>
    <rPh sb="24" eb="26">
      <t>ヘイキン</t>
    </rPh>
    <rPh sb="26" eb="27">
      <t>チ</t>
    </rPh>
    <rPh sb="31" eb="33">
      <t>スウチ</t>
    </rPh>
    <rPh sb="43" eb="45">
      <t>カンロ</t>
    </rPh>
    <rPh sb="52" eb="54">
      <t>コテイ</t>
    </rPh>
    <rPh sb="54" eb="56">
      <t>シサン</t>
    </rPh>
    <rPh sb="57" eb="60">
      <t>ヒカクテキ</t>
    </rPh>
    <rPh sb="60" eb="61">
      <t>アタラ</t>
    </rPh>
    <rPh sb="63" eb="66">
      <t>ロウキュウカ</t>
    </rPh>
    <rPh sb="67" eb="69">
      <t>シンコウ</t>
    </rPh>
    <rPh sb="70" eb="71">
      <t>ユル</t>
    </rPh>
    <rPh sb="77" eb="79">
      <t>ブンセキ</t>
    </rPh>
    <rPh sb="88" eb="91">
      <t>スウネンゴ</t>
    </rPh>
    <rPh sb="93" eb="95">
      <t>タイヨウ</t>
    </rPh>
    <rPh sb="95" eb="97">
      <t>ネンスウ</t>
    </rPh>
    <rPh sb="98" eb="99">
      <t>コ</t>
    </rPh>
    <rPh sb="101" eb="102">
      <t>カン</t>
    </rPh>
    <rPh sb="103" eb="104">
      <t>フ</t>
    </rPh>
    <rPh sb="106" eb="108">
      <t>キュウソク</t>
    </rPh>
    <rPh sb="109" eb="112">
      <t>ケイネンカ</t>
    </rPh>
    <rPh sb="112" eb="113">
      <t>リツ</t>
    </rPh>
    <rPh sb="114" eb="116">
      <t>ジョウショウ</t>
    </rPh>
    <rPh sb="139" eb="141">
      <t>カンロ</t>
    </rPh>
    <rPh sb="141" eb="143">
      <t>コウシン</t>
    </rPh>
    <rPh sb="143" eb="144">
      <t>リツ</t>
    </rPh>
    <rPh sb="146" eb="148">
      <t>カンロ</t>
    </rPh>
    <rPh sb="148" eb="150">
      <t>イガイ</t>
    </rPh>
    <rPh sb="151" eb="153">
      <t>タイシン</t>
    </rPh>
    <rPh sb="153" eb="154">
      <t>カ</t>
    </rPh>
    <rPh sb="155" eb="157">
      <t>セツビ</t>
    </rPh>
    <rPh sb="157" eb="159">
      <t>コウシン</t>
    </rPh>
    <rPh sb="163" eb="165">
      <t>ヒヨウ</t>
    </rPh>
    <rPh sb="166" eb="168">
      <t>ヒツヨウ</t>
    </rPh>
    <rPh sb="171" eb="173">
      <t>カンロ</t>
    </rPh>
    <rPh sb="174" eb="177">
      <t>ロウキュウカ</t>
    </rPh>
    <rPh sb="178" eb="179">
      <t>スス</t>
    </rPh>
    <rPh sb="189" eb="191">
      <t>ルイジ</t>
    </rPh>
    <rPh sb="191" eb="193">
      <t>ダンタイ</t>
    </rPh>
    <rPh sb="193" eb="195">
      <t>ヘイキン</t>
    </rPh>
    <rPh sb="195" eb="196">
      <t>チ</t>
    </rPh>
    <rPh sb="198" eb="199">
      <t>ヒク</t>
    </rPh>
    <rPh sb="200" eb="202">
      <t>スウチ</t>
    </rPh>
    <phoneticPr fontId="4"/>
  </si>
  <si>
    <t>・経常収支比率や料金回収率について平成28年度は類似団体平均を下回るなど厳しい経営状態に変わりつつあります。　　　　　　　　　　　　　　　　　　・経常収支比率、回収率ともに100％を越えているとはいえ、毎年減少しており平成10年から据置している料金についても見直しが必要な時期が近づいております。　　　　　　　　　　　　　　　　　　　　　　　　・有形固定資産減価償却率や管路経年化率が低いので現時点では更新投資の先送りをしている状況にはありません。　　　　　　　　　　　　　　　　　・管路経年化率が低いとはいえ、今後は老朽化が　進むため管路更新率を上昇させていく必要があります。</t>
    <rPh sb="1" eb="3">
      <t>ケイジョウ</t>
    </rPh>
    <rPh sb="3" eb="5">
      <t>シュウシ</t>
    </rPh>
    <rPh sb="5" eb="7">
      <t>ヒリツ</t>
    </rPh>
    <rPh sb="8" eb="10">
      <t>リョウキン</t>
    </rPh>
    <rPh sb="10" eb="12">
      <t>カイシュウ</t>
    </rPh>
    <rPh sb="12" eb="13">
      <t>リツ</t>
    </rPh>
    <rPh sb="17" eb="19">
      <t>ヘイセイ</t>
    </rPh>
    <rPh sb="21" eb="23">
      <t>ネンド</t>
    </rPh>
    <rPh sb="24" eb="26">
      <t>ルイジ</t>
    </rPh>
    <rPh sb="26" eb="28">
      <t>ダンタイ</t>
    </rPh>
    <rPh sb="28" eb="30">
      <t>ヘイキン</t>
    </rPh>
    <rPh sb="31" eb="33">
      <t>シタマワ</t>
    </rPh>
    <rPh sb="36" eb="37">
      <t>キビ</t>
    </rPh>
    <rPh sb="39" eb="41">
      <t>ケイエイ</t>
    </rPh>
    <rPh sb="41" eb="43">
      <t>ジョウタイ</t>
    </rPh>
    <rPh sb="44" eb="45">
      <t>カ</t>
    </rPh>
    <rPh sb="73" eb="75">
      <t>ケイジョウ</t>
    </rPh>
    <rPh sb="75" eb="77">
      <t>シュウシ</t>
    </rPh>
    <rPh sb="77" eb="79">
      <t>ヒリツ</t>
    </rPh>
    <rPh sb="80" eb="82">
      <t>カイシュウ</t>
    </rPh>
    <rPh sb="82" eb="83">
      <t>リツ</t>
    </rPh>
    <rPh sb="91" eb="92">
      <t>コ</t>
    </rPh>
    <rPh sb="101" eb="103">
      <t>マイトシ</t>
    </rPh>
    <rPh sb="103" eb="105">
      <t>ゲンショウ</t>
    </rPh>
    <rPh sb="109" eb="111">
      <t>ヘイセイ</t>
    </rPh>
    <rPh sb="113" eb="114">
      <t>ネン</t>
    </rPh>
    <rPh sb="116" eb="118">
      <t>スエオキ</t>
    </rPh>
    <rPh sb="122" eb="124">
      <t>リョウキン</t>
    </rPh>
    <rPh sb="129" eb="131">
      <t>ミナオ</t>
    </rPh>
    <rPh sb="133" eb="135">
      <t>ヒツヨウ</t>
    </rPh>
    <rPh sb="136" eb="138">
      <t>ジキ</t>
    </rPh>
    <rPh sb="139" eb="140">
      <t>チカ</t>
    </rPh>
    <rPh sb="185" eb="187">
      <t>カンロ</t>
    </rPh>
    <rPh sb="192" eb="193">
      <t>ヒク</t>
    </rPh>
    <rPh sb="196" eb="199">
      <t>ゲンジテン</t>
    </rPh>
    <rPh sb="201" eb="203">
      <t>コウシン</t>
    </rPh>
    <rPh sb="203" eb="205">
      <t>トウシ</t>
    </rPh>
    <rPh sb="206" eb="207">
      <t>サキ</t>
    </rPh>
    <rPh sb="207" eb="208">
      <t>オク</t>
    </rPh>
    <rPh sb="214" eb="216">
      <t>ジョウキョウ</t>
    </rPh>
    <rPh sb="244" eb="247">
      <t>ケイネンカ</t>
    </rPh>
    <rPh sb="247" eb="248">
      <t>リツ</t>
    </rPh>
    <rPh sb="249" eb="250">
      <t>ヒク</t>
    </rPh>
    <rPh sb="256" eb="258">
      <t>コンゴ</t>
    </rPh>
    <rPh sb="259" eb="262">
      <t>ロウキュウカ</t>
    </rPh>
    <rPh sb="264" eb="265">
      <t>スス</t>
    </rPh>
    <rPh sb="268" eb="270">
      <t>カンロ</t>
    </rPh>
    <rPh sb="270" eb="272">
      <t>コウシン</t>
    </rPh>
    <rPh sb="272" eb="273">
      <t>リツ</t>
    </rPh>
    <rPh sb="274" eb="276">
      <t>ジョウショウ</t>
    </rPh>
    <rPh sb="281" eb="2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</si>
</sst>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0.56000000000000005</c:v>
                </c:pt>
                <c:pt idx="2">
                  <c:v>0.49</c:v>
                </c:pt>
                <c:pt idx="3">
                  <c:v>0.52</c:v>
                </c:pt>
                <c:pt idx="4">
                  <c:v>0.56999999999999995</c:v>
                </c:pt>
              </c:numCache>
            </c:numRef>
          </c:val>
        </c:ser>
        <c:dLbls>
          <c:showLegendKey val="0"/>
          <c:showVal val="0"/>
          <c:showCatName val="0"/>
          <c:showSerName val="0"/>
          <c:showPercent val="0"/>
          <c:showBubbleSize val="0"/>
        </c:dLbls>
        <c:gapWidth val="150"/>
        <c:axId val="240745928"/>
        <c:axId val="31126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40745928"/>
        <c:axId val="311260912"/>
      </c:lineChart>
      <c:dateAx>
        <c:axId val="240745928"/>
        <c:scaling>
          <c:orientation val="minMax"/>
        </c:scaling>
        <c:delete val="1"/>
        <c:axPos val="b"/>
        <c:numFmt formatCode="ge" sourceLinked="1"/>
        <c:majorTickMark val="none"/>
        <c:minorTickMark val="none"/>
        <c:tickLblPos val="none"/>
        <c:crossAx val="311260912"/>
        <c:crosses val="autoZero"/>
        <c:auto val="1"/>
        <c:lblOffset val="100"/>
        <c:baseTimeUnit val="years"/>
      </c:dateAx>
      <c:valAx>
        <c:axId val="3112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50.43</c:v>
                </c:pt>
                <c:pt idx="1">
                  <c:v>47.93</c:v>
                </c:pt>
                <c:pt idx="2">
                  <c:v>45.93</c:v>
                </c:pt>
                <c:pt idx="3">
                  <c:v>45.53</c:v>
                </c:pt>
                <c:pt idx="4">
                  <c:v>44.88</c:v>
                </c:pt>
              </c:numCache>
            </c:numRef>
          </c:val>
        </c:ser>
        <c:dLbls>
          <c:showLegendKey val="0"/>
          <c:showVal val="0"/>
          <c:showCatName val="0"/>
          <c:showSerName val="0"/>
          <c:showPercent val="0"/>
          <c:showBubbleSize val="0"/>
        </c:dLbls>
        <c:gapWidth val="150"/>
        <c:axId val="312245904"/>
        <c:axId val="31224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12245904"/>
        <c:axId val="312249040"/>
      </c:lineChart>
      <c:dateAx>
        <c:axId val="312245904"/>
        <c:scaling>
          <c:orientation val="minMax"/>
        </c:scaling>
        <c:delete val="1"/>
        <c:axPos val="b"/>
        <c:numFmt formatCode="ge" sourceLinked="1"/>
        <c:majorTickMark val="none"/>
        <c:minorTickMark val="none"/>
        <c:tickLblPos val="none"/>
        <c:crossAx val="312249040"/>
        <c:crosses val="autoZero"/>
        <c:auto val="1"/>
        <c:lblOffset val="100"/>
        <c:baseTimeUnit val="years"/>
      </c:dateAx>
      <c:valAx>
        <c:axId val="3122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4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94.35</c:v>
                </c:pt>
                <c:pt idx="1">
                  <c:v>94.01</c:v>
                </c:pt>
                <c:pt idx="2">
                  <c:v>93.96</c:v>
                </c:pt>
                <c:pt idx="3">
                  <c:v>92.85</c:v>
                </c:pt>
                <c:pt idx="4">
                  <c:v>92.43</c:v>
                </c:pt>
              </c:numCache>
            </c:numRef>
          </c:val>
        </c:ser>
        <c:dLbls>
          <c:showLegendKey val="0"/>
          <c:showVal val="0"/>
          <c:showCatName val="0"/>
          <c:showSerName val="0"/>
          <c:showPercent val="0"/>
          <c:showBubbleSize val="0"/>
        </c:dLbls>
        <c:gapWidth val="150"/>
        <c:axId val="312566880"/>
        <c:axId val="31257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12566880"/>
        <c:axId val="312572368"/>
      </c:lineChart>
      <c:dateAx>
        <c:axId val="312566880"/>
        <c:scaling>
          <c:orientation val="minMax"/>
        </c:scaling>
        <c:delete val="1"/>
        <c:axPos val="b"/>
        <c:numFmt formatCode="ge" sourceLinked="1"/>
        <c:majorTickMark val="none"/>
        <c:minorTickMark val="none"/>
        <c:tickLblPos val="none"/>
        <c:crossAx val="312572368"/>
        <c:crosses val="autoZero"/>
        <c:auto val="1"/>
        <c:lblOffset val="100"/>
        <c:baseTimeUnit val="years"/>
      </c:dateAx>
      <c:valAx>
        <c:axId val="31257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5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126.96</c:v>
                </c:pt>
                <c:pt idx="1">
                  <c:v>121.63</c:v>
                </c:pt>
                <c:pt idx="2">
                  <c:v>114.66</c:v>
                </c:pt>
                <c:pt idx="3">
                  <c:v>112.79</c:v>
                </c:pt>
                <c:pt idx="4">
                  <c:v>107.43</c:v>
                </c:pt>
              </c:numCache>
            </c:numRef>
          </c:val>
        </c:ser>
        <c:dLbls>
          <c:showLegendKey val="0"/>
          <c:showVal val="0"/>
          <c:showCatName val="0"/>
          <c:showSerName val="0"/>
          <c:showPercent val="0"/>
          <c:showBubbleSize val="0"/>
        </c:dLbls>
        <c:gapWidth val="150"/>
        <c:axId val="311265616"/>
        <c:axId val="3112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11265616"/>
        <c:axId val="311259736"/>
      </c:lineChart>
      <c:dateAx>
        <c:axId val="311265616"/>
        <c:scaling>
          <c:orientation val="minMax"/>
        </c:scaling>
        <c:delete val="1"/>
        <c:axPos val="b"/>
        <c:numFmt formatCode="ge" sourceLinked="1"/>
        <c:majorTickMark val="none"/>
        <c:minorTickMark val="none"/>
        <c:tickLblPos val="none"/>
        <c:crossAx val="311259736"/>
        <c:crosses val="autoZero"/>
        <c:auto val="1"/>
        <c:lblOffset val="100"/>
        <c:baseTimeUnit val="years"/>
      </c:dateAx>
      <c:valAx>
        <c:axId val="311259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6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32.25</c:v>
                </c:pt>
                <c:pt idx="1">
                  <c:v>32.78</c:v>
                </c:pt>
                <c:pt idx="2">
                  <c:v>41.66</c:v>
                </c:pt>
                <c:pt idx="3">
                  <c:v>41.36</c:v>
                </c:pt>
                <c:pt idx="4">
                  <c:v>42.52</c:v>
                </c:pt>
              </c:numCache>
            </c:numRef>
          </c:val>
        </c:ser>
        <c:dLbls>
          <c:showLegendKey val="0"/>
          <c:showVal val="0"/>
          <c:showCatName val="0"/>
          <c:showSerName val="0"/>
          <c:showPercent val="0"/>
          <c:showBubbleSize val="0"/>
        </c:dLbls>
        <c:gapWidth val="150"/>
        <c:axId val="311258952"/>
        <c:axId val="31126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11258952"/>
        <c:axId val="311262088"/>
      </c:lineChart>
      <c:dateAx>
        <c:axId val="311258952"/>
        <c:scaling>
          <c:orientation val="minMax"/>
        </c:scaling>
        <c:delete val="1"/>
        <c:axPos val="b"/>
        <c:numFmt formatCode="ge" sourceLinked="1"/>
        <c:majorTickMark val="none"/>
        <c:minorTickMark val="none"/>
        <c:tickLblPos val="none"/>
        <c:crossAx val="311262088"/>
        <c:crosses val="autoZero"/>
        <c:auto val="1"/>
        <c:lblOffset val="100"/>
        <c:baseTimeUnit val="years"/>
      </c:dateAx>
      <c:valAx>
        <c:axId val="31126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3.24</c:v>
                </c:pt>
                <c:pt idx="1">
                  <c:v>5.48</c:v>
                </c:pt>
                <c:pt idx="2">
                  <c:v>5.88</c:v>
                </c:pt>
                <c:pt idx="3">
                  <c:v>6.55</c:v>
                </c:pt>
                <c:pt idx="4">
                  <c:v>6.56</c:v>
                </c:pt>
              </c:numCache>
            </c:numRef>
          </c:val>
        </c:ser>
        <c:dLbls>
          <c:showLegendKey val="0"/>
          <c:showVal val="0"/>
          <c:showCatName val="0"/>
          <c:showSerName val="0"/>
          <c:showPercent val="0"/>
          <c:showBubbleSize val="0"/>
        </c:dLbls>
        <c:gapWidth val="150"/>
        <c:axId val="311266008"/>
        <c:axId val="31126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11266008"/>
        <c:axId val="311264048"/>
      </c:lineChart>
      <c:dateAx>
        <c:axId val="311266008"/>
        <c:scaling>
          <c:orientation val="minMax"/>
        </c:scaling>
        <c:delete val="1"/>
        <c:axPos val="b"/>
        <c:numFmt formatCode="ge" sourceLinked="1"/>
        <c:majorTickMark val="none"/>
        <c:minorTickMark val="none"/>
        <c:tickLblPos val="none"/>
        <c:crossAx val="311264048"/>
        <c:crosses val="autoZero"/>
        <c:auto val="1"/>
        <c:lblOffset val="100"/>
        <c:baseTimeUnit val="years"/>
      </c:dateAx>
      <c:valAx>
        <c:axId val="31126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6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1260128"/>
        <c:axId val="31126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11260128"/>
        <c:axId val="311260520"/>
      </c:lineChart>
      <c:dateAx>
        <c:axId val="311260128"/>
        <c:scaling>
          <c:orientation val="minMax"/>
        </c:scaling>
        <c:delete val="1"/>
        <c:axPos val="b"/>
        <c:numFmt formatCode="ge" sourceLinked="1"/>
        <c:majorTickMark val="none"/>
        <c:minorTickMark val="none"/>
        <c:tickLblPos val="none"/>
        <c:crossAx val="311260520"/>
        <c:crosses val="autoZero"/>
        <c:auto val="1"/>
        <c:lblOffset val="100"/>
        <c:baseTimeUnit val="years"/>
      </c:dateAx>
      <c:valAx>
        <c:axId val="31126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12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209.33</c:v>
                </c:pt>
                <c:pt idx="1">
                  <c:v>347.96</c:v>
                </c:pt>
                <c:pt idx="2">
                  <c:v>207.06</c:v>
                </c:pt>
                <c:pt idx="3">
                  <c:v>160.44</c:v>
                </c:pt>
                <c:pt idx="4">
                  <c:v>176.52</c:v>
                </c:pt>
              </c:numCache>
            </c:numRef>
          </c:val>
        </c:ser>
        <c:dLbls>
          <c:showLegendKey val="0"/>
          <c:showVal val="0"/>
          <c:showCatName val="0"/>
          <c:showSerName val="0"/>
          <c:showPercent val="0"/>
          <c:showBubbleSize val="0"/>
        </c:dLbls>
        <c:gapWidth val="150"/>
        <c:axId val="312247864"/>
        <c:axId val="3122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12247864"/>
        <c:axId val="312249824"/>
      </c:lineChart>
      <c:dateAx>
        <c:axId val="312247864"/>
        <c:scaling>
          <c:orientation val="minMax"/>
        </c:scaling>
        <c:delete val="1"/>
        <c:axPos val="b"/>
        <c:numFmt formatCode="ge" sourceLinked="1"/>
        <c:majorTickMark val="none"/>
        <c:minorTickMark val="none"/>
        <c:tickLblPos val="none"/>
        <c:crossAx val="312249824"/>
        <c:crosses val="autoZero"/>
        <c:auto val="1"/>
        <c:lblOffset val="100"/>
        <c:baseTimeUnit val="years"/>
      </c:dateAx>
      <c:valAx>
        <c:axId val="31224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2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294.5</c:v>
                </c:pt>
                <c:pt idx="1">
                  <c:v>344.11</c:v>
                </c:pt>
                <c:pt idx="2">
                  <c:v>345.74</c:v>
                </c:pt>
                <c:pt idx="3">
                  <c:v>367.16</c:v>
                </c:pt>
                <c:pt idx="4">
                  <c:v>366.26</c:v>
                </c:pt>
              </c:numCache>
            </c:numRef>
          </c:val>
        </c:ser>
        <c:dLbls>
          <c:showLegendKey val="0"/>
          <c:showVal val="0"/>
          <c:showCatName val="0"/>
          <c:showSerName val="0"/>
          <c:showPercent val="0"/>
          <c:showBubbleSize val="0"/>
        </c:dLbls>
        <c:gapWidth val="150"/>
        <c:axId val="312249432"/>
        <c:axId val="31225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12249432"/>
        <c:axId val="312252176"/>
      </c:lineChart>
      <c:dateAx>
        <c:axId val="312249432"/>
        <c:scaling>
          <c:orientation val="minMax"/>
        </c:scaling>
        <c:delete val="1"/>
        <c:axPos val="b"/>
        <c:numFmt formatCode="ge" sourceLinked="1"/>
        <c:majorTickMark val="none"/>
        <c:minorTickMark val="none"/>
        <c:tickLblPos val="none"/>
        <c:crossAx val="312252176"/>
        <c:crosses val="autoZero"/>
        <c:auto val="1"/>
        <c:lblOffset val="100"/>
        <c:baseTimeUnit val="years"/>
      </c:dateAx>
      <c:valAx>
        <c:axId val="31225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24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120.25</c:v>
                </c:pt>
                <c:pt idx="1">
                  <c:v>112.47</c:v>
                </c:pt>
                <c:pt idx="2">
                  <c:v>108.76</c:v>
                </c:pt>
                <c:pt idx="3">
                  <c:v>106.27</c:v>
                </c:pt>
                <c:pt idx="4">
                  <c:v>101.45</c:v>
                </c:pt>
              </c:numCache>
            </c:numRef>
          </c:val>
        </c:ser>
        <c:dLbls>
          <c:showLegendKey val="0"/>
          <c:showVal val="0"/>
          <c:showCatName val="0"/>
          <c:showSerName val="0"/>
          <c:showPercent val="0"/>
          <c:showBubbleSize val="0"/>
        </c:dLbls>
        <c:gapWidth val="150"/>
        <c:axId val="312251000"/>
        <c:axId val="31224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12251000"/>
        <c:axId val="312248648"/>
      </c:lineChart>
      <c:dateAx>
        <c:axId val="312251000"/>
        <c:scaling>
          <c:orientation val="minMax"/>
        </c:scaling>
        <c:delete val="1"/>
        <c:axPos val="b"/>
        <c:numFmt formatCode="ge" sourceLinked="1"/>
        <c:majorTickMark val="none"/>
        <c:minorTickMark val="none"/>
        <c:tickLblPos val="none"/>
        <c:crossAx val="312248648"/>
        <c:crosses val="autoZero"/>
        <c:auto val="1"/>
        <c:lblOffset val="100"/>
        <c:baseTimeUnit val="years"/>
      </c:dateAx>
      <c:valAx>
        <c:axId val="3122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5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119.66</c:v>
                </c:pt>
                <c:pt idx="1">
                  <c:v>129.43</c:v>
                </c:pt>
                <c:pt idx="2">
                  <c:v>137.66</c:v>
                </c:pt>
                <c:pt idx="3">
                  <c:v>139.22999999999999</c:v>
                </c:pt>
                <c:pt idx="4">
                  <c:v>144.36000000000001</c:v>
                </c:pt>
              </c:numCache>
            </c:numRef>
          </c:val>
        </c:ser>
        <c:dLbls>
          <c:showLegendKey val="0"/>
          <c:showVal val="0"/>
          <c:showCatName val="0"/>
          <c:showSerName val="0"/>
          <c:showPercent val="0"/>
          <c:showBubbleSize val="0"/>
        </c:dLbls>
        <c:gapWidth val="150"/>
        <c:axId val="312245120"/>
        <c:axId val="31225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12245120"/>
        <c:axId val="312252568"/>
      </c:lineChart>
      <c:dateAx>
        <c:axId val="312245120"/>
        <c:scaling>
          <c:orientation val="minMax"/>
        </c:scaling>
        <c:delete val="1"/>
        <c:axPos val="b"/>
        <c:numFmt formatCode="ge" sourceLinked="1"/>
        <c:majorTickMark val="none"/>
        <c:minorTickMark val="none"/>
        <c:tickLblPos val="none"/>
        <c:crossAx val="312252568"/>
        <c:crosses val="autoZero"/>
        <c:auto val="1"/>
        <c:lblOffset val="100"/>
        <c:baseTimeUnit val="years"/>
      </c:dateAx>
      <c:valAx>
        <c:axId val="31225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P88" sqref="BP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愛川町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40955</v>
      </c>
      <c r="AM8" s="61"/>
      <c r="AN8" s="61"/>
      <c r="AO8" s="61"/>
      <c r="AP8" s="61"/>
      <c r="AQ8" s="61"/>
      <c r="AR8" s="61"/>
      <c r="AS8" s="61"/>
      <c r="AT8" s="51">
        <f>データ!$S$6</f>
        <v>34.28</v>
      </c>
      <c r="AU8" s="52"/>
      <c r="AV8" s="52"/>
      <c r="AW8" s="52"/>
      <c r="AX8" s="52"/>
      <c r="AY8" s="52"/>
      <c r="AZ8" s="52"/>
      <c r="BA8" s="52"/>
      <c r="BB8" s="53">
        <f>データ!$T$6</f>
        <v>1194.72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72.66</v>
      </c>
      <c r="J10" s="52"/>
      <c r="K10" s="52"/>
      <c r="L10" s="52"/>
      <c r="M10" s="52"/>
      <c r="N10" s="52"/>
      <c r="O10" s="64"/>
      <c r="P10" s="53">
        <f>データ!$P$6</f>
        <v>67.81</v>
      </c>
      <c r="Q10" s="53"/>
      <c r="R10" s="53"/>
      <c r="S10" s="53"/>
      <c r="T10" s="53"/>
      <c r="U10" s="53"/>
      <c r="V10" s="53"/>
      <c r="W10" s="61">
        <f>データ!$Q$6</f>
        <v>2070</v>
      </c>
      <c r="X10" s="61"/>
      <c r="Y10" s="61"/>
      <c r="Z10" s="61"/>
      <c r="AA10" s="61"/>
      <c r="AB10" s="61"/>
      <c r="AC10" s="61"/>
      <c r="AD10" s="2"/>
      <c r="AE10" s="2"/>
      <c r="AF10" s="2"/>
      <c r="AG10" s="2"/>
      <c r="AH10" s="5"/>
      <c r="AI10" s="5"/>
      <c r="AJ10" s="5"/>
      <c r="AK10" s="5"/>
      <c r="AL10" s="61">
        <f>データ!$U$6</f>
        <v>27700</v>
      </c>
      <c r="AM10" s="61"/>
      <c r="AN10" s="61"/>
      <c r="AO10" s="61"/>
      <c r="AP10" s="61"/>
      <c r="AQ10" s="61"/>
      <c r="AR10" s="61"/>
      <c r="AS10" s="61"/>
      <c r="AT10" s="51">
        <f>データ!$V$6</f>
        <v>30</v>
      </c>
      <c r="AU10" s="52"/>
      <c r="AV10" s="52"/>
      <c r="AW10" s="52"/>
      <c r="AX10" s="52"/>
      <c r="AY10" s="52"/>
      <c r="AZ10" s="52"/>
      <c r="BA10" s="52"/>
      <c r="BB10" s="53">
        <f>データ!$W$6</f>
        <v>923.33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144011</v>
      </c>
      <c r="D6" s="34">
        <f t="shared" si="3"/>
        <v>46</v>
      </c>
      <c r="E6" s="34">
        <f t="shared" si="3"/>
        <v>1</v>
      </c>
      <c r="F6" s="34">
        <f t="shared" si="3"/>
        <v>0</v>
      </c>
      <c r="G6" s="34">
        <f t="shared" si="3"/>
        <v>1</v>
      </c>
      <c r="H6" s="34" t="str">
        <f t="shared" si="3"/>
        <v>神奈川県　愛川町</v>
      </c>
      <c r="I6" s="34" t="str">
        <f t="shared" si="3"/>
        <v>法適用</v>
      </c>
      <c r="J6" s="34" t="str">
        <f t="shared" si="3"/>
        <v>水道事業</v>
      </c>
      <c r="K6" s="34" t="str">
        <f t="shared" si="3"/>
        <v>末端給水事業</v>
      </c>
      <c r="L6" s="34" t="str">
        <f t="shared" si="3"/>
        <v>A6</v>
      </c>
      <c r="M6" s="34">
        <f t="shared" si="3"/>
        <v>0</v>
      </c>
      <c r="N6" s="35" t="str">
        <f t="shared" si="3"/>
        <v>-</v>
      </c>
      <c r="O6" s="35">
        <f t="shared" si="3"/>
        <v>72.66</v>
      </c>
      <c r="P6" s="35">
        <f t="shared" si="3"/>
        <v>67.81</v>
      </c>
      <c r="Q6" s="35">
        <f t="shared" si="3"/>
        <v>2070</v>
      </c>
      <c r="R6" s="35">
        <f t="shared" si="3"/>
        <v>40955</v>
      </c>
      <c r="S6" s="35">
        <f t="shared" si="3"/>
        <v>34.28</v>
      </c>
      <c r="T6" s="35">
        <f t="shared" si="3"/>
        <v>1194.72</v>
      </c>
      <c r="U6" s="35">
        <f t="shared" si="3"/>
        <v>27700</v>
      </c>
      <c r="V6" s="35">
        <f t="shared" si="3"/>
        <v>30</v>
      </c>
      <c r="W6" s="35">
        <f t="shared" si="3"/>
        <v>923.33</v>
      </c>
      <c r="X6" s="36">
        <f>IF(X7="",NA(),X7)</f>
        <v>126.96</v>
      </c>
      <c r="Y6" s="36">
        <f t="shared" ref="Y6:AG6" si="4">IF(Y7="",NA(),Y7)</f>
        <v>121.63</v>
      </c>
      <c r="Z6" s="36">
        <f t="shared" si="4"/>
        <v>114.66</v>
      </c>
      <c r="AA6" s="36">
        <f t="shared" si="4"/>
        <v>112.79</v>
      </c>
      <c r="AB6" s="36">
        <f t="shared" si="4"/>
        <v>107.43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209.33</v>
      </c>
      <c r="AU6" s="36">
        <f t="shared" ref="AU6:BC6" si="6">IF(AU7="",NA(),AU7)</f>
        <v>347.96</v>
      </c>
      <c r="AV6" s="36">
        <f t="shared" si="6"/>
        <v>207.06</v>
      </c>
      <c r="AW6" s="36">
        <f t="shared" si="6"/>
        <v>160.44</v>
      </c>
      <c r="AX6" s="36">
        <f t="shared" si="6"/>
        <v>176.52</v>
      </c>
      <c r="AY6" s="36">
        <f t="shared" si="6"/>
        <v>915.5</v>
      </c>
      <c r="AZ6" s="36">
        <f t="shared" si="6"/>
        <v>963.24</v>
      </c>
      <c r="BA6" s="36">
        <f t="shared" si="6"/>
        <v>381.53</v>
      </c>
      <c r="BB6" s="36">
        <f t="shared" si="6"/>
        <v>391.54</v>
      </c>
      <c r="BC6" s="36">
        <f t="shared" si="6"/>
        <v>384.34</v>
      </c>
      <c r="BD6" s="35" t="str">
        <f>IF(BD7="","",IF(BD7="-","【-】","【"&amp;SUBSTITUTE(TEXT(BD7,"#,##0.00"),"-","△")&amp;"】"))</f>
        <v>【262.87】</v>
      </c>
      <c r="BE6" s="36">
        <f>IF(BE7="",NA(),BE7)</f>
        <v>294.5</v>
      </c>
      <c r="BF6" s="36">
        <f t="shared" ref="BF6:BN6" si="7">IF(BF7="",NA(),BF7)</f>
        <v>344.11</v>
      </c>
      <c r="BG6" s="36">
        <f t="shared" si="7"/>
        <v>345.74</v>
      </c>
      <c r="BH6" s="36">
        <f t="shared" si="7"/>
        <v>367.16</v>
      </c>
      <c r="BI6" s="36">
        <f t="shared" si="7"/>
        <v>366.26</v>
      </c>
      <c r="BJ6" s="36">
        <f t="shared" si="7"/>
        <v>404.78</v>
      </c>
      <c r="BK6" s="36">
        <f t="shared" si="7"/>
        <v>400.38</v>
      </c>
      <c r="BL6" s="36">
        <f t="shared" si="7"/>
        <v>393.27</v>
      </c>
      <c r="BM6" s="36">
        <f t="shared" si="7"/>
        <v>386.97</v>
      </c>
      <c r="BN6" s="36">
        <f t="shared" si="7"/>
        <v>380.58</v>
      </c>
      <c r="BO6" s="35" t="str">
        <f>IF(BO7="","",IF(BO7="-","【-】","【"&amp;SUBSTITUTE(TEXT(BO7,"#,##0.00"),"-","△")&amp;"】"))</f>
        <v>【270.87】</v>
      </c>
      <c r="BP6" s="36">
        <f>IF(BP7="",NA(),BP7)</f>
        <v>120.25</v>
      </c>
      <c r="BQ6" s="36">
        <f t="shared" ref="BQ6:BY6" si="8">IF(BQ7="",NA(),BQ7)</f>
        <v>112.47</v>
      </c>
      <c r="BR6" s="36">
        <f t="shared" si="8"/>
        <v>108.76</v>
      </c>
      <c r="BS6" s="36">
        <f t="shared" si="8"/>
        <v>106.27</v>
      </c>
      <c r="BT6" s="36">
        <f t="shared" si="8"/>
        <v>101.45</v>
      </c>
      <c r="BU6" s="36">
        <f t="shared" si="8"/>
        <v>98.07</v>
      </c>
      <c r="BV6" s="36">
        <f t="shared" si="8"/>
        <v>96.56</v>
      </c>
      <c r="BW6" s="36">
        <f t="shared" si="8"/>
        <v>100.47</v>
      </c>
      <c r="BX6" s="36">
        <f t="shared" si="8"/>
        <v>101.72</v>
      </c>
      <c r="BY6" s="36">
        <f t="shared" si="8"/>
        <v>102.38</v>
      </c>
      <c r="BZ6" s="35" t="str">
        <f>IF(BZ7="","",IF(BZ7="-","【-】","【"&amp;SUBSTITUTE(TEXT(BZ7,"#,##0.00"),"-","△")&amp;"】"))</f>
        <v>【105.59】</v>
      </c>
      <c r="CA6" s="36">
        <f>IF(CA7="",NA(),CA7)</f>
        <v>119.66</v>
      </c>
      <c r="CB6" s="36">
        <f t="shared" ref="CB6:CJ6" si="9">IF(CB7="",NA(),CB7)</f>
        <v>129.43</v>
      </c>
      <c r="CC6" s="36">
        <f t="shared" si="9"/>
        <v>137.66</v>
      </c>
      <c r="CD6" s="36">
        <f t="shared" si="9"/>
        <v>139.22999999999999</v>
      </c>
      <c r="CE6" s="36">
        <f t="shared" si="9"/>
        <v>144.36000000000001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50.43</v>
      </c>
      <c r="CM6" s="36">
        <f t="shared" ref="CM6:CU6" si="10">IF(CM7="",NA(),CM7)</f>
        <v>47.93</v>
      </c>
      <c r="CN6" s="36">
        <f t="shared" si="10"/>
        <v>45.93</v>
      </c>
      <c r="CO6" s="36">
        <f t="shared" si="10"/>
        <v>45.53</v>
      </c>
      <c r="CP6" s="36">
        <f t="shared" si="10"/>
        <v>44.88</v>
      </c>
      <c r="CQ6" s="36">
        <f t="shared" si="10"/>
        <v>55.68</v>
      </c>
      <c r="CR6" s="36">
        <f t="shared" si="10"/>
        <v>55.64</v>
      </c>
      <c r="CS6" s="36">
        <f t="shared" si="10"/>
        <v>55.13</v>
      </c>
      <c r="CT6" s="36">
        <f t="shared" si="10"/>
        <v>54.77</v>
      </c>
      <c r="CU6" s="36">
        <f t="shared" si="10"/>
        <v>54.92</v>
      </c>
      <c r="CV6" s="35" t="str">
        <f>IF(CV7="","",IF(CV7="-","【-】","【"&amp;SUBSTITUTE(TEXT(CV7,"#,##0.00"),"-","△")&amp;"】"))</f>
        <v>【59.94】</v>
      </c>
      <c r="CW6" s="36">
        <f>IF(CW7="",NA(),CW7)</f>
        <v>94.35</v>
      </c>
      <c r="CX6" s="36">
        <f t="shared" ref="CX6:DF6" si="11">IF(CX7="",NA(),CX7)</f>
        <v>94.01</v>
      </c>
      <c r="CY6" s="36">
        <f t="shared" si="11"/>
        <v>93.96</v>
      </c>
      <c r="CZ6" s="36">
        <f t="shared" si="11"/>
        <v>92.85</v>
      </c>
      <c r="DA6" s="36">
        <f t="shared" si="11"/>
        <v>92.43</v>
      </c>
      <c r="DB6" s="36">
        <f t="shared" si="11"/>
        <v>83.18</v>
      </c>
      <c r="DC6" s="36">
        <f t="shared" si="11"/>
        <v>83.09</v>
      </c>
      <c r="DD6" s="36">
        <f t="shared" si="11"/>
        <v>83</v>
      </c>
      <c r="DE6" s="36">
        <f t="shared" si="11"/>
        <v>82.89</v>
      </c>
      <c r="DF6" s="36">
        <f t="shared" si="11"/>
        <v>82.66</v>
      </c>
      <c r="DG6" s="35" t="str">
        <f>IF(DG7="","",IF(DG7="-","【-】","【"&amp;SUBSTITUTE(TEXT(DG7,"#,##0.00"),"-","△")&amp;"】"))</f>
        <v>【90.22】</v>
      </c>
      <c r="DH6" s="36">
        <f>IF(DH7="",NA(),DH7)</f>
        <v>32.25</v>
      </c>
      <c r="DI6" s="36">
        <f t="shared" ref="DI6:DQ6" si="12">IF(DI7="",NA(),DI7)</f>
        <v>32.78</v>
      </c>
      <c r="DJ6" s="36">
        <f t="shared" si="12"/>
        <v>41.66</v>
      </c>
      <c r="DK6" s="36">
        <f t="shared" si="12"/>
        <v>41.36</v>
      </c>
      <c r="DL6" s="36">
        <f t="shared" si="12"/>
        <v>42.52</v>
      </c>
      <c r="DM6" s="36">
        <f t="shared" si="12"/>
        <v>38.07</v>
      </c>
      <c r="DN6" s="36">
        <f t="shared" si="12"/>
        <v>39.06</v>
      </c>
      <c r="DO6" s="36">
        <f t="shared" si="12"/>
        <v>46.66</v>
      </c>
      <c r="DP6" s="36">
        <f t="shared" si="12"/>
        <v>47.46</v>
      </c>
      <c r="DQ6" s="36">
        <f t="shared" si="12"/>
        <v>48.49</v>
      </c>
      <c r="DR6" s="35" t="str">
        <f>IF(DR7="","",IF(DR7="-","【-】","【"&amp;SUBSTITUTE(TEXT(DR7,"#,##0.00"),"-","△")&amp;"】"))</f>
        <v>【47.91】</v>
      </c>
      <c r="DS6" s="36">
        <f>IF(DS7="",NA(),DS7)</f>
        <v>3.24</v>
      </c>
      <c r="DT6" s="36">
        <f t="shared" ref="DT6:EB6" si="13">IF(DT7="",NA(),DT7)</f>
        <v>5.48</v>
      </c>
      <c r="DU6" s="36">
        <f t="shared" si="13"/>
        <v>5.88</v>
      </c>
      <c r="DV6" s="36">
        <f t="shared" si="13"/>
        <v>6.55</v>
      </c>
      <c r="DW6" s="36">
        <f t="shared" si="13"/>
        <v>6.56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0.65</v>
      </c>
      <c r="EE6" s="36">
        <f t="shared" ref="EE6:EM6" si="14">IF(EE7="",NA(),EE7)</f>
        <v>0.56000000000000005</v>
      </c>
      <c r="EF6" s="36">
        <f t="shared" si="14"/>
        <v>0.49</v>
      </c>
      <c r="EG6" s="36">
        <f t="shared" si="14"/>
        <v>0.52</v>
      </c>
      <c r="EH6" s="36">
        <f t="shared" si="14"/>
        <v>0.56999999999999995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144011</v>
      </c>
      <c r="D7" s="38">
        <v>46</v>
      </c>
      <c r="E7" s="38">
        <v>1</v>
      </c>
      <c r="F7" s="38">
        <v>0</v>
      </c>
      <c r="G7" s="38">
        <v>1</v>
      </c>
      <c r="H7" s="38" t="s">
        <v>105</v>
      </c>
      <c r="I7" s="38" t="s">
        <v>106</v>
      </c>
      <c r="J7" s="38" t="s">
        <v>107</v>
      </c>
      <c r="K7" s="38" t="s">
        <v>108</v>
      </c>
      <c r="L7" s="38" t="s">
        <v>109</v>
      </c>
      <c r="M7" s="38"/>
      <c r="N7" s="39" t="s">
        <v>110</v>
      </c>
      <c r="O7" s="39">
        <v>72.66</v>
      </c>
      <c r="P7" s="39">
        <v>67.81</v>
      </c>
      <c r="Q7" s="39">
        <v>2070</v>
      </c>
      <c r="R7" s="39">
        <v>40955</v>
      </c>
      <c r="S7" s="39">
        <v>34.28</v>
      </c>
      <c r="T7" s="39">
        <v>1194.72</v>
      </c>
      <c r="U7" s="39">
        <v>27700</v>
      </c>
      <c r="V7" s="39">
        <v>30</v>
      </c>
      <c r="W7" s="39">
        <v>923.33</v>
      </c>
      <c r="X7" s="39">
        <v>126.96</v>
      </c>
      <c r="Y7" s="39">
        <v>121.63</v>
      </c>
      <c r="Z7" s="39">
        <v>114.66</v>
      </c>
      <c r="AA7" s="39">
        <v>112.79</v>
      </c>
      <c r="AB7" s="39">
        <v>107.43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209.33</v>
      </c>
      <c r="AU7" s="39">
        <v>347.96</v>
      </c>
      <c r="AV7" s="39">
        <v>207.06</v>
      </c>
      <c r="AW7" s="39">
        <v>160.44</v>
      </c>
      <c r="AX7" s="39">
        <v>176.52</v>
      </c>
      <c r="AY7" s="39">
        <v>915.5</v>
      </c>
      <c r="AZ7" s="39">
        <v>963.24</v>
      </c>
      <c r="BA7" s="39">
        <v>381.53</v>
      </c>
      <c r="BB7" s="39">
        <v>391.54</v>
      </c>
      <c r="BC7" s="39">
        <v>384.34</v>
      </c>
      <c r="BD7" s="39">
        <v>262.87</v>
      </c>
      <c r="BE7" s="39">
        <v>294.5</v>
      </c>
      <c r="BF7" s="39">
        <v>344.11</v>
      </c>
      <c r="BG7" s="39">
        <v>345.74</v>
      </c>
      <c r="BH7" s="39">
        <v>367.16</v>
      </c>
      <c r="BI7" s="39">
        <v>366.26</v>
      </c>
      <c r="BJ7" s="39">
        <v>404.78</v>
      </c>
      <c r="BK7" s="39">
        <v>400.38</v>
      </c>
      <c r="BL7" s="39">
        <v>393.27</v>
      </c>
      <c r="BM7" s="39">
        <v>386.97</v>
      </c>
      <c r="BN7" s="39">
        <v>380.58</v>
      </c>
      <c r="BO7" s="39">
        <v>270.87</v>
      </c>
      <c r="BP7" s="39">
        <v>120.25</v>
      </c>
      <c r="BQ7" s="39">
        <v>112.47</v>
      </c>
      <c r="BR7" s="39">
        <v>108.76</v>
      </c>
      <c r="BS7" s="39">
        <v>106.27</v>
      </c>
      <c r="BT7" s="39">
        <v>101.45</v>
      </c>
      <c r="BU7" s="39">
        <v>98.07</v>
      </c>
      <c r="BV7" s="39">
        <v>96.56</v>
      </c>
      <c r="BW7" s="39">
        <v>100.47</v>
      </c>
      <c r="BX7" s="39">
        <v>101.72</v>
      </c>
      <c r="BY7" s="39">
        <v>102.38</v>
      </c>
      <c r="BZ7" s="39">
        <v>105.59</v>
      </c>
      <c r="CA7" s="39">
        <v>119.66</v>
      </c>
      <c r="CB7" s="39">
        <v>129.43</v>
      </c>
      <c r="CC7" s="39">
        <v>137.66</v>
      </c>
      <c r="CD7" s="39">
        <v>139.22999999999999</v>
      </c>
      <c r="CE7" s="39">
        <v>144.36000000000001</v>
      </c>
      <c r="CF7" s="39">
        <v>172.26</v>
      </c>
      <c r="CG7" s="39">
        <v>177.14</v>
      </c>
      <c r="CH7" s="39">
        <v>169.82</v>
      </c>
      <c r="CI7" s="39">
        <v>168.2</v>
      </c>
      <c r="CJ7" s="39">
        <v>168.67</v>
      </c>
      <c r="CK7" s="39">
        <v>163.27000000000001</v>
      </c>
      <c r="CL7" s="39">
        <v>50.43</v>
      </c>
      <c r="CM7" s="39">
        <v>47.93</v>
      </c>
      <c r="CN7" s="39">
        <v>45.93</v>
      </c>
      <c r="CO7" s="39">
        <v>45.53</v>
      </c>
      <c r="CP7" s="39">
        <v>44.88</v>
      </c>
      <c r="CQ7" s="39">
        <v>55.68</v>
      </c>
      <c r="CR7" s="39">
        <v>55.64</v>
      </c>
      <c r="CS7" s="39">
        <v>55.13</v>
      </c>
      <c r="CT7" s="39">
        <v>54.77</v>
      </c>
      <c r="CU7" s="39">
        <v>54.92</v>
      </c>
      <c r="CV7" s="39">
        <v>59.94</v>
      </c>
      <c r="CW7" s="39">
        <v>94.35</v>
      </c>
      <c r="CX7" s="39">
        <v>94.01</v>
      </c>
      <c r="CY7" s="39">
        <v>93.96</v>
      </c>
      <c r="CZ7" s="39">
        <v>92.85</v>
      </c>
      <c r="DA7" s="39">
        <v>92.43</v>
      </c>
      <c r="DB7" s="39">
        <v>83.18</v>
      </c>
      <c r="DC7" s="39">
        <v>83.09</v>
      </c>
      <c r="DD7" s="39">
        <v>83</v>
      </c>
      <c r="DE7" s="39">
        <v>82.89</v>
      </c>
      <c r="DF7" s="39">
        <v>82.66</v>
      </c>
      <c r="DG7" s="39">
        <v>90.22</v>
      </c>
      <c r="DH7" s="39">
        <v>32.25</v>
      </c>
      <c r="DI7" s="39">
        <v>32.78</v>
      </c>
      <c r="DJ7" s="39">
        <v>41.66</v>
      </c>
      <c r="DK7" s="39">
        <v>41.36</v>
      </c>
      <c r="DL7" s="39">
        <v>42.52</v>
      </c>
      <c r="DM7" s="39">
        <v>38.07</v>
      </c>
      <c r="DN7" s="39">
        <v>39.06</v>
      </c>
      <c r="DO7" s="39">
        <v>46.66</v>
      </c>
      <c r="DP7" s="39">
        <v>47.46</v>
      </c>
      <c r="DQ7" s="39">
        <v>48.49</v>
      </c>
      <c r="DR7" s="39">
        <v>47.91</v>
      </c>
      <c r="DS7" s="39">
        <v>3.24</v>
      </c>
      <c r="DT7" s="39">
        <v>5.48</v>
      </c>
      <c r="DU7" s="39">
        <v>5.88</v>
      </c>
      <c r="DV7" s="39">
        <v>6.55</v>
      </c>
      <c r="DW7" s="39">
        <v>6.56</v>
      </c>
      <c r="DX7" s="39">
        <v>7.73</v>
      </c>
      <c r="DY7" s="39">
        <v>8.8699999999999992</v>
      </c>
      <c r="DZ7" s="39">
        <v>9.85</v>
      </c>
      <c r="EA7" s="39">
        <v>9.7100000000000009</v>
      </c>
      <c r="EB7" s="39">
        <v>12.79</v>
      </c>
      <c r="EC7" s="39">
        <v>15</v>
      </c>
      <c r="ED7" s="39">
        <v>0.65</v>
      </c>
      <c r="EE7" s="39">
        <v>0.56000000000000005</v>
      </c>
      <c r="EF7" s="39">
        <v>0.49</v>
      </c>
      <c r="EG7" s="39">
        <v>0.52</v>
      </c>
      <c r="EH7" s="39">
        <v>0.56999999999999995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2018-02-22T06:15:56Z</cp:lastPrinted>
  <dcterms:created xsi:type="dcterms:W3CDTF">2017-12-25T01:26:35Z</dcterms:created>
  <dcterms:modified xsi:type="dcterms:W3CDTF">2018-02-22T06:16:08Z</dcterms:modified>
  <cp:category/>
</cp:coreProperties>
</file>