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7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BE35" i="9"/>
  <c r="AM35" i="9"/>
  <c r="C35" i="9"/>
  <c r="CO34" i="9"/>
  <c r="CO35" i="9" s="1"/>
  <c r="BW34" i="9"/>
  <c r="BW35" i="9" s="1"/>
  <c r="BW36" i="9" s="1"/>
  <c r="BW37"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<sst xmlns="http://schemas.openxmlformats.org/spreadsheetml/2006/main" count="1010" uniqueCount="549">
  <si>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</si>
  <si>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</si>
  <si>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</si>
  <si>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</si>
  <si>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</si>
  <si>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</si>
  <si>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</si>
  <si>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</si>
  <si>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</si>
  <si>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</si>
  <si>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</si>
  <si>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</si>
  <si>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</si>
  <si>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</si>
  <si>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</si>
  <si>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</si>
  <si>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</si>
  <si>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</si>
  <si>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</si>
  <si>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</si>
  <si>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</si>
  <si>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</si>
  <si>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</si>
  <si>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</si>
  <si>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</si>
  <si>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</si>
  <si>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</si>
  <si>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</si>
  <si>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</si>
  <si>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</si>
  <si>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</si>
  <si>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</si>
  <si>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</si>
  <si>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</si>
  <si>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</si>
  <si>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</si>
  <si>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</si>
  <si>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</si>
  <si>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</si>
  <si>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</si>
  <si>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</si>
  <si>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</si>
  <si>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</si>
  <si>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</si>
  <si>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</si>
  <si>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</si>
  <si>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</si>
  <si>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</si>
  <si>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</si>
  <si>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</si>
  <si>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</si>
  <si>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</si>
  <si>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</si>
  <si>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</si>
  <si>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</si>
  <si>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</si>
  <si>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</si>
  <si>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</si>
  <si>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</si>
  <si>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</si>
  <si>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</si>
  <si>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</si>
  <si>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</si>
  <si>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</si>
  <si>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</si>
  <si>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</si>
  <si>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</si>
  <si>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</si>
  <si>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</si>
  <si>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</si>
  <si>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</si>
  <si>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</si>
  <si>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</si>
  <si>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</si>
  <si>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</si>
  <si>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</si>
  <si>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</si>
  <si>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</si>
  <si>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</si>
  <si>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</si>
  <si>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</si>
  <si>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座間市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</si>
  <si>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</si>
  <si>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</si>
  <si>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</si>
  <si>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</si>
  <si>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</si>
  <si>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</si>
  <si>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</si>
  <si>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</si>
  <si>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</si>
  <si>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</si>
  <si>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</si>
  <si>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</si>
  <si>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</si>
  <si>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</si>
  <si>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</si>
  <si>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</si>
  <si>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</si>
  <si>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</si>
  <si>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</si>
  <si>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</si>
  <si>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</si>
  <si>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</si>
  <si>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</si>
  <si>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</si>
  <si>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</si>
  <si>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</si>
  <si>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</si>
  <si>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</si>
  <si>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</si>
  <si>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</si>
  <si>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</si>
  <si>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</si>
  <si>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</si>
  <si>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</si>
  <si>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</si>
  <si>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</si>
  <si>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</si>
  <si>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</si>
  <si>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</si>
  <si>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</si>
  <si>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</si>
  <si>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</si>
  <si>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</si>
  <si>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</si>
  <si>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</si>
  <si>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</si>
  <si>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</si>
  <si>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</si>
  <si>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</si>
  <si>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</si>
  <si>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</si>
  <si>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</si>
  <si>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</si>
  <si>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</si>
  <si>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</si>
  <si>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</si>
  <si>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</si>
  <si>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</si>
  <si>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</si>
  <si>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</si>
  <si>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</si>
  <si>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</si>
  <si>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</si>
  <si>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</si>
  <si>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</si>
  <si>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</si>
  <si>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</si>
  <si>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</si>
  <si>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</si>
  <si>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</si>
  <si>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</si>
  <si>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</si>
  <si>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</si>
  <si>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</si>
  <si>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</si>
  <si>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</si>
  <si>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</si>
  <si>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</si>
  <si>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</si>
  <si>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</si>
  <si>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</si>
  <si>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</si>
  <si>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</si>
  <si>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</si>
  <si>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</si>
  <si>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</si>
  <si>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</si>
  <si>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</si>
  <si>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</si>
  <si>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</si>
  <si>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</si>
  <si>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</si>
  <si>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</si>
  <si>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</si>
  <si>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</si>
  <si>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</si>
  <si>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</si>
  <si>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</si>
  <si>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</si>
  <si>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</si>
  <si>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</si>
  <si>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</si>
  <si>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</si>
  <si>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</si>
  <si>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</si>
  <si>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</si>
  <si>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</si>
  <si>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</si>
  <si>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</si>
  <si>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</si>
  <si>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</si>
  <si>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神奈川県座間市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</si>
  <si>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</si>
  <si>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</si>
  <si>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</si>
  <si>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</si>
  <si>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</si>
  <si>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</si>
  <si>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</si>
  <si>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</si>
  <si>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</si>
  <si>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</si>
  <si>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</si>
  <si>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</si>
  <si>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</si>
  <si>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</si>
  <si>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</si>
  <si>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</si>
  <si>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</si>
  <si>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</si>
  <si>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</si>
  <si>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</si>
  <si>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</si>
  <si>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</si>
  <si>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</si>
  <si>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</si>
  <si>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</si>
  <si>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</si>
  <si>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</si>
  <si>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</si>
  <si>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</si>
  <si>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</si>
  <si>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</si>
  <si>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</si>
  <si>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</si>
  <si>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</si>
  <si>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</si>
  <si>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</si>
  <si>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</si>
  <si>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</si>
  <si>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</si>
  <si>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</si>
  <si>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</si>
  <si>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</si>
  <si>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</si>
  <si>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</si>
  <si>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</si>
  <si>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</si>
  <si>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</si>
  <si>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</si>
  <si>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</si>
  <si>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</si>
  <si>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</si>
  <si>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</si>
  <si>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</si>
  <si>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</si>
  <si>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</si>
  <si>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</si>
  <si>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</si>
  <si>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</si>
  <si>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</si>
  <si>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</si>
  <si>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</si>
  <si>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</si>
  <si>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</si>
  <si>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</si>
  <si>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</si>
  <si>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</si>
  <si>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</si>
  <si>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</si>
  <si>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</si>
  <si>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</si>
  <si>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</si>
  <si>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</si>
  <si>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</si>
  <si>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</si>
  <si>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</si>
  <si>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</si>
  <si>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</si>
  <si>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</si>
  <si>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</si>
  <si>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</si>
  <si>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</si>
  <si>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</si>
  <si>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</si>
  <si>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</si>
  <si>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</si>
  <si>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</si>
  <si>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</si>
  <si>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</si>
  <si>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</si>
  <si>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</si>
  <si>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</si>
  <si>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</si>
  <si>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</si>
  <si>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</si>
  <si>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</si>
  <si>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</si>
  <si>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</si>
  <si>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</si>
  <si>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</si>
  <si>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</si>
  <si>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</si>
  <si>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</si>
  <si>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</si>
  <si>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</si>
  <si>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</si>
  <si>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</si>
  <si>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</si>
  <si>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</si>
  <si>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</si>
  <si>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</si>
  <si>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</si>
  <si>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</si>
  <si>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</si>
  <si>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</si>
  <si>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</si>
  <si>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</si>
  <si>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</si>
  <si>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</si>
  <si>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</si>
  <si>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</si>
  <si>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</si>
  <si>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</si>
  <si>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</si>
  <si>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</si>
  <si>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</si>
  <si>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</si>
  <si>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</si>
  <si>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</si>
  <si>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</si>
  <si>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</si>
  <si>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</si>
  <si>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</si>
  <si>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</si>
  <si>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</si>
  <si>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</si>
  <si>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</si>
  <si>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</si>
  <si>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</si>
  <si>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</si>
  <si>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</si>
  <si>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</si>
  <si>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</si>
  <si>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</si>
  <si>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</si>
  <si>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</si>
  <si>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</si>
  <si>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</si>
  <si>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神奈川県座間市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</si>
  <si>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</si>
  <si>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</si>
  <si>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</si>
  <si>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</si>
  <si>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</si>
  <si>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</si>
  <si>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</si>
  <si>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</si>
  <si>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</si>
  <si>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</si>
  <si>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</si>
  <si>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</si>
  <si>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</si>
  <si>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</si>
  <si>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</si>
  <si>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</si>
  <si>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</si>
  <si>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</si>
  <si>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</si>
  <si>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</si>
  <si>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</si>
  <si>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</si>
  <si>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</si>
  <si>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</si>
  <si>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</si>
  <si>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</si>
  <si>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</si>
  <si>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</si>
  <si>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</si>
  <si>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</si>
  <si>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</si>
  <si>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</si>
  <si>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</si>
  <si>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</si>
  <si>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</si>
  <si>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</si>
  <si>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</si>
  <si>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</si>
  <si>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</si>
  <si>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</si>
  <si>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</si>
  <si>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</si>
  <si>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</si>
  <si>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</si>
  <si>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</si>
  <si>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</si>
  <si>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</si>
  <si>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</si>
  <si>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</si>
  <si>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</si>
  <si>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</si>
  <si>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</si>
  <si>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</si>
  <si>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</si>
  <si>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</si>
  <si>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</si>
  <si>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</si>
  <si>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</si>
  <si>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</si>
  <si>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</si>
  <si>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</si>
  <si>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</si>
  <si>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</si>
  <si>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</si>
  <si>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</si>
  <si>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</si>
  <si>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</si>
  <si>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</si>
  <si>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</si>
  <si>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</si>
  <si>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</si>
  <si>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</si>
  <si>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</si>
  <si>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</si>
  <si>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</si>
  <si>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</si>
  <si>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</si>
  <si>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</si>
  <si>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</si>
  <si>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</si>
  <si>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</si>
  <si>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</si>
  <si>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</si>
  <si>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</si>
  <si>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</si>
  <si>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</si>
  <si>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</si>
  <si>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</si>
  <si>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</si>
  <si>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</si>
  <si>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</si>
  <si>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</si>
  <si>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</si>
  <si>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</si>
  <si>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</si>
  <si>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</si>
  <si>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後期高齢者医療保険事業特別会計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</si>
  <si>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</si>
  <si>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</si>
  <si>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</si>
  <si>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</si>
  <si>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</si>
  <si>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</si>
  <si>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</si>
  <si>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</si>
  <si>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</si>
  <si>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</si>
  <si>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</si>
  <si>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</si>
  <si>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</si>
  <si>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</si>
  <si>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</si>
  <si>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</si>
  <si>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</si>
  <si>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</si>
  <si>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</si>
  <si>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</si>
  <si>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</si>
  <si>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</si>
  <si>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</si>
  <si>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</si>
  <si>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</si>
  <si>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</si>
  <si>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</si>
  <si>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</si>
  <si>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</si>
  <si>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</si>
  <si>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</si>
  <si>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</si>
  <si>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</si>
  <si>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</si>
  <si>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</si>
  <si>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</si>
  <si>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</si>
  <si>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</si>
  <si>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</si>
  <si>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</si>
  <si>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</si>
  <si>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</si>
  <si>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</si>
  <si>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</si>
  <si>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</si>
  <si>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</si>
  <si>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</si>
  <si>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</si>
  <si>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</si>
  <si>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</si>
  <si>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</si>
  <si>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</si>
  <si>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</si>
  <si>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</si>
  <si>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</si>
  <si>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</si>
  <si>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</si>
  <si>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</si>
  <si>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</si>
  <si>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</si>
  <si>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</si>
  <si>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</si>
  <si>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</si>
  <si>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</si>
  <si>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</si>
  <si>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</si>
  <si>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</si>
  <si>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</si>
  <si>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</si>
  <si>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</si>
  <si>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</si>
  <si>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</si>
  <si>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</si>
  <si>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</si>
  <si>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</si>
  <si>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</si>
  <si>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</si>
  <si>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</si>
  <si>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</si>
  <si>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</si>
  <si>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</si>
  <si>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</si>
  <si>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</si>
  <si>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介護保険事業特別会計</t>
  </si>
  <si>
    <t>公共下水道事業特別会計</t>
  </si>
  <si>
    <t>国民健康保険事業特別会計</t>
  </si>
  <si>
    <t>後期高齢者医療保険事業特別会計</t>
  </si>
  <si>
    <t>その他会計（赤字）</t>
  </si>
  <si>
    <t>その他会計（黒字）</t>
  </si>
  <si>
    <t>法適用企業</t>
  </si>
  <si>
    <t>法非適用企業</t>
  </si>
  <si>
    <t>広域大和斎場組合</t>
    <rPh sb="0" eb="2">
      <t>コウイキ</t>
    </rPh>
    <rPh sb="2" eb="4">
      <t>ヤマト</t>
    </rPh>
    <rPh sb="4" eb="6">
      <t>サイジョウ</t>
    </rPh>
    <rPh sb="6" eb="8">
      <t>クミアイ</t>
    </rPh>
    <phoneticPr fontId="2"/>
  </si>
  <si>
    <t>高座清掃施設組合</t>
    <rPh sb="0" eb="2">
      <t>コウザ</t>
    </rPh>
    <rPh sb="2" eb="4">
      <t>セイソウ</t>
    </rPh>
    <rPh sb="4" eb="6">
      <t>シセツ</t>
    </rPh>
    <rPh sb="6" eb="8">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</si>
  <si>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</si>
  <si>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</si>
  <si>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座間市土地開発公社</t>
    <rPh sb="0" eb="3">
      <t>ザマシ</t>
    </rPh>
    <rPh sb="3" eb="5">
      <t>トチ</t>
    </rPh>
    <rPh sb="5" eb="7">
      <t>カイハツ</t>
    </rPh>
    <rPh sb="7" eb="9">
      <t>コウシャ</t>
    </rPh>
    <phoneticPr fontId="2"/>
  </si>
  <si>
    <t>座間市スポーツ・文化振興財団</t>
    <rPh sb="0" eb="3">
      <t>ザマシ</t>
    </rPh>
    <rPh sb="8" eb="10">
      <t>ブンカ</t>
    </rPh>
    <rPh sb="10" eb="12">
      <t>シンコウ</t>
    </rPh>
    <rPh sb="12" eb="14">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</si>
  <si>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</si>
  <si>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</si>
  <si>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</si>
  <si>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</si>
  <si>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</si>
  <si>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</si>
  <si>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</si>
  <si>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</si>
  <si>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</si>
  <si>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</si>
  <si>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</si>
  <si>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</si>
  <si>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将来負担比率及び実質公債費比率は類似団体と比較して低い水準にある。
両比率が低下している主な要因としては、下水道事業債等の元金償還に関連する将来負担額及び準元利償還金が減少していることが挙げられる。これまで下水道施設の建設に多額の事業費を投入した結果、当該年度の元金償還額は15億円を超えるものの、下水道施設の市街化区域の整備が概ね完了しているため、起債額の新規発行額が抑制傾向にあり、地方債残高は年々減少している。また、平成25年度から、資本費平準化債を導入した結果、収支不足分の補てん財源である一般会計からの基準外繰入金の縮減が図られている。一方で、整備開始から40年以上が経過し、今後、経年化した下水道設備が耐用年数を迎えることから、施設の改築や耐震化を計画的に進めていく必要がある。そのための財源として地方債残高が上昇していくことが想定されるため、引き続き下水道事業の経営健全化に取り組んでいく。</t>
    <rPh sb="6" eb="7">
      <t>オヨ</t>
    </rPh>
    <rPh sb="34" eb="35">
      <t>リョウ</t>
    </rPh>
    <rPh sb="35" eb="37">
      <t>ヒリツ</t>
    </rPh>
    <rPh sb="38" eb="40">
      <t>テイカ</t>
    </rPh>
    <rPh sb="53" eb="56">
      <t>ゲスイドウ</t>
    </rPh>
    <rPh sb="56" eb="58">
      <t>ジギョウ</t>
    </rPh>
    <rPh sb="58" eb="59">
      <t>サイ</t>
    </rPh>
    <rPh sb="59" eb="60">
      <t>トウ</t>
    </rPh>
    <rPh sb="61" eb="63">
      <t>ガンキン</t>
    </rPh>
    <rPh sb="63" eb="65">
      <t>ショウカン</t>
    </rPh>
    <rPh sb="70" eb="72">
      <t>ショウライ</t>
    </rPh>
    <rPh sb="72" eb="74">
      <t>フタン</t>
    </rPh>
    <rPh sb="74" eb="75">
      <t>ガク</t>
    </rPh>
    <rPh sb="84" eb="86">
      <t>ゲンショウ</t>
    </rPh>
    <rPh sb="103" eb="106">
      <t>ゲスイドウ</t>
    </rPh>
    <rPh sb="106" eb="108">
      <t>シセツ</t>
    </rPh>
    <rPh sb="109" eb="111">
      <t>ケンセツ</t>
    </rPh>
    <rPh sb="112" eb="114">
      <t>タガク</t>
    </rPh>
    <rPh sb="115" eb="118">
      <t>ジギョウヒ</t>
    </rPh>
    <rPh sb="119" eb="121">
      <t>トウニュウ</t>
    </rPh>
    <rPh sb="123" eb="125">
      <t>ケッカ</t>
    </rPh>
    <rPh sb="126" eb="128">
      <t>トウガイ</t>
    </rPh>
    <rPh sb="128" eb="130">
      <t>ネンド</t>
    </rPh>
    <rPh sb="131" eb="133">
      <t>ガンキン</t>
    </rPh>
    <rPh sb="133" eb="135">
      <t>ショウカン</t>
    </rPh>
    <rPh sb="135" eb="136">
      <t>ガク</t>
    </rPh>
    <rPh sb="149" eb="152">
      <t>ゲスイドウ</t>
    </rPh>
    <rPh sb="152" eb="154">
      <t>シセツ</t>
    </rPh>
    <rPh sb="155" eb="158">
      <t>シガイカ</t>
    </rPh>
    <rPh sb="158" eb="160">
      <t>クイキ</t>
    </rPh>
    <rPh sb="161" eb="163">
      <t>セイビ</t>
    </rPh>
    <rPh sb="164" eb="165">
      <t>オオム</t>
    </rPh>
    <rPh sb="166" eb="168">
      <t>カンリョウ</t>
    </rPh>
    <rPh sb="175" eb="177">
      <t>キサイ</t>
    </rPh>
    <rPh sb="177" eb="178">
      <t>ガク</t>
    </rPh>
    <rPh sb="179" eb="181">
      <t>シンキ</t>
    </rPh>
    <rPh sb="181" eb="184">
      <t>ハッコウガク</t>
    </rPh>
    <rPh sb="185" eb="187">
      <t>ヨクセイ</t>
    </rPh>
    <rPh sb="187" eb="189">
      <t>ケイコウ</t>
    </rPh>
    <rPh sb="193" eb="196">
      <t>チホウサイ</t>
    </rPh>
    <rPh sb="196" eb="198">
      <t>ザンダカ</t>
    </rPh>
    <rPh sb="199" eb="201">
      <t>ネンネン</t>
    </rPh>
    <rPh sb="201" eb="203">
      <t>ゲンショウ</t>
    </rPh>
    <rPh sb="211" eb="213">
      <t>ヘイセイ</t>
    </rPh>
    <rPh sb="215" eb="217">
      <t>ネンド</t>
    </rPh>
    <rPh sb="220" eb="222">
      <t>シホン</t>
    </rPh>
    <rPh sb="222" eb="223">
      <t>ヒ</t>
    </rPh>
    <rPh sb="223" eb="226">
      <t>ヘイジュンカ</t>
    </rPh>
    <rPh sb="226" eb="227">
      <t>サイ</t>
    </rPh>
    <rPh sb="228" eb="230">
      <t>ドウニュウ</t>
    </rPh>
    <rPh sb="232" eb="234">
      <t>ケッカ</t>
    </rPh>
    <rPh sb="235" eb="237">
      <t>シュウシ</t>
    </rPh>
    <rPh sb="237" eb="239">
      <t>ブソク</t>
    </rPh>
    <rPh sb="239" eb="240">
      <t>ブン</t>
    </rPh>
    <rPh sb="241" eb="242">
      <t>ホ</t>
    </rPh>
    <rPh sb="244" eb="246">
      <t>ザイゲン</t>
    </rPh>
    <rPh sb="249" eb="251">
      <t>イッパン</t>
    </rPh>
    <rPh sb="251" eb="253">
      <t>カイケイ</t>
    </rPh>
    <rPh sb="256" eb="258">
      <t>キジュン</t>
    </rPh>
    <rPh sb="258" eb="259">
      <t>ソト</t>
    </rPh>
    <rPh sb="259" eb="262">
      <t>クリイレキン</t>
    </rPh>
    <rPh sb="263" eb="265">
      <t>シュクゲン</t>
    </rPh>
    <rPh sb="266" eb="267">
      <t>ハカ</t>
    </rPh>
    <rPh sb="273" eb="275">
      <t>イッポウ</t>
    </rPh>
    <rPh sb="277" eb="279">
      <t>セイビ</t>
    </rPh>
    <rPh sb="279" eb="281">
      <t>カイシ</t>
    </rPh>
    <rPh sb="285" eb="288">
      <t>ネンイジョウ</t>
    </rPh>
    <rPh sb="289" eb="291">
      <t>ケイカ</t>
    </rPh>
    <rPh sb="293" eb="295">
      <t>コンゴ</t>
    </rPh>
    <rPh sb="296" eb="299">
      <t>ケイネンカ</t>
    </rPh>
    <rPh sb="301" eb="304">
      <t>ゲスイドウ</t>
    </rPh>
    <rPh sb="304" eb="306">
      <t>セツビ</t>
    </rPh>
    <rPh sb="307" eb="309">
      <t>タイヨウ</t>
    </rPh>
    <rPh sb="309" eb="311">
      <t>ネンスウ</t>
    </rPh>
    <rPh sb="312" eb="313">
      <t>ムカ</t>
    </rPh>
    <rPh sb="320" eb="322">
      <t>シセツ</t>
    </rPh>
    <rPh sb="323" eb="325">
      <t>カイチク</t>
    </rPh>
    <rPh sb="326" eb="329">
      <t>タイシンカ</t>
    </rPh>
    <rPh sb="330" eb="333">
      <t>ケイカクテキ</t>
    </rPh>
    <rPh sb="334" eb="335">
      <t>スス</t>
    </rPh>
    <rPh sb="339" eb="341">
      <t>ヒツヨウ</t>
    </rPh>
    <rPh sb="350" eb="352">
      <t>ザイゲン</t>
    </rPh>
    <rPh sb="355" eb="358">
      <t>チホウサイ</t>
    </rPh>
    <rPh sb="358" eb="360">
      <t>ザンダカ</t>
    </rPh>
    <rPh sb="370" eb="372">
      <t>ソウテイ</t>
    </rPh>
    <rPh sb="378" eb="379">
      <t>ヒ</t>
    </rPh>
    <rPh sb="380" eb="381">
      <t>ツヅ</t>
    </rPh>
    <rPh sb="382" eb="385">
      <t>ゲスイドウ</t>
    </rPh>
    <rPh sb="385" eb="387">
      <t>ジギョウ</t>
    </rPh>
    <rPh sb="388" eb="390">
      <t>ケイエイ</t>
    </rPh>
    <rPh sb="390" eb="393">
      <t>ケンゼンカ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</si>
</sst>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10209</c:v>
                </c:pt>
                <c:pt idx="1">
                  <c:v>9535</c:v>
                </c:pt>
                <c:pt idx="2">
                  <c:v>15143</c:v>
                </c:pt>
                <c:pt idx="3">
                  <c:v>18871</c:v>
                </c:pt>
                <c:pt idx="4">
                  <c:v>26512</c:v>
                </c:pt>
              </c:numCache>
            </c:numRef>
          </c:val>
          <c:smooth val="0"/>
        </c:ser>
        <c:dLbls>
          <c:showLegendKey val="0"/>
          <c:showVal val="0"/>
          <c:showCatName val="0"/>
          <c:showSerName val="0"/>
          <c:showPercent val="0"/>
          <c:showBubbleSize val="0"/>
        </c:dLbls>
        <c:marker val="1"/>
        <c:smooth val="0"/>
        <c:axId val="491801520"/>
        <c:axId val="488935144"/>
      </c:lineChart>
      <c:catAx>
        <c:axId val="491801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935144"/>
        <c:crosses val="autoZero"/>
        <c:auto val="1"/>
        <c:lblAlgn val="ctr"/>
        <c:lblOffset val="100"/>
        <c:tickLblSkip val="1"/>
        <c:tickMarkSkip val="1"/>
        <c:noMultiLvlLbl val="0"/>
      </c:catAx>
      <c:valAx>
        <c:axId val="4889351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801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5.22</c:v>
                </c:pt>
                <c:pt idx="1">
                  <c:v>4.07</c:v>
                </c:pt>
                <c:pt idx="2">
                  <c:v>2.59</c:v>
                </c:pt>
                <c:pt idx="3">
                  <c:v>2.0499999999999998</c:v>
                </c:pt>
                <c:pt idx="4">
                  <c:v>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c:v>
                </c:pt>
                <c:pt idx="1">
                  <c:v>3.71</c:v>
                </c:pt>
                <c:pt idx="2">
                  <c:v>6.78</c:v>
                </c:pt>
                <c:pt idx="3">
                  <c:v>7.38</c:v>
                </c:pt>
                <c:pt idx="4">
                  <c:v>6.41</c:v>
                </c:pt>
              </c:numCache>
            </c:numRef>
          </c:val>
        </c:ser>
        <c:dLbls>
          <c:showLegendKey val="0"/>
          <c:showVal val="0"/>
          <c:showCatName val="0"/>
          <c:showSerName val="0"/>
          <c:showPercent val="0"/>
          <c:showBubbleSize val="0"/>
        </c:dLbls>
        <c:gapWidth val="250"/>
        <c:overlap val="100"/>
        <c:axId val="493518320"/>
        <c:axId val="214086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0.38</c:v>
                </c:pt>
                <c:pt idx="1">
                  <c:v>1.28</c:v>
                </c:pt>
                <c:pt idx="2">
                  <c:v>1.66</c:v>
                </c:pt>
                <c:pt idx="3">
                  <c:v>0.03</c:v>
                </c:pt>
                <c:pt idx="4">
                  <c:v>2.7</c:v>
                </c:pt>
              </c:numCache>
            </c:numRef>
          </c:val>
          <c:smooth val="0"/>
        </c:ser>
        <c:dLbls>
          <c:showLegendKey val="0"/>
          <c:showVal val="0"/>
          <c:showCatName val="0"/>
          <c:showSerName val="0"/>
          <c:showPercent val="0"/>
          <c:showBubbleSize val="0"/>
        </c:dLbls>
        <c:marker val="1"/>
        <c:smooth val="0"/>
        <c:axId val="493518320"/>
        <c:axId val="214086200"/>
      </c:lineChart>
      <c:catAx>
        <c:axId val="49351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086200"/>
        <c:crosses val="autoZero"/>
        <c:auto val="1"/>
        <c:lblAlgn val="ctr"/>
        <c:lblOffset val="100"/>
        <c:tickLblSkip val="1"/>
        <c:tickMarkSkip val="1"/>
        <c:noMultiLvlLbl val="0"/>
      </c:catAx>
      <c:valAx>
        <c:axId val="214086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51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0.23</c:v>
                </c:pt>
                <c:pt idx="4">
                  <c:v>#N/A</c:v>
                </c:pt>
                <c:pt idx="5">
                  <c:v>0.23</c:v>
                </c:pt>
                <c:pt idx="6">
                  <c:v>#N/A</c:v>
                </c:pt>
                <c:pt idx="7">
                  <c:v>0.26</c:v>
                </c:pt>
                <c:pt idx="8">
                  <c:v>#N/A</c:v>
                </c:pt>
                <c:pt idx="9">
                  <c:v>0.27</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0.89</c:v>
                </c:pt>
                <c:pt idx="2">
                  <c:v>#N/A</c:v>
                </c:pt>
                <c:pt idx="3">
                  <c:v>0.62</c:v>
                </c:pt>
                <c:pt idx="4">
                  <c:v>#N/A</c:v>
                </c:pt>
                <c:pt idx="5">
                  <c:v>0.33</c:v>
                </c:pt>
                <c:pt idx="6">
                  <c:v>#N/A</c:v>
                </c:pt>
                <c:pt idx="7">
                  <c:v>0.49</c:v>
                </c:pt>
                <c:pt idx="8">
                  <c:v>#N/A</c:v>
                </c:pt>
                <c:pt idx="9">
                  <c:v>0.37</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0.28999999999999998</c:v>
                </c:pt>
                <c:pt idx="2">
                  <c:v>#N/A</c:v>
                </c:pt>
                <c:pt idx="3">
                  <c:v>0.31</c:v>
                </c:pt>
                <c:pt idx="4">
                  <c:v>#N/A</c:v>
                </c:pt>
                <c:pt idx="5">
                  <c:v>0.54</c:v>
                </c:pt>
                <c:pt idx="6">
                  <c:v>#N/A</c:v>
                </c:pt>
                <c:pt idx="7">
                  <c:v>0.26</c:v>
                </c:pt>
                <c:pt idx="8">
                  <c:v>#N/A</c:v>
                </c:pt>
                <c:pt idx="9">
                  <c:v>0.66</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c:v>
                </c:pt>
                <c:pt idx="2">
                  <c:v>#N/A</c:v>
                </c:pt>
                <c:pt idx="3">
                  <c:v>0.46</c:v>
                </c:pt>
                <c:pt idx="4">
                  <c:v>#N/A</c:v>
                </c:pt>
                <c:pt idx="5">
                  <c:v>0.66</c:v>
                </c:pt>
                <c:pt idx="6">
                  <c:v>#N/A</c:v>
                </c:pt>
                <c:pt idx="7">
                  <c:v>0.6</c:v>
                </c:pt>
                <c:pt idx="8">
                  <c:v>#N/A</c:v>
                </c:pt>
                <c:pt idx="9">
                  <c:v>0.87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5.21</c:v>
                </c:pt>
                <c:pt idx="2">
                  <c:v>#N/A</c:v>
                </c:pt>
                <c:pt idx="3">
                  <c:v>4.07</c:v>
                </c:pt>
                <c:pt idx="4">
                  <c:v>#N/A</c:v>
                </c:pt>
                <c:pt idx="5">
                  <c:v>2.58</c:v>
                </c:pt>
                <c:pt idx="6">
                  <c:v>#N/A</c:v>
                </c:pt>
                <c:pt idx="7">
                  <c:v>2.04</c:v>
                </c:pt>
                <c:pt idx="8">
                  <c:v>#N/A</c:v>
                </c:pt>
                <c:pt idx="9">
                  <c:v>5.59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11.59</c:v>
                </c:pt>
                <c:pt idx="2">
                  <c:v>#N/A</c:v>
                </c:pt>
                <c:pt idx="3">
                  <c:v>8.9</c:v>
                </c:pt>
                <c:pt idx="4">
                  <c:v>#N/A</c:v>
                </c:pt>
                <c:pt idx="5">
                  <c:v>7.78</c:v>
                </c:pt>
                <c:pt idx="6">
                  <c:v>#N/A</c:v>
                </c:pt>
                <c:pt idx="7">
                  <c:v>6.33</c:v>
                </c:pt>
                <c:pt idx="8">
                  <c:v>#N/A</c:v>
                </c:pt>
                <c:pt idx="9">
                  <c:v>7.45</c:v>
                </c:pt>
              </c:numCache>
            </c:numRef>
          </c:val>
        </c:ser>
        <c:dLbls>
          <c:showLegendKey val="0"/>
          <c:showVal val="0"/>
          <c:showCatName val="0"/>
          <c:showSerName val="0"/>
          <c:showPercent val="0"/>
          <c:showBubbleSize val="0"/>
        </c:dLbls>
        <c:gapWidth val="150"/>
        <c:overlap val="100"/>
        <c:axId val="493498776"/>
        <c:axId val="491563880"/>
      </c:barChart>
      <c:catAx>
        <c:axId val="49349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563880"/>
        <c:crosses val="autoZero"/>
        <c:auto val="1"/>
        <c:lblAlgn val="ctr"/>
        <c:lblOffset val="100"/>
        <c:tickLblSkip val="1"/>
        <c:tickMarkSkip val="1"/>
        <c:noMultiLvlLbl val="0"/>
      </c:catAx>
      <c:valAx>
        <c:axId val="491563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498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3442</c:v>
                </c:pt>
                <c:pt idx="5">
                  <c:v>3432</c:v>
                </c:pt>
                <c:pt idx="8">
                  <c:v>3430</c:v>
                </c:pt>
                <c:pt idx="11">
                  <c:v>3385</c:v>
                </c:pt>
                <c:pt idx="14">
                  <c:v>3239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2</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197</c:v>
                </c:pt>
                <c:pt idx="3">
                  <c:v>206</c:v>
                </c:pt>
                <c:pt idx="6">
                  <c:v>207</c:v>
                </c:pt>
                <c:pt idx="9">
                  <c:v>179</c:v>
                </c:pt>
                <c:pt idx="12">
                  <c:v>507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90</c:v>
                </c:pt>
                <c:pt idx="3">
                  <c:v>89</c:v>
                </c:pt>
                <c:pt idx="6">
                  <c:v>50</c:v>
                </c:pt>
                <c:pt idx="9">
                  <c:v>47</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1135</c:v>
                </c:pt>
                <c:pt idx="3">
                  <c:v>1046</c:v>
                </c:pt>
                <c:pt idx="6">
                  <c:v>707</c:v>
                </c:pt>
                <c:pt idx="9">
                  <c:v>615</c:v>
                </c:pt>
                <c:pt idx="12">
                  <c:v>699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3602</c:v>
                </c:pt>
                <c:pt idx="3">
                  <c:v>3543</c:v>
                </c:pt>
                <c:pt idx="6">
                  <c:v>3437</c:v>
                </c:pt>
                <c:pt idx="9">
                  <c:v>2849</c:v>
                </c:pt>
                <c:pt idx="12">
                  <c:v>2481</c:v>
                </c:pt>
              </c:numCache>
            </c:numRef>
          </c:val>
        </c:ser>
        <c:dLbls>
          <c:showLegendKey val="0"/>
          <c:showVal val="0"/>
          <c:showCatName val="0"/>
          <c:showSerName val="0"/>
          <c:showPercent val="0"/>
          <c:showBubbleSize val="0"/>
        </c:dLbls>
        <c:gapWidth val="100"/>
        <c:overlap val="100"/>
        <c:axId val="213268504"/>
        <c:axId val="214155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1583</c:v>
                </c:pt>
                <c:pt idx="2">
                  <c:v>#N/A</c:v>
                </c:pt>
                <c:pt idx="3">
                  <c:v>#N/A</c:v>
                </c:pt>
                <c:pt idx="4">
                  <c:v>1454</c:v>
                </c:pt>
                <c:pt idx="5">
                  <c:v>#N/A</c:v>
                </c:pt>
                <c:pt idx="6">
                  <c:v>#N/A</c:v>
                </c:pt>
                <c:pt idx="7">
                  <c:v>972</c:v>
                </c:pt>
                <c:pt idx="8">
                  <c:v>#N/A</c:v>
                </c:pt>
                <c:pt idx="9">
                  <c:v>#N/A</c:v>
                </c:pt>
                <c:pt idx="10">
                  <c:v>305</c:v>
                </c:pt>
                <c:pt idx="11">
                  <c:v>#N/A</c:v>
                </c:pt>
                <c:pt idx="12">
                  <c:v>#N/A</c:v>
                </c:pt>
                <c:pt idx="13">
                  <c:v>480</c:v>
                </c:pt>
                <c:pt idx="14">
                  <c:v>#N/A</c:v>
                </c:pt>
              </c:numCache>
            </c:numRef>
          </c:val>
          <c:smooth val="0"/>
        </c:ser>
        <c:dLbls>
          <c:showLegendKey val="0"/>
          <c:showVal val="0"/>
          <c:showCatName val="0"/>
          <c:showSerName val="0"/>
          <c:showPercent val="0"/>
          <c:showBubbleSize val="0"/>
        </c:dLbls>
        <c:marker val="1"/>
        <c:smooth val="0"/>
        <c:axId val="213268504"/>
        <c:axId val="214155488"/>
      </c:lineChart>
      <c:catAx>
        <c:axId val="213268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155488"/>
        <c:crosses val="autoZero"/>
        <c:auto val="1"/>
        <c:lblAlgn val="ctr"/>
        <c:lblOffset val="100"/>
        <c:tickLblSkip val="1"/>
        <c:tickMarkSkip val="1"/>
        <c:noMultiLvlLbl val="0"/>
      </c:catAx>
      <c:valAx>
        <c:axId val="21415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268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28454</c:v>
                </c:pt>
                <c:pt idx="5">
                  <c:v>29197</c:v>
                </c:pt>
                <c:pt idx="8">
                  <c:v>29712</c:v>
                </c:pt>
                <c:pt idx="11">
                  <c:v>29907</c:v>
                </c:pt>
                <c:pt idx="14">
                  <c:v>29330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8734</c:v>
                </c:pt>
                <c:pt idx="5">
                  <c:v>8231</c:v>
                </c:pt>
                <c:pt idx="8">
                  <c:v>8013</c:v>
                </c:pt>
                <c:pt idx="11">
                  <c:v>7624</c:v>
                </c:pt>
                <c:pt idx="14">
                  <c:v>7706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938</c:v>
                </c:pt>
                <c:pt idx="5">
                  <c:v>1519</c:v>
                </c:pt>
                <c:pt idx="8">
                  <c:v>2285</c:v>
                </c:pt>
                <c:pt idx="11">
                  <c:v>2609</c:v>
                </c:pt>
                <c:pt idx="14">
                  <c:v>2564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7330</c:v>
                </c:pt>
                <c:pt idx="3">
                  <c:v>7299</c:v>
                </c:pt>
                <c:pt idx="6">
                  <c:v>7179</c:v>
                </c:pt>
                <c:pt idx="9">
                  <c:v>6667</c:v>
                </c:pt>
                <c:pt idx="12">
                  <c:v>6057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230</c:v>
                </c:pt>
                <c:pt idx="3">
                  <c:v>169</c:v>
                </c:pt>
                <c:pt idx="6">
                  <c:v>196</c:v>
                </c:pt>
                <c:pt idx="9">
                  <c:v>168</c:v>
                </c:pt>
                <c:pt idx="12">
                  <c:v>194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12079</c:v>
                </c:pt>
                <c:pt idx="3">
                  <c:v>11004</c:v>
                </c:pt>
                <c:pt idx="6">
                  <c:v>9089</c:v>
                </c:pt>
                <c:pt idx="9">
                  <c:v>7241</c:v>
                </c:pt>
                <c:pt idx="12">
                  <c:v>6682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1352</c:v>
                </c:pt>
                <c:pt idx="3">
                  <c:v>1181</c:v>
                </c:pt>
                <c:pt idx="6">
                  <c:v>976</c:v>
                </c:pt>
                <c:pt idx="9">
                  <c:v>1148</c:v>
                </c:pt>
                <c:pt idx="12">
                  <c:v>800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26300</c:v>
                </c:pt>
                <c:pt idx="3">
                  <c:v>25762</c:v>
                </c:pt>
                <c:pt idx="6">
                  <c:v>25599</c:v>
                </c:pt>
                <c:pt idx="9">
                  <c:v>26000</c:v>
                </c:pt>
                <c:pt idx="12">
                  <c:v>26716</c:v>
                </c:pt>
              </c:numCache>
            </c:numRef>
          </c:val>
        </c:ser>
        <c:dLbls>
          <c:showLegendKey val="0"/>
          <c:showVal val="0"/>
          <c:showCatName val="0"/>
          <c:showSerName val="0"/>
          <c:showPercent val="0"/>
          <c:showBubbleSize val="0"/>
        </c:dLbls>
        <c:gapWidth val="100"/>
        <c:overlap val="100"/>
        <c:axId val="503676328"/>
        <c:axId val="492700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9166</c:v>
                </c:pt>
                <c:pt idx="2">
                  <c:v>#N/A</c:v>
                </c:pt>
                <c:pt idx="3">
                  <c:v>#N/A</c:v>
                </c:pt>
                <c:pt idx="4">
                  <c:v>6468</c:v>
                </c:pt>
                <c:pt idx="5">
                  <c:v>#N/A</c:v>
                </c:pt>
                <c:pt idx="6">
                  <c:v>#N/A</c:v>
                </c:pt>
                <c:pt idx="7">
                  <c:v>3029</c:v>
                </c:pt>
                <c:pt idx="8">
                  <c:v>#N/A</c:v>
                </c:pt>
                <c:pt idx="9">
                  <c:v>#N/A</c:v>
                </c:pt>
                <c:pt idx="10">
                  <c:v>1084</c:v>
                </c:pt>
                <c:pt idx="11">
                  <c:v>#N/A</c:v>
                </c:pt>
                <c:pt idx="12">
                  <c:v>#N/A</c:v>
                </c:pt>
                <c:pt idx="13">
                  <c:v>849</c:v>
                </c:pt>
                <c:pt idx="14">
                  <c:v>#N/A</c:v>
                </c:pt>
              </c:numCache>
            </c:numRef>
          </c:val>
          <c:smooth val="0"/>
        </c:ser>
        <c:dLbls>
          <c:showLegendKey val="0"/>
          <c:showVal val="0"/>
          <c:showCatName val="0"/>
          <c:showSerName val="0"/>
          <c:showPercent val="0"/>
          <c:showBubbleSize val="0"/>
        </c:dLbls>
        <c:marker val="1"/>
        <c:smooth val="0"/>
        <c:axId val="503676328"/>
        <c:axId val="492700640"/>
      </c:lineChart>
      <c:catAx>
        <c:axId val="50367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2700640"/>
        <c:crosses val="autoZero"/>
        <c:auto val="1"/>
        <c:lblAlgn val="ctr"/>
        <c:lblOffset val="100"/>
        <c:tickLblSkip val="1"/>
        <c:tickMarkSkip val="1"/>
        <c:noMultiLvlLbl val="0"/>
      </c:catAx>
      <c:valAx>
        <c:axId val="49270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676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{18F80625-48CF-4CE8-B8D8-746D172DADA7}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{6787171B-3A31-4B50-A5BF-5B7F2C89160D}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{9F8B912D-AC79-4CB4-9C85-03FA5AF1E4C7}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{7EFDB627-337B-4FDB-8708-28F8A138FF0A}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{80497F06-AC5A-45C9-A527-62EB744E0908}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{1218503A-D10A-433A-B821-E757F35A1079}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{F0F72DE3-AC8E-4243-AF4D-F27B95C65064}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{47C1E072-B19F-4527-9DAA-D61CE93F338A}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{6874260A-4B6D-4958-8FC6-7DDFEE3F94B7}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{461BC9A9-5DC1-4B05-AC26-59F5EF403E2B}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03671696"/>
        <c:axId val="503669952"/>
      </c:scatterChart>
      <c:valAx>
        <c:axId val="503671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669952"/>
        <c:crosses val="autoZero"/>
        <c:crossBetween val="midCat"/>
      </c:valAx>
      <c:valAx>
        <c:axId val="503669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3671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{A0BCCCAC-A1D5-4B45-8E9C-E0F94B52D7F3}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{4BA4912A-9DE4-46B0-B382-EA50C707AAC9}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{45A8D71D-DD47-4FE9-9BCA-561E8F0B07AF}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{27B0F031-2D9B-48DE-B797-2F848CAB4D72}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{DC5C156F-0E58-44F0-BA96-2E37733C2EA5}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7.7</c:v>
                </c:pt>
                <c:pt idx="2">
                  <c:v>6.6</c:v>
                </c:pt>
                <c:pt idx="3">
                  <c:v>4.4000000000000004</c:v>
                </c:pt>
                <c:pt idx="4">
                  <c:v>2.8</c:v>
                </c:pt>
              </c:numCache>
            </c:numRef>
          </c:xVal>
          <c:yVal>
            <c:numRef>
              <c:f>公会計指標分析・財政指標組合せ分析表!$K$73:$O$73</c:f>
              <c:numCache>
                <c:formatCode>#,##0.0;"▲ "#,##0.0</c:formatCode>
                <c:ptCount val="5"/>
                <c:pt idx="0">
                  <c:v>46.2</c:v>
                </c:pt>
                <c:pt idx="1">
                  <c:v>32</c:v>
                </c:pt>
                <c:pt idx="2">
                  <c:v>14.8</c:v>
                </c:pt>
                <c:pt idx="3">
                  <c:v>5.3</c:v>
                </c:pt>
                <c:pt idx="4">
                  <c:v>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{32AD2D2D-79FE-42C2-A812-EAD24FB50B03}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{8D90458A-1193-40E1-93E9-3AE4A9FB1C3D}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{799CB171-77E2-4CCD-A737-84D1DAB74683}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{C84A36E0-186A-4CE4-9FB8-E6913858A386}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{E60E2650-1781-4CB9-A0E8-8DA77D3F4403}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494984232"/>
        <c:axId val="494983840"/>
      </c:scatterChart>
      <c:valAx>
        <c:axId val="494984232"/>
        <c:scaling>
          <c:orientation val="minMax"/>
          <c:max val="9.9"/>
          <c:min val="2.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983840"/>
        <c:crosses val="autoZero"/>
        <c:crossBetween val="midCat"/>
      </c:valAx>
      <c:valAx>
        <c:axId val="494983840"/>
        <c:scaling>
          <c:orientation val="minMax"/>
          <c:max val="6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984232"/>
        <c:crosses val="autoZero"/>
        <c:crossBetween val="midCat"/>
        <c:majorUnit val="8.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129,701
127,272
17.57
40,819,507
39,383,415
1,295,481
23,149,911
26,716,288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150" b="0" i="0" u="none" strike="noStrike" kern="0" cap="none" spc="0" normalizeH="0" baseline="0" noProof="0">
              <a:ln>
                <a:noFill/>
              </a:ln>
              <a:solidFill>
                <a:prstClr val="black"/>
              </a:solidFill>
              <a:effectLst/>
              <a:uLnTx/>
              <a:uFillTx/>
              <a:latin typeface="ＭＳ Ｐゴシック"/>
              <a:ea typeface="+mn-ea"/>
              <a:cs typeface="+mn-cs"/>
            </a:rPr>
            <a:t>３か年平均では、</a:t>
          </a:r>
          <a:r>
            <a:rPr kumimoji="1" lang="en-US" altLang="ja-JP" sz="1150" b="0" i="0" u="none" strike="noStrike" kern="0" cap="none" spc="0" normalizeH="0" baseline="0" noProof="0">
              <a:ln>
                <a:noFill/>
              </a:ln>
              <a:solidFill>
                <a:prstClr val="black"/>
              </a:solidFill>
              <a:effectLst/>
              <a:uLnTx/>
              <a:uFillTx/>
              <a:latin typeface="ＭＳ Ｐゴシック"/>
              <a:ea typeface="+mn-ea"/>
              <a:cs typeface="+mn-cs"/>
            </a:rPr>
            <a:t>0.88</a:t>
          </a:r>
          <a:r>
            <a:rPr kumimoji="1" lang="ja-JP" altLang="en-US" sz="1150" b="0" i="0" u="none" strike="noStrike" kern="0" cap="none" spc="0" normalizeH="0" baseline="0" noProof="0">
              <a:ln>
                <a:noFill/>
              </a:ln>
              <a:solidFill>
                <a:prstClr val="black"/>
              </a:solidFill>
              <a:effectLst/>
              <a:uLnTx/>
              <a:uFillTx/>
              <a:latin typeface="ＭＳ Ｐゴシック"/>
              <a:ea typeface="+mn-ea"/>
              <a:cs typeface="+mn-cs"/>
            </a:rPr>
            <a:t>ポイントと前年度を</a:t>
          </a:r>
          <a:r>
            <a:rPr kumimoji="1" lang="en-US" altLang="ja-JP" sz="115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150" b="0" i="0" u="none" strike="noStrike" kern="0" cap="none" spc="0" normalizeH="0" baseline="0" noProof="0">
              <a:ln>
                <a:noFill/>
              </a:ln>
              <a:solidFill>
                <a:prstClr val="black"/>
              </a:solidFill>
              <a:effectLst/>
              <a:uLnTx/>
              <a:uFillTx/>
              <a:latin typeface="ＭＳ Ｐゴシック"/>
              <a:ea typeface="+mn-ea"/>
              <a:cs typeface="+mn-cs"/>
            </a:rPr>
            <a:t>ポイント上回り、類似団体平均を</a:t>
          </a:r>
          <a:r>
            <a:rPr kumimoji="1" lang="en-US" altLang="ja-JP" sz="1150" b="0" i="0" u="none" strike="noStrike" kern="0" cap="none" spc="0" normalizeH="0" baseline="0" noProof="0">
              <a:ln>
                <a:noFill/>
              </a:ln>
              <a:solidFill>
                <a:prstClr val="black"/>
              </a:solidFill>
              <a:effectLst/>
              <a:uLnTx/>
              <a:uFillTx/>
              <a:latin typeface="ＭＳ Ｐゴシック"/>
              <a:ea typeface="+mn-ea"/>
              <a:cs typeface="+mn-cs"/>
            </a:rPr>
            <a:t>0.11</a:t>
          </a:r>
          <a:r>
            <a:rPr kumimoji="1" lang="ja-JP" altLang="en-US" sz="1150" b="0" i="0" u="none" strike="noStrike" kern="0" cap="none" spc="0" normalizeH="0" baseline="0" noProof="0">
              <a:ln>
                <a:noFill/>
              </a:ln>
              <a:solidFill>
                <a:prstClr val="black"/>
              </a:solidFill>
              <a:effectLst/>
              <a:uLnTx/>
              <a:uFillTx/>
              <a:latin typeface="ＭＳ Ｐゴシック"/>
              <a:ea typeface="+mn-ea"/>
              <a:cs typeface="+mn-cs"/>
            </a:rPr>
            <a:t>ポイント上回った。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mn-ea"/>
              <a:cs typeface="+mn-cs"/>
            </a:rPr>
            <a:t>　単年度の財政力指数は</a:t>
          </a:r>
          <a:r>
            <a:rPr kumimoji="1" lang="en-US" altLang="ja-JP" sz="1150" b="0" i="0" u="none" strike="noStrike" kern="0" cap="none" spc="0" normalizeH="0" baseline="0" noProof="0">
              <a:ln>
                <a:noFill/>
              </a:ln>
              <a:solidFill>
                <a:prstClr val="black"/>
              </a:solidFill>
              <a:effectLst/>
              <a:uLnTx/>
              <a:uFillTx/>
              <a:latin typeface="ＭＳ Ｐゴシック"/>
              <a:ea typeface="+mn-ea"/>
              <a:cs typeface="+mn-cs"/>
            </a:rPr>
            <a:t>0.876</a:t>
          </a:r>
          <a:r>
            <a:rPr kumimoji="1" lang="ja-JP" altLang="en-US" sz="1150" b="0" i="0" u="none" strike="noStrike" kern="0" cap="none" spc="0" normalizeH="0" baseline="0" noProof="0">
              <a:ln>
                <a:noFill/>
              </a:ln>
              <a:solidFill>
                <a:prstClr val="black"/>
              </a:solidFill>
              <a:effectLst/>
              <a:uLnTx/>
              <a:uFillTx/>
              <a:latin typeface="ＭＳ Ｐゴシック"/>
              <a:ea typeface="+mn-ea"/>
              <a:cs typeface="+mn-cs"/>
            </a:rPr>
            <a:t>であった。前年度と比べ、市町村民税及び固定資産税が減少したものの、地方消費税率の引上げの影響がほぼ平年度化したことにより地方消費税交付金が増加となったほか、推計乗率の増加により株式等譲渡所得割交付金の増加、自動車取得税交付金の増加により基準財政収入額は増加したが、高齢者保健福祉費及び臨時財政対策債償還費等の増加により基準財政需要額の増加が基準財政収入額の増加を上回ったため、前年度に比べ僅かながら低下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157692</xdr:rowOff>
    </xdr:to>
    <xdr:cxnSp macro="">
      <xdr:nvCxnSpPr>
        <xdr:cNvPr id="68" name="直線コネクタ 67"/>
        <xdr:cNvCxnSpPr/>
      </xdr:nvCxnSpPr>
      <xdr:spPr>
        <a:xfrm flipV="1">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39</xdr:row>
      <xdr:rowOff>157692</xdr:rowOff>
    </xdr:to>
    <xdr:cxnSp macro="">
      <xdr:nvCxnSpPr>
        <xdr:cNvPr id="71" name="直線コネクタ 70"/>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157692</xdr:rowOff>
    </xdr:from>
    <xdr:to>
      <xdr:col>4</xdr:col>
      <xdr:colOff>482600</xdr:colOff>
      <xdr:row>39</xdr:row>
      <xdr:rowOff>157692</xdr:rowOff>
    </xdr:to>
    <xdr:cxnSp macro="">
      <xdr:nvCxnSpPr>
        <xdr:cNvPr id="74" name="直線コネクタ 73"/>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117475</xdr:rowOff>
    </xdr:from>
    <xdr:to>
      <xdr:col>3</xdr:col>
      <xdr:colOff>279400</xdr:colOff>
      <xdr:row>39</xdr:row>
      <xdr:rowOff>157692</xdr:rowOff>
    </xdr:to>
    <xdr:cxnSp macro="">
      <xdr:nvCxnSpPr>
        <xdr:cNvPr id="77" name="直線コネクタ 76"/>
        <xdr:cNvCxnSpPr/>
      </xdr:nvCxnSpPr>
      <xdr:spPr>
        <a:xfrm>
          <a:off x="1447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3" name="円/楕円 92"/>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47219</xdr:rowOff>
    </xdr:from>
    <xdr:ext cx="762000" cy="259045"/>
    <xdr:sp macro="" textlink="">
      <xdr:nvSpPr>
        <xdr:cNvPr id="94" name="テキスト ボックス 93"/>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5" name="円/楕円 94"/>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96" name="テキスト ボックス 95"/>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と比べ、人件費、物件費及び繰出金の増加により経常経費充当一般財源は増加となったものの、それ以上に、法人市民税及び地方消費税率の引上げの影響がほぼ平年度化したことにより地方消費税交付金が大幅に増加したことで、経常一般財源収入の増加が経常経費充当一般財源の増加を上回ったため、財政の弾力性は改善され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13208</xdr:rowOff>
    </xdr:from>
    <xdr:to>
      <xdr:col>7</xdr:col>
      <xdr:colOff>152400</xdr:colOff>
      <xdr:row>62</xdr:row>
      <xdr:rowOff>15494</xdr:rowOff>
    </xdr:to>
    <xdr:cxnSp macro="">
      <xdr:nvCxnSpPr>
        <xdr:cNvPr id="129" name="直線コネクタ 128"/>
        <xdr:cNvCxnSpPr/>
      </xdr:nvCxnSpPr>
      <xdr:spPr>
        <a:xfrm flipV="1">
          <a:off x="4114800" y="1047165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1016</xdr:rowOff>
    </xdr:from>
    <xdr:to>
      <xdr:col>6</xdr:col>
      <xdr:colOff>0</xdr:colOff>
      <xdr:row>62</xdr:row>
      <xdr:rowOff>15494</xdr:rowOff>
    </xdr:to>
    <xdr:cxnSp macro="">
      <xdr:nvCxnSpPr>
        <xdr:cNvPr id="132" name="直線コネクタ 131"/>
        <xdr:cNvCxnSpPr/>
      </xdr:nvCxnSpPr>
      <xdr:spPr>
        <a:xfrm>
          <a:off x="3225800" y="106309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62</xdr:row>
      <xdr:rowOff>29972</xdr:rowOff>
    </xdr:to>
    <xdr:cxnSp macro="">
      <xdr:nvCxnSpPr>
        <xdr:cNvPr id="135" name="直線コネクタ 134"/>
        <xdr:cNvCxnSpPr/>
      </xdr:nvCxnSpPr>
      <xdr:spPr>
        <a:xfrm flipV="1">
          <a:off x="2336800" y="1063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62</xdr:row>
      <xdr:rowOff>29972</xdr:rowOff>
    </xdr:to>
    <xdr:cxnSp macro="">
      <xdr:nvCxnSpPr>
        <xdr:cNvPr id="138" name="直線コネクタ 137"/>
        <xdr:cNvCxnSpPr/>
      </xdr:nvCxnSpPr>
      <xdr:spPr>
        <a:xfrm>
          <a:off x="1447800" y="105778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133858</xdr:rowOff>
    </xdr:from>
    <xdr:to>
      <xdr:col>7</xdr:col>
      <xdr:colOff>203200</xdr:colOff>
      <xdr:row>61</xdr:row>
      <xdr:rowOff>64008</xdr:rowOff>
    </xdr:to>
    <xdr:sp macro="" textlink="">
      <xdr:nvSpPr>
        <xdr:cNvPr id="148" name="円/楕円 147"/>
        <xdr:cNvSpPr/>
      </xdr:nvSpPr>
      <xdr:spPr>
        <a:xfrm>
          <a:off x="4902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150385</xdr:rowOff>
    </xdr:from>
    <xdr:ext cx="762000" cy="259045"/>
    <xdr:sp macro="" textlink="">
      <xdr:nvSpPr>
        <xdr:cNvPr id="149" name="財政構造の弾力性該当値テキスト"/>
        <xdr:cNvSpPr txBox="1"/>
      </xdr:nvSpPr>
      <xdr:spPr>
        <a:xfrm>
          <a:off x="5041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136144</xdr:rowOff>
    </xdr:from>
    <xdr:to>
      <xdr:col>6</xdr:col>
      <xdr:colOff>50800</xdr:colOff>
      <xdr:row>62</xdr:row>
      <xdr:rowOff>66294</xdr:rowOff>
    </xdr:to>
    <xdr:sp macro="" textlink="">
      <xdr:nvSpPr>
        <xdr:cNvPr id="150" name="円/楕円 149"/>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51071</xdr:rowOff>
    </xdr:from>
    <xdr:ext cx="736600" cy="259045"/>
    <xdr:sp macro="" textlink="">
      <xdr:nvSpPr>
        <xdr:cNvPr id="151" name="テキスト ボックス 150"/>
        <xdr:cNvSpPr txBox="1"/>
      </xdr:nvSpPr>
      <xdr:spPr>
        <a:xfrm>
          <a:off x="3733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121666</xdr:rowOff>
    </xdr:from>
    <xdr:to>
      <xdr:col>4</xdr:col>
      <xdr:colOff>533400</xdr:colOff>
      <xdr:row>62</xdr:row>
      <xdr:rowOff>51816</xdr:rowOff>
    </xdr:to>
    <xdr:sp macro="" textlink="">
      <xdr:nvSpPr>
        <xdr:cNvPr id="152" name="円/楕円 151"/>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53" name="テキスト ボックス 152"/>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150622</xdr:rowOff>
    </xdr:from>
    <xdr:to>
      <xdr:col>3</xdr:col>
      <xdr:colOff>330200</xdr:colOff>
      <xdr:row>62</xdr:row>
      <xdr:rowOff>80772</xdr:rowOff>
    </xdr:to>
    <xdr:sp macro="" textlink="">
      <xdr:nvSpPr>
        <xdr:cNvPr id="154" name="円/楕円 153"/>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55" name="テキスト ボックス 154"/>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6" name="円/楕円 155"/>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154957</xdr:rowOff>
    </xdr:from>
    <xdr:ext cx="762000" cy="259045"/>
    <xdr:sp macro="" textlink="">
      <xdr:nvSpPr>
        <xdr:cNvPr id="157" name="テキスト ボックス 156"/>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の人事院勧告に伴う給与改定がされたこと、清川自然の村施設撤去の継続、電子機器の新規導入経費、システムの更新・新規導入経費等が増加したことにより、人件費・物件費等は前年度と比べ増加したが、類似団体、全国及び神奈川県の平均をいずれも下回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19652</xdr:rowOff>
    </xdr:from>
    <xdr:to>
      <xdr:col>7</xdr:col>
      <xdr:colOff>152400</xdr:colOff>
      <xdr:row>84</xdr:row>
      <xdr:rowOff>139336</xdr:rowOff>
    </xdr:to>
    <xdr:cxnSp macro="">
      <xdr:nvCxnSpPr>
        <xdr:cNvPr id="192" name="直線コネクタ 191"/>
        <xdr:cNvCxnSpPr/>
      </xdr:nvCxnSpPr>
      <xdr:spPr>
        <a:xfrm>
          <a:off x="4114800" y="14421452"/>
          <a:ext cx="8382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82867</xdr:rowOff>
    </xdr:from>
    <xdr:ext cx="762000" cy="259045"/>
    <xdr:sp macro="" textlink="">
      <xdr:nvSpPr>
        <xdr:cNvPr id="193" name="人件費・物件費等の状況平均値テキスト"/>
        <xdr:cNvSpPr txBox="1"/>
      </xdr:nvSpPr>
      <xdr:spPr>
        <a:xfrm>
          <a:off x="5041900" y="14656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64700</xdr:rowOff>
    </xdr:from>
    <xdr:to>
      <xdr:col>6</xdr:col>
      <xdr:colOff>0</xdr:colOff>
      <xdr:row>84</xdr:row>
      <xdr:rowOff>19652</xdr:rowOff>
    </xdr:to>
    <xdr:cxnSp macro="">
      <xdr:nvCxnSpPr>
        <xdr:cNvPr id="195" name="直線コネクタ 194"/>
        <xdr:cNvCxnSpPr/>
      </xdr:nvCxnSpPr>
      <xdr:spPr>
        <a:xfrm>
          <a:off x="3225800" y="14295050"/>
          <a:ext cx="889000" cy="1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64700</xdr:rowOff>
    </xdr:from>
    <xdr:to>
      <xdr:col>4</xdr:col>
      <xdr:colOff>482600</xdr:colOff>
      <xdr:row>83</xdr:row>
      <xdr:rowOff>65142</xdr:rowOff>
    </xdr:to>
    <xdr:cxnSp macro="">
      <xdr:nvCxnSpPr>
        <xdr:cNvPr id="198" name="直線コネクタ 197"/>
        <xdr:cNvCxnSpPr/>
      </xdr:nvCxnSpPr>
      <xdr:spPr>
        <a:xfrm flipV="1">
          <a:off x="2336800" y="14295050"/>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0" name="テキスト ボックス 199"/>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65142</xdr:rowOff>
    </xdr:from>
    <xdr:to>
      <xdr:col>3</xdr:col>
      <xdr:colOff>279400</xdr:colOff>
      <xdr:row>83</xdr:row>
      <xdr:rowOff>153116</xdr:rowOff>
    </xdr:to>
    <xdr:cxnSp macro="">
      <xdr:nvCxnSpPr>
        <xdr:cNvPr id="201" name="直線コネクタ 200"/>
        <xdr:cNvCxnSpPr/>
      </xdr:nvCxnSpPr>
      <xdr:spPr>
        <a:xfrm flipV="1">
          <a:off x="1447800" y="14295492"/>
          <a:ext cx="889000" cy="8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88536</xdr:rowOff>
    </xdr:from>
    <xdr:to>
      <xdr:col>7</xdr:col>
      <xdr:colOff>203200</xdr:colOff>
      <xdr:row>85</xdr:row>
      <xdr:rowOff>18686</xdr:rowOff>
    </xdr:to>
    <xdr:sp macro="" textlink="">
      <xdr:nvSpPr>
        <xdr:cNvPr id="211" name="円/楕円 210"/>
        <xdr:cNvSpPr/>
      </xdr:nvSpPr>
      <xdr:spPr>
        <a:xfrm>
          <a:off x="4902200" y="144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105063</xdr:rowOff>
    </xdr:from>
    <xdr:ext cx="762000" cy="259045"/>
    <xdr:sp macro="" textlink="">
      <xdr:nvSpPr>
        <xdr:cNvPr id="212" name="人件費・物件費等の状況該当値テキスト"/>
        <xdr:cNvSpPr txBox="1"/>
      </xdr:nvSpPr>
      <xdr:spPr>
        <a:xfrm>
          <a:off x="5041900" y="1433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96,824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140302</xdr:rowOff>
    </xdr:from>
    <xdr:to>
      <xdr:col>6</xdr:col>
      <xdr:colOff>50800</xdr:colOff>
      <xdr:row>84</xdr:row>
      <xdr:rowOff>70452</xdr:rowOff>
    </xdr:to>
    <xdr:sp macro="" textlink="">
      <xdr:nvSpPr>
        <xdr:cNvPr id="213" name="円/楕円 212"/>
        <xdr:cNvSpPr/>
      </xdr:nvSpPr>
      <xdr:spPr>
        <a:xfrm>
          <a:off x="4064000" y="14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80629</xdr:rowOff>
    </xdr:from>
    <xdr:ext cx="736600" cy="259045"/>
    <xdr:sp macro="" textlink="">
      <xdr:nvSpPr>
        <xdr:cNvPr id="214" name="テキスト ボックス 213"/>
        <xdr:cNvSpPr txBox="1"/>
      </xdr:nvSpPr>
      <xdr:spPr>
        <a:xfrm>
          <a:off x="3733800" y="14139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90,872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13900</xdr:rowOff>
    </xdr:from>
    <xdr:to>
      <xdr:col>4</xdr:col>
      <xdr:colOff>533400</xdr:colOff>
      <xdr:row>83</xdr:row>
      <xdr:rowOff>115500</xdr:rowOff>
    </xdr:to>
    <xdr:sp macro="" textlink="">
      <xdr:nvSpPr>
        <xdr:cNvPr id="215" name="円/楕円 214"/>
        <xdr:cNvSpPr/>
      </xdr:nvSpPr>
      <xdr:spPr>
        <a:xfrm>
          <a:off x="3175000" y="1424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125677</xdr:rowOff>
    </xdr:from>
    <xdr:ext cx="762000" cy="259045"/>
    <xdr:sp macro="" textlink="">
      <xdr:nvSpPr>
        <xdr:cNvPr id="216" name="テキスト ボックス 215"/>
        <xdr:cNvSpPr txBox="1"/>
      </xdr:nvSpPr>
      <xdr:spPr>
        <a:xfrm>
          <a:off x="2844800" y="1401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84,586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14342</xdr:rowOff>
    </xdr:from>
    <xdr:to>
      <xdr:col>3</xdr:col>
      <xdr:colOff>330200</xdr:colOff>
      <xdr:row>83</xdr:row>
      <xdr:rowOff>115942</xdr:rowOff>
    </xdr:to>
    <xdr:sp macro="" textlink="">
      <xdr:nvSpPr>
        <xdr:cNvPr id="217" name="円/楕円 216"/>
        <xdr:cNvSpPr/>
      </xdr:nvSpPr>
      <xdr:spPr>
        <a:xfrm>
          <a:off x="2286000" y="142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126119</xdr:rowOff>
    </xdr:from>
    <xdr:ext cx="762000" cy="259045"/>
    <xdr:sp macro="" textlink="">
      <xdr:nvSpPr>
        <xdr:cNvPr id="218" name="テキスト ボックス 217"/>
        <xdr:cNvSpPr txBox="1"/>
      </xdr:nvSpPr>
      <xdr:spPr>
        <a:xfrm>
          <a:off x="1955800" y="1401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84,608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102316</xdr:rowOff>
    </xdr:from>
    <xdr:to>
      <xdr:col>2</xdr:col>
      <xdr:colOff>127000</xdr:colOff>
      <xdr:row>84</xdr:row>
      <xdr:rowOff>32466</xdr:rowOff>
    </xdr:to>
    <xdr:sp macro="" textlink="">
      <xdr:nvSpPr>
        <xdr:cNvPr id="219" name="円/楕円 218"/>
        <xdr:cNvSpPr/>
      </xdr:nvSpPr>
      <xdr:spPr>
        <a:xfrm>
          <a:off x="1397000" y="143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42643</xdr:rowOff>
    </xdr:from>
    <xdr:ext cx="762000" cy="259045"/>
    <xdr:sp macro="" textlink="">
      <xdr:nvSpPr>
        <xdr:cNvPr id="220" name="テキスト ボックス 219"/>
        <xdr:cNvSpPr txBox="1"/>
      </xdr:nvSpPr>
      <xdr:spPr>
        <a:xfrm>
          <a:off x="1066800" y="1410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ポイント上回り、類似団体及び全国市の平均を上回った。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国家公務員の給与水準とほぼ同水準だが、初任給基準や給料表が国と異なるため高くなっている。今後、採用及び退職により変動が見込まれるが、より一層の給与適正化に努める。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13123</xdr:rowOff>
    </xdr:to>
    <xdr:cxnSp macro="">
      <xdr:nvCxnSpPr>
        <xdr:cNvPr id="254" name="直線コネクタ 253"/>
        <xdr:cNvCxnSpPr/>
      </xdr:nvCxnSpPr>
      <xdr:spPr>
        <a:xfrm>
          <a:off x="16179800" y="147417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5"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85</xdr:row>
      <xdr:rowOff>168487</xdr:rowOff>
    </xdr:to>
    <xdr:cxnSp macro="">
      <xdr:nvCxnSpPr>
        <xdr:cNvPr id="257" name="直線コネクタ 256"/>
        <xdr:cNvCxnSpPr/>
      </xdr:nvCxnSpPr>
      <xdr:spPr>
        <a:xfrm>
          <a:off x="15290800" y="1470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59" name="テキスト ボックス 258"/>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89</xdr:row>
      <xdr:rowOff>69850</xdr:rowOff>
    </xdr:to>
    <xdr:cxnSp macro="">
      <xdr:nvCxnSpPr>
        <xdr:cNvPr id="260" name="直線コネクタ 259"/>
        <xdr:cNvCxnSpPr/>
      </xdr:nvCxnSpPr>
      <xdr:spPr>
        <a:xfrm flipV="1">
          <a:off x="14401800" y="1470956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62" name="テキスト ボックス 26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118111</xdr:rowOff>
    </xdr:to>
    <xdr:cxnSp macro="">
      <xdr:nvCxnSpPr>
        <xdr:cNvPr id="263" name="直線コネクタ 262"/>
        <xdr:cNvCxnSpPr/>
      </xdr:nvCxnSpPr>
      <xdr:spPr>
        <a:xfrm flipV="1">
          <a:off x="13512800" y="153289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5" name="テキスト ボックス 264"/>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67" name="テキスト ボックス 266"/>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3" name="円/楕円 272"/>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29650</xdr:rowOff>
    </xdr:from>
    <xdr:ext cx="762000" cy="259045"/>
    <xdr:sp macro="" textlink="">
      <xdr:nvSpPr>
        <xdr:cNvPr id="274" name="給与水準   （国との比較）該当値テキスト"/>
        <xdr:cNvSpPr txBox="1"/>
      </xdr:nvSpPr>
      <xdr:spPr>
        <a:xfrm>
          <a:off x="17106900" y="146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5" name="円/楕円 274"/>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6" name="テキスト ボックス 275"/>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85513</xdr:rowOff>
    </xdr:from>
    <xdr:to>
      <xdr:col>22</xdr:col>
      <xdr:colOff>254000</xdr:colOff>
      <xdr:row>86</xdr:row>
      <xdr:rowOff>15663</xdr:rowOff>
    </xdr:to>
    <xdr:sp macro="" textlink="">
      <xdr:nvSpPr>
        <xdr:cNvPr id="277" name="円/楕円 276"/>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440</xdr:rowOff>
    </xdr:from>
    <xdr:ext cx="762000" cy="259045"/>
    <xdr:sp macro="" textlink="">
      <xdr:nvSpPr>
        <xdr:cNvPr id="278" name="テキスト ボックス 277"/>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9" name="円/楕円 278"/>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0" name="テキスト ボックス 279"/>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1" name="円/楕円 280"/>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2" name="テキスト ボックス 281"/>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人下回り、類似団体、全国及び神奈川県の平均をいずれも下回った。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今後も事務事業の見直し等により定員管理の適正化に努める。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126365</xdr:rowOff>
    </xdr:from>
    <xdr:to>
      <xdr:col>24</xdr:col>
      <xdr:colOff>558800</xdr:colOff>
      <xdr:row>63</xdr:row>
      <xdr:rowOff>136017</xdr:rowOff>
    </xdr:to>
    <xdr:cxnSp macro="">
      <xdr:nvCxnSpPr>
        <xdr:cNvPr id="315" name="直線コネクタ 314"/>
        <xdr:cNvCxnSpPr/>
      </xdr:nvCxnSpPr>
      <xdr:spPr>
        <a:xfrm flipV="1">
          <a:off x="16179800" y="1092771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6"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136017</xdr:rowOff>
    </xdr:from>
    <xdr:to>
      <xdr:col>23</xdr:col>
      <xdr:colOff>406400</xdr:colOff>
      <xdr:row>63</xdr:row>
      <xdr:rowOff>140843</xdr:rowOff>
    </xdr:to>
    <xdr:cxnSp macro="">
      <xdr:nvCxnSpPr>
        <xdr:cNvPr id="318" name="直線コネクタ 317"/>
        <xdr:cNvCxnSpPr/>
      </xdr:nvCxnSpPr>
      <xdr:spPr>
        <a:xfrm flipV="1">
          <a:off x="15290800" y="1093736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20" name="テキスト ボックス 319"/>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136017</xdr:rowOff>
    </xdr:from>
    <xdr:to>
      <xdr:col>22</xdr:col>
      <xdr:colOff>203200</xdr:colOff>
      <xdr:row>63</xdr:row>
      <xdr:rowOff>140843</xdr:rowOff>
    </xdr:to>
    <xdr:cxnSp macro="">
      <xdr:nvCxnSpPr>
        <xdr:cNvPr id="321" name="直線コネクタ 320"/>
        <xdr:cNvCxnSpPr/>
      </xdr:nvCxnSpPr>
      <xdr:spPr>
        <a:xfrm>
          <a:off x="14401800" y="1093736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23" name="テキスト ボックス 322"/>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136017</xdr:rowOff>
    </xdr:from>
    <xdr:to>
      <xdr:col>21</xdr:col>
      <xdr:colOff>0</xdr:colOff>
      <xdr:row>63</xdr:row>
      <xdr:rowOff>164973</xdr:rowOff>
    </xdr:to>
    <xdr:cxnSp macro="">
      <xdr:nvCxnSpPr>
        <xdr:cNvPr id="324" name="直線コネクタ 323"/>
        <xdr:cNvCxnSpPr/>
      </xdr:nvCxnSpPr>
      <xdr:spPr>
        <a:xfrm flipV="1">
          <a:off x="13512800" y="1093736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31386</xdr:rowOff>
    </xdr:from>
    <xdr:ext cx="762000" cy="259045"/>
    <xdr:sp macro="" textlink="">
      <xdr:nvSpPr>
        <xdr:cNvPr id="326" name="テキスト ボックス 325"/>
        <xdr:cNvSpPr txBox="1"/>
      </xdr:nvSpPr>
      <xdr:spPr>
        <a:xfrm>
          <a:off x="14020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84472</xdr:rowOff>
    </xdr:from>
    <xdr:ext cx="762000" cy="259045"/>
    <xdr:sp macro="" textlink="">
      <xdr:nvSpPr>
        <xdr:cNvPr id="328" name="テキスト ボックス 327"/>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75565</xdr:rowOff>
    </xdr:from>
    <xdr:to>
      <xdr:col>24</xdr:col>
      <xdr:colOff>609600</xdr:colOff>
      <xdr:row>64</xdr:row>
      <xdr:rowOff>5715</xdr:rowOff>
    </xdr:to>
    <xdr:sp macro="" textlink="">
      <xdr:nvSpPr>
        <xdr:cNvPr id="334" name="円/楕円 333"/>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92092</xdr:rowOff>
    </xdr:from>
    <xdr:ext cx="762000" cy="259045"/>
    <xdr:sp macro="" textlink="">
      <xdr:nvSpPr>
        <xdr:cNvPr id="335" name="定員管理の状況該当値テキスト"/>
        <xdr:cNvSpPr txBox="1"/>
      </xdr:nvSpPr>
      <xdr:spPr>
        <a:xfrm>
          <a:off x="171069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85217</xdr:rowOff>
    </xdr:from>
    <xdr:to>
      <xdr:col>23</xdr:col>
      <xdr:colOff>457200</xdr:colOff>
      <xdr:row>64</xdr:row>
      <xdr:rowOff>15367</xdr:rowOff>
    </xdr:to>
    <xdr:sp macro="" textlink="">
      <xdr:nvSpPr>
        <xdr:cNvPr id="336" name="円/楕円 335"/>
        <xdr:cNvSpPr/>
      </xdr:nvSpPr>
      <xdr:spPr>
        <a:xfrm>
          <a:off x="16129000" y="108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25544</xdr:rowOff>
    </xdr:from>
    <xdr:ext cx="736600" cy="259045"/>
    <xdr:sp macro="" textlink="">
      <xdr:nvSpPr>
        <xdr:cNvPr id="337" name="テキスト ボックス 336"/>
        <xdr:cNvSpPr txBox="1"/>
      </xdr:nvSpPr>
      <xdr:spPr>
        <a:xfrm>
          <a:off x="15798800" y="10655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90043</xdr:rowOff>
    </xdr:from>
    <xdr:to>
      <xdr:col>22</xdr:col>
      <xdr:colOff>254000</xdr:colOff>
      <xdr:row>64</xdr:row>
      <xdr:rowOff>20193</xdr:rowOff>
    </xdr:to>
    <xdr:sp macro="" textlink="">
      <xdr:nvSpPr>
        <xdr:cNvPr id="338" name="円/楕円 337"/>
        <xdr:cNvSpPr/>
      </xdr:nvSpPr>
      <xdr:spPr>
        <a:xfrm>
          <a:off x="15240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30370</xdr:rowOff>
    </xdr:from>
    <xdr:ext cx="762000" cy="259045"/>
    <xdr:sp macro="" textlink="">
      <xdr:nvSpPr>
        <xdr:cNvPr id="339" name="テキスト ボックス 338"/>
        <xdr:cNvSpPr txBox="1"/>
      </xdr:nvSpPr>
      <xdr:spPr>
        <a:xfrm>
          <a:off x="14909800" y="106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85217</xdr:rowOff>
    </xdr:from>
    <xdr:to>
      <xdr:col>21</xdr:col>
      <xdr:colOff>50800</xdr:colOff>
      <xdr:row>64</xdr:row>
      <xdr:rowOff>15367</xdr:rowOff>
    </xdr:to>
    <xdr:sp macro="" textlink="">
      <xdr:nvSpPr>
        <xdr:cNvPr id="340" name="円/楕円 339"/>
        <xdr:cNvSpPr/>
      </xdr:nvSpPr>
      <xdr:spPr>
        <a:xfrm>
          <a:off x="14351000" y="108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25544</xdr:rowOff>
    </xdr:from>
    <xdr:ext cx="762000" cy="259045"/>
    <xdr:sp macro="" textlink="">
      <xdr:nvSpPr>
        <xdr:cNvPr id="341" name="テキスト ボックス 340"/>
        <xdr:cNvSpPr txBox="1"/>
      </xdr:nvSpPr>
      <xdr:spPr>
        <a:xfrm>
          <a:off x="14020800" y="1065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114173</xdr:rowOff>
    </xdr:from>
    <xdr:to>
      <xdr:col>19</xdr:col>
      <xdr:colOff>533400</xdr:colOff>
      <xdr:row>64</xdr:row>
      <xdr:rowOff>44323</xdr:rowOff>
    </xdr:to>
    <xdr:sp macro="" textlink="">
      <xdr:nvSpPr>
        <xdr:cNvPr id="342" name="円/楕円 341"/>
        <xdr:cNvSpPr/>
      </xdr:nvSpPr>
      <xdr:spPr>
        <a:xfrm>
          <a:off x="134620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54500</xdr:rowOff>
    </xdr:from>
    <xdr:ext cx="762000" cy="259045"/>
    <xdr:sp macro="" textlink="">
      <xdr:nvSpPr>
        <xdr:cNvPr id="343" name="テキスト ボックス 342"/>
        <xdr:cNvSpPr txBox="1"/>
      </xdr:nvSpPr>
      <xdr:spPr>
        <a:xfrm>
          <a:off x="13131800" y="106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下水道事業債等の償還財源に充てた、一般会計の繰出金及び公債費に準ずる債務負担行為に基づく支出額の増加により、準元利償還金が前年度を上回ったが、土木債及び借換債等の償還額が減少したことにより元利償還金が減少し、標準財政規模が前年度を上回ったことで、当年度の実質公債費比率は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ポイント下回り、類似団体、全国及び神奈川県の平均をいずれも下回る結果となった。</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132080</xdr:rowOff>
    </xdr:to>
    <xdr:cxnSp macro="">
      <xdr:nvCxnSpPr>
        <xdr:cNvPr id="373" name="直線コネクタ 372"/>
        <xdr:cNvCxnSpPr/>
      </xdr:nvCxnSpPr>
      <xdr:spPr>
        <a:xfrm flipV="1">
          <a:off x="16179800" y="65506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4"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39</xdr:row>
      <xdr:rowOff>93345</xdr:rowOff>
    </xdr:to>
    <xdr:cxnSp macro="">
      <xdr:nvCxnSpPr>
        <xdr:cNvPr id="376" name="直線コネクタ 375"/>
        <xdr:cNvCxnSpPr/>
      </xdr:nvCxnSpPr>
      <xdr:spPr>
        <a:xfrm flipV="1">
          <a:off x="15290800" y="664718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78" name="テキスト ボックス 377"/>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93345</xdr:rowOff>
    </xdr:from>
    <xdr:to>
      <xdr:col>22</xdr:col>
      <xdr:colOff>203200</xdr:colOff>
      <xdr:row>39</xdr:row>
      <xdr:rowOff>159703</xdr:rowOff>
    </xdr:to>
    <xdr:cxnSp macro="">
      <xdr:nvCxnSpPr>
        <xdr:cNvPr id="379" name="直線コネクタ 378"/>
        <xdr:cNvCxnSpPr/>
      </xdr:nvCxnSpPr>
      <xdr:spPr>
        <a:xfrm flipV="1">
          <a:off x="14401800" y="677989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1" name="テキスト ボックス 380"/>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159703</xdr:rowOff>
    </xdr:from>
    <xdr:to>
      <xdr:col>21</xdr:col>
      <xdr:colOff>0</xdr:colOff>
      <xdr:row>40</xdr:row>
      <xdr:rowOff>18415</xdr:rowOff>
    </xdr:to>
    <xdr:cxnSp macro="">
      <xdr:nvCxnSpPr>
        <xdr:cNvPr id="382" name="直線コネクタ 381"/>
        <xdr:cNvCxnSpPr/>
      </xdr:nvCxnSpPr>
      <xdr:spPr>
        <a:xfrm flipV="1">
          <a:off x="13512800" y="68462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4" name="テキスト ボックス 383"/>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120349</xdr:rowOff>
    </xdr:from>
    <xdr:ext cx="762000" cy="259045"/>
    <xdr:sp macro="" textlink="">
      <xdr:nvSpPr>
        <xdr:cNvPr id="386" name="テキスト ボックス 385"/>
        <xdr:cNvSpPr txBox="1"/>
      </xdr:nvSpPr>
      <xdr:spPr>
        <a:xfrm>
          <a:off x="13131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392" name="円/楕円 391"/>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1287</xdr:rowOff>
    </xdr:from>
    <xdr:ext cx="762000" cy="259045"/>
    <xdr:sp macro="" textlink="">
      <xdr:nvSpPr>
        <xdr:cNvPr id="393"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4" name="円/楕円 393"/>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5" name="テキスト ボックス 394"/>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42545</xdr:rowOff>
    </xdr:from>
    <xdr:to>
      <xdr:col>22</xdr:col>
      <xdr:colOff>254000</xdr:colOff>
      <xdr:row>39</xdr:row>
      <xdr:rowOff>144145</xdr:rowOff>
    </xdr:to>
    <xdr:sp macro="" textlink="">
      <xdr:nvSpPr>
        <xdr:cNvPr id="396" name="円/楕円 395"/>
        <xdr:cNvSpPr/>
      </xdr:nvSpPr>
      <xdr:spPr>
        <a:xfrm>
          <a:off x="15240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154322</xdr:rowOff>
    </xdr:from>
    <xdr:ext cx="762000" cy="259045"/>
    <xdr:sp macro="" textlink="">
      <xdr:nvSpPr>
        <xdr:cNvPr id="397" name="テキスト ボックス 396"/>
        <xdr:cNvSpPr txBox="1"/>
      </xdr:nvSpPr>
      <xdr:spPr>
        <a:xfrm>
          <a:off x="14909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108903</xdr:rowOff>
    </xdr:from>
    <xdr:to>
      <xdr:col>21</xdr:col>
      <xdr:colOff>50800</xdr:colOff>
      <xdr:row>40</xdr:row>
      <xdr:rowOff>39053</xdr:rowOff>
    </xdr:to>
    <xdr:sp macro="" textlink="">
      <xdr:nvSpPr>
        <xdr:cNvPr id="398" name="円/楕円 397"/>
        <xdr:cNvSpPr/>
      </xdr:nvSpPr>
      <xdr:spPr>
        <a:xfrm>
          <a:off x="14351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49230</xdr:rowOff>
    </xdr:from>
    <xdr:ext cx="762000" cy="259045"/>
    <xdr:sp macro="" textlink="">
      <xdr:nvSpPr>
        <xdr:cNvPr id="399" name="テキスト ボックス 398"/>
        <xdr:cNvSpPr txBox="1"/>
      </xdr:nvSpPr>
      <xdr:spPr>
        <a:xfrm>
          <a:off x="14020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139065</xdr:rowOff>
    </xdr:from>
    <xdr:to>
      <xdr:col>19</xdr:col>
      <xdr:colOff>533400</xdr:colOff>
      <xdr:row>40</xdr:row>
      <xdr:rowOff>69215</xdr:rowOff>
    </xdr:to>
    <xdr:sp macro="" textlink="">
      <xdr:nvSpPr>
        <xdr:cNvPr id="400" name="円/楕円 399"/>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79392</xdr:rowOff>
    </xdr:from>
    <xdr:ext cx="762000" cy="259045"/>
    <xdr:sp macro="" textlink="">
      <xdr:nvSpPr>
        <xdr:cNvPr id="401" name="テキスト ボックス 400"/>
        <xdr:cNvSpPr txBox="1"/>
      </xdr:nvSpPr>
      <xdr:spPr>
        <a:xfrm>
          <a:off x="13131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現在高等に係る基準財政需要額算入見込額は前年度に比べ減少したが、債務負担行為に基づく支出予定額、下水道事業債等の元利償還金に充てる、一般会計の繰出金の見込額及び退職手当支給予定額に対する一般会計の負担見込額が減少し、標準財政規模が前年度を上回ったことで、当年度の将来負担比率は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ポイント下回り、類似団体、全国及び神奈川県の平均をいずれも下回る結果となった。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2540</xdr:rowOff>
    </xdr:from>
    <xdr:to>
      <xdr:col>24</xdr:col>
      <xdr:colOff>558800</xdr:colOff>
      <xdr:row>14</xdr:row>
      <xdr:rowOff>12996</xdr:rowOff>
    </xdr:to>
    <xdr:cxnSp macro="">
      <xdr:nvCxnSpPr>
        <xdr:cNvPr id="435" name="直線コネクタ 434"/>
        <xdr:cNvCxnSpPr/>
      </xdr:nvCxnSpPr>
      <xdr:spPr>
        <a:xfrm flipV="1">
          <a:off x="16179800" y="2402840"/>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34815</xdr:rowOff>
    </xdr:from>
    <xdr:ext cx="762000" cy="259045"/>
    <xdr:sp macro="" textlink="">
      <xdr:nvSpPr>
        <xdr:cNvPr id="436" name="将来負担の状況平均値テキスト"/>
        <xdr:cNvSpPr txBox="1"/>
      </xdr:nvSpPr>
      <xdr:spPr>
        <a:xfrm>
          <a:off x="17106900" y="243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12996</xdr:rowOff>
    </xdr:from>
    <xdr:to>
      <xdr:col>23</xdr:col>
      <xdr:colOff>406400</xdr:colOff>
      <xdr:row>14</xdr:row>
      <xdr:rowOff>89408</xdr:rowOff>
    </xdr:to>
    <xdr:cxnSp macro="">
      <xdr:nvCxnSpPr>
        <xdr:cNvPr id="438" name="直線コネクタ 437"/>
        <xdr:cNvCxnSpPr/>
      </xdr:nvCxnSpPr>
      <xdr:spPr>
        <a:xfrm flipV="1">
          <a:off x="15290800" y="2413296"/>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40" name="テキスト ボックス 439"/>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89408</xdr:rowOff>
    </xdr:from>
    <xdr:to>
      <xdr:col>22</xdr:col>
      <xdr:colOff>203200</xdr:colOff>
      <xdr:row>15</xdr:row>
      <xdr:rowOff>56303</xdr:rowOff>
    </xdr:to>
    <xdr:cxnSp macro="">
      <xdr:nvCxnSpPr>
        <xdr:cNvPr id="441" name="直線コネクタ 440"/>
        <xdr:cNvCxnSpPr/>
      </xdr:nvCxnSpPr>
      <xdr:spPr>
        <a:xfrm flipV="1">
          <a:off x="14401800" y="2489708"/>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136923</xdr:rowOff>
    </xdr:from>
    <xdr:ext cx="762000" cy="259045"/>
    <xdr:sp macro="" textlink="">
      <xdr:nvSpPr>
        <xdr:cNvPr id="443" name="テキスト ボックス 442"/>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56303</xdr:rowOff>
    </xdr:from>
    <xdr:to>
      <xdr:col>21</xdr:col>
      <xdr:colOff>0</xdr:colOff>
      <xdr:row>15</xdr:row>
      <xdr:rowOff>170519</xdr:rowOff>
    </xdr:to>
    <xdr:cxnSp macro="">
      <xdr:nvCxnSpPr>
        <xdr:cNvPr id="444" name="直線コネクタ 443"/>
        <xdr:cNvCxnSpPr/>
      </xdr:nvCxnSpPr>
      <xdr:spPr>
        <a:xfrm flipV="1">
          <a:off x="13512800" y="2628053"/>
          <a:ext cx="8890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46" name="テキスト ボックス 445"/>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48" name="テキスト ボックス 447"/>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123190</xdr:rowOff>
    </xdr:from>
    <xdr:to>
      <xdr:col>24</xdr:col>
      <xdr:colOff>609600</xdr:colOff>
      <xdr:row>14</xdr:row>
      <xdr:rowOff>53340</xdr:rowOff>
    </xdr:to>
    <xdr:sp macro="" textlink="">
      <xdr:nvSpPr>
        <xdr:cNvPr id="454" name="円/楕円 453"/>
        <xdr:cNvSpPr/>
      </xdr:nvSpPr>
      <xdr:spPr>
        <a:xfrm>
          <a:off x="169672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44467</xdr:rowOff>
    </xdr:from>
    <xdr:ext cx="762000" cy="259045"/>
    <xdr:sp macro="" textlink="">
      <xdr:nvSpPr>
        <xdr:cNvPr id="455" name="将来負担の状況該当値テキスト"/>
        <xdr:cNvSpPr txBox="1"/>
      </xdr:nvSpPr>
      <xdr:spPr>
        <a:xfrm>
          <a:off x="17106900" y="227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133646</xdr:rowOff>
    </xdr:from>
    <xdr:to>
      <xdr:col>23</xdr:col>
      <xdr:colOff>457200</xdr:colOff>
      <xdr:row>14</xdr:row>
      <xdr:rowOff>63796</xdr:rowOff>
    </xdr:to>
    <xdr:sp macro="" textlink="">
      <xdr:nvSpPr>
        <xdr:cNvPr id="456" name="円/楕円 455"/>
        <xdr:cNvSpPr/>
      </xdr:nvSpPr>
      <xdr:spPr>
        <a:xfrm>
          <a:off x="16129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73973</xdr:rowOff>
    </xdr:from>
    <xdr:ext cx="736600" cy="259045"/>
    <xdr:sp macro="" textlink="">
      <xdr:nvSpPr>
        <xdr:cNvPr id="457" name="テキスト ボックス 456"/>
        <xdr:cNvSpPr txBox="1"/>
      </xdr:nvSpPr>
      <xdr:spPr>
        <a:xfrm>
          <a:off x="15798800" y="21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38608</xdr:rowOff>
    </xdr:from>
    <xdr:to>
      <xdr:col>22</xdr:col>
      <xdr:colOff>254000</xdr:colOff>
      <xdr:row>14</xdr:row>
      <xdr:rowOff>140208</xdr:rowOff>
    </xdr:to>
    <xdr:sp macro="" textlink="">
      <xdr:nvSpPr>
        <xdr:cNvPr id="458" name="円/楕円 457"/>
        <xdr:cNvSpPr/>
      </xdr:nvSpPr>
      <xdr:spPr>
        <a:xfrm>
          <a:off x="15240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150385</xdr:rowOff>
    </xdr:from>
    <xdr:ext cx="762000" cy="259045"/>
    <xdr:sp macro="" textlink="">
      <xdr:nvSpPr>
        <xdr:cNvPr id="459" name="テキスト ボックス 458"/>
        <xdr:cNvSpPr txBox="1"/>
      </xdr:nvSpPr>
      <xdr:spPr>
        <a:xfrm>
          <a:off x="14909800" y="220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5503</xdr:rowOff>
    </xdr:from>
    <xdr:to>
      <xdr:col>21</xdr:col>
      <xdr:colOff>50800</xdr:colOff>
      <xdr:row>15</xdr:row>
      <xdr:rowOff>107103</xdr:rowOff>
    </xdr:to>
    <xdr:sp macro="" textlink="">
      <xdr:nvSpPr>
        <xdr:cNvPr id="460" name="円/楕円 459"/>
        <xdr:cNvSpPr/>
      </xdr:nvSpPr>
      <xdr:spPr>
        <a:xfrm>
          <a:off x="14351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117280</xdr:rowOff>
    </xdr:from>
    <xdr:ext cx="762000" cy="259045"/>
    <xdr:sp macro="" textlink="">
      <xdr:nvSpPr>
        <xdr:cNvPr id="461" name="テキスト ボックス 460"/>
        <xdr:cNvSpPr txBox="1"/>
      </xdr:nvSpPr>
      <xdr:spPr>
        <a:xfrm>
          <a:off x="14020800" y="23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119719</xdr:rowOff>
    </xdr:from>
    <xdr:to>
      <xdr:col>19</xdr:col>
      <xdr:colOff>533400</xdr:colOff>
      <xdr:row>16</xdr:row>
      <xdr:rowOff>49869</xdr:rowOff>
    </xdr:to>
    <xdr:sp macro="" textlink="">
      <xdr:nvSpPr>
        <xdr:cNvPr id="462" name="円/楕円 461"/>
        <xdr:cNvSpPr/>
      </xdr:nvSpPr>
      <xdr:spPr>
        <a:xfrm>
          <a:off x="13462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60046</xdr:rowOff>
    </xdr:from>
    <xdr:ext cx="762000" cy="259045"/>
    <xdr:sp macro="" textlink="">
      <xdr:nvSpPr>
        <xdr:cNvPr id="463" name="テキスト ボックス 462"/>
        <xdr:cNvSpPr txBox="1"/>
      </xdr:nvSpPr>
      <xdr:spPr>
        <a:xfrm>
          <a:off x="13131800" y="246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129,701
127,272
17.57
40,819,507
39,383,415
1,295,481
23,149,911
26,716,288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ポイント下回ったが、類似団体、全国及び神奈川県の平均をいずれも上回っている。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国の人事院勧告に伴う給与改定等により、経常経費充当一般財源が増加したが、経常一般財源収入の増加が経常経費充当一般財源の増加を上回ったため、前年度より改善した。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35560</xdr:rowOff>
    </xdr:to>
    <xdr:cxnSp macro="">
      <xdr:nvCxnSpPr>
        <xdr:cNvPr id="66" name="直線コネクタ 65"/>
        <xdr:cNvCxnSpPr/>
      </xdr:nvCxnSpPr>
      <xdr:spPr>
        <a:xfrm flipV="1">
          <a:off x="3987800" y="6535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38</xdr:row>
      <xdr:rowOff>35560</xdr:rowOff>
    </xdr:to>
    <xdr:cxnSp macro="">
      <xdr:nvCxnSpPr>
        <xdr:cNvPr id="69" name="直線コネクタ 68"/>
        <xdr:cNvCxnSpPr/>
      </xdr:nvCxnSpPr>
      <xdr:spPr>
        <a:xfrm>
          <a:off x="3098800" y="647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38</xdr:row>
      <xdr:rowOff>5080</xdr:rowOff>
    </xdr:to>
    <xdr:cxnSp macro="">
      <xdr:nvCxnSpPr>
        <xdr:cNvPr id="72" name="直線コネクタ 71"/>
        <xdr:cNvCxnSpPr/>
      </xdr:nvCxnSpPr>
      <xdr:spPr>
        <a:xfrm flipV="1">
          <a:off x="2209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58420</xdr:rowOff>
    </xdr:to>
    <xdr:cxnSp macro="">
      <xdr:nvCxnSpPr>
        <xdr:cNvPr id="75" name="直線コネクタ 74"/>
        <xdr:cNvCxnSpPr/>
      </xdr:nvCxnSpPr>
      <xdr:spPr>
        <a:xfrm flipV="1">
          <a:off x="1320800" y="6520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9" name="円/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ポイント下回り、類似団体平均を下回ったが、全国、神奈川県の平均をいずれも上回っている。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市民文化会館管理運営経費等の増加により、経常経費充当一般財源が増加したが、経常一般財源収入の増加が経常経費充当一般財源の増加を上回ったため、前年度より改善した。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48079</xdr:rowOff>
    </xdr:to>
    <xdr:cxnSp macro="">
      <xdr:nvCxnSpPr>
        <xdr:cNvPr id="129" name="直線コネクタ 128"/>
        <xdr:cNvCxnSpPr/>
      </xdr:nvCxnSpPr>
      <xdr:spPr>
        <a:xfrm flipV="1">
          <a:off x="15671800" y="29083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17</xdr:row>
      <xdr:rowOff>48079</xdr:rowOff>
    </xdr:to>
    <xdr:cxnSp macro="">
      <xdr:nvCxnSpPr>
        <xdr:cNvPr id="132" name="直線コネクタ 131"/>
        <xdr:cNvCxnSpPr/>
      </xdr:nvCxnSpPr>
      <xdr:spPr>
        <a:xfrm>
          <a:off x="14782800" y="28538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121557</xdr:rowOff>
    </xdr:to>
    <xdr:cxnSp macro="">
      <xdr:nvCxnSpPr>
        <xdr:cNvPr id="135" name="直線コネクタ 134"/>
        <xdr:cNvCxnSpPr/>
      </xdr:nvCxnSpPr>
      <xdr:spPr>
        <a:xfrm flipV="1">
          <a:off x="13893800" y="2853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67129</xdr:rowOff>
    </xdr:from>
    <xdr:to>
      <xdr:col>20</xdr:col>
      <xdr:colOff>158750</xdr:colOff>
      <xdr:row>16</xdr:row>
      <xdr:rowOff>121557</xdr:rowOff>
    </xdr:to>
    <xdr:cxnSp macro="">
      <xdr:nvCxnSpPr>
        <xdr:cNvPr id="138" name="直線コネクタ 137"/>
        <xdr:cNvCxnSpPr/>
      </xdr:nvCxnSpPr>
      <xdr:spPr>
        <a:xfrm>
          <a:off x="13004800" y="2810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0" name="テキスト ボックス 139"/>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50" name="円/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51" name="テキスト ボックス 150"/>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2" name="円/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53" name="テキスト ボックス 152"/>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4" name="円/楕円 153"/>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5" name="テキスト ボックス 154"/>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6" name="円/楕円 155"/>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7" name="テキスト ボックス 156"/>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ポイント、全国平均を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ポイント上回っているが、神奈川県平均を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保育所関係経費及び生活保護費等の増加により、経常経費充当一般財源が増加したが、経常一般財源収入の増加が経常経費充当一般財源の増加を上回ったため、前年度より改善した。</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110672</xdr:rowOff>
    </xdr:from>
    <xdr:to>
      <xdr:col>7</xdr:col>
      <xdr:colOff>15875</xdr:colOff>
      <xdr:row>59</xdr:row>
      <xdr:rowOff>69850</xdr:rowOff>
    </xdr:to>
    <xdr:cxnSp macro="">
      <xdr:nvCxnSpPr>
        <xdr:cNvPr id="192" name="直線コネクタ 191"/>
        <xdr:cNvCxnSpPr/>
      </xdr:nvCxnSpPr>
      <xdr:spPr>
        <a:xfrm flipV="1">
          <a:off x="3987800" y="100547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110672</xdr:rowOff>
    </xdr:from>
    <xdr:to>
      <xdr:col>5</xdr:col>
      <xdr:colOff>549275</xdr:colOff>
      <xdr:row>59</xdr:row>
      <xdr:rowOff>69850</xdr:rowOff>
    </xdr:to>
    <xdr:cxnSp macro="">
      <xdr:nvCxnSpPr>
        <xdr:cNvPr id="195" name="直線コネクタ 194"/>
        <xdr:cNvCxnSpPr/>
      </xdr:nvCxnSpPr>
      <xdr:spPr>
        <a:xfrm>
          <a:off x="3098800" y="100547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7" name="テキスト ボックス 196"/>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94343</xdr:rowOff>
    </xdr:from>
    <xdr:to>
      <xdr:col>4</xdr:col>
      <xdr:colOff>346075</xdr:colOff>
      <xdr:row>58</xdr:row>
      <xdr:rowOff>110672</xdr:rowOff>
    </xdr:to>
    <xdr:cxnSp macro="">
      <xdr:nvCxnSpPr>
        <xdr:cNvPr id="198" name="直線コネクタ 197"/>
        <xdr:cNvCxnSpPr/>
      </xdr:nvCxnSpPr>
      <xdr:spPr>
        <a:xfrm>
          <a:off x="2209800" y="10038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94343</xdr:rowOff>
    </xdr:to>
    <xdr:cxnSp macro="">
      <xdr:nvCxnSpPr>
        <xdr:cNvPr id="201" name="直線コネクタ 200"/>
        <xdr:cNvCxnSpPr/>
      </xdr:nvCxnSpPr>
      <xdr:spPr>
        <a:xfrm>
          <a:off x="1320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5" name="テキスト ボックス 20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211" name="円/楕円 210"/>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31949</xdr:rowOff>
    </xdr:from>
    <xdr:ext cx="762000" cy="259045"/>
    <xdr:sp macro="" textlink="">
      <xdr:nvSpPr>
        <xdr:cNvPr id="212"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13" name="円/楕円 212"/>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14" name="テキスト ボックス 213"/>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59872</xdr:rowOff>
    </xdr:from>
    <xdr:to>
      <xdr:col>4</xdr:col>
      <xdr:colOff>396875</xdr:colOff>
      <xdr:row>58</xdr:row>
      <xdr:rowOff>161472</xdr:rowOff>
    </xdr:to>
    <xdr:sp macro="" textlink="">
      <xdr:nvSpPr>
        <xdr:cNvPr id="215" name="円/楕円 214"/>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146249</xdr:rowOff>
    </xdr:from>
    <xdr:ext cx="762000" cy="259045"/>
    <xdr:sp macro="" textlink="">
      <xdr:nvSpPr>
        <xdr:cNvPr id="216" name="テキスト ボックス 215"/>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43543</xdr:rowOff>
    </xdr:from>
    <xdr:to>
      <xdr:col>3</xdr:col>
      <xdr:colOff>193675</xdr:colOff>
      <xdr:row>58</xdr:row>
      <xdr:rowOff>145143</xdr:rowOff>
    </xdr:to>
    <xdr:sp macro="" textlink="">
      <xdr:nvSpPr>
        <xdr:cNvPr id="217" name="円/楕円 216"/>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129920</xdr:rowOff>
    </xdr:from>
    <xdr:ext cx="762000" cy="259045"/>
    <xdr:sp macro="" textlink="">
      <xdr:nvSpPr>
        <xdr:cNvPr id="218" name="テキスト ボックス 217"/>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9" name="円/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20" name="テキスト ボックス 21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ポイント上回り、類似団体、全国及び神奈川県の平均をいずれも上回った。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特別会計繰出金、道路及び公園等の都市基盤系施設の維持補修費が増加したことにより、経常経費充当一般財源の増加が経常一般財源収入の増加を上回ったため、前年度より悪化した。</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29028</xdr:rowOff>
    </xdr:from>
    <xdr:to>
      <xdr:col>24</xdr:col>
      <xdr:colOff>31750</xdr:colOff>
      <xdr:row>57</xdr:row>
      <xdr:rowOff>69850</xdr:rowOff>
    </xdr:to>
    <xdr:cxnSp macro="">
      <xdr:nvCxnSpPr>
        <xdr:cNvPr id="255" name="直線コネクタ 254"/>
        <xdr:cNvCxnSpPr/>
      </xdr:nvCxnSpPr>
      <xdr:spPr>
        <a:xfrm>
          <a:off x="15671800" y="9630228"/>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6"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167822</xdr:rowOff>
    </xdr:from>
    <xdr:to>
      <xdr:col>22</xdr:col>
      <xdr:colOff>565150</xdr:colOff>
      <xdr:row>56</xdr:row>
      <xdr:rowOff>29028</xdr:rowOff>
    </xdr:to>
    <xdr:cxnSp macro="">
      <xdr:nvCxnSpPr>
        <xdr:cNvPr id="258" name="直線コネクタ 257"/>
        <xdr:cNvCxnSpPr/>
      </xdr:nvCxnSpPr>
      <xdr:spPr>
        <a:xfrm>
          <a:off x="14782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129920</xdr:rowOff>
    </xdr:from>
    <xdr:ext cx="736600" cy="259045"/>
    <xdr:sp macro="" textlink="">
      <xdr:nvSpPr>
        <xdr:cNvPr id="260" name="テキスト ボックス 259"/>
        <xdr:cNvSpPr txBox="1"/>
      </xdr:nvSpPr>
      <xdr:spPr>
        <a:xfrm>
          <a:off x="15290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53522</xdr:rowOff>
    </xdr:from>
    <xdr:to>
      <xdr:col>21</xdr:col>
      <xdr:colOff>361950</xdr:colOff>
      <xdr:row>55</xdr:row>
      <xdr:rowOff>167822</xdr:rowOff>
    </xdr:to>
    <xdr:cxnSp macro="">
      <xdr:nvCxnSpPr>
        <xdr:cNvPr id="261" name="直線コネクタ 260"/>
        <xdr:cNvCxnSpPr/>
      </xdr:nvCxnSpPr>
      <xdr:spPr>
        <a:xfrm>
          <a:off x="13893800" y="9483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64605</xdr:rowOff>
    </xdr:from>
    <xdr:ext cx="762000" cy="259045"/>
    <xdr:sp macro="" textlink="">
      <xdr:nvSpPr>
        <xdr:cNvPr id="263" name="テキスト ボックス 262"/>
        <xdr:cNvSpPr txBox="1"/>
      </xdr:nvSpPr>
      <xdr:spPr>
        <a:xfrm>
          <a:off x="14401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29028</xdr:rowOff>
    </xdr:from>
    <xdr:to>
      <xdr:col>20</xdr:col>
      <xdr:colOff>158750</xdr:colOff>
      <xdr:row>55</xdr:row>
      <xdr:rowOff>53522</xdr:rowOff>
    </xdr:to>
    <xdr:cxnSp macro="">
      <xdr:nvCxnSpPr>
        <xdr:cNvPr id="264" name="直線コネクタ 263"/>
        <xdr:cNvCxnSpPr/>
      </xdr:nvCxnSpPr>
      <xdr:spPr>
        <a:xfrm>
          <a:off x="13004800" y="9287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6" name="テキスト ボックス 265"/>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170742</xdr:rowOff>
    </xdr:from>
    <xdr:ext cx="762000" cy="259045"/>
    <xdr:sp macro="" textlink="">
      <xdr:nvSpPr>
        <xdr:cNvPr id="268" name="テキスト ボックス 267"/>
        <xdr:cNvSpPr txBox="1"/>
      </xdr:nvSpPr>
      <xdr:spPr>
        <a:xfrm>
          <a:off x="12623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4" name="円/楕円 27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149678</xdr:rowOff>
    </xdr:from>
    <xdr:to>
      <xdr:col>22</xdr:col>
      <xdr:colOff>615950</xdr:colOff>
      <xdr:row>56</xdr:row>
      <xdr:rowOff>79828</xdr:rowOff>
    </xdr:to>
    <xdr:sp macro="" textlink="">
      <xdr:nvSpPr>
        <xdr:cNvPr id="276" name="円/楕円 275"/>
        <xdr:cNvSpPr/>
      </xdr:nvSpPr>
      <xdr:spPr>
        <a:xfrm>
          <a:off x="15621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90005</xdr:rowOff>
    </xdr:from>
    <xdr:ext cx="736600" cy="259045"/>
    <xdr:sp macro="" textlink="">
      <xdr:nvSpPr>
        <xdr:cNvPr id="277" name="テキスト ボックス 276"/>
        <xdr:cNvSpPr txBox="1"/>
      </xdr:nvSpPr>
      <xdr:spPr>
        <a:xfrm>
          <a:off x="15290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117022</xdr:rowOff>
    </xdr:from>
    <xdr:to>
      <xdr:col>21</xdr:col>
      <xdr:colOff>412750</xdr:colOff>
      <xdr:row>56</xdr:row>
      <xdr:rowOff>47172</xdr:rowOff>
    </xdr:to>
    <xdr:sp macro="" textlink="">
      <xdr:nvSpPr>
        <xdr:cNvPr id="278" name="円/楕円 277"/>
        <xdr:cNvSpPr/>
      </xdr:nvSpPr>
      <xdr:spPr>
        <a:xfrm>
          <a:off x="14732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57349</xdr:rowOff>
    </xdr:from>
    <xdr:ext cx="762000" cy="259045"/>
    <xdr:sp macro="" textlink="">
      <xdr:nvSpPr>
        <xdr:cNvPr id="279" name="テキスト ボックス 278"/>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2722</xdr:rowOff>
    </xdr:from>
    <xdr:to>
      <xdr:col>20</xdr:col>
      <xdr:colOff>209550</xdr:colOff>
      <xdr:row>55</xdr:row>
      <xdr:rowOff>104322</xdr:rowOff>
    </xdr:to>
    <xdr:sp macro="" textlink="">
      <xdr:nvSpPr>
        <xdr:cNvPr id="280" name="円/楕円 279"/>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81" name="テキスト ボックス 280"/>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149678</xdr:rowOff>
    </xdr:from>
    <xdr:to>
      <xdr:col>19</xdr:col>
      <xdr:colOff>6350</xdr:colOff>
      <xdr:row>54</xdr:row>
      <xdr:rowOff>79828</xdr:rowOff>
    </xdr:to>
    <xdr:sp macro="" textlink="">
      <xdr:nvSpPr>
        <xdr:cNvPr id="282" name="円/楕円 281"/>
        <xdr:cNvSpPr/>
      </xdr:nvSpPr>
      <xdr:spPr>
        <a:xfrm>
          <a:off x="12954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90005</xdr:rowOff>
    </xdr:from>
    <xdr:ext cx="762000" cy="259045"/>
    <xdr:sp macro="" textlink="">
      <xdr:nvSpPr>
        <xdr:cNvPr id="283" name="テキスト ボックス 282"/>
        <xdr:cNvSpPr txBox="1"/>
      </xdr:nvSpPr>
      <xdr:spPr>
        <a:xfrm>
          <a:off x="12623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ポイント下回り、類似団体、全国及び神奈川県の平均をいずれも下回っている。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年間は横ばいであったが、高座清掃施設組合運営経費等の減少により、経常経費充当一般財源は減少し、経常一般財源収入は増加したことで、前年度より改善した。</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36</xdr:row>
      <xdr:rowOff>88900</xdr:rowOff>
    </xdr:to>
    <xdr:cxnSp macro="">
      <xdr:nvCxnSpPr>
        <xdr:cNvPr id="316" name="直線コネクタ 315"/>
        <xdr:cNvCxnSpPr/>
      </xdr:nvCxnSpPr>
      <xdr:spPr>
        <a:xfrm flipV="1">
          <a:off x="15671800" y="610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88900</xdr:rowOff>
    </xdr:to>
    <xdr:cxnSp macro="">
      <xdr:nvCxnSpPr>
        <xdr:cNvPr id="319" name="直線コネクタ 318"/>
        <xdr:cNvCxnSpPr/>
      </xdr:nvCxnSpPr>
      <xdr:spPr>
        <a:xfrm>
          <a:off x="14782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101600</xdr:rowOff>
    </xdr:to>
    <xdr:cxnSp macro="">
      <xdr:nvCxnSpPr>
        <xdr:cNvPr id="322" name="直線コネクタ 321"/>
        <xdr:cNvCxnSpPr/>
      </xdr:nvCxnSpPr>
      <xdr:spPr>
        <a:xfrm flipV="1">
          <a:off x="13893800" y="626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24" name="テキスト ボックス 323"/>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101600</xdr:rowOff>
    </xdr:from>
    <xdr:to>
      <xdr:col>20</xdr:col>
      <xdr:colOff>158750</xdr:colOff>
      <xdr:row>36</xdr:row>
      <xdr:rowOff>139700</xdr:rowOff>
    </xdr:to>
    <xdr:cxnSp macro="">
      <xdr:nvCxnSpPr>
        <xdr:cNvPr id="325" name="直線コネクタ 324"/>
        <xdr:cNvCxnSpPr/>
      </xdr:nvCxnSpPr>
      <xdr:spPr>
        <a:xfrm flipV="1">
          <a:off x="13004800" y="627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7" name="テキスト ボックス 32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9" name="テキスト ボックス 328"/>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35" name="円/楕円 334"/>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73677</xdr:rowOff>
    </xdr:from>
    <xdr:ext cx="762000" cy="259045"/>
    <xdr:sp macro="" textlink="">
      <xdr:nvSpPr>
        <xdr:cNvPr id="336"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7" name="円/楕円 336"/>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38" name="テキスト ボックス 337"/>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9" name="円/楕円 338"/>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40" name="テキスト ボックス 339"/>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50800</xdr:rowOff>
    </xdr:from>
    <xdr:to>
      <xdr:col>20</xdr:col>
      <xdr:colOff>209550</xdr:colOff>
      <xdr:row>36</xdr:row>
      <xdr:rowOff>152400</xdr:rowOff>
    </xdr:to>
    <xdr:sp macro="" textlink="">
      <xdr:nvSpPr>
        <xdr:cNvPr id="341" name="円/楕円 340"/>
        <xdr:cNvSpPr/>
      </xdr:nvSpPr>
      <xdr:spPr>
        <a:xfrm>
          <a:off x="13843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162577</xdr:rowOff>
    </xdr:from>
    <xdr:ext cx="762000" cy="259045"/>
    <xdr:sp macro="" textlink="">
      <xdr:nvSpPr>
        <xdr:cNvPr id="342" name="テキスト ボックス 341"/>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43" name="円/楕円 342"/>
        <xdr:cNvSpPr/>
      </xdr:nvSpPr>
      <xdr:spPr>
        <a:xfrm>
          <a:off x="12954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44" name="テキスト ボックス 343"/>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ポイント下回り、類似団体、全国及び神奈川県の平均をいずれも下回っている。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臨時財政対策債及び教育・福祉施設等整備事業債等の償還額が増加したが、厚生福祉施設整備事業債、一般単独事業債及び減税補てん債等の償還額が大幅に減少したため、経常経費充当一般財源の減少と経常一般財源収入の増加により、前年度より改善した。</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113285</xdr:rowOff>
    </xdr:to>
    <xdr:cxnSp macro="">
      <xdr:nvCxnSpPr>
        <xdr:cNvPr id="374" name="直線コネクタ 373"/>
        <xdr:cNvCxnSpPr/>
      </xdr:nvCxnSpPr>
      <xdr:spPr>
        <a:xfrm flipV="1">
          <a:off x="3987800" y="13042900"/>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139716</xdr:rowOff>
    </xdr:from>
    <xdr:ext cx="762000" cy="259045"/>
    <xdr:sp macro="" textlink="">
      <xdr:nvSpPr>
        <xdr:cNvPr id="375"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77</xdr:row>
      <xdr:rowOff>65278</xdr:rowOff>
    </xdr:to>
    <xdr:cxnSp macro="">
      <xdr:nvCxnSpPr>
        <xdr:cNvPr id="377" name="直線コネクタ 376"/>
        <xdr:cNvCxnSpPr/>
      </xdr:nvCxnSpPr>
      <xdr:spPr>
        <a:xfrm flipV="1">
          <a:off x="3098800" y="13143485"/>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9" name="テキスト ボックス 37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65278</xdr:rowOff>
    </xdr:from>
    <xdr:to>
      <xdr:col>4</xdr:col>
      <xdr:colOff>346075</xdr:colOff>
      <xdr:row>77</xdr:row>
      <xdr:rowOff>92711</xdr:rowOff>
    </xdr:to>
    <xdr:cxnSp macro="">
      <xdr:nvCxnSpPr>
        <xdr:cNvPr id="380" name="直線コネクタ 379"/>
        <xdr:cNvCxnSpPr/>
      </xdr:nvCxnSpPr>
      <xdr:spPr>
        <a:xfrm flipV="1">
          <a:off x="2209800" y="132669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82" name="テキスト ボックス 381"/>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101854</xdr:rowOff>
    </xdr:to>
    <xdr:cxnSp macro="">
      <xdr:nvCxnSpPr>
        <xdr:cNvPr id="383" name="直線コネクタ 382"/>
        <xdr:cNvCxnSpPr/>
      </xdr:nvCxnSpPr>
      <xdr:spPr>
        <a:xfrm flipV="1">
          <a:off x="1320800" y="13294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5" name="テキスト ボックス 384"/>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7" name="テキスト ボックス 38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93" name="円/楕円 392"/>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94"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95" name="円/楕円 394"/>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96" name="テキスト ボックス 395"/>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xdr:rowOff>
    </xdr:from>
    <xdr:to>
      <xdr:col>4</xdr:col>
      <xdr:colOff>396875</xdr:colOff>
      <xdr:row>77</xdr:row>
      <xdr:rowOff>116078</xdr:rowOff>
    </xdr:to>
    <xdr:sp macro="" textlink="">
      <xdr:nvSpPr>
        <xdr:cNvPr id="397" name="円/楕円 396"/>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126255</xdr:rowOff>
    </xdr:from>
    <xdr:ext cx="762000" cy="259045"/>
    <xdr:sp macro="" textlink="">
      <xdr:nvSpPr>
        <xdr:cNvPr id="398" name="テキスト ボックス 397"/>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9" name="円/楕円 398"/>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400" name="テキスト ボックス 399"/>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401" name="円/楕円 400"/>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402" name="テキスト ボックス 401"/>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ポイント下回り、神奈川県平均を下回ったが、類似団体、全国の平均をいずれも上回っている。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の人事院勧告に伴う給与改定等による人件費の増加、保育所関係経費及び生活保護費等の扶助費の増加により経常経費充当一般財源は増加したが、経常一般財源収入の増加が経常経費充当一般財源の増加を上回ったため前年度より改善した。</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78</xdr:row>
      <xdr:rowOff>113285</xdr:rowOff>
    </xdr:to>
    <xdr:cxnSp macro="">
      <xdr:nvCxnSpPr>
        <xdr:cNvPr id="433" name="直線コネクタ 432"/>
        <xdr:cNvCxnSpPr/>
      </xdr:nvCxnSpPr>
      <xdr:spPr>
        <a:xfrm flipV="1">
          <a:off x="15671800" y="134223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117873</xdr:rowOff>
    </xdr:from>
    <xdr:ext cx="762000" cy="259045"/>
    <xdr:sp macro="" textlink="">
      <xdr:nvSpPr>
        <xdr:cNvPr id="434"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147574</xdr:rowOff>
    </xdr:from>
    <xdr:to>
      <xdr:col>22</xdr:col>
      <xdr:colOff>565150</xdr:colOff>
      <xdr:row>78</xdr:row>
      <xdr:rowOff>113285</xdr:rowOff>
    </xdr:to>
    <xdr:cxnSp macro="">
      <xdr:nvCxnSpPr>
        <xdr:cNvPr id="436" name="直線コネクタ 435"/>
        <xdr:cNvCxnSpPr/>
      </xdr:nvCxnSpPr>
      <xdr:spPr>
        <a:xfrm>
          <a:off x="14782800" y="133492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147574</xdr:rowOff>
    </xdr:from>
    <xdr:to>
      <xdr:col>21</xdr:col>
      <xdr:colOff>361950</xdr:colOff>
      <xdr:row>77</xdr:row>
      <xdr:rowOff>147574</xdr:rowOff>
    </xdr:to>
    <xdr:cxnSp macro="">
      <xdr:nvCxnSpPr>
        <xdr:cNvPr id="439" name="直線コネクタ 438"/>
        <xdr:cNvCxnSpPr/>
      </xdr:nvCxnSpPr>
      <xdr:spPr>
        <a:xfrm>
          <a:off x="13893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60706</xdr:rowOff>
    </xdr:from>
    <xdr:to>
      <xdr:col>20</xdr:col>
      <xdr:colOff>158750</xdr:colOff>
      <xdr:row>77</xdr:row>
      <xdr:rowOff>147574</xdr:rowOff>
    </xdr:to>
    <xdr:cxnSp macro="">
      <xdr:nvCxnSpPr>
        <xdr:cNvPr id="442" name="直線コネクタ 441"/>
        <xdr:cNvCxnSpPr/>
      </xdr:nvCxnSpPr>
      <xdr:spPr>
        <a:xfrm>
          <a:off x="13004800" y="13262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4" name="テキスト ボックス 44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52" name="円/楕円 451"/>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142003</xdr:rowOff>
    </xdr:from>
    <xdr:ext cx="762000" cy="259045"/>
    <xdr:sp macro="" textlink="">
      <xdr:nvSpPr>
        <xdr:cNvPr id="453"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62485</xdr:rowOff>
    </xdr:from>
    <xdr:to>
      <xdr:col>22</xdr:col>
      <xdr:colOff>615950</xdr:colOff>
      <xdr:row>78</xdr:row>
      <xdr:rowOff>164085</xdr:rowOff>
    </xdr:to>
    <xdr:sp macro="" textlink="">
      <xdr:nvSpPr>
        <xdr:cNvPr id="454" name="円/楕円 453"/>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148862</xdr:rowOff>
    </xdr:from>
    <xdr:ext cx="736600" cy="259045"/>
    <xdr:sp macro="" textlink="">
      <xdr:nvSpPr>
        <xdr:cNvPr id="455" name="テキスト ボックス 454"/>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96774</xdr:rowOff>
    </xdr:from>
    <xdr:to>
      <xdr:col>21</xdr:col>
      <xdr:colOff>412750</xdr:colOff>
      <xdr:row>78</xdr:row>
      <xdr:rowOff>26924</xdr:rowOff>
    </xdr:to>
    <xdr:sp macro="" textlink="">
      <xdr:nvSpPr>
        <xdr:cNvPr id="456" name="円/楕円 455"/>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11701</xdr:rowOff>
    </xdr:from>
    <xdr:ext cx="762000" cy="259045"/>
    <xdr:sp macro="" textlink="">
      <xdr:nvSpPr>
        <xdr:cNvPr id="457" name="テキスト ボックス 456"/>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96774</xdr:rowOff>
    </xdr:from>
    <xdr:to>
      <xdr:col>20</xdr:col>
      <xdr:colOff>209550</xdr:colOff>
      <xdr:row>78</xdr:row>
      <xdr:rowOff>26924</xdr:rowOff>
    </xdr:to>
    <xdr:sp macro="" textlink="">
      <xdr:nvSpPr>
        <xdr:cNvPr id="458" name="円/楕円 457"/>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59" name="テキスト ボックス 458"/>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60" name="円/楕円 459"/>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61" name="テキスト ボックス 460"/>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神奈川県座間市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63493</xdr:rowOff>
    </xdr:from>
    <xdr:to>
      <xdr:col>4</xdr:col>
      <xdr:colOff>1117600</xdr:colOff>
      <xdr:row>17</xdr:row>
      <xdr:rowOff>134751</xdr:rowOff>
    </xdr:to>
    <xdr:cxnSp macro="">
      <xdr:nvCxnSpPr>
        <xdr:cNvPr id="52" name="直線コネクタ 51"/>
        <xdr:cNvCxnSpPr/>
      </xdr:nvCxnSpPr>
      <xdr:spPr bwMode="auto">
        <a:xfrm flipV="1">
          <a:off x="5003800" y="3025768"/>
          <a:ext cx="6477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134751</xdr:rowOff>
    </xdr:from>
    <xdr:to>
      <xdr:col>4</xdr:col>
      <xdr:colOff>469900</xdr:colOff>
      <xdr:row>18</xdr:row>
      <xdr:rowOff>47099</xdr:rowOff>
    </xdr:to>
    <xdr:cxnSp macro="">
      <xdr:nvCxnSpPr>
        <xdr:cNvPr id="55" name="直線コネクタ 54"/>
        <xdr:cNvCxnSpPr/>
      </xdr:nvCxnSpPr>
      <xdr:spPr bwMode="auto">
        <a:xfrm flipV="1">
          <a:off x="4305300" y="3097026"/>
          <a:ext cx="698500" cy="8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29170</xdr:rowOff>
    </xdr:from>
    <xdr:to>
      <xdr:col>3</xdr:col>
      <xdr:colOff>904875</xdr:colOff>
      <xdr:row>18</xdr:row>
      <xdr:rowOff>47099</xdr:rowOff>
    </xdr:to>
    <xdr:cxnSp macro="">
      <xdr:nvCxnSpPr>
        <xdr:cNvPr id="58" name="直線コネクタ 57"/>
        <xdr:cNvCxnSpPr/>
      </xdr:nvCxnSpPr>
      <xdr:spPr bwMode="auto">
        <a:xfrm>
          <a:off x="3606800" y="3162895"/>
          <a:ext cx="698500" cy="1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131387</xdr:rowOff>
    </xdr:from>
    <xdr:to>
      <xdr:col>3</xdr:col>
      <xdr:colOff>206375</xdr:colOff>
      <xdr:row>18</xdr:row>
      <xdr:rowOff>29170</xdr:rowOff>
    </xdr:to>
    <xdr:cxnSp macro="">
      <xdr:nvCxnSpPr>
        <xdr:cNvPr id="61" name="直線コネクタ 60"/>
        <xdr:cNvCxnSpPr/>
      </xdr:nvCxnSpPr>
      <xdr:spPr bwMode="auto">
        <a:xfrm>
          <a:off x="2908300" y="3093662"/>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12693</xdr:rowOff>
    </xdr:from>
    <xdr:to>
      <xdr:col>5</xdr:col>
      <xdr:colOff>34925</xdr:colOff>
      <xdr:row>17</xdr:row>
      <xdr:rowOff>114293</xdr:rowOff>
    </xdr:to>
    <xdr:sp macro="" textlink="">
      <xdr:nvSpPr>
        <xdr:cNvPr id="71" name="円/楕円 70"/>
        <xdr:cNvSpPr/>
      </xdr:nvSpPr>
      <xdr:spPr bwMode="auto">
        <a:xfrm>
          <a:off x="5600700" y="297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156220</xdr:rowOff>
    </xdr:from>
    <xdr:ext cx="762000" cy="259045"/>
    <xdr:sp macro="" textlink="">
      <xdr:nvSpPr>
        <xdr:cNvPr id="72" name="人口1人当たり決算額の推移該当値テキスト130"/>
        <xdr:cNvSpPr txBox="1"/>
      </xdr:nvSpPr>
      <xdr:spPr>
        <a:xfrm>
          <a:off x="5740400" y="294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83951</xdr:rowOff>
    </xdr:from>
    <xdr:to>
      <xdr:col>4</xdr:col>
      <xdr:colOff>520700</xdr:colOff>
      <xdr:row>18</xdr:row>
      <xdr:rowOff>14101</xdr:rowOff>
    </xdr:to>
    <xdr:sp macro="" textlink="">
      <xdr:nvSpPr>
        <xdr:cNvPr id="73" name="円/楕円 72"/>
        <xdr:cNvSpPr/>
      </xdr:nvSpPr>
      <xdr:spPr bwMode="auto">
        <a:xfrm>
          <a:off x="4953000" y="30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170328</xdr:rowOff>
    </xdr:from>
    <xdr:ext cx="736600" cy="259045"/>
    <xdr:sp macro="" textlink="">
      <xdr:nvSpPr>
        <xdr:cNvPr id="74" name="テキスト ボックス 73"/>
        <xdr:cNvSpPr txBox="1"/>
      </xdr:nvSpPr>
      <xdr:spPr>
        <a:xfrm>
          <a:off x="4622800" y="313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55,721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167749</xdr:rowOff>
    </xdr:from>
    <xdr:to>
      <xdr:col>3</xdr:col>
      <xdr:colOff>955675</xdr:colOff>
      <xdr:row>18</xdr:row>
      <xdr:rowOff>97899</xdr:rowOff>
    </xdr:to>
    <xdr:sp macro="" textlink="">
      <xdr:nvSpPr>
        <xdr:cNvPr id="75" name="円/楕円 74"/>
        <xdr:cNvSpPr/>
      </xdr:nvSpPr>
      <xdr:spPr bwMode="auto">
        <a:xfrm>
          <a:off x="4254500" y="313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82676</xdr:rowOff>
    </xdr:from>
    <xdr:ext cx="762000" cy="259045"/>
    <xdr:sp macro="" textlink="">
      <xdr:nvSpPr>
        <xdr:cNvPr id="76" name="テキスト ボックス 75"/>
        <xdr:cNvSpPr txBox="1"/>
      </xdr:nvSpPr>
      <xdr:spPr>
        <a:xfrm>
          <a:off x="3924300" y="32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149820</xdr:rowOff>
    </xdr:from>
    <xdr:to>
      <xdr:col>3</xdr:col>
      <xdr:colOff>257175</xdr:colOff>
      <xdr:row>18</xdr:row>
      <xdr:rowOff>79970</xdr:rowOff>
    </xdr:to>
    <xdr:sp macro="" textlink="">
      <xdr:nvSpPr>
        <xdr:cNvPr id="77" name="円/楕円 76"/>
        <xdr:cNvSpPr/>
      </xdr:nvSpPr>
      <xdr:spPr bwMode="auto">
        <a:xfrm>
          <a:off x="3556000" y="311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64747</xdr:rowOff>
    </xdr:from>
    <xdr:ext cx="762000" cy="259045"/>
    <xdr:sp macro="" textlink="">
      <xdr:nvSpPr>
        <xdr:cNvPr id="78" name="テキスト ボックス 77"/>
        <xdr:cNvSpPr txBox="1"/>
      </xdr:nvSpPr>
      <xdr:spPr>
        <a:xfrm>
          <a:off x="3225800" y="319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53,704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80587</xdr:rowOff>
    </xdr:from>
    <xdr:to>
      <xdr:col>2</xdr:col>
      <xdr:colOff>692150</xdr:colOff>
      <xdr:row>18</xdr:row>
      <xdr:rowOff>10737</xdr:rowOff>
    </xdr:to>
    <xdr:sp macro="" textlink="">
      <xdr:nvSpPr>
        <xdr:cNvPr id="79" name="円/楕円 78"/>
        <xdr:cNvSpPr/>
      </xdr:nvSpPr>
      <xdr:spPr bwMode="auto">
        <a:xfrm>
          <a:off x="2857500" y="304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166964</xdr:rowOff>
    </xdr:from>
    <xdr:ext cx="762000" cy="259045"/>
    <xdr:sp macro="" textlink="">
      <xdr:nvSpPr>
        <xdr:cNvPr id="80" name="テキスト ボックス 79"/>
        <xdr:cNvSpPr txBox="1"/>
      </xdr:nvSpPr>
      <xdr:spPr>
        <a:xfrm>
          <a:off x="2527300" y="31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291173</xdr:rowOff>
    </xdr:from>
    <xdr:to>
      <xdr:col>4</xdr:col>
      <xdr:colOff>1117600</xdr:colOff>
      <xdr:row>37</xdr:row>
      <xdr:rowOff>342074</xdr:rowOff>
    </xdr:to>
    <xdr:cxnSp macro="">
      <xdr:nvCxnSpPr>
        <xdr:cNvPr id="114" name="直線コネクタ 113"/>
        <xdr:cNvCxnSpPr/>
      </xdr:nvCxnSpPr>
      <xdr:spPr bwMode="auto">
        <a:xfrm flipV="1">
          <a:off x="5003800" y="7415873"/>
          <a:ext cx="647700" cy="50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63657</xdr:rowOff>
    </xdr:from>
    <xdr:ext cx="762000" cy="259045"/>
    <xdr:sp macro="" textlink="">
      <xdr:nvSpPr>
        <xdr:cNvPr id="115" name="人口1人当たり決算額の推移平均値テキスト445"/>
        <xdr:cNvSpPr txBox="1"/>
      </xdr:nvSpPr>
      <xdr:spPr>
        <a:xfrm>
          <a:off x="5740400" y="701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148184</xdr:rowOff>
    </xdr:from>
    <xdr:to>
      <xdr:col>4</xdr:col>
      <xdr:colOff>469900</xdr:colOff>
      <xdr:row>37</xdr:row>
      <xdr:rowOff>342074</xdr:rowOff>
    </xdr:to>
    <xdr:cxnSp macro="">
      <xdr:nvCxnSpPr>
        <xdr:cNvPr id="117" name="直線コネクタ 116"/>
        <xdr:cNvCxnSpPr/>
      </xdr:nvCxnSpPr>
      <xdr:spPr bwMode="auto">
        <a:xfrm>
          <a:off x="4305300" y="7272884"/>
          <a:ext cx="698500" cy="19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218991</xdr:rowOff>
    </xdr:from>
    <xdr:ext cx="736600" cy="259045"/>
    <xdr:sp macro="" textlink="">
      <xdr:nvSpPr>
        <xdr:cNvPr id="119" name="テキスト ボックス 118"/>
        <xdr:cNvSpPr txBox="1"/>
      </xdr:nvSpPr>
      <xdr:spPr>
        <a:xfrm>
          <a:off x="4622800" y="68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7938</xdr:rowOff>
    </xdr:from>
    <xdr:to>
      <xdr:col>3</xdr:col>
      <xdr:colOff>904875</xdr:colOff>
      <xdr:row>37</xdr:row>
      <xdr:rowOff>148184</xdr:rowOff>
    </xdr:to>
    <xdr:cxnSp macro="">
      <xdr:nvCxnSpPr>
        <xdr:cNvPr id="120" name="直線コネクタ 119"/>
        <xdr:cNvCxnSpPr/>
      </xdr:nvCxnSpPr>
      <xdr:spPr bwMode="auto">
        <a:xfrm>
          <a:off x="3606800" y="7132638"/>
          <a:ext cx="698500" cy="14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145381</xdr:rowOff>
    </xdr:from>
    <xdr:ext cx="762000" cy="259045"/>
    <xdr:sp macro="" textlink="">
      <xdr:nvSpPr>
        <xdr:cNvPr id="122" name="テキスト ボックス 121"/>
        <xdr:cNvSpPr txBox="1"/>
      </xdr:nvSpPr>
      <xdr:spPr>
        <a:xfrm>
          <a:off x="3924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132182</xdr:rowOff>
    </xdr:from>
    <xdr:to>
      <xdr:col>3</xdr:col>
      <xdr:colOff>206375</xdr:colOff>
      <xdr:row>37</xdr:row>
      <xdr:rowOff>7938</xdr:rowOff>
    </xdr:to>
    <xdr:cxnSp macro="">
      <xdr:nvCxnSpPr>
        <xdr:cNvPr id="123" name="直線コネクタ 122"/>
        <xdr:cNvCxnSpPr/>
      </xdr:nvCxnSpPr>
      <xdr:spPr bwMode="auto">
        <a:xfrm>
          <a:off x="2908300" y="7085432"/>
          <a:ext cx="698500" cy="47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110520</xdr:rowOff>
    </xdr:from>
    <xdr:ext cx="762000" cy="259045"/>
    <xdr:sp macro="" textlink="">
      <xdr:nvSpPr>
        <xdr:cNvPr id="125" name="テキスト ボックス 124"/>
        <xdr:cNvSpPr txBox="1"/>
      </xdr:nvSpPr>
      <xdr:spPr>
        <a:xfrm>
          <a:off x="32258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240373</xdr:rowOff>
    </xdr:from>
    <xdr:to>
      <xdr:col>5</xdr:col>
      <xdr:colOff>34925</xdr:colOff>
      <xdr:row>37</xdr:row>
      <xdr:rowOff>341973</xdr:rowOff>
    </xdr:to>
    <xdr:sp macro="" textlink="">
      <xdr:nvSpPr>
        <xdr:cNvPr id="133" name="円/楕円 132"/>
        <xdr:cNvSpPr/>
      </xdr:nvSpPr>
      <xdr:spPr bwMode="auto">
        <a:xfrm>
          <a:off x="5600700" y="736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212450</xdr:rowOff>
    </xdr:from>
    <xdr:ext cx="762000" cy="259045"/>
    <xdr:sp macro="" textlink="">
      <xdr:nvSpPr>
        <xdr:cNvPr id="134" name="人口1人当たり決算額の推移該当値テキスト445"/>
        <xdr:cNvSpPr txBox="1"/>
      </xdr:nvSpPr>
      <xdr:spPr>
        <a:xfrm>
          <a:off x="5740400" y="733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291274</xdr:rowOff>
    </xdr:from>
    <xdr:to>
      <xdr:col>4</xdr:col>
      <xdr:colOff>520700</xdr:colOff>
      <xdr:row>38</xdr:row>
      <xdr:rowOff>49974</xdr:rowOff>
    </xdr:to>
    <xdr:sp macro="" textlink="">
      <xdr:nvSpPr>
        <xdr:cNvPr id="135" name="円/楕円 134"/>
        <xdr:cNvSpPr/>
      </xdr:nvSpPr>
      <xdr:spPr bwMode="auto">
        <a:xfrm>
          <a:off x="4953000" y="741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34751</xdr:rowOff>
    </xdr:from>
    <xdr:ext cx="736600" cy="259045"/>
    <xdr:sp macro="" textlink="">
      <xdr:nvSpPr>
        <xdr:cNvPr id="136" name="テキスト ボックス 135"/>
        <xdr:cNvSpPr txBox="1"/>
      </xdr:nvSpPr>
      <xdr:spPr>
        <a:xfrm>
          <a:off x="4622800" y="750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97384</xdr:rowOff>
    </xdr:from>
    <xdr:to>
      <xdr:col>3</xdr:col>
      <xdr:colOff>955675</xdr:colOff>
      <xdr:row>37</xdr:row>
      <xdr:rowOff>198984</xdr:rowOff>
    </xdr:to>
    <xdr:sp macro="" textlink="">
      <xdr:nvSpPr>
        <xdr:cNvPr id="137" name="円/楕円 136"/>
        <xdr:cNvSpPr/>
      </xdr:nvSpPr>
      <xdr:spPr bwMode="auto">
        <a:xfrm>
          <a:off x="4254500" y="7222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183761</xdr:rowOff>
    </xdr:from>
    <xdr:ext cx="762000" cy="259045"/>
    <xdr:sp macro="" textlink="">
      <xdr:nvSpPr>
        <xdr:cNvPr id="138" name="テキスト ボックス 137"/>
        <xdr:cNvSpPr txBox="1"/>
      </xdr:nvSpPr>
      <xdr:spPr>
        <a:xfrm>
          <a:off x="3924300" y="73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128588</xdr:rowOff>
    </xdr:from>
    <xdr:to>
      <xdr:col>3</xdr:col>
      <xdr:colOff>257175</xdr:colOff>
      <xdr:row>37</xdr:row>
      <xdr:rowOff>58738</xdr:rowOff>
    </xdr:to>
    <xdr:sp macro="" textlink="">
      <xdr:nvSpPr>
        <xdr:cNvPr id="139" name="円/楕円 138"/>
        <xdr:cNvSpPr/>
      </xdr:nvSpPr>
      <xdr:spPr bwMode="auto">
        <a:xfrm>
          <a:off x="3556000" y="7081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43515</xdr:rowOff>
    </xdr:from>
    <xdr:ext cx="762000" cy="259045"/>
    <xdr:sp macro="" textlink="">
      <xdr:nvSpPr>
        <xdr:cNvPr id="140" name="テキスト ボックス 139"/>
        <xdr:cNvSpPr txBox="1"/>
      </xdr:nvSpPr>
      <xdr:spPr>
        <a:xfrm>
          <a:off x="3225800" y="716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81382</xdr:rowOff>
    </xdr:from>
    <xdr:to>
      <xdr:col>2</xdr:col>
      <xdr:colOff>692150</xdr:colOff>
      <xdr:row>37</xdr:row>
      <xdr:rowOff>11532</xdr:rowOff>
    </xdr:to>
    <xdr:sp macro="" textlink="">
      <xdr:nvSpPr>
        <xdr:cNvPr id="141" name="円/楕円 140"/>
        <xdr:cNvSpPr/>
      </xdr:nvSpPr>
      <xdr:spPr bwMode="auto">
        <a:xfrm>
          <a:off x="2857500" y="703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167759</xdr:rowOff>
    </xdr:from>
    <xdr:ext cx="762000" cy="259045"/>
    <xdr:sp macro="" textlink="">
      <xdr:nvSpPr>
        <xdr:cNvPr id="142" name="テキスト ボックス 141"/>
        <xdr:cNvSpPr txBox="1"/>
      </xdr:nvSpPr>
      <xdr:spPr>
        <a:xfrm>
          <a:off x="2527300" y="712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129,701
127,272
17.57
40,819,507
39,383,415
1,295,481
23,149,911
26,716,288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91204</xdr:rowOff>
    </xdr:from>
    <xdr:to>
      <xdr:col>6</xdr:col>
      <xdr:colOff>511175</xdr:colOff>
      <xdr:row>35</xdr:row>
      <xdr:rowOff>51362</xdr:rowOff>
    </xdr:to>
    <xdr:cxnSp macro="">
      <xdr:nvCxnSpPr>
        <xdr:cNvPr id="63" name="直線コネクタ 62"/>
        <xdr:cNvCxnSpPr/>
      </xdr:nvCxnSpPr>
      <xdr:spPr>
        <a:xfrm flipV="1">
          <a:off x="3797300" y="5920504"/>
          <a:ext cx="838200" cy="1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21905</xdr:rowOff>
    </xdr:from>
    <xdr:ext cx="534377" cy="259045"/>
    <xdr:sp macro="" textlink="">
      <xdr:nvSpPr>
        <xdr:cNvPr id="64" name="人件費平均値テキスト"/>
        <xdr:cNvSpPr txBox="1"/>
      </xdr:nvSpPr>
      <xdr:spPr>
        <a:xfrm>
          <a:off x="4686300" y="5679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51362</xdr:rowOff>
    </xdr:from>
    <xdr:to>
      <xdr:col>5</xdr:col>
      <xdr:colOff>358775</xdr:colOff>
      <xdr:row>35</xdr:row>
      <xdr:rowOff>151881</xdr:rowOff>
    </xdr:to>
    <xdr:cxnSp macro="">
      <xdr:nvCxnSpPr>
        <xdr:cNvPr id="66" name="直線コネクタ 65"/>
        <xdr:cNvCxnSpPr/>
      </xdr:nvCxnSpPr>
      <xdr:spPr>
        <a:xfrm flipV="1">
          <a:off x="2908300" y="6052112"/>
          <a:ext cx="889000" cy="10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77672</xdr:rowOff>
    </xdr:from>
    <xdr:ext cx="534377" cy="259045"/>
    <xdr:sp macro="" textlink="">
      <xdr:nvSpPr>
        <xdr:cNvPr id="68" name="テキスト ボックス 67"/>
        <xdr:cNvSpPr txBox="1"/>
      </xdr:nvSpPr>
      <xdr:spPr>
        <a:xfrm>
          <a:off x="3530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123077</xdr:rowOff>
    </xdr:from>
    <xdr:to>
      <xdr:col>4</xdr:col>
      <xdr:colOff>155575</xdr:colOff>
      <xdr:row>35</xdr:row>
      <xdr:rowOff>151881</xdr:rowOff>
    </xdr:to>
    <xdr:cxnSp macro="">
      <xdr:nvCxnSpPr>
        <xdr:cNvPr id="69" name="直線コネクタ 68"/>
        <xdr:cNvCxnSpPr/>
      </xdr:nvCxnSpPr>
      <xdr:spPr>
        <a:xfrm>
          <a:off x="2019300" y="6123827"/>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95928</xdr:rowOff>
    </xdr:from>
    <xdr:ext cx="534377" cy="259045"/>
    <xdr:sp macro="" textlink="">
      <xdr:nvSpPr>
        <xdr:cNvPr id="71" name="テキスト ボックス 70"/>
        <xdr:cNvSpPr txBox="1"/>
      </xdr:nvSpPr>
      <xdr:spPr>
        <a:xfrm>
          <a:off x="2641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150738</xdr:rowOff>
    </xdr:from>
    <xdr:to>
      <xdr:col>2</xdr:col>
      <xdr:colOff>638175</xdr:colOff>
      <xdr:row>35</xdr:row>
      <xdr:rowOff>123077</xdr:rowOff>
    </xdr:to>
    <xdr:cxnSp macro="">
      <xdr:nvCxnSpPr>
        <xdr:cNvPr id="72" name="直線コネクタ 71"/>
        <xdr:cNvCxnSpPr/>
      </xdr:nvCxnSpPr>
      <xdr:spPr>
        <a:xfrm>
          <a:off x="1130300" y="5980038"/>
          <a:ext cx="889000" cy="14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209</xdr:rowOff>
    </xdr:from>
    <xdr:ext cx="534377" cy="259045"/>
    <xdr:sp macro="" textlink="">
      <xdr:nvSpPr>
        <xdr:cNvPr id="74" name="テキスト ボックス 73"/>
        <xdr:cNvSpPr txBox="1"/>
      </xdr:nvSpPr>
      <xdr:spPr>
        <a:xfrm>
          <a:off x="1752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86457</xdr:rowOff>
    </xdr:from>
    <xdr:ext cx="534377" cy="259045"/>
    <xdr:sp macro="" textlink="">
      <xdr:nvSpPr>
        <xdr:cNvPr id="76" name="テキスト ボックス 75"/>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40404</xdr:rowOff>
    </xdr:from>
    <xdr:to>
      <xdr:col>6</xdr:col>
      <xdr:colOff>561975</xdr:colOff>
      <xdr:row>34</xdr:row>
      <xdr:rowOff>142004</xdr:rowOff>
    </xdr:to>
    <xdr:sp macro="" textlink="">
      <xdr:nvSpPr>
        <xdr:cNvPr id="82" name="円/楕円 81"/>
        <xdr:cNvSpPr/>
      </xdr:nvSpPr>
      <xdr:spPr>
        <a:xfrm>
          <a:off x="4584700" y="58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18831</xdr:rowOff>
    </xdr:from>
    <xdr:ext cx="534377" cy="259045"/>
    <xdr:sp macro="" textlink="">
      <xdr:nvSpPr>
        <xdr:cNvPr id="83" name="人件費該当値テキスト"/>
        <xdr:cNvSpPr txBox="1"/>
      </xdr:nvSpPr>
      <xdr:spPr>
        <a:xfrm>
          <a:off x="4686300" y="58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562</xdr:rowOff>
    </xdr:from>
    <xdr:to>
      <xdr:col>5</xdr:col>
      <xdr:colOff>409575</xdr:colOff>
      <xdr:row>35</xdr:row>
      <xdr:rowOff>102162</xdr:rowOff>
    </xdr:to>
    <xdr:sp macro="" textlink="">
      <xdr:nvSpPr>
        <xdr:cNvPr id="84" name="円/楕円 83"/>
        <xdr:cNvSpPr/>
      </xdr:nvSpPr>
      <xdr:spPr>
        <a:xfrm>
          <a:off x="3746500" y="60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93289</xdr:rowOff>
    </xdr:from>
    <xdr:ext cx="534377" cy="259045"/>
    <xdr:sp macro="" textlink="">
      <xdr:nvSpPr>
        <xdr:cNvPr id="85" name="テキスト ボックス 84"/>
        <xdr:cNvSpPr txBox="1"/>
      </xdr:nvSpPr>
      <xdr:spPr>
        <a:xfrm>
          <a:off x="3530111" y="609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101081</xdr:rowOff>
    </xdr:from>
    <xdr:to>
      <xdr:col>4</xdr:col>
      <xdr:colOff>206375</xdr:colOff>
      <xdr:row>36</xdr:row>
      <xdr:rowOff>31231</xdr:rowOff>
    </xdr:to>
    <xdr:sp macro="" textlink="">
      <xdr:nvSpPr>
        <xdr:cNvPr id="86" name="円/楕円 85"/>
        <xdr:cNvSpPr/>
      </xdr:nvSpPr>
      <xdr:spPr>
        <a:xfrm>
          <a:off x="2857500" y="610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22358</xdr:rowOff>
    </xdr:from>
    <xdr:ext cx="534377" cy="259045"/>
    <xdr:sp macro="" textlink="">
      <xdr:nvSpPr>
        <xdr:cNvPr id="87" name="テキスト ボックス 86"/>
        <xdr:cNvSpPr txBox="1"/>
      </xdr:nvSpPr>
      <xdr:spPr>
        <a:xfrm>
          <a:off x="2641111" y="61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72277</xdr:rowOff>
    </xdr:from>
    <xdr:to>
      <xdr:col>3</xdr:col>
      <xdr:colOff>3175</xdr:colOff>
      <xdr:row>36</xdr:row>
      <xdr:rowOff>2427</xdr:rowOff>
    </xdr:to>
    <xdr:sp macro="" textlink="">
      <xdr:nvSpPr>
        <xdr:cNvPr id="88" name="円/楕円 87"/>
        <xdr:cNvSpPr/>
      </xdr:nvSpPr>
      <xdr:spPr>
        <a:xfrm>
          <a:off x="1968500" y="60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165004</xdr:rowOff>
    </xdr:from>
    <xdr:ext cx="534377" cy="259045"/>
    <xdr:sp macro="" textlink="">
      <xdr:nvSpPr>
        <xdr:cNvPr id="89" name="テキスト ボックス 88"/>
        <xdr:cNvSpPr txBox="1"/>
      </xdr:nvSpPr>
      <xdr:spPr>
        <a:xfrm>
          <a:off x="1752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99938</xdr:rowOff>
    </xdr:from>
    <xdr:to>
      <xdr:col>1</xdr:col>
      <xdr:colOff>485775</xdr:colOff>
      <xdr:row>35</xdr:row>
      <xdr:rowOff>30088</xdr:rowOff>
    </xdr:to>
    <xdr:sp macro="" textlink="">
      <xdr:nvSpPr>
        <xdr:cNvPr id="90" name="円/楕円 89"/>
        <xdr:cNvSpPr/>
      </xdr:nvSpPr>
      <xdr:spPr>
        <a:xfrm>
          <a:off x="1079500" y="59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21215</xdr:rowOff>
    </xdr:from>
    <xdr:ext cx="534377" cy="259045"/>
    <xdr:sp macro="" textlink="">
      <xdr:nvSpPr>
        <xdr:cNvPr id="91" name="テキスト ボックス 90"/>
        <xdr:cNvSpPr txBox="1"/>
      </xdr:nvSpPr>
      <xdr:spPr>
        <a:xfrm>
          <a:off x="863111" y="60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20447</xdr:rowOff>
    </xdr:from>
    <xdr:to>
      <xdr:col>6</xdr:col>
      <xdr:colOff>511175</xdr:colOff>
      <xdr:row>57</xdr:row>
      <xdr:rowOff>139624</xdr:rowOff>
    </xdr:to>
    <xdr:cxnSp macro="">
      <xdr:nvCxnSpPr>
        <xdr:cNvPr id="121" name="直線コネクタ 120"/>
        <xdr:cNvCxnSpPr/>
      </xdr:nvCxnSpPr>
      <xdr:spPr>
        <a:xfrm flipV="1">
          <a:off x="3797300" y="9793097"/>
          <a:ext cx="838200" cy="1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468630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139624</xdr:rowOff>
    </xdr:from>
    <xdr:to>
      <xdr:col>5</xdr:col>
      <xdr:colOff>358775</xdr:colOff>
      <xdr:row>58</xdr:row>
      <xdr:rowOff>67119</xdr:rowOff>
    </xdr:to>
    <xdr:cxnSp macro="">
      <xdr:nvCxnSpPr>
        <xdr:cNvPr id="124" name="直線コネクタ 123"/>
        <xdr:cNvCxnSpPr/>
      </xdr:nvCxnSpPr>
      <xdr:spPr>
        <a:xfrm flipV="1">
          <a:off x="2908300" y="9912274"/>
          <a:ext cx="889000" cy="9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67119</xdr:rowOff>
    </xdr:from>
    <xdr:to>
      <xdr:col>4</xdr:col>
      <xdr:colOff>155575</xdr:colOff>
      <xdr:row>58</xdr:row>
      <xdr:rowOff>74358</xdr:rowOff>
    </xdr:to>
    <xdr:cxnSp macro="">
      <xdr:nvCxnSpPr>
        <xdr:cNvPr id="127" name="直線コネクタ 126"/>
        <xdr:cNvCxnSpPr/>
      </xdr:nvCxnSpPr>
      <xdr:spPr>
        <a:xfrm flipV="1">
          <a:off x="2019300" y="1001121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12256</xdr:rowOff>
    </xdr:from>
    <xdr:to>
      <xdr:col>2</xdr:col>
      <xdr:colOff>638175</xdr:colOff>
      <xdr:row>58</xdr:row>
      <xdr:rowOff>74358</xdr:rowOff>
    </xdr:to>
    <xdr:cxnSp macro="">
      <xdr:nvCxnSpPr>
        <xdr:cNvPr id="130" name="直線コネクタ 129"/>
        <xdr:cNvCxnSpPr/>
      </xdr:nvCxnSpPr>
      <xdr:spPr>
        <a:xfrm>
          <a:off x="1130300" y="9956356"/>
          <a:ext cx="889000" cy="6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141097</xdr:rowOff>
    </xdr:from>
    <xdr:to>
      <xdr:col>6</xdr:col>
      <xdr:colOff>561975</xdr:colOff>
      <xdr:row>57</xdr:row>
      <xdr:rowOff>71247</xdr:rowOff>
    </xdr:to>
    <xdr:sp macro="" textlink="">
      <xdr:nvSpPr>
        <xdr:cNvPr id="140" name="円/楕円 139"/>
        <xdr:cNvSpPr/>
      </xdr:nvSpPr>
      <xdr:spPr>
        <a:xfrm>
          <a:off x="4584700" y="97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56024</xdr:rowOff>
    </xdr:from>
    <xdr:ext cx="534377" cy="259045"/>
    <xdr:sp macro="" textlink="">
      <xdr:nvSpPr>
        <xdr:cNvPr id="141" name="物件費該当値テキスト"/>
        <xdr:cNvSpPr txBox="1"/>
      </xdr:nvSpPr>
      <xdr:spPr>
        <a:xfrm>
          <a:off x="4686300" y="96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88824</xdr:rowOff>
    </xdr:from>
    <xdr:to>
      <xdr:col>5</xdr:col>
      <xdr:colOff>409575</xdr:colOff>
      <xdr:row>58</xdr:row>
      <xdr:rowOff>18974</xdr:rowOff>
    </xdr:to>
    <xdr:sp macro="" textlink="">
      <xdr:nvSpPr>
        <xdr:cNvPr id="142" name="円/楕円 141"/>
        <xdr:cNvSpPr/>
      </xdr:nvSpPr>
      <xdr:spPr>
        <a:xfrm>
          <a:off x="3746500" y="98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10101</xdr:rowOff>
    </xdr:from>
    <xdr:ext cx="534377" cy="259045"/>
    <xdr:sp macro="" textlink="">
      <xdr:nvSpPr>
        <xdr:cNvPr id="143" name="テキスト ボックス 142"/>
        <xdr:cNvSpPr txBox="1"/>
      </xdr:nvSpPr>
      <xdr:spPr>
        <a:xfrm>
          <a:off x="3530111" y="9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16319</xdr:rowOff>
    </xdr:from>
    <xdr:to>
      <xdr:col>4</xdr:col>
      <xdr:colOff>206375</xdr:colOff>
      <xdr:row>58</xdr:row>
      <xdr:rowOff>117919</xdr:rowOff>
    </xdr:to>
    <xdr:sp macro="" textlink="">
      <xdr:nvSpPr>
        <xdr:cNvPr id="144" name="円/楕円 143"/>
        <xdr:cNvSpPr/>
      </xdr:nvSpPr>
      <xdr:spPr>
        <a:xfrm>
          <a:off x="2857500" y="99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109046</xdr:rowOff>
    </xdr:from>
    <xdr:ext cx="534377" cy="259045"/>
    <xdr:sp macro="" textlink="">
      <xdr:nvSpPr>
        <xdr:cNvPr id="145" name="テキスト ボックス 144"/>
        <xdr:cNvSpPr txBox="1"/>
      </xdr:nvSpPr>
      <xdr:spPr>
        <a:xfrm>
          <a:off x="2641111" y="100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23558</xdr:rowOff>
    </xdr:from>
    <xdr:to>
      <xdr:col>3</xdr:col>
      <xdr:colOff>3175</xdr:colOff>
      <xdr:row>58</xdr:row>
      <xdr:rowOff>125158</xdr:rowOff>
    </xdr:to>
    <xdr:sp macro="" textlink="">
      <xdr:nvSpPr>
        <xdr:cNvPr id="146" name="円/楕円 145"/>
        <xdr:cNvSpPr/>
      </xdr:nvSpPr>
      <xdr:spPr>
        <a:xfrm>
          <a:off x="1968500" y="99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116285</xdr:rowOff>
    </xdr:from>
    <xdr:ext cx="534377" cy="259045"/>
    <xdr:sp macro="" textlink="">
      <xdr:nvSpPr>
        <xdr:cNvPr id="147" name="テキスト ボックス 146"/>
        <xdr:cNvSpPr txBox="1"/>
      </xdr:nvSpPr>
      <xdr:spPr>
        <a:xfrm>
          <a:off x="1752111" y="100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132906</xdr:rowOff>
    </xdr:from>
    <xdr:to>
      <xdr:col>1</xdr:col>
      <xdr:colOff>485775</xdr:colOff>
      <xdr:row>58</xdr:row>
      <xdr:rowOff>63056</xdr:rowOff>
    </xdr:to>
    <xdr:sp macro="" textlink="">
      <xdr:nvSpPr>
        <xdr:cNvPr id="148" name="円/楕円 147"/>
        <xdr:cNvSpPr/>
      </xdr:nvSpPr>
      <xdr:spPr>
        <a:xfrm>
          <a:off x="1079500" y="99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54183</xdr:rowOff>
    </xdr:from>
    <xdr:ext cx="534377" cy="259045"/>
    <xdr:sp macro="" textlink="">
      <xdr:nvSpPr>
        <xdr:cNvPr id="149" name="テキスト ボックス 148"/>
        <xdr:cNvSpPr txBox="1"/>
      </xdr:nvSpPr>
      <xdr:spPr>
        <a:xfrm>
          <a:off x="863111" y="99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8908</xdr:rowOff>
    </xdr:from>
    <xdr:to>
      <xdr:col>6</xdr:col>
      <xdr:colOff>511175</xdr:colOff>
      <xdr:row>73</xdr:row>
      <xdr:rowOff>159131</xdr:rowOff>
    </xdr:to>
    <xdr:cxnSp macro="">
      <xdr:nvCxnSpPr>
        <xdr:cNvPr id="180" name="直線コネクタ 179"/>
        <xdr:cNvCxnSpPr/>
      </xdr:nvCxnSpPr>
      <xdr:spPr>
        <a:xfrm flipV="1">
          <a:off x="3797300" y="12524758"/>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7075</xdr:rowOff>
    </xdr:from>
    <xdr:ext cx="469744" cy="259045"/>
    <xdr:sp macro="" textlink="">
      <xdr:nvSpPr>
        <xdr:cNvPr id="181" name="維持補修費平均値テキスト"/>
        <xdr:cNvSpPr txBox="1"/>
      </xdr:nvSpPr>
      <xdr:spPr>
        <a:xfrm>
          <a:off x="4686300" y="13037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159131</xdr:rowOff>
    </xdr:from>
    <xdr:to>
      <xdr:col>5</xdr:col>
      <xdr:colOff>358775</xdr:colOff>
      <xdr:row>74</xdr:row>
      <xdr:rowOff>165173</xdr:rowOff>
    </xdr:to>
    <xdr:cxnSp macro="">
      <xdr:nvCxnSpPr>
        <xdr:cNvPr id="183" name="直線コネクタ 182"/>
        <xdr:cNvCxnSpPr/>
      </xdr:nvCxnSpPr>
      <xdr:spPr>
        <a:xfrm flipV="1">
          <a:off x="2908300" y="12674981"/>
          <a:ext cx="889000" cy="17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5" name="テキスト ボックス 184"/>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165173</xdr:rowOff>
    </xdr:from>
    <xdr:to>
      <xdr:col>4</xdr:col>
      <xdr:colOff>155575</xdr:colOff>
      <xdr:row>74</xdr:row>
      <xdr:rowOff>170235</xdr:rowOff>
    </xdr:to>
    <xdr:cxnSp macro="">
      <xdr:nvCxnSpPr>
        <xdr:cNvPr id="186" name="直線コネクタ 185"/>
        <xdr:cNvCxnSpPr/>
      </xdr:nvCxnSpPr>
      <xdr:spPr>
        <a:xfrm flipV="1">
          <a:off x="2019300" y="12852473"/>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85979</xdr:rowOff>
    </xdr:from>
    <xdr:to>
      <xdr:col>2</xdr:col>
      <xdr:colOff>638175</xdr:colOff>
      <xdr:row>74</xdr:row>
      <xdr:rowOff>170235</xdr:rowOff>
    </xdr:to>
    <xdr:cxnSp macro="">
      <xdr:nvCxnSpPr>
        <xdr:cNvPr id="189" name="直線コネクタ 188"/>
        <xdr:cNvCxnSpPr/>
      </xdr:nvCxnSpPr>
      <xdr:spPr>
        <a:xfrm>
          <a:off x="1130300" y="12773279"/>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1" name="テキスト ボックス 190"/>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3" name="テキスト ボックス 192"/>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129558</xdr:rowOff>
    </xdr:from>
    <xdr:to>
      <xdr:col>6</xdr:col>
      <xdr:colOff>561975</xdr:colOff>
      <xdr:row>73</xdr:row>
      <xdr:rowOff>59708</xdr:rowOff>
    </xdr:to>
    <xdr:sp macro="" textlink="">
      <xdr:nvSpPr>
        <xdr:cNvPr id="199" name="円/楕円 198"/>
        <xdr:cNvSpPr/>
      </xdr:nvSpPr>
      <xdr:spPr>
        <a:xfrm>
          <a:off x="4584700" y="124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152435</xdr:rowOff>
    </xdr:from>
    <xdr:ext cx="469744" cy="259045"/>
    <xdr:sp macro="" textlink="">
      <xdr:nvSpPr>
        <xdr:cNvPr id="200" name="維持補修費該当値テキスト"/>
        <xdr:cNvSpPr txBox="1"/>
      </xdr:nvSpPr>
      <xdr:spPr>
        <a:xfrm>
          <a:off x="4686300" y="1232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108331</xdr:rowOff>
    </xdr:from>
    <xdr:to>
      <xdr:col>5</xdr:col>
      <xdr:colOff>409575</xdr:colOff>
      <xdr:row>74</xdr:row>
      <xdr:rowOff>38481</xdr:rowOff>
    </xdr:to>
    <xdr:sp macro="" textlink="">
      <xdr:nvSpPr>
        <xdr:cNvPr id="201" name="円/楕円 200"/>
        <xdr:cNvSpPr/>
      </xdr:nvSpPr>
      <xdr:spPr>
        <a:xfrm>
          <a:off x="3746500" y="126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55008</xdr:rowOff>
    </xdr:from>
    <xdr:ext cx="469744" cy="259045"/>
    <xdr:sp macro="" textlink="">
      <xdr:nvSpPr>
        <xdr:cNvPr id="202" name="テキスト ボックス 201"/>
        <xdr:cNvSpPr txBox="1"/>
      </xdr:nvSpPr>
      <xdr:spPr>
        <a:xfrm>
          <a:off x="3562427" y="1239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114373</xdr:rowOff>
    </xdr:from>
    <xdr:to>
      <xdr:col>4</xdr:col>
      <xdr:colOff>206375</xdr:colOff>
      <xdr:row>75</xdr:row>
      <xdr:rowOff>44523</xdr:rowOff>
    </xdr:to>
    <xdr:sp macro="" textlink="">
      <xdr:nvSpPr>
        <xdr:cNvPr id="203" name="円/楕円 202"/>
        <xdr:cNvSpPr/>
      </xdr:nvSpPr>
      <xdr:spPr>
        <a:xfrm>
          <a:off x="2857500" y="128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61050</xdr:rowOff>
    </xdr:from>
    <xdr:ext cx="469744" cy="259045"/>
    <xdr:sp macro="" textlink="">
      <xdr:nvSpPr>
        <xdr:cNvPr id="204" name="テキスト ボックス 203"/>
        <xdr:cNvSpPr txBox="1"/>
      </xdr:nvSpPr>
      <xdr:spPr>
        <a:xfrm>
          <a:off x="2673427" y="125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119435</xdr:rowOff>
    </xdr:from>
    <xdr:to>
      <xdr:col>3</xdr:col>
      <xdr:colOff>3175</xdr:colOff>
      <xdr:row>75</xdr:row>
      <xdr:rowOff>49585</xdr:rowOff>
    </xdr:to>
    <xdr:sp macro="" textlink="">
      <xdr:nvSpPr>
        <xdr:cNvPr id="205" name="円/楕円 204"/>
        <xdr:cNvSpPr/>
      </xdr:nvSpPr>
      <xdr:spPr>
        <a:xfrm>
          <a:off x="1968500" y="128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66112</xdr:rowOff>
    </xdr:from>
    <xdr:ext cx="469744" cy="259045"/>
    <xdr:sp macro="" textlink="">
      <xdr:nvSpPr>
        <xdr:cNvPr id="206" name="テキスト ボックス 205"/>
        <xdr:cNvSpPr txBox="1"/>
      </xdr:nvSpPr>
      <xdr:spPr>
        <a:xfrm>
          <a:off x="1784427" y="125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35179</xdr:rowOff>
    </xdr:from>
    <xdr:to>
      <xdr:col>1</xdr:col>
      <xdr:colOff>485775</xdr:colOff>
      <xdr:row>74</xdr:row>
      <xdr:rowOff>136779</xdr:rowOff>
    </xdr:to>
    <xdr:sp macro="" textlink="">
      <xdr:nvSpPr>
        <xdr:cNvPr id="207" name="円/楕円 206"/>
        <xdr:cNvSpPr/>
      </xdr:nvSpPr>
      <xdr:spPr>
        <a:xfrm>
          <a:off x="1079500" y="127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153306</xdr:rowOff>
    </xdr:from>
    <xdr:ext cx="469744" cy="259045"/>
    <xdr:sp macro="" textlink="">
      <xdr:nvSpPr>
        <xdr:cNvPr id="208" name="テキスト ボックス 207"/>
        <xdr:cNvSpPr txBox="1"/>
      </xdr:nvSpPr>
      <xdr:spPr>
        <a:xfrm>
          <a:off x="895427" y="1249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45715</xdr:rowOff>
    </xdr:from>
    <xdr:to>
      <xdr:col>6</xdr:col>
      <xdr:colOff>511175</xdr:colOff>
      <xdr:row>96</xdr:row>
      <xdr:rowOff>80676</xdr:rowOff>
    </xdr:to>
    <xdr:cxnSp macro="">
      <xdr:nvCxnSpPr>
        <xdr:cNvPr id="236" name="直線コネクタ 235"/>
        <xdr:cNvCxnSpPr/>
      </xdr:nvCxnSpPr>
      <xdr:spPr>
        <a:xfrm flipV="1">
          <a:off x="3797300" y="16504915"/>
          <a:ext cx="838200" cy="3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80676</xdr:rowOff>
    </xdr:from>
    <xdr:to>
      <xdr:col>5</xdr:col>
      <xdr:colOff>358775</xdr:colOff>
      <xdr:row>96</xdr:row>
      <xdr:rowOff>153904</xdr:rowOff>
    </xdr:to>
    <xdr:cxnSp macro="">
      <xdr:nvCxnSpPr>
        <xdr:cNvPr id="239" name="直線コネクタ 238"/>
        <xdr:cNvCxnSpPr/>
      </xdr:nvCxnSpPr>
      <xdr:spPr>
        <a:xfrm flipV="1">
          <a:off x="2908300" y="16539876"/>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127540</xdr:rowOff>
    </xdr:from>
    <xdr:ext cx="534377" cy="259045"/>
    <xdr:sp macro="" textlink="">
      <xdr:nvSpPr>
        <xdr:cNvPr id="241" name="テキスト ボックス 240"/>
        <xdr:cNvSpPr txBox="1"/>
      </xdr:nvSpPr>
      <xdr:spPr>
        <a:xfrm>
          <a:off x="3530111" y="1658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148067</xdr:rowOff>
    </xdr:from>
    <xdr:to>
      <xdr:col>4</xdr:col>
      <xdr:colOff>155575</xdr:colOff>
      <xdr:row>96</xdr:row>
      <xdr:rowOff>153904</xdr:rowOff>
    </xdr:to>
    <xdr:cxnSp macro="">
      <xdr:nvCxnSpPr>
        <xdr:cNvPr id="242" name="直線コネクタ 241"/>
        <xdr:cNvCxnSpPr/>
      </xdr:nvCxnSpPr>
      <xdr:spPr>
        <a:xfrm>
          <a:off x="2019300" y="16607267"/>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47210</xdr:rowOff>
    </xdr:from>
    <xdr:ext cx="534377" cy="259045"/>
    <xdr:sp macro="" textlink="">
      <xdr:nvSpPr>
        <xdr:cNvPr id="244" name="テキスト ボックス 243"/>
        <xdr:cNvSpPr txBox="1"/>
      </xdr:nvSpPr>
      <xdr:spPr>
        <a:xfrm>
          <a:off x="2641111" y="1667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148067</xdr:rowOff>
    </xdr:from>
    <xdr:to>
      <xdr:col>2</xdr:col>
      <xdr:colOff>638175</xdr:colOff>
      <xdr:row>97</xdr:row>
      <xdr:rowOff>544</xdr:rowOff>
    </xdr:to>
    <xdr:cxnSp macro="">
      <xdr:nvCxnSpPr>
        <xdr:cNvPr id="245" name="直線コネクタ 244"/>
        <xdr:cNvCxnSpPr/>
      </xdr:nvCxnSpPr>
      <xdr:spPr>
        <a:xfrm flipV="1">
          <a:off x="1130300" y="16607267"/>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58656</xdr:rowOff>
    </xdr:from>
    <xdr:ext cx="534377" cy="259045"/>
    <xdr:sp macro="" textlink="">
      <xdr:nvSpPr>
        <xdr:cNvPr id="247" name="テキスト ボックス 246"/>
        <xdr:cNvSpPr txBox="1"/>
      </xdr:nvSpPr>
      <xdr:spPr>
        <a:xfrm>
          <a:off x="1752111" y="166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86575</xdr:rowOff>
    </xdr:from>
    <xdr:ext cx="534377" cy="259045"/>
    <xdr:sp macro="" textlink="">
      <xdr:nvSpPr>
        <xdr:cNvPr id="249" name="テキスト ボックス 248"/>
        <xdr:cNvSpPr txBox="1"/>
      </xdr:nvSpPr>
      <xdr:spPr>
        <a:xfrm>
          <a:off x="863111" y="167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166365</xdr:rowOff>
    </xdr:from>
    <xdr:to>
      <xdr:col>6</xdr:col>
      <xdr:colOff>561975</xdr:colOff>
      <xdr:row>96</xdr:row>
      <xdr:rowOff>96515</xdr:rowOff>
    </xdr:to>
    <xdr:sp macro="" textlink="">
      <xdr:nvSpPr>
        <xdr:cNvPr id="255" name="円/楕円 254"/>
        <xdr:cNvSpPr/>
      </xdr:nvSpPr>
      <xdr:spPr>
        <a:xfrm>
          <a:off x="4584700" y="164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144792</xdr:rowOff>
    </xdr:from>
    <xdr:ext cx="534377" cy="259045"/>
    <xdr:sp macro="" textlink="">
      <xdr:nvSpPr>
        <xdr:cNvPr id="256" name="扶助費該当値テキスト"/>
        <xdr:cNvSpPr txBox="1"/>
      </xdr:nvSpPr>
      <xdr:spPr>
        <a:xfrm>
          <a:off x="4686300" y="1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29876</xdr:rowOff>
    </xdr:from>
    <xdr:to>
      <xdr:col>5</xdr:col>
      <xdr:colOff>409575</xdr:colOff>
      <xdr:row>96</xdr:row>
      <xdr:rowOff>131476</xdr:rowOff>
    </xdr:to>
    <xdr:sp macro="" textlink="">
      <xdr:nvSpPr>
        <xdr:cNvPr id="257" name="円/楕円 256"/>
        <xdr:cNvSpPr/>
      </xdr:nvSpPr>
      <xdr:spPr>
        <a:xfrm>
          <a:off x="3746500" y="164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148003</xdr:rowOff>
    </xdr:from>
    <xdr:ext cx="534377" cy="259045"/>
    <xdr:sp macro="" textlink="">
      <xdr:nvSpPr>
        <xdr:cNvPr id="258" name="テキスト ボックス 257"/>
        <xdr:cNvSpPr txBox="1"/>
      </xdr:nvSpPr>
      <xdr:spPr>
        <a:xfrm>
          <a:off x="3530111" y="162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103104</xdr:rowOff>
    </xdr:from>
    <xdr:to>
      <xdr:col>4</xdr:col>
      <xdr:colOff>206375</xdr:colOff>
      <xdr:row>97</xdr:row>
      <xdr:rowOff>33254</xdr:rowOff>
    </xdr:to>
    <xdr:sp macro="" textlink="">
      <xdr:nvSpPr>
        <xdr:cNvPr id="259" name="円/楕円 258"/>
        <xdr:cNvSpPr/>
      </xdr:nvSpPr>
      <xdr:spPr>
        <a:xfrm>
          <a:off x="2857500" y="165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49781</xdr:rowOff>
    </xdr:from>
    <xdr:ext cx="534377" cy="259045"/>
    <xdr:sp macro="" textlink="">
      <xdr:nvSpPr>
        <xdr:cNvPr id="260" name="テキスト ボックス 259"/>
        <xdr:cNvSpPr txBox="1"/>
      </xdr:nvSpPr>
      <xdr:spPr>
        <a:xfrm>
          <a:off x="2641111" y="1633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97267</xdr:rowOff>
    </xdr:from>
    <xdr:to>
      <xdr:col>3</xdr:col>
      <xdr:colOff>3175</xdr:colOff>
      <xdr:row>97</xdr:row>
      <xdr:rowOff>27417</xdr:rowOff>
    </xdr:to>
    <xdr:sp macro="" textlink="">
      <xdr:nvSpPr>
        <xdr:cNvPr id="261" name="円/楕円 260"/>
        <xdr:cNvSpPr/>
      </xdr:nvSpPr>
      <xdr:spPr>
        <a:xfrm>
          <a:off x="1968500" y="165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43944</xdr:rowOff>
    </xdr:from>
    <xdr:ext cx="534377" cy="259045"/>
    <xdr:sp macro="" textlink="">
      <xdr:nvSpPr>
        <xdr:cNvPr id="262" name="テキスト ボックス 261"/>
        <xdr:cNvSpPr txBox="1"/>
      </xdr:nvSpPr>
      <xdr:spPr>
        <a:xfrm>
          <a:off x="1752111" y="163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121194</xdr:rowOff>
    </xdr:from>
    <xdr:to>
      <xdr:col>1</xdr:col>
      <xdr:colOff>485775</xdr:colOff>
      <xdr:row>97</xdr:row>
      <xdr:rowOff>51344</xdr:rowOff>
    </xdr:to>
    <xdr:sp macro="" textlink="">
      <xdr:nvSpPr>
        <xdr:cNvPr id="263" name="円/楕円 262"/>
        <xdr:cNvSpPr/>
      </xdr:nvSpPr>
      <xdr:spPr>
        <a:xfrm>
          <a:off x="1079500" y="1658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67871</xdr:rowOff>
    </xdr:from>
    <xdr:ext cx="534377" cy="259045"/>
    <xdr:sp macro="" textlink="">
      <xdr:nvSpPr>
        <xdr:cNvPr id="264" name="テキスト ボックス 263"/>
        <xdr:cNvSpPr txBox="1"/>
      </xdr:nvSpPr>
      <xdr:spPr>
        <a:xfrm>
          <a:off x="863111" y="163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35034</xdr:rowOff>
    </xdr:from>
    <xdr:to>
      <xdr:col>15</xdr:col>
      <xdr:colOff>180975</xdr:colOff>
      <xdr:row>38</xdr:row>
      <xdr:rowOff>51983</xdr:rowOff>
    </xdr:to>
    <xdr:cxnSp macro="">
      <xdr:nvCxnSpPr>
        <xdr:cNvPr id="296" name="直線コネクタ 295"/>
        <xdr:cNvCxnSpPr/>
      </xdr:nvCxnSpPr>
      <xdr:spPr>
        <a:xfrm>
          <a:off x="9639300" y="6550134"/>
          <a:ext cx="8382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2703</xdr:rowOff>
    </xdr:from>
    <xdr:to>
      <xdr:col>14</xdr:col>
      <xdr:colOff>28575</xdr:colOff>
      <xdr:row>38</xdr:row>
      <xdr:rowOff>35034</xdr:rowOff>
    </xdr:to>
    <xdr:cxnSp macro="">
      <xdr:nvCxnSpPr>
        <xdr:cNvPr id="299" name="直線コネクタ 298"/>
        <xdr:cNvCxnSpPr/>
      </xdr:nvCxnSpPr>
      <xdr:spPr>
        <a:xfrm>
          <a:off x="8750300" y="651780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301" name="テキスト ボックス 300"/>
        <xdr:cNvSpPr txBox="1"/>
      </xdr:nvSpPr>
      <xdr:spPr>
        <a:xfrm>
          <a:off x="9372111"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2703</xdr:rowOff>
    </xdr:from>
    <xdr:to>
      <xdr:col>12</xdr:col>
      <xdr:colOff>511175</xdr:colOff>
      <xdr:row>38</xdr:row>
      <xdr:rowOff>15407</xdr:rowOff>
    </xdr:to>
    <xdr:cxnSp macro="">
      <xdr:nvCxnSpPr>
        <xdr:cNvPr id="302" name="直線コネクタ 301"/>
        <xdr:cNvCxnSpPr/>
      </xdr:nvCxnSpPr>
      <xdr:spPr>
        <a:xfrm flipV="1">
          <a:off x="7861300" y="6517803"/>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4" name="テキスト ボックス 303"/>
        <xdr:cNvSpPr txBox="1"/>
      </xdr:nvSpPr>
      <xdr:spPr>
        <a:xfrm>
          <a:off x="8483111"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15407</xdr:rowOff>
    </xdr:from>
    <xdr:to>
      <xdr:col>11</xdr:col>
      <xdr:colOff>307975</xdr:colOff>
      <xdr:row>38</xdr:row>
      <xdr:rowOff>49730</xdr:rowOff>
    </xdr:to>
    <xdr:cxnSp macro="">
      <xdr:nvCxnSpPr>
        <xdr:cNvPr id="305" name="直線コネクタ 304"/>
        <xdr:cNvCxnSpPr/>
      </xdr:nvCxnSpPr>
      <xdr:spPr>
        <a:xfrm flipV="1">
          <a:off x="6972300" y="6530507"/>
          <a:ext cx="889000" cy="3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6705111"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1183</xdr:rowOff>
    </xdr:from>
    <xdr:to>
      <xdr:col>15</xdr:col>
      <xdr:colOff>231775</xdr:colOff>
      <xdr:row>38</xdr:row>
      <xdr:rowOff>102783</xdr:rowOff>
    </xdr:to>
    <xdr:sp macro="" textlink="">
      <xdr:nvSpPr>
        <xdr:cNvPr id="315" name="円/楕円 314"/>
        <xdr:cNvSpPr/>
      </xdr:nvSpPr>
      <xdr:spPr>
        <a:xfrm>
          <a:off x="10426700" y="65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151060</xdr:rowOff>
    </xdr:from>
    <xdr:ext cx="534377" cy="259045"/>
    <xdr:sp macro="" textlink="">
      <xdr:nvSpPr>
        <xdr:cNvPr id="316" name="補助費等該当値テキスト"/>
        <xdr:cNvSpPr txBox="1"/>
      </xdr:nvSpPr>
      <xdr:spPr>
        <a:xfrm>
          <a:off x="10528300" y="64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155684</xdr:rowOff>
    </xdr:from>
    <xdr:to>
      <xdr:col>14</xdr:col>
      <xdr:colOff>79375</xdr:colOff>
      <xdr:row>38</xdr:row>
      <xdr:rowOff>85834</xdr:rowOff>
    </xdr:to>
    <xdr:sp macro="" textlink="">
      <xdr:nvSpPr>
        <xdr:cNvPr id="317" name="円/楕円 316"/>
        <xdr:cNvSpPr/>
      </xdr:nvSpPr>
      <xdr:spPr>
        <a:xfrm>
          <a:off x="9588500" y="64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76961</xdr:rowOff>
    </xdr:from>
    <xdr:ext cx="534377" cy="259045"/>
    <xdr:sp macro="" textlink="">
      <xdr:nvSpPr>
        <xdr:cNvPr id="318" name="テキスト ボックス 317"/>
        <xdr:cNvSpPr txBox="1"/>
      </xdr:nvSpPr>
      <xdr:spPr>
        <a:xfrm>
          <a:off x="9372111" y="65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123353</xdr:rowOff>
    </xdr:from>
    <xdr:to>
      <xdr:col>12</xdr:col>
      <xdr:colOff>561975</xdr:colOff>
      <xdr:row>38</xdr:row>
      <xdr:rowOff>53504</xdr:rowOff>
    </xdr:to>
    <xdr:sp macro="" textlink="">
      <xdr:nvSpPr>
        <xdr:cNvPr id="319" name="円/楕円 318"/>
        <xdr:cNvSpPr/>
      </xdr:nvSpPr>
      <xdr:spPr>
        <a:xfrm>
          <a:off x="8699500" y="64670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44630</xdr:rowOff>
    </xdr:from>
    <xdr:ext cx="534377" cy="259045"/>
    <xdr:sp macro="" textlink="">
      <xdr:nvSpPr>
        <xdr:cNvPr id="320" name="テキスト ボックス 319"/>
        <xdr:cNvSpPr txBox="1"/>
      </xdr:nvSpPr>
      <xdr:spPr>
        <a:xfrm>
          <a:off x="8483111" y="65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136057</xdr:rowOff>
    </xdr:from>
    <xdr:to>
      <xdr:col>11</xdr:col>
      <xdr:colOff>358775</xdr:colOff>
      <xdr:row>38</xdr:row>
      <xdr:rowOff>66207</xdr:rowOff>
    </xdr:to>
    <xdr:sp macro="" textlink="">
      <xdr:nvSpPr>
        <xdr:cNvPr id="321" name="円/楕円 320"/>
        <xdr:cNvSpPr/>
      </xdr:nvSpPr>
      <xdr:spPr>
        <a:xfrm>
          <a:off x="7810500" y="64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57334</xdr:rowOff>
    </xdr:from>
    <xdr:ext cx="534377" cy="259045"/>
    <xdr:sp macro="" textlink="">
      <xdr:nvSpPr>
        <xdr:cNvPr id="322" name="テキスト ボックス 321"/>
        <xdr:cNvSpPr txBox="1"/>
      </xdr:nvSpPr>
      <xdr:spPr>
        <a:xfrm>
          <a:off x="7594111" y="65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170380</xdr:rowOff>
    </xdr:from>
    <xdr:to>
      <xdr:col>10</xdr:col>
      <xdr:colOff>155575</xdr:colOff>
      <xdr:row>38</xdr:row>
      <xdr:rowOff>100530</xdr:rowOff>
    </xdr:to>
    <xdr:sp macro="" textlink="">
      <xdr:nvSpPr>
        <xdr:cNvPr id="323" name="円/楕円 322"/>
        <xdr:cNvSpPr/>
      </xdr:nvSpPr>
      <xdr:spPr>
        <a:xfrm>
          <a:off x="6921500" y="65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91657</xdr:rowOff>
    </xdr:from>
    <xdr:ext cx="534377" cy="259045"/>
    <xdr:sp macro="" textlink="">
      <xdr:nvSpPr>
        <xdr:cNvPr id="324" name="テキスト ボックス 323"/>
        <xdr:cNvSpPr txBox="1"/>
      </xdr:nvSpPr>
      <xdr:spPr>
        <a:xfrm>
          <a:off x="6705111" y="66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50647</xdr:rowOff>
    </xdr:from>
    <xdr:to>
      <xdr:col>15</xdr:col>
      <xdr:colOff>180975</xdr:colOff>
      <xdr:row>57</xdr:row>
      <xdr:rowOff>147689</xdr:rowOff>
    </xdr:to>
    <xdr:cxnSp macro="">
      <xdr:nvCxnSpPr>
        <xdr:cNvPr id="353" name="直線コネクタ 352"/>
        <xdr:cNvCxnSpPr/>
      </xdr:nvCxnSpPr>
      <xdr:spPr>
        <a:xfrm flipV="1">
          <a:off x="9639300" y="9823297"/>
          <a:ext cx="838200" cy="9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147689</xdr:rowOff>
    </xdr:from>
    <xdr:to>
      <xdr:col>14</xdr:col>
      <xdr:colOff>28575</xdr:colOff>
      <xdr:row>58</xdr:row>
      <xdr:rowOff>23584</xdr:rowOff>
    </xdr:to>
    <xdr:cxnSp macro="">
      <xdr:nvCxnSpPr>
        <xdr:cNvPr id="356" name="直線コネクタ 355"/>
        <xdr:cNvCxnSpPr/>
      </xdr:nvCxnSpPr>
      <xdr:spPr>
        <a:xfrm flipV="1">
          <a:off x="8750300" y="9920339"/>
          <a:ext cx="889000" cy="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116794</xdr:rowOff>
    </xdr:from>
    <xdr:ext cx="534377" cy="259045"/>
    <xdr:sp macro="" textlink="">
      <xdr:nvSpPr>
        <xdr:cNvPr id="358" name="テキスト ボックス 357"/>
        <xdr:cNvSpPr txBox="1"/>
      </xdr:nvSpPr>
      <xdr:spPr>
        <a:xfrm>
          <a:off x="9372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23584</xdr:rowOff>
    </xdr:from>
    <xdr:to>
      <xdr:col>12</xdr:col>
      <xdr:colOff>511175</xdr:colOff>
      <xdr:row>58</xdr:row>
      <xdr:rowOff>94806</xdr:rowOff>
    </xdr:to>
    <xdr:cxnSp macro="">
      <xdr:nvCxnSpPr>
        <xdr:cNvPr id="359" name="直線コネクタ 358"/>
        <xdr:cNvCxnSpPr/>
      </xdr:nvCxnSpPr>
      <xdr:spPr>
        <a:xfrm flipV="1">
          <a:off x="7861300" y="9967684"/>
          <a:ext cx="889000" cy="7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61" name="テキスト ボックス 360"/>
        <xdr:cNvSpPr txBox="1"/>
      </xdr:nvSpPr>
      <xdr:spPr>
        <a:xfrm>
          <a:off x="8483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86246</xdr:rowOff>
    </xdr:from>
    <xdr:to>
      <xdr:col>11</xdr:col>
      <xdr:colOff>307975</xdr:colOff>
      <xdr:row>58</xdr:row>
      <xdr:rowOff>94806</xdr:rowOff>
    </xdr:to>
    <xdr:cxnSp macro="">
      <xdr:nvCxnSpPr>
        <xdr:cNvPr id="362" name="直線コネクタ 361"/>
        <xdr:cNvCxnSpPr/>
      </xdr:nvCxnSpPr>
      <xdr:spPr>
        <a:xfrm>
          <a:off x="6972300" y="10030346"/>
          <a:ext cx="889000" cy="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6" name="テキスト ボックス 365"/>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171297</xdr:rowOff>
    </xdr:from>
    <xdr:to>
      <xdr:col>15</xdr:col>
      <xdr:colOff>231775</xdr:colOff>
      <xdr:row>57</xdr:row>
      <xdr:rowOff>101447</xdr:rowOff>
    </xdr:to>
    <xdr:sp macro="" textlink="">
      <xdr:nvSpPr>
        <xdr:cNvPr id="372" name="円/楕円 371"/>
        <xdr:cNvSpPr/>
      </xdr:nvSpPr>
      <xdr:spPr>
        <a:xfrm>
          <a:off x="10426700" y="97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149724</xdr:rowOff>
    </xdr:from>
    <xdr:ext cx="534377" cy="259045"/>
    <xdr:sp macro="" textlink="">
      <xdr:nvSpPr>
        <xdr:cNvPr id="373" name="普通建設事業費該当値テキスト"/>
        <xdr:cNvSpPr txBox="1"/>
      </xdr:nvSpPr>
      <xdr:spPr>
        <a:xfrm>
          <a:off x="10528300" y="97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26,512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96889</xdr:rowOff>
    </xdr:from>
    <xdr:to>
      <xdr:col>14</xdr:col>
      <xdr:colOff>79375</xdr:colOff>
      <xdr:row>58</xdr:row>
      <xdr:rowOff>27039</xdr:rowOff>
    </xdr:to>
    <xdr:sp macro="" textlink="">
      <xdr:nvSpPr>
        <xdr:cNvPr id="374" name="円/楕円 373"/>
        <xdr:cNvSpPr/>
      </xdr:nvSpPr>
      <xdr:spPr>
        <a:xfrm>
          <a:off x="9588500" y="98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18166</xdr:rowOff>
    </xdr:from>
    <xdr:ext cx="534377" cy="259045"/>
    <xdr:sp macro="" textlink="">
      <xdr:nvSpPr>
        <xdr:cNvPr id="375" name="テキスト ボックス 374"/>
        <xdr:cNvSpPr txBox="1"/>
      </xdr:nvSpPr>
      <xdr:spPr>
        <a:xfrm>
          <a:off x="9372111" y="996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144234</xdr:rowOff>
    </xdr:from>
    <xdr:to>
      <xdr:col>12</xdr:col>
      <xdr:colOff>561975</xdr:colOff>
      <xdr:row>58</xdr:row>
      <xdr:rowOff>74384</xdr:rowOff>
    </xdr:to>
    <xdr:sp macro="" textlink="">
      <xdr:nvSpPr>
        <xdr:cNvPr id="376" name="円/楕円 375"/>
        <xdr:cNvSpPr/>
      </xdr:nvSpPr>
      <xdr:spPr>
        <a:xfrm>
          <a:off x="8699500" y="99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65511</xdr:rowOff>
    </xdr:from>
    <xdr:ext cx="534377" cy="259045"/>
    <xdr:sp macro="" textlink="">
      <xdr:nvSpPr>
        <xdr:cNvPr id="377" name="テキスト ボックス 376"/>
        <xdr:cNvSpPr txBox="1"/>
      </xdr:nvSpPr>
      <xdr:spPr>
        <a:xfrm>
          <a:off x="8483111" y="100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44006</xdr:rowOff>
    </xdr:from>
    <xdr:to>
      <xdr:col>11</xdr:col>
      <xdr:colOff>358775</xdr:colOff>
      <xdr:row>58</xdr:row>
      <xdr:rowOff>145606</xdr:rowOff>
    </xdr:to>
    <xdr:sp macro="" textlink="">
      <xdr:nvSpPr>
        <xdr:cNvPr id="378" name="円/楕円 377"/>
        <xdr:cNvSpPr/>
      </xdr:nvSpPr>
      <xdr:spPr>
        <a:xfrm>
          <a:off x="7810500" y="99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136733</xdr:rowOff>
    </xdr:from>
    <xdr:ext cx="469744" cy="259045"/>
    <xdr:sp macro="" textlink="">
      <xdr:nvSpPr>
        <xdr:cNvPr id="379" name="テキスト ボックス 378"/>
        <xdr:cNvSpPr txBox="1"/>
      </xdr:nvSpPr>
      <xdr:spPr>
        <a:xfrm>
          <a:off x="7626427" y="100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35446</xdr:rowOff>
    </xdr:from>
    <xdr:to>
      <xdr:col>10</xdr:col>
      <xdr:colOff>155575</xdr:colOff>
      <xdr:row>58</xdr:row>
      <xdr:rowOff>137046</xdr:rowOff>
    </xdr:to>
    <xdr:sp macro="" textlink="">
      <xdr:nvSpPr>
        <xdr:cNvPr id="380" name="円/楕円 379"/>
        <xdr:cNvSpPr/>
      </xdr:nvSpPr>
      <xdr:spPr>
        <a:xfrm>
          <a:off x="6921500" y="99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128173</xdr:rowOff>
    </xdr:from>
    <xdr:ext cx="534377" cy="259045"/>
    <xdr:sp macro="" textlink="">
      <xdr:nvSpPr>
        <xdr:cNvPr id="381" name="テキスト ボックス 380"/>
        <xdr:cNvSpPr txBox="1"/>
      </xdr:nvSpPr>
      <xdr:spPr>
        <a:xfrm>
          <a:off x="6705111" y="100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60300</xdr:rowOff>
    </xdr:from>
    <xdr:to>
      <xdr:col>15</xdr:col>
      <xdr:colOff>180975</xdr:colOff>
      <xdr:row>78</xdr:row>
      <xdr:rowOff>110325</xdr:rowOff>
    </xdr:to>
    <xdr:cxnSp macro="">
      <xdr:nvCxnSpPr>
        <xdr:cNvPr id="410" name="直線コネクタ 409"/>
        <xdr:cNvCxnSpPr/>
      </xdr:nvCxnSpPr>
      <xdr:spPr>
        <a:xfrm>
          <a:off x="9639300" y="13433400"/>
          <a:ext cx="8382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59525</xdr:rowOff>
    </xdr:from>
    <xdr:to>
      <xdr:col>15</xdr:col>
      <xdr:colOff>231775</xdr:colOff>
      <xdr:row>78</xdr:row>
      <xdr:rowOff>161125</xdr:rowOff>
    </xdr:to>
    <xdr:sp macro="" textlink="">
      <xdr:nvSpPr>
        <xdr:cNvPr id="420" name="円/楕円 419"/>
        <xdr:cNvSpPr/>
      </xdr:nvSpPr>
      <xdr:spPr>
        <a:xfrm>
          <a:off x="10426700" y="13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145902</xdr:rowOff>
    </xdr:from>
    <xdr:ext cx="469744" cy="259045"/>
    <xdr:sp macro="" textlink="">
      <xdr:nvSpPr>
        <xdr:cNvPr id="421" name="普通建設事業費 （ うち新規整備　）該当値テキスト"/>
        <xdr:cNvSpPr txBox="1"/>
      </xdr:nvSpPr>
      <xdr:spPr>
        <a:xfrm>
          <a:off x="10528300" y="133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9500</xdr:rowOff>
    </xdr:from>
    <xdr:to>
      <xdr:col>14</xdr:col>
      <xdr:colOff>79375</xdr:colOff>
      <xdr:row>78</xdr:row>
      <xdr:rowOff>111100</xdr:rowOff>
    </xdr:to>
    <xdr:sp macro="" textlink="">
      <xdr:nvSpPr>
        <xdr:cNvPr id="422" name="円/楕円 421"/>
        <xdr:cNvSpPr/>
      </xdr:nvSpPr>
      <xdr:spPr>
        <a:xfrm>
          <a:off x="9588500" y="133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102227</xdr:rowOff>
    </xdr:from>
    <xdr:ext cx="469744" cy="259045"/>
    <xdr:sp macro="" textlink="">
      <xdr:nvSpPr>
        <xdr:cNvPr id="423" name="テキスト ボックス 422"/>
        <xdr:cNvSpPr txBox="1"/>
      </xdr:nvSpPr>
      <xdr:spPr>
        <a:xfrm>
          <a:off x="9404427" y="134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24302</xdr:rowOff>
    </xdr:from>
    <xdr:to>
      <xdr:col>15</xdr:col>
      <xdr:colOff>180975</xdr:colOff>
      <xdr:row>98</xdr:row>
      <xdr:rowOff>18954</xdr:rowOff>
    </xdr:to>
    <xdr:cxnSp macro="">
      <xdr:nvCxnSpPr>
        <xdr:cNvPr id="450" name="直線コネクタ 449"/>
        <xdr:cNvCxnSpPr/>
      </xdr:nvCxnSpPr>
      <xdr:spPr>
        <a:xfrm flipV="1">
          <a:off x="9639300" y="16654952"/>
          <a:ext cx="838200" cy="16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1"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4" name="テキスト ボックス 453"/>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144952</xdr:rowOff>
    </xdr:from>
    <xdr:to>
      <xdr:col>15</xdr:col>
      <xdr:colOff>231775</xdr:colOff>
      <xdr:row>97</xdr:row>
      <xdr:rowOff>75102</xdr:rowOff>
    </xdr:to>
    <xdr:sp macro="" textlink="">
      <xdr:nvSpPr>
        <xdr:cNvPr id="460" name="円/楕円 459"/>
        <xdr:cNvSpPr/>
      </xdr:nvSpPr>
      <xdr:spPr>
        <a:xfrm>
          <a:off x="10426700" y="166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123379</xdr:rowOff>
    </xdr:from>
    <xdr:ext cx="534377" cy="259045"/>
    <xdr:sp macro="" textlink="">
      <xdr:nvSpPr>
        <xdr:cNvPr id="461" name="普通建設事業費 （ うち更新整備　）該当値テキスト"/>
        <xdr:cNvSpPr txBox="1"/>
      </xdr:nvSpPr>
      <xdr:spPr>
        <a:xfrm>
          <a:off x="10528300" y="165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139604</xdr:rowOff>
    </xdr:from>
    <xdr:to>
      <xdr:col>14</xdr:col>
      <xdr:colOff>79375</xdr:colOff>
      <xdr:row>98</xdr:row>
      <xdr:rowOff>69754</xdr:rowOff>
    </xdr:to>
    <xdr:sp macro="" textlink="">
      <xdr:nvSpPr>
        <xdr:cNvPr id="462" name="円/楕円 461"/>
        <xdr:cNvSpPr/>
      </xdr:nvSpPr>
      <xdr:spPr>
        <a:xfrm>
          <a:off x="9588500" y="1677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60881</xdr:rowOff>
    </xdr:from>
    <xdr:ext cx="469744" cy="259045"/>
    <xdr:sp macro="" textlink="">
      <xdr:nvSpPr>
        <xdr:cNvPr id="463" name="テキスト ボックス 462"/>
        <xdr:cNvSpPr txBox="1"/>
      </xdr:nvSpPr>
      <xdr:spPr>
        <a:xfrm>
          <a:off x="9404427" y="1686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0" name="テキスト ボックス 499"/>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83235</xdr:rowOff>
    </xdr:from>
    <xdr:to>
      <xdr:col>23</xdr:col>
      <xdr:colOff>517525</xdr:colOff>
      <xdr:row>77</xdr:row>
      <xdr:rowOff>129332</xdr:rowOff>
    </xdr:to>
    <xdr:cxnSp macro="">
      <xdr:nvCxnSpPr>
        <xdr:cNvPr id="600" name="直線コネクタ 599"/>
        <xdr:cNvCxnSpPr/>
      </xdr:nvCxnSpPr>
      <xdr:spPr>
        <a:xfrm>
          <a:off x="15481300" y="13284885"/>
          <a:ext cx="838200" cy="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55852</xdr:rowOff>
    </xdr:from>
    <xdr:ext cx="534377" cy="259045"/>
    <xdr:sp macro="" textlink="">
      <xdr:nvSpPr>
        <xdr:cNvPr id="601" name="公債費平均値テキスト"/>
        <xdr:cNvSpPr txBox="1"/>
      </xdr:nvSpPr>
      <xdr:spPr>
        <a:xfrm>
          <a:off x="16370300" y="1291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11030</xdr:rowOff>
    </xdr:from>
    <xdr:to>
      <xdr:col>22</xdr:col>
      <xdr:colOff>365125</xdr:colOff>
      <xdr:row>77</xdr:row>
      <xdr:rowOff>83235</xdr:rowOff>
    </xdr:to>
    <xdr:cxnSp macro="">
      <xdr:nvCxnSpPr>
        <xdr:cNvPr id="603" name="直線コネクタ 602"/>
        <xdr:cNvCxnSpPr/>
      </xdr:nvCxnSpPr>
      <xdr:spPr>
        <a:xfrm>
          <a:off x="14592300" y="13212680"/>
          <a:ext cx="8890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51302</xdr:rowOff>
    </xdr:from>
    <xdr:ext cx="534377" cy="259045"/>
    <xdr:sp macro="" textlink="">
      <xdr:nvSpPr>
        <xdr:cNvPr id="605" name="テキスト ボックス 604"/>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170039</xdr:rowOff>
    </xdr:from>
    <xdr:to>
      <xdr:col>21</xdr:col>
      <xdr:colOff>161925</xdr:colOff>
      <xdr:row>77</xdr:row>
      <xdr:rowOff>11030</xdr:rowOff>
    </xdr:to>
    <xdr:cxnSp macro="">
      <xdr:nvCxnSpPr>
        <xdr:cNvPr id="606" name="直線コネクタ 605"/>
        <xdr:cNvCxnSpPr/>
      </xdr:nvCxnSpPr>
      <xdr:spPr>
        <a:xfrm>
          <a:off x="13703300" y="13200239"/>
          <a:ext cx="8890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42288</xdr:rowOff>
    </xdr:from>
    <xdr:ext cx="534377" cy="259045"/>
    <xdr:sp macro="" textlink="">
      <xdr:nvSpPr>
        <xdr:cNvPr id="608" name="テキスト ボックス 607"/>
        <xdr:cNvSpPr txBox="1"/>
      </xdr:nvSpPr>
      <xdr:spPr>
        <a:xfrm>
          <a:off x="14325111"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153612</xdr:rowOff>
    </xdr:from>
    <xdr:to>
      <xdr:col>19</xdr:col>
      <xdr:colOff>644525</xdr:colOff>
      <xdr:row>76</xdr:row>
      <xdr:rowOff>170039</xdr:rowOff>
    </xdr:to>
    <xdr:cxnSp macro="">
      <xdr:nvCxnSpPr>
        <xdr:cNvPr id="609" name="直線コネクタ 608"/>
        <xdr:cNvCxnSpPr/>
      </xdr:nvCxnSpPr>
      <xdr:spPr>
        <a:xfrm>
          <a:off x="12814300" y="13183812"/>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45799</xdr:rowOff>
    </xdr:from>
    <xdr:ext cx="534377" cy="259045"/>
    <xdr:sp macro="" textlink="">
      <xdr:nvSpPr>
        <xdr:cNvPr id="611" name="テキスト ボックス 610"/>
        <xdr:cNvSpPr txBox="1"/>
      </xdr:nvSpPr>
      <xdr:spPr>
        <a:xfrm>
          <a:off x="13436111"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3" name="テキスト ボックス 612"/>
        <xdr:cNvSpPr txBox="1"/>
      </xdr:nvSpPr>
      <xdr:spPr>
        <a:xfrm>
          <a:off x="12547111"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78532</xdr:rowOff>
    </xdr:from>
    <xdr:to>
      <xdr:col>23</xdr:col>
      <xdr:colOff>568325</xdr:colOff>
      <xdr:row>78</xdr:row>
      <xdr:rowOff>8682</xdr:rowOff>
    </xdr:to>
    <xdr:sp macro="" textlink="">
      <xdr:nvSpPr>
        <xdr:cNvPr id="619" name="円/楕円 618"/>
        <xdr:cNvSpPr/>
      </xdr:nvSpPr>
      <xdr:spPr>
        <a:xfrm>
          <a:off x="16268700" y="132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164909</xdr:rowOff>
    </xdr:from>
    <xdr:ext cx="534377" cy="259045"/>
    <xdr:sp macro="" textlink="">
      <xdr:nvSpPr>
        <xdr:cNvPr id="620" name="公債費該当値テキスト"/>
        <xdr:cNvSpPr txBox="1"/>
      </xdr:nvSpPr>
      <xdr:spPr>
        <a:xfrm>
          <a:off x="16370300" y="131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32435</xdr:rowOff>
    </xdr:from>
    <xdr:to>
      <xdr:col>22</xdr:col>
      <xdr:colOff>415925</xdr:colOff>
      <xdr:row>77</xdr:row>
      <xdr:rowOff>134035</xdr:rowOff>
    </xdr:to>
    <xdr:sp macro="" textlink="">
      <xdr:nvSpPr>
        <xdr:cNvPr id="621" name="円/楕円 620"/>
        <xdr:cNvSpPr/>
      </xdr:nvSpPr>
      <xdr:spPr>
        <a:xfrm>
          <a:off x="15430500" y="132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125162</xdr:rowOff>
    </xdr:from>
    <xdr:ext cx="534377" cy="259045"/>
    <xdr:sp macro="" textlink="">
      <xdr:nvSpPr>
        <xdr:cNvPr id="622" name="テキスト ボックス 621"/>
        <xdr:cNvSpPr txBox="1"/>
      </xdr:nvSpPr>
      <xdr:spPr>
        <a:xfrm>
          <a:off x="15214111" y="133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131680</xdr:rowOff>
    </xdr:from>
    <xdr:to>
      <xdr:col>21</xdr:col>
      <xdr:colOff>212725</xdr:colOff>
      <xdr:row>77</xdr:row>
      <xdr:rowOff>61830</xdr:rowOff>
    </xdr:to>
    <xdr:sp macro="" textlink="">
      <xdr:nvSpPr>
        <xdr:cNvPr id="623" name="円/楕円 622"/>
        <xdr:cNvSpPr/>
      </xdr:nvSpPr>
      <xdr:spPr>
        <a:xfrm>
          <a:off x="14541500" y="131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52957</xdr:rowOff>
    </xdr:from>
    <xdr:ext cx="534377" cy="259045"/>
    <xdr:sp macro="" textlink="">
      <xdr:nvSpPr>
        <xdr:cNvPr id="624" name="テキスト ボックス 623"/>
        <xdr:cNvSpPr txBox="1"/>
      </xdr:nvSpPr>
      <xdr:spPr>
        <a:xfrm>
          <a:off x="14325111" y="132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119239</xdr:rowOff>
    </xdr:from>
    <xdr:to>
      <xdr:col>20</xdr:col>
      <xdr:colOff>9525</xdr:colOff>
      <xdr:row>77</xdr:row>
      <xdr:rowOff>49389</xdr:rowOff>
    </xdr:to>
    <xdr:sp macro="" textlink="">
      <xdr:nvSpPr>
        <xdr:cNvPr id="625" name="円/楕円 624"/>
        <xdr:cNvSpPr/>
      </xdr:nvSpPr>
      <xdr:spPr>
        <a:xfrm>
          <a:off x="13652500" y="1314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40516</xdr:rowOff>
    </xdr:from>
    <xdr:ext cx="534377" cy="259045"/>
    <xdr:sp macro="" textlink="">
      <xdr:nvSpPr>
        <xdr:cNvPr id="626" name="テキスト ボックス 625"/>
        <xdr:cNvSpPr txBox="1"/>
      </xdr:nvSpPr>
      <xdr:spPr>
        <a:xfrm>
          <a:off x="13436111" y="132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102812</xdr:rowOff>
    </xdr:from>
    <xdr:to>
      <xdr:col>18</xdr:col>
      <xdr:colOff>492125</xdr:colOff>
      <xdr:row>77</xdr:row>
      <xdr:rowOff>32962</xdr:rowOff>
    </xdr:to>
    <xdr:sp macro="" textlink="">
      <xdr:nvSpPr>
        <xdr:cNvPr id="627" name="円/楕円 626"/>
        <xdr:cNvSpPr/>
      </xdr:nvSpPr>
      <xdr:spPr>
        <a:xfrm>
          <a:off x="12763500" y="131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24089</xdr:rowOff>
    </xdr:from>
    <xdr:ext cx="534377" cy="259045"/>
    <xdr:sp macro="" textlink="">
      <xdr:nvSpPr>
        <xdr:cNvPr id="628" name="テキスト ボックス 627"/>
        <xdr:cNvSpPr txBox="1"/>
      </xdr:nvSpPr>
      <xdr:spPr>
        <a:xfrm>
          <a:off x="12547111" y="1322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126152</xdr:rowOff>
    </xdr:from>
    <xdr:to>
      <xdr:col>23</xdr:col>
      <xdr:colOff>517525</xdr:colOff>
      <xdr:row>98</xdr:row>
      <xdr:rowOff>149476</xdr:rowOff>
    </xdr:to>
    <xdr:cxnSp macro="">
      <xdr:nvCxnSpPr>
        <xdr:cNvPr id="657" name="直線コネクタ 656"/>
        <xdr:cNvCxnSpPr/>
      </xdr:nvCxnSpPr>
      <xdr:spPr>
        <a:xfrm flipV="1">
          <a:off x="15481300" y="16928252"/>
          <a:ext cx="8382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54174</xdr:rowOff>
    </xdr:from>
    <xdr:ext cx="534377" cy="259045"/>
    <xdr:sp macro="" textlink="">
      <xdr:nvSpPr>
        <xdr:cNvPr id="658" name="積立金平均値テキスト"/>
        <xdr:cNvSpPr txBox="1"/>
      </xdr:nvSpPr>
      <xdr:spPr>
        <a:xfrm>
          <a:off x="16370300" y="16856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136796</xdr:rowOff>
    </xdr:from>
    <xdr:to>
      <xdr:col>22</xdr:col>
      <xdr:colOff>365125</xdr:colOff>
      <xdr:row>98</xdr:row>
      <xdr:rowOff>149476</xdr:rowOff>
    </xdr:to>
    <xdr:cxnSp macro="">
      <xdr:nvCxnSpPr>
        <xdr:cNvPr id="660" name="直線コネクタ 659"/>
        <xdr:cNvCxnSpPr/>
      </xdr:nvCxnSpPr>
      <xdr:spPr>
        <a:xfrm>
          <a:off x="14592300" y="16938896"/>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62" name="テキスト ボックス 661"/>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136796</xdr:rowOff>
    </xdr:from>
    <xdr:to>
      <xdr:col>21</xdr:col>
      <xdr:colOff>161925</xdr:colOff>
      <xdr:row>98</xdr:row>
      <xdr:rowOff>139836</xdr:rowOff>
    </xdr:to>
    <xdr:cxnSp macro="">
      <xdr:nvCxnSpPr>
        <xdr:cNvPr id="663" name="直線コネクタ 662"/>
        <xdr:cNvCxnSpPr/>
      </xdr:nvCxnSpPr>
      <xdr:spPr>
        <a:xfrm flipV="1">
          <a:off x="13703300" y="16938896"/>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139836</xdr:rowOff>
    </xdr:from>
    <xdr:to>
      <xdr:col>19</xdr:col>
      <xdr:colOff>644525</xdr:colOff>
      <xdr:row>98</xdr:row>
      <xdr:rowOff>141742</xdr:rowOff>
    </xdr:to>
    <xdr:cxnSp macro="">
      <xdr:nvCxnSpPr>
        <xdr:cNvPr id="666" name="直線コネクタ 665"/>
        <xdr:cNvCxnSpPr/>
      </xdr:nvCxnSpPr>
      <xdr:spPr>
        <a:xfrm flipV="1">
          <a:off x="12814300" y="1694193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15420</xdr:rowOff>
    </xdr:from>
    <xdr:ext cx="469744" cy="259045"/>
    <xdr:sp macro="" textlink="">
      <xdr:nvSpPr>
        <xdr:cNvPr id="668" name="テキスト ボックス 667"/>
        <xdr:cNvSpPr txBox="1"/>
      </xdr:nvSpPr>
      <xdr:spPr>
        <a:xfrm>
          <a:off x="13468427" y="169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70" name="テキスト ボックス 669"/>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75352</xdr:rowOff>
    </xdr:from>
    <xdr:to>
      <xdr:col>23</xdr:col>
      <xdr:colOff>568325</xdr:colOff>
      <xdr:row>99</xdr:row>
      <xdr:rowOff>5502</xdr:rowOff>
    </xdr:to>
    <xdr:sp macro="" textlink="">
      <xdr:nvSpPr>
        <xdr:cNvPr id="676" name="円/楕円 675"/>
        <xdr:cNvSpPr/>
      </xdr:nvSpPr>
      <xdr:spPr>
        <a:xfrm>
          <a:off x="16268700" y="168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34729</xdr:rowOff>
    </xdr:from>
    <xdr:ext cx="534377" cy="259045"/>
    <xdr:sp macro="" textlink="">
      <xdr:nvSpPr>
        <xdr:cNvPr id="677" name="積立金該当値テキスト"/>
        <xdr:cNvSpPr txBox="1"/>
      </xdr:nvSpPr>
      <xdr:spPr>
        <a:xfrm>
          <a:off x="16370300" y="166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98676</xdr:rowOff>
    </xdr:from>
    <xdr:to>
      <xdr:col>22</xdr:col>
      <xdr:colOff>415925</xdr:colOff>
      <xdr:row>99</xdr:row>
      <xdr:rowOff>28826</xdr:rowOff>
    </xdr:to>
    <xdr:sp macro="" textlink="">
      <xdr:nvSpPr>
        <xdr:cNvPr id="678" name="円/楕円 677"/>
        <xdr:cNvSpPr/>
      </xdr:nvSpPr>
      <xdr:spPr>
        <a:xfrm>
          <a:off x="15430500" y="169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19953</xdr:rowOff>
    </xdr:from>
    <xdr:ext cx="469744" cy="259045"/>
    <xdr:sp macro="" textlink="">
      <xdr:nvSpPr>
        <xdr:cNvPr id="679" name="テキスト ボックス 678"/>
        <xdr:cNvSpPr txBox="1"/>
      </xdr:nvSpPr>
      <xdr:spPr>
        <a:xfrm>
          <a:off x="15246427" y="1699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85996</xdr:rowOff>
    </xdr:from>
    <xdr:to>
      <xdr:col>21</xdr:col>
      <xdr:colOff>212725</xdr:colOff>
      <xdr:row>99</xdr:row>
      <xdr:rowOff>16146</xdr:rowOff>
    </xdr:to>
    <xdr:sp macro="" textlink="">
      <xdr:nvSpPr>
        <xdr:cNvPr id="680" name="円/楕円 679"/>
        <xdr:cNvSpPr/>
      </xdr:nvSpPr>
      <xdr:spPr>
        <a:xfrm>
          <a:off x="14541500" y="168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7273</xdr:rowOff>
    </xdr:from>
    <xdr:ext cx="534377" cy="259045"/>
    <xdr:sp macro="" textlink="">
      <xdr:nvSpPr>
        <xdr:cNvPr id="681" name="テキスト ボックス 680"/>
        <xdr:cNvSpPr txBox="1"/>
      </xdr:nvSpPr>
      <xdr:spPr>
        <a:xfrm>
          <a:off x="14325111" y="169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89036</xdr:rowOff>
    </xdr:from>
    <xdr:to>
      <xdr:col>20</xdr:col>
      <xdr:colOff>9525</xdr:colOff>
      <xdr:row>99</xdr:row>
      <xdr:rowOff>19186</xdr:rowOff>
    </xdr:to>
    <xdr:sp macro="" textlink="">
      <xdr:nvSpPr>
        <xdr:cNvPr id="682" name="円/楕円 681"/>
        <xdr:cNvSpPr/>
      </xdr:nvSpPr>
      <xdr:spPr>
        <a:xfrm>
          <a:off x="13652500" y="168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35713</xdr:rowOff>
    </xdr:from>
    <xdr:ext cx="469744" cy="259045"/>
    <xdr:sp macro="" textlink="">
      <xdr:nvSpPr>
        <xdr:cNvPr id="683" name="テキスト ボックス 682"/>
        <xdr:cNvSpPr txBox="1"/>
      </xdr:nvSpPr>
      <xdr:spPr>
        <a:xfrm>
          <a:off x="13468427" y="1666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90942</xdr:rowOff>
    </xdr:from>
    <xdr:to>
      <xdr:col>18</xdr:col>
      <xdr:colOff>492125</xdr:colOff>
      <xdr:row>99</xdr:row>
      <xdr:rowOff>21092</xdr:rowOff>
    </xdr:to>
    <xdr:sp macro="" textlink="">
      <xdr:nvSpPr>
        <xdr:cNvPr id="684" name="円/楕円 683"/>
        <xdr:cNvSpPr/>
      </xdr:nvSpPr>
      <xdr:spPr>
        <a:xfrm>
          <a:off x="12763500" y="1689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12219</xdr:rowOff>
    </xdr:from>
    <xdr:ext cx="469744" cy="259045"/>
    <xdr:sp macro="" textlink="">
      <xdr:nvSpPr>
        <xdr:cNvPr id="685" name="テキスト ボックス 684"/>
        <xdr:cNvSpPr txBox="1"/>
      </xdr:nvSpPr>
      <xdr:spPr>
        <a:xfrm>
          <a:off x="12579427" y="1698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xdr:rowOff>
    </xdr:from>
    <xdr:to>
      <xdr:col>32</xdr:col>
      <xdr:colOff>187325</xdr:colOff>
      <xdr:row>59</xdr:row>
      <xdr:rowOff>5207</xdr:rowOff>
    </xdr:to>
    <xdr:cxnSp macro="">
      <xdr:nvCxnSpPr>
        <xdr:cNvPr id="769" name="直線コネクタ 768"/>
        <xdr:cNvCxnSpPr/>
      </xdr:nvCxnSpPr>
      <xdr:spPr>
        <a:xfrm flipV="1">
          <a:off x="21323300" y="1011999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5207</xdr:rowOff>
    </xdr:from>
    <xdr:to>
      <xdr:col>31</xdr:col>
      <xdr:colOff>34925</xdr:colOff>
      <xdr:row>59</xdr:row>
      <xdr:rowOff>6121</xdr:rowOff>
    </xdr:to>
    <xdr:cxnSp macro="">
      <xdr:nvCxnSpPr>
        <xdr:cNvPr id="772" name="直線コネクタ 771"/>
        <xdr:cNvCxnSpPr/>
      </xdr:nvCxnSpPr>
      <xdr:spPr>
        <a:xfrm flipV="1">
          <a:off x="20434300" y="101207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4" name="テキスト ボックス 773"/>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6121</xdr:rowOff>
    </xdr:from>
    <xdr:to>
      <xdr:col>29</xdr:col>
      <xdr:colOff>517525</xdr:colOff>
      <xdr:row>59</xdr:row>
      <xdr:rowOff>6426</xdr:rowOff>
    </xdr:to>
    <xdr:cxnSp macro="">
      <xdr:nvCxnSpPr>
        <xdr:cNvPr id="775" name="直線コネクタ 774"/>
        <xdr:cNvCxnSpPr/>
      </xdr:nvCxnSpPr>
      <xdr:spPr>
        <a:xfrm flipV="1">
          <a:off x="19545300" y="10121671"/>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161722</xdr:rowOff>
    </xdr:from>
    <xdr:to>
      <xdr:col>28</xdr:col>
      <xdr:colOff>314325</xdr:colOff>
      <xdr:row>59</xdr:row>
      <xdr:rowOff>6426</xdr:rowOff>
    </xdr:to>
    <xdr:cxnSp macro="">
      <xdr:nvCxnSpPr>
        <xdr:cNvPr id="778" name="直線コネクタ 777"/>
        <xdr:cNvCxnSpPr/>
      </xdr:nvCxnSpPr>
      <xdr:spPr>
        <a:xfrm>
          <a:off x="18656300" y="10105822"/>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125095</xdr:rowOff>
    </xdr:from>
    <xdr:to>
      <xdr:col>32</xdr:col>
      <xdr:colOff>238125</xdr:colOff>
      <xdr:row>59</xdr:row>
      <xdr:rowOff>55245</xdr:rowOff>
    </xdr:to>
    <xdr:sp macro="" textlink="">
      <xdr:nvSpPr>
        <xdr:cNvPr id="788" name="円/楕円 787"/>
        <xdr:cNvSpPr/>
      </xdr:nvSpPr>
      <xdr:spPr>
        <a:xfrm>
          <a:off x="221107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40022</xdr:rowOff>
    </xdr:from>
    <xdr:ext cx="378565" cy="259045"/>
    <xdr:sp macro="" textlink="">
      <xdr:nvSpPr>
        <xdr:cNvPr id="789" name="貸付金該当値テキスト"/>
        <xdr:cNvSpPr txBox="1"/>
      </xdr:nvSpPr>
      <xdr:spPr>
        <a:xfrm>
          <a:off x="22212300" y="9984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125857</xdr:rowOff>
    </xdr:from>
    <xdr:to>
      <xdr:col>31</xdr:col>
      <xdr:colOff>85725</xdr:colOff>
      <xdr:row>59</xdr:row>
      <xdr:rowOff>56007</xdr:rowOff>
    </xdr:to>
    <xdr:sp macro="" textlink="">
      <xdr:nvSpPr>
        <xdr:cNvPr id="790" name="円/楕円 789"/>
        <xdr:cNvSpPr/>
      </xdr:nvSpPr>
      <xdr:spPr>
        <a:xfrm>
          <a:off x="21272500" y="100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47134</xdr:rowOff>
    </xdr:from>
    <xdr:ext cx="378565" cy="259045"/>
    <xdr:sp macro="" textlink="">
      <xdr:nvSpPr>
        <xdr:cNvPr id="791" name="テキスト ボックス 790"/>
        <xdr:cNvSpPr txBox="1"/>
      </xdr:nvSpPr>
      <xdr:spPr>
        <a:xfrm>
          <a:off x="21134017" y="1016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126771</xdr:rowOff>
    </xdr:from>
    <xdr:to>
      <xdr:col>29</xdr:col>
      <xdr:colOff>568325</xdr:colOff>
      <xdr:row>59</xdr:row>
      <xdr:rowOff>56921</xdr:rowOff>
    </xdr:to>
    <xdr:sp macro="" textlink="">
      <xdr:nvSpPr>
        <xdr:cNvPr id="792" name="円/楕円 791"/>
        <xdr:cNvSpPr/>
      </xdr:nvSpPr>
      <xdr:spPr>
        <a:xfrm>
          <a:off x="20383500" y="100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48048</xdr:rowOff>
    </xdr:from>
    <xdr:ext cx="378565" cy="259045"/>
    <xdr:sp macro="" textlink="">
      <xdr:nvSpPr>
        <xdr:cNvPr id="793" name="テキスト ボックス 792"/>
        <xdr:cNvSpPr txBox="1"/>
      </xdr:nvSpPr>
      <xdr:spPr>
        <a:xfrm>
          <a:off x="20245017" y="1016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127076</xdr:rowOff>
    </xdr:from>
    <xdr:to>
      <xdr:col>28</xdr:col>
      <xdr:colOff>365125</xdr:colOff>
      <xdr:row>59</xdr:row>
      <xdr:rowOff>57226</xdr:rowOff>
    </xdr:to>
    <xdr:sp macro="" textlink="">
      <xdr:nvSpPr>
        <xdr:cNvPr id="794" name="円/楕円 793"/>
        <xdr:cNvSpPr/>
      </xdr:nvSpPr>
      <xdr:spPr>
        <a:xfrm>
          <a:off x="19494500" y="100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48353</xdr:rowOff>
    </xdr:from>
    <xdr:ext cx="378565" cy="259045"/>
    <xdr:sp macro="" textlink="">
      <xdr:nvSpPr>
        <xdr:cNvPr id="795" name="テキスト ボックス 794"/>
        <xdr:cNvSpPr txBox="1"/>
      </xdr:nvSpPr>
      <xdr:spPr>
        <a:xfrm>
          <a:off x="19356017" y="10163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110922</xdr:rowOff>
    </xdr:from>
    <xdr:to>
      <xdr:col>27</xdr:col>
      <xdr:colOff>161925</xdr:colOff>
      <xdr:row>59</xdr:row>
      <xdr:rowOff>41072</xdr:rowOff>
    </xdr:to>
    <xdr:sp macro="" textlink="">
      <xdr:nvSpPr>
        <xdr:cNvPr id="796" name="円/楕円 795"/>
        <xdr:cNvSpPr/>
      </xdr:nvSpPr>
      <xdr:spPr>
        <a:xfrm>
          <a:off x="18605500" y="100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32199</xdr:rowOff>
    </xdr:from>
    <xdr:ext cx="378565" cy="259045"/>
    <xdr:sp macro="" textlink="">
      <xdr:nvSpPr>
        <xdr:cNvPr id="797" name="テキスト ボックス 796"/>
        <xdr:cNvSpPr txBox="1"/>
      </xdr:nvSpPr>
      <xdr:spPr>
        <a:xfrm>
          <a:off x="18467017" y="10147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30886</xdr:rowOff>
    </xdr:from>
    <xdr:to>
      <xdr:col>32</xdr:col>
      <xdr:colOff>187325</xdr:colOff>
      <xdr:row>74</xdr:row>
      <xdr:rowOff>136454</xdr:rowOff>
    </xdr:to>
    <xdr:cxnSp macro="">
      <xdr:nvCxnSpPr>
        <xdr:cNvPr id="825" name="直線コネクタ 824"/>
        <xdr:cNvCxnSpPr/>
      </xdr:nvCxnSpPr>
      <xdr:spPr>
        <a:xfrm flipV="1">
          <a:off x="21323300" y="12718186"/>
          <a:ext cx="8382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136454</xdr:rowOff>
    </xdr:from>
    <xdr:to>
      <xdr:col>31</xdr:col>
      <xdr:colOff>34925</xdr:colOff>
      <xdr:row>74</xdr:row>
      <xdr:rowOff>156525</xdr:rowOff>
    </xdr:to>
    <xdr:cxnSp macro="">
      <xdr:nvCxnSpPr>
        <xdr:cNvPr id="828" name="直線コネクタ 827"/>
        <xdr:cNvCxnSpPr/>
      </xdr:nvCxnSpPr>
      <xdr:spPr>
        <a:xfrm flipV="1">
          <a:off x="20434300" y="12823754"/>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30" name="テキスト ボックス 829"/>
        <xdr:cNvSpPr txBox="1"/>
      </xdr:nvSpPr>
      <xdr:spPr>
        <a:xfrm>
          <a:off x="21056111"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86299</xdr:rowOff>
    </xdr:from>
    <xdr:to>
      <xdr:col>29</xdr:col>
      <xdr:colOff>517525</xdr:colOff>
      <xdr:row>74</xdr:row>
      <xdr:rowOff>156525</xdr:rowOff>
    </xdr:to>
    <xdr:cxnSp macro="">
      <xdr:nvCxnSpPr>
        <xdr:cNvPr id="831" name="直線コネクタ 830"/>
        <xdr:cNvCxnSpPr/>
      </xdr:nvCxnSpPr>
      <xdr:spPr>
        <a:xfrm>
          <a:off x="19545300" y="12773599"/>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33474</xdr:rowOff>
    </xdr:from>
    <xdr:ext cx="534377" cy="259045"/>
    <xdr:sp macro="" textlink="">
      <xdr:nvSpPr>
        <xdr:cNvPr id="833" name="テキスト ボックス 832"/>
        <xdr:cNvSpPr txBox="1"/>
      </xdr:nvSpPr>
      <xdr:spPr>
        <a:xfrm>
          <a:off x="20167111" y="123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82413</xdr:rowOff>
    </xdr:from>
    <xdr:to>
      <xdr:col>28</xdr:col>
      <xdr:colOff>314325</xdr:colOff>
      <xdr:row>74</xdr:row>
      <xdr:rowOff>86299</xdr:rowOff>
    </xdr:to>
    <xdr:cxnSp macro="">
      <xdr:nvCxnSpPr>
        <xdr:cNvPr id="834" name="直線コネクタ 833"/>
        <xdr:cNvCxnSpPr/>
      </xdr:nvCxnSpPr>
      <xdr:spPr>
        <a:xfrm>
          <a:off x="18656300" y="12598263"/>
          <a:ext cx="8890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6" name="テキスト ボックス 835"/>
        <xdr:cNvSpPr txBox="1"/>
      </xdr:nvSpPr>
      <xdr:spPr>
        <a:xfrm>
          <a:off x="19278111"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68059</xdr:rowOff>
    </xdr:from>
    <xdr:ext cx="534377" cy="259045"/>
    <xdr:sp macro="" textlink="">
      <xdr:nvSpPr>
        <xdr:cNvPr id="838" name="テキスト ボックス 837"/>
        <xdr:cNvSpPr txBox="1"/>
      </xdr:nvSpPr>
      <xdr:spPr>
        <a:xfrm>
          <a:off x="18389111" y="127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151536</xdr:rowOff>
    </xdr:from>
    <xdr:to>
      <xdr:col>32</xdr:col>
      <xdr:colOff>238125</xdr:colOff>
      <xdr:row>74</xdr:row>
      <xdr:rowOff>81686</xdr:rowOff>
    </xdr:to>
    <xdr:sp macro="" textlink="">
      <xdr:nvSpPr>
        <xdr:cNvPr id="844" name="円/楕円 843"/>
        <xdr:cNvSpPr/>
      </xdr:nvSpPr>
      <xdr:spPr>
        <a:xfrm>
          <a:off x="22110700" y="126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129963</xdr:rowOff>
    </xdr:from>
    <xdr:ext cx="534377" cy="259045"/>
    <xdr:sp macro="" textlink="">
      <xdr:nvSpPr>
        <xdr:cNvPr id="845" name="繰出金該当値テキスト"/>
        <xdr:cNvSpPr txBox="1"/>
      </xdr:nvSpPr>
      <xdr:spPr>
        <a:xfrm>
          <a:off x="22212300" y="126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85654</xdr:rowOff>
    </xdr:from>
    <xdr:to>
      <xdr:col>31</xdr:col>
      <xdr:colOff>85725</xdr:colOff>
      <xdr:row>75</xdr:row>
      <xdr:rowOff>15804</xdr:rowOff>
    </xdr:to>
    <xdr:sp macro="" textlink="">
      <xdr:nvSpPr>
        <xdr:cNvPr id="846" name="円/楕円 845"/>
        <xdr:cNvSpPr/>
      </xdr:nvSpPr>
      <xdr:spPr>
        <a:xfrm>
          <a:off x="21272500" y="127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6931</xdr:rowOff>
    </xdr:from>
    <xdr:ext cx="534377" cy="259045"/>
    <xdr:sp macro="" textlink="">
      <xdr:nvSpPr>
        <xdr:cNvPr id="847" name="テキスト ボックス 846"/>
        <xdr:cNvSpPr txBox="1"/>
      </xdr:nvSpPr>
      <xdr:spPr>
        <a:xfrm>
          <a:off x="21056111" y="128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105725</xdr:rowOff>
    </xdr:from>
    <xdr:to>
      <xdr:col>29</xdr:col>
      <xdr:colOff>568325</xdr:colOff>
      <xdr:row>75</xdr:row>
      <xdr:rowOff>35875</xdr:rowOff>
    </xdr:to>
    <xdr:sp macro="" textlink="">
      <xdr:nvSpPr>
        <xdr:cNvPr id="848" name="円/楕円 847"/>
        <xdr:cNvSpPr/>
      </xdr:nvSpPr>
      <xdr:spPr>
        <a:xfrm>
          <a:off x="20383500" y="127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27002</xdr:rowOff>
    </xdr:from>
    <xdr:ext cx="534377" cy="259045"/>
    <xdr:sp macro="" textlink="">
      <xdr:nvSpPr>
        <xdr:cNvPr id="849" name="テキスト ボックス 848"/>
        <xdr:cNvSpPr txBox="1"/>
      </xdr:nvSpPr>
      <xdr:spPr>
        <a:xfrm>
          <a:off x="20167111" y="128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35499</xdr:rowOff>
    </xdr:from>
    <xdr:to>
      <xdr:col>28</xdr:col>
      <xdr:colOff>365125</xdr:colOff>
      <xdr:row>74</xdr:row>
      <xdr:rowOff>137099</xdr:rowOff>
    </xdr:to>
    <xdr:sp macro="" textlink="">
      <xdr:nvSpPr>
        <xdr:cNvPr id="850" name="円/楕円 849"/>
        <xdr:cNvSpPr/>
      </xdr:nvSpPr>
      <xdr:spPr>
        <a:xfrm>
          <a:off x="19494500" y="1272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128226</xdr:rowOff>
    </xdr:from>
    <xdr:ext cx="534377" cy="259045"/>
    <xdr:sp macro="" textlink="">
      <xdr:nvSpPr>
        <xdr:cNvPr id="851" name="テキスト ボックス 850"/>
        <xdr:cNvSpPr txBox="1"/>
      </xdr:nvSpPr>
      <xdr:spPr>
        <a:xfrm>
          <a:off x="19278111" y="1281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31613</xdr:rowOff>
    </xdr:from>
    <xdr:to>
      <xdr:col>27</xdr:col>
      <xdr:colOff>161925</xdr:colOff>
      <xdr:row>73</xdr:row>
      <xdr:rowOff>133213</xdr:rowOff>
    </xdr:to>
    <xdr:sp macro="" textlink="">
      <xdr:nvSpPr>
        <xdr:cNvPr id="852" name="円/楕円 851"/>
        <xdr:cNvSpPr/>
      </xdr:nvSpPr>
      <xdr:spPr>
        <a:xfrm>
          <a:off x="18605500" y="125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149740</xdr:rowOff>
    </xdr:from>
    <xdr:ext cx="534377" cy="259045"/>
    <xdr:sp macro="" textlink="">
      <xdr:nvSpPr>
        <xdr:cNvPr id="853" name="テキスト ボックス 852"/>
        <xdr:cNvSpPr txBox="1"/>
      </xdr:nvSpPr>
      <xdr:spPr>
        <a:xfrm>
          <a:off x="18389111" y="1232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歳出全体としては、過去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年間で最高の決算額となった。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歳出のうち、全体の構成比の中で最も大きな割合を占める義務的経費は、平成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年度まで減少傾向にあったが、平成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年度から増加に転じ、公債費については過去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年間で最低額となったものの、国の人事院勧告に伴う給与改定により人件費及び保育所や幼稚園関連の金銭的給付及び生活保護費等の増加により扶助費が増加し、平成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年度も前年度を上回った。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番目に割合の大きい物件費については、平成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年度にかけてほぼ横ばいであったが、平成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年度から伸び率が大きくなり、平成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年度は清川自然の村施設撤去の継続やシステム関連の更新及び導入等により前年度を上回った。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投資的経費である普通建設事業費は、前年度に比べ大幅に増加したものの、神奈川県平均を下回っている。主な執行事業は、市立芹沢公園の整備、市立小学校施設の整備、西部地区総合交通対策である。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129,701
127,272
17.57
40,819,507
39,383,415
1,295,481
23,149,911
26,716,288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66548</xdr:rowOff>
    </xdr:from>
    <xdr:to>
      <xdr:col>6</xdr:col>
      <xdr:colOff>511175</xdr:colOff>
      <xdr:row>37</xdr:row>
      <xdr:rowOff>57404</xdr:rowOff>
    </xdr:to>
    <xdr:cxnSp macro="">
      <xdr:nvCxnSpPr>
        <xdr:cNvPr id="57" name="直線コネクタ 56"/>
        <xdr:cNvCxnSpPr/>
      </xdr:nvCxnSpPr>
      <xdr:spPr>
        <a:xfrm>
          <a:off x="3797300" y="6238748"/>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7764</xdr:rowOff>
    </xdr:from>
    <xdr:ext cx="469744" cy="259045"/>
    <xdr:sp macro="" textlink="">
      <xdr:nvSpPr>
        <xdr:cNvPr id="58" name="議会費平均値テキスト"/>
        <xdr:cNvSpPr txBox="1"/>
      </xdr:nvSpPr>
      <xdr:spPr>
        <a:xfrm>
          <a:off x="4686300" y="583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66548</xdr:rowOff>
    </xdr:from>
    <xdr:to>
      <xdr:col>5</xdr:col>
      <xdr:colOff>358775</xdr:colOff>
      <xdr:row>37</xdr:row>
      <xdr:rowOff>74549</xdr:rowOff>
    </xdr:to>
    <xdr:cxnSp macro="">
      <xdr:nvCxnSpPr>
        <xdr:cNvPr id="60" name="直線コネクタ 59"/>
        <xdr:cNvCxnSpPr/>
      </xdr:nvCxnSpPr>
      <xdr:spPr>
        <a:xfrm flipV="1">
          <a:off x="2908300" y="6238748"/>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68263</xdr:rowOff>
    </xdr:from>
    <xdr:to>
      <xdr:col>4</xdr:col>
      <xdr:colOff>155575</xdr:colOff>
      <xdr:row>37</xdr:row>
      <xdr:rowOff>74549</xdr:rowOff>
    </xdr:to>
    <xdr:cxnSp macro="">
      <xdr:nvCxnSpPr>
        <xdr:cNvPr id="63" name="直線コネクタ 62"/>
        <xdr:cNvCxnSpPr/>
      </xdr:nvCxnSpPr>
      <xdr:spPr>
        <a:xfrm>
          <a:off x="2019300" y="641191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25400</xdr:rowOff>
    </xdr:from>
    <xdr:to>
      <xdr:col>2</xdr:col>
      <xdr:colOff>638175</xdr:colOff>
      <xdr:row>37</xdr:row>
      <xdr:rowOff>68263</xdr:rowOff>
    </xdr:to>
    <xdr:cxnSp macro="">
      <xdr:nvCxnSpPr>
        <xdr:cNvPr id="66" name="直線コネクタ 65"/>
        <xdr:cNvCxnSpPr/>
      </xdr:nvCxnSpPr>
      <xdr:spPr>
        <a:xfrm>
          <a:off x="1130300" y="6197600"/>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6604</xdr:rowOff>
    </xdr:from>
    <xdr:to>
      <xdr:col>6</xdr:col>
      <xdr:colOff>561975</xdr:colOff>
      <xdr:row>37</xdr:row>
      <xdr:rowOff>108204</xdr:rowOff>
    </xdr:to>
    <xdr:sp macro="" textlink="">
      <xdr:nvSpPr>
        <xdr:cNvPr id="76" name="円/楕円 75"/>
        <xdr:cNvSpPr/>
      </xdr:nvSpPr>
      <xdr:spPr>
        <a:xfrm>
          <a:off x="4584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92981</xdr:rowOff>
    </xdr:from>
    <xdr:ext cx="469744" cy="259045"/>
    <xdr:sp macro="" textlink="">
      <xdr:nvSpPr>
        <xdr:cNvPr id="77" name="議会費該当値テキスト"/>
        <xdr:cNvSpPr txBox="1"/>
      </xdr:nvSpPr>
      <xdr:spPr>
        <a:xfrm>
          <a:off x="4686300" y="626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15748</xdr:rowOff>
    </xdr:from>
    <xdr:to>
      <xdr:col>5</xdr:col>
      <xdr:colOff>409575</xdr:colOff>
      <xdr:row>36</xdr:row>
      <xdr:rowOff>117348</xdr:rowOff>
    </xdr:to>
    <xdr:sp macro="" textlink="">
      <xdr:nvSpPr>
        <xdr:cNvPr id="78" name="円/楕円 77"/>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108475</xdr:rowOff>
    </xdr:from>
    <xdr:ext cx="469744" cy="259045"/>
    <xdr:sp macro="" textlink="">
      <xdr:nvSpPr>
        <xdr:cNvPr id="79" name="テキスト ボックス 78"/>
        <xdr:cNvSpPr txBox="1"/>
      </xdr:nvSpPr>
      <xdr:spPr>
        <a:xfrm>
          <a:off x="3562427"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23749</xdr:rowOff>
    </xdr:from>
    <xdr:to>
      <xdr:col>4</xdr:col>
      <xdr:colOff>206375</xdr:colOff>
      <xdr:row>37</xdr:row>
      <xdr:rowOff>125349</xdr:rowOff>
    </xdr:to>
    <xdr:sp macro="" textlink="">
      <xdr:nvSpPr>
        <xdr:cNvPr id="80" name="円/楕円 79"/>
        <xdr:cNvSpPr/>
      </xdr:nvSpPr>
      <xdr:spPr>
        <a:xfrm>
          <a:off x="2857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116476</xdr:rowOff>
    </xdr:from>
    <xdr:ext cx="469744" cy="259045"/>
    <xdr:sp macro="" textlink="">
      <xdr:nvSpPr>
        <xdr:cNvPr id="81" name="テキスト ボックス 80"/>
        <xdr:cNvSpPr txBox="1"/>
      </xdr:nvSpPr>
      <xdr:spPr>
        <a:xfrm>
          <a:off x="2673427" y="646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17463</xdr:rowOff>
    </xdr:from>
    <xdr:to>
      <xdr:col>3</xdr:col>
      <xdr:colOff>3175</xdr:colOff>
      <xdr:row>37</xdr:row>
      <xdr:rowOff>119063</xdr:rowOff>
    </xdr:to>
    <xdr:sp macro="" textlink="">
      <xdr:nvSpPr>
        <xdr:cNvPr id="82" name="円/楕円 81"/>
        <xdr:cNvSpPr/>
      </xdr:nvSpPr>
      <xdr:spPr>
        <a:xfrm>
          <a:off x="19685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110190</xdr:rowOff>
    </xdr:from>
    <xdr:ext cx="469744" cy="259045"/>
    <xdr:sp macro="" textlink="">
      <xdr:nvSpPr>
        <xdr:cNvPr id="83" name="テキスト ボックス 82"/>
        <xdr:cNvSpPr txBox="1"/>
      </xdr:nvSpPr>
      <xdr:spPr>
        <a:xfrm>
          <a:off x="1784427" y="64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146050</xdr:rowOff>
    </xdr:from>
    <xdr:to>
      <xdr:col>1</xdr:col>
      <xdr:colOff>485775</xdr:colOff>
      <xdr:row>36</xdr:row>
      <xdr:rowOff>76200</xdr:rowOff>
    </xdr:to>
    <xdr:sp macro="" textlink="">
      <xdr:nvSpPr>
        <xdr:cNvPr id="84" name="円/楕円 83"/>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67327</xdr:rowOff>
    </xdr:from>
    <xdr:ext cx="469744" cy="259045"/>
    <xdr:sp macro="" textlink="">
      <xdr:nvSpPr>
        <xdr:cNvPr id="85" name="テキスト ボックス 84"/>
        <xdr:cNvSpPr txBox="1"/>
      </xdr:nvSpPr>
      <xdr:spPr>
        <a:xfrm>
          <a:off x="89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166315</xdr:rowOff>
    </xdr:from>
    <xdr:to>
      <xdr:col>6</xdr:col>
      <xdr:colOff>511175</xdr:colOff>
      <xdr:row>58</xdr:row>
      <xdr:rowOff>34055</xdr:rowOff>
    </xdr:to>
    <xdr:cxnSp macro="">
      <xdr:nvCxnSpPr>
        <xdr:cNvPr id="116" name="直線コネクタ 115"/>
        <xdr:cNvCxnSpPr/>
      </xdr:nvCxnSpPr>
      <xdr:spPr>
        <a:xfrm flipV="1">
          <a:off x="3797300" y="9938965"/>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28098</xdr:rowOff>
    </xdr:from>
    <xdr:to>
      <xdr:col>5</xdr:col>
      <xdr:colOff>358775</xdr:colOff>
      <xdr:row>58</xdr:row>
      <xdr:rowOff>34055</xdr:rowOff>
    </xdr:to>
    <xdr:cxnSp macro="">
      <xdr:nvCxnSpPr>
        <xdr:cNvPr id="119" name="直線コネクタ 118"/>
        <xdr:cNvCxnSpPr/>
      </xdr:nvCxnSpPr>
      <xdr:spPr>
        <a:xfrm>
          <a:off x="2908300" y="9972198"/>
          <a:ext cx="889000" cy="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36648</xdr:rowOff>
    </xdr:from>
    <xdr:ext cx="534377" cy="259045"/>
    <xdr:sp macro="" textlink="">
      <xdr:nvSpPr>
        <xdr:cNvPr id="121" name="テキスト ボックス 120"/>
        <xdr:cNvSpPr txBox="1"/>
      </xdr:nvSpPr>
      <xdr:spPr>
        <a:xfrm>
          <a:off x="3530111" y="96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22265</xdr:rowOff>
    </xdr:from>
    <xdr:to>
      <xdr:col>4</xdr:col>
      <xdr:colOff>155575</xdr:colOff>
      <xdr:row>58</xdr:row>
      <xdr:rowOff>28098</xdr:rowOff>
    </xdr:to>
    <xdr:cxnSp macro="">
      <xdr:nvCxnSpPr>
        <xdr:cNvPr id="122" name="直線コネクタ 121"/>
        <xdr:cNvCxnSpPr/>
      </xdr:nvCxnSpPr>
      <xdr:spPr>
        <a:xfrm>
          <a:off x="2019300" y="9966365"/>
          <a:ext cx="8890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22265</xdr:rowOff>
    </xdr:from>
    <xdr:to>
      <xdr:col>2</xdr:col>
      <xdr:colOff>638175</xdr:colOff>
      <xdr:row>58</xdr:row>
      <xdr:rowOff>26145</xdr:rowOff>
    </xdr:to>
    <xdr:cxnSp macro="">
      <xdr:nvCxnSpPr>
        <xdr:cNvPr id="125" name="直線コネクタ 124"/>
        <xdr:cNvCxnSpPr/>
      </xdr:nvCxnSpPr>
      <xdr:spPr>
        <a:xfrm flipV="1">
          <a:off x="1130300" y="9966365"/>
          <a:ext cx="8890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115515</xdr:rowOff>
    </xdr:from>
    <xdr:to>
      <xdr:col>6</xdr:col>
      <xdr:colOff>561975</xdr:colOff>
      <xdr:row>58</xdr:row>
      <xdr:rowOff>45665</xdr:rowOff>
    </xdr:to>
    <xdr:sp macro="" textlink="">
      <xdr:nvSpPr>
        <xdr:cNvPr id="135" name="円/楕円 134"/>
        <xdr:cNvSpPr/>
      </xdr:nvSpPr>
      <xdr:spPr>
        <a:xfrm>
          <a:off x="4584700" y="988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73322</xdr:rowOff>
    </xdr:from>
    <xdr:ext cx="534377" cy="259045"/>
    <xdr:sp macro="" textlink="">
      <xdr:nvSpPr>
        <xdr:cNvPr id="136" name="総務費該当値テキスト"/>
        <xdr:cNvSpPr txBox="1"/>
      </xdr:nvSpPr>
      <xdr:spPr>
        <a:xfrm>
          <a:off x="4686300" y="98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154705</xdr:rowOff>
    </xdr:from>
    <xdr:to>
      <xdr:col>5</xdr:col>
      <xdr:colOff>409575</xdr:colOff>
      <xdr:row>58</xdr:row>
      <xdr:rowOff>84855</xdr:rowOff>
    </xdr:to>
    <xdr:sp macro="" textlink="">
      <xdr:nvSpPr>
        <xdr:cNvPr id="137" name="円/楕円 136"/>
        <xdr:cNvSpPr/>
      </xdr:nvSpPr>
      <xdr:spPr>
        <a:xfrm>
          <a:off x="3746500" y="99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75982</xdr:rowOff>
    </xdr:from>
    <xdr:ext cx="534377" cy="259045"/>
    <xdr:sp macro="" textlink="">
      <xdr:nvSpPr>
        <xdr:cNvPr id="138" name="テキスト ボックス 137"/>
        <xdr:cNvSpPr txBox="1"/>
      </xdr:nvSpPr>
      <xdr:spPr>
        <a:xfrm>
          <a:off x="3530111" y="1002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148748</xdr:rowOff>
    </xdr:from>
    <xdr:to>
      <xdr:col>4</xdr:col>
      <xdr:colOff>206375</xdr:colOff>
      <xdr:row>58</xdr:row>
      <xdr:rowOff>78898</xdr:rowOff>
    </xdr:to>
    <xdr:sp macro="" textlink="">
      <xdr:nvSpPr>
        <xdr:cNvPr id="139" name="円/楕円 138"/>
        <xdr:cNvSpPr/>
      </xdr:nvSpPr>
      <xdr:spPr>
        <a:xfrm>
          <a:off x="2857500" y="99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70025</xdr:rowOff>
    </xdr:from>
    <xdr:ext cx="534377" cy="259045"/>
    <xdr:sp macro="" textlink="">
      <xdr:nvSpPr>
        <xdr:cNvPr id="140" name="テキスト ボックス 139"/>
        <xdr:cNvSpPr txBox="1"/>
      </xdr:nvSpPr>
      <xdr:spPr>
        <a:xfrm>
          <a:off x="2641111" y="100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142915</xdr:rowOff>
    </xdr:from>
    <xdr:to>
      <xdr:col>3</xdr:col>
      <xdr:colOff>3175</xdr:colOff>
      <xdr:row>58</xdr:row>
      <xdr:rowOff>73065</xdr:rowOff>
    </xdr:to>
    <xdr:sp macro="" textlink="">
      <xdr:nvSpPr>
        <xdr:cNvPr id="141" name="円/楕円 140"/>
        <xdr:cNvSpPr/>
      </xdr:nvSpPr>
      <xdr:spPr>
        <a:xfrm>
          <a:off x="1968500" y="99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64192</xdr:rowOff>
    </xdr:from>
    <xdr:ext cx="534377" cy="259045"/>
    <xdr:sp macro="" textlink="">
      <xdr:nvSpPr>
        <xdr:cNvPr id="142" name="テキスト ボックス 141"/>
        <xdr:cNvSpPr txBox="1"/>
      </xdr:nvSpPr>
      <xdr:spPr>
        <a:xfrm>
          <a:off x="1752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146795</xdr:rowOff>
    </xdr:from>
    <xdr:to>
      <xdr:col>1</xdr:col>
      <xdr:colOff>485775</xdr:colOff>
      <xdr:row>58</xdr:row>
      <xdr:rowOff>76945</xdr:rowOff>
    </xdr:to>
    <xdr:sp macro="" textlink="">
      <xdr:nvSpPr>
        <xdr:cNvPr id="143" name="円/楕円 142"/>
        <xdr:cNvSpPr/>
      </xdr:nvSpPr>
      <xdr:spPr>
        <a:xfrm>
          <a:off x="1079500" y="99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68072</xdr:rowOff>
    </xdr:from>
    <xdr:ext cx="534377" cy="259045"/>
    <xdr:sp macro="" textlink="">
      <xdr:nvSpPr>
        <xdr:cNvPr id="144" name="テキスト ボックス 143"/>
        <xdr:cNvSpPr txBox="1"/>
      </xdr:nvSpPr>
      <xdr:spPr>
        <a:xfrm>
          <a:off x="863111" y="100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85292</xdr:rowOff>
    </xdr:from>
    <xdr:to>
      <xdr:col>6</xdr:col>
      <xdr:colOff>511175</xdr:colOff>
      <xdr:row>76</xdr:row>
      <xdr:rowOff>140092</xdr:rowOff>
    </xdr:to>
    <xdr:cxnSp macro="">
      <xdr:nvCxnSpPr>
        <xdr:cNvPr id="176" name="直線コネクタ 175"/>
        <xdr:cNvCxnSpPr/>
      </xdr:nvCxnSpPr>
      <xdr:spPr>
        <a:xfrm flipV="1">
          <a:off x="3797300" y="13115492"/>
          <a:ext cx="8382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140092</xdr:rowOff>
    </xdr:from>
    <xdr:to>
      <xdr:col>5</xdr:col>
      <xdr:colOff>358775</xdr:colOff>
      <xdr:row>77</xdr:row>
      <xdr:rowOff>56609</xdr:rowOff>
    </xdr:to>
    <xdr:cxnSp macro="">
      <xdr:nvCxnSpPr>
        <xdr:cNvPr id="179" name="直線コネクタ 178"/>
        <xdr:cNvCxnSpPr/>
      </xdr:nvCxnSpPr>
      <xdr:spPr>
        <a:xfrm flipV="1">
          <a:off x="2908300" y="13170292"/>
          <a:ext cx="889000" cy="8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56609</xdr:rowOff>
    </xdr:from>
    <xdr:to>
      <xdr:col>4</xdr:col>
      <xdr:colOff>155575</xdr:colOff>
      <xdr:row>77</xdr:row>
      <xdr:rowOff>105639</xdr:rowOff>
    </xdr:to>
    <xdr:cxnSp macro="">
      <xdr:nvCxnSpPr>
        <xdr:cNvPr id="182" name="直線コネクタ 181"/>
        <xdr:cNvCxnSpPr/>
      </xdr:nvCxnSpPr>
      <xdr:spPr>
        <a:xfrm flipV="1">
          <a:off x="2019300" y="13258259"/>
          <a:ext cx="889000" cy="4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66156</xdr:rowOff>
    </xdr:from>
    <xdr:to>
      <xdr:col>2</xdr:col>
      <xdr:colOff>638175</xdr:colOff>
      <xdr:row>77</xdr:row>
      <xdr:rowOff>105639</xdr:rowOff>
    </xdr:to>
    <xdr:cxnSp macro="">
      <xdr:nvCxnSpPr>
        <xdr:cNvPr id="185" name="直線コネクタ 184"/>
        <xdr:cNvCxnSpPr/>
      </xdr:nvCxnSpPr>
      <xdr:spPr>
        <a:xfrm>
          <a:off x="1130300" y="13267806"/>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34492</xdr:rowOff>
    </xdr:from>
    <xdr:to>
      <xdr:col>6</xdr:col>
      <xdr:colOff>561975</xdr:colOff>
      <xdr:row>76</xdr:row>
      <xdr:rowOff>136092</xdr:rowOff>
    </xdr:to>
    <xdr:sp macro="" textlink="">
      <xdr:nvSpPr>
        <xdr:cNvPr id="195" name="円/楕円 194"/>
        <xdr:cNvSpPr/>
      </xdr:nvSpPr>
      <xdr:spPr>
        <a:xfrm>
          <a:off x="4584700" y="130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12919</xdr:rowOff>
    </xdr:from>
    <xdr:ext cx="599010" cy="259045"/>
    <xdr:sp macro="" textlink="">
      <xdr:nvSpPr>
        <xdr:cNvPr id="196" name="民生費該当値テキスト"/>
        <xdr:cNvSpPr txBox="1"/>
      </xdr:nvSpPr>
      <xdr:spPr>
        <a:xfrm>
          <a:off x="4686300" y="1304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138,498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89292</xdr:rowOff>
    </xdr:from>
    <xdr:to>
      <xdr:col>5</xdr:col>
      <xdr:colOff>409575</xdr:colOff>
      <xdr:row>77</xdr:row>
      <xdr:rowOff>19442</xdr:rowOff>
    </xdr:to>
    <xdr:sp macro="" textlink="">
      <xdr:nvSpPr>
        <xdr:cNvPr id="197" name="円/楕円 196"/>
        <xdr:cNvSpPr/>
      </xdr:nvSpPr>
      <xdr:spPr>
        <a:xfrm>
          <a:off x="3746500" y="131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10569</xdr:rowOff>
    </xdr:from>
    <xdr:ext cx="599010" cy="259045"/>
    <xdr:sp macro="" textlink="">
      <xdr:nvSpPr>
        <xdr:cNvPr id="198" name="テキスト ボックス 197"/>
        <xdr:cNvSpPr txBox="1"/>
      </xdr:nvSpPr>
      <xdr:spPr>
        <a:xfrm>
          <a:off x="3497794" y="1321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5809</xdr:rowOff>
    </xdr:from>
    <xdr:to>
      <xdr:col>4</xdr:col>
      <xdr:colOff>206375</xdr:colOff>
      <xdr:row>77</xdr:row>
      <xdr:rowOff>107409</xdr:rowOff>
    </xdr:to>
    <xdr:sp macro="" textlink="">
      <xdr:nvSpPr>
        <xdr:cNvPr id="199" name="円/楕円 198"/>
        <xdr:cNvSpPr/>
      </xdr:nvSpPr>
      <xdr:spPr>
        <a:xfrm>
          <a:off x="2857500" y="132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98536</xdr:rowOff>
    </xdr:from>
    <xdr:ext cx="599010" cy="259045"/>
    <xdr:sp macro="" textlink="">
      <xdr:nvSpPr>
        <xdr:cNvPr id="200" name="テキスト ボックス 199"/>
        <xdr:cNvSpPr txBox="1"/>
      </xdr:nvSpPr>
      <xdr:spPr>
        <a:xfrm>
          <a:off x="2608794" y="133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125,383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54839</xdr:rowOff>
    </xdr:from>
    <xdr:to>
      <xdr:col>3</xdr:col>
      <xdr:colOff>3175</xdr:colOff>
      <xdr:row>77</xdr:row>
      <xdr:rowOff>156439</xdr:rowOff>
    </xdr:to>
    <xdr:sp macro="" textlink="">
      <xdr:nvSpPr>
        <xdr:cNvPr id="201" name="円/楕円 200"/>
        <xdr:cNvSpPr/>
      </xdr:nvSpPr>
      <xdr:spPr>
        <a:xfrm>
          <a:off x="1968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147566</xdr:rowOff>
    </xdr:from>
    <xdr:ext cx="599010" cy="259045"/>
    <xdr:sp macro="" textlink="">
      <xdr:nvSpPr>
        <xdr:cNvPr id="202" name="テキスト ボックス 201"/>
        <xdr:cNvSpPr txBox="1"/>
      </xdr:nvSpPr>
      <xdr:spPr>
        <a:xfrm>
          <a:off x="1719794" y="133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15356</xdr:rowOff>
    </xdr:from>
    <xdr:to>
      <xdr:col>1</xdr:col>
      <xdr:colOff>485775</xdr:colOff>
      <xdr:row>77</xdr:row>
      <xdr:rowOff>116956</xdr:rowOff>
    </xdr:to>
    <xdr:sp macro="" textlink="">
      <xdr:nvSpPr>
        <xdr:cNvPr id="203" name="円/楕円 202"/>
        <xdr:cNvSpPr/>
      </xdr:nvSpPr>
      <xdr:spPr>
        <a:xfrm>
          <a:off x="1079500" y="132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108083</xdr:rowOff>
    </xdr:from>
    <xdr:ext cx="599010" cy="259045"/>
    <xdr:sp macro="" textlink="">
      <xdr:nvSpPr>
        <xdr:cNvPr id="204" name="テキスト ボックス 203"/>
        <xdr:cNvSpPr txBox="1"/>
      </xdr:nvSpPr>
      <xdr:spPr>
        <a:xfrm>
          <a:off x="830794" y="133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68948</xdr:rowOff>
    </xdr:from>
    <xdr:to>
      <xdr:col>6</xdr:col>
      <xdr:colOff>511175</xdr:colOff>
      <xdr:row>98</xdr:row>
      <xdr:rowOff>82550</xdr:rowOff>
    </xdr:to>
    <xdr:cxnSp macro="">
      <xdr:nvCxnSpPr>
        <xdr:cNvPr id="232" name="直線コネクタ 231"/>
        <xdr:cNvCxnSpPr/>
      </xdr:nvCxnSpPr>
      <xdr:spPr>
        <a:xfrm>
          <a:off x="3797300" y="16871048"/>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68948</xdr:rowOff>
    </xdr:from>
    <xdr:to>
      <xdr:col>5</xdr:col>
      <xdr:colOff>358775</xdr:colOff>
      <xdr:row>98</xdr:row>
      <xdr:rowOff>79006</xdr:rowOff>
    </xdr:to>
    <xdr:cxnSp macro="">
      <xdr:nvCxnSpPr>
        <xdr:cNvPr id="235" name="直線コネクタ 234"/>
        <xdr:cNvCxnSpPr/>
      </xdr:nvCxnSpPr>
      <xdr:spPr>
        <a:xfrm flipV="1">
          <a:off x="2908300" y="1687104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60102</xdr:rowOff>
    </xdr:from>
    <xdr:to>
      <xdr:col>4</xdr:col>
      <xdr:colOff>155575</xdr:colOff>
      <xdr:row>98</xdr:row>
      <xdr:rowOff>79006</xdr:rowOff>
    </xdr:to>
    <xdr:cxnSp macro="">
      <xdr:nvCxnSpPr>
        <xdr:cNvPr id="238" name="直線コネクタ 237"/>
        <xdr:cNvCxnSpPr/>
      </xdr:nvCxnSpPr>
      <xdr:spPr>
        <a:xfrm>
          <a:off x="2019300" y="16862202"/>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2641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36692</xdr:rowOff>
    </xdr:from>
    <xdr:to>
      <xdr:col>2</xdr:col>
      <xdr:colOff>638175</xdr:colOff>
      <xdr:row>98</xdr:row>
      <xdr:rowOff>60102</xdr:rowOff>
    </xdr:to>
    <xdr:cxnSp macro="">
      <xdr:nvCxnSpPr>
        <xdr:cNvPr id="241" name="直線コネクタ 240"/>
        <xdr:cNvCxnSpPr/>
      </xdr:nvCxnSpPr>
      <xdr:spPr>
        <a:xfrm>
          <a:off x="1130300" y="16838792"/>
          <a:ext cx="889000" cy="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31750</xdr:rowOff>
    </xdr:from>
    <xdr:to>
      <xdr:col>6</xdr:col>
      <xdr:colOff>561975</xdr:colOff>
      <xdr:row>98</xdr:row>
      <xdr:rowOff>133350</xdr:rowOff>
    </xdr:to>
    <xdr:sp macro="" textlink="">
      <xdr:nvSpPr>
        <xdr:cNvPr id="251" name="円/楕円 250"/>
        <xdr:cNvSpPr/>
      </xdr:nvSpPr>
      <xdr:spPr>
        <a:xfrm>
          <a:off x="45847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118127</xdr:rowOff>
    </xdr:from>
    <xdr:ext cx="534377" cy="259045"/>
    <xdr:sp macro="" textlink="">
      <xdr:nvSpPr>
        <xdr:cNvPr id="252" name="衛生費該当値テキスト"/>
        <xdr:cNvSpPr txBox="1"/>
      </xdr:nvSpPr>
      <xdr:spPr>
        <a:xfrm>
          <a:off x="4686300" y="167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18148</xdr:rowOff>
    </xdr:from>
    <xdr:to>
      <xdr:col>5</xdr:col>
      <xdr:colOff>409575</xdr:colOff>
      <xdr:row>98</xdr:row>
      <xdr:rowOff>119748</xdr:rowOff>
    </xdr:to>
    <xdr:sp macro="" textlink="">
      <xdr:nvSpPr>
        <xdr:cNvPr id="253" name="円/楕円 252"/>
        <xdr:cNvSpPr/>
      </xdr:nvSpPr>
      <xdr:spPr>
        <a:xfrm>
          <a:off x="3746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110875</xdr:rowOff>
    </xdr:from>
    <xdr:ext cx="534377" cy="259045"/>
    <xdr:sp macro="" textlink="">
      <xdr:nvSpPr>
        <xdr:cNvPr id="254" name="テキスト ボックス 253"/>
        <xdr:cNvSpPr txBox="1"/>
      </xdr:nvSpPr>
      <xdr:spPr>
        <a:xfrm>
          <a:off x="3530111" y="16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28206</xdr:rowOff>
    </xdr:from>
    <xdr:to>
      <xdr:col>4</xdr:col>
      <xdr:colOff>206375</xdr:colOff>
      <xdr:row>98</xdr:row>
      <xdr:rowOff>129806</xdr:rowOff>
    </xdr:to>
    <xdr:sp macro="" textlink="">
      <xdr:nvSpPr>
        <xdr:cNvPr id="255" name="円/楕円 254"/>
        <xdr:cNvSpPr/>
      </xdr:nvSpPr>
      <xdr:spPr>
        <a:xfrm>
          <a:off x="2857500" y="168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120933</xdr:rowOff>
    </xdr:from>
    <xdr:ext cx="534377" cy="259045"/>
    <xdr:sp macro="" textlink="">
      <xdr:nvSpPr>
        <xdr:cNvPr id="256" name="テキスト ボックス 255"/>
        <xdr:cNvSpPr txBox="1"/>
      </xdr:nvSpPr>
      <xdr:spPr>
        <a:xfrm>
          <a:off x="2641111" y="169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9302</xdr:rowOff>
    </xdr:from>
    <xdr:to>
      <xdr:col>3</xdr:col>
      <xdr:colOff>3175</xdr:colOff>
      <xdr:row>98</xdr:row>
      <xdr:rowOff>110902</xdr:rowOff>
    </xdr:to>
    <xdr:sp macro="" textlink="">
      <xdr:nvSpPr>
        <xdr:cNvPr id="257" name="円/楕円 256"/>
        <xdr:cNvSpPr/>
      </xdr:nvSpPr>
      <xdr:spPr>
        <a:xfrm>
          <a:off x="1968500" y="168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102029</xdr:rowOff>
    </xdr:from>
    <xdr:ext cx="534377" cy="259045"/>
    <xdr:sp macro="" textlink="">
      <xdr:nvSpPr>
        <xdr:cNvPr id="258" name="テキスト ボックス 257"/>
        <xdr:cNvSpPr txBox="1"/>
      </xdr:nvSpPr>
      <xdr:spPr>
        <a:xfrm>
          <a:off x="1752111" y="169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157342</xdr:rowOff>
    </xdr:from>
    <xdr:to>
      <xdr:col>1</xdr:col>
      <xdr:colOff>485775</xdr:colOff>
      <xdr:row>98</xdr:row>
      <xdr:rowOff>87492</xdr:rowOff>
    </xdr:to>
    <xdr:sp macro="" textlink="">
      <xdr:nvSpPr>
        <xdr:cNvPr id="259" name="円/楕円 258"/>
        <xdr:cNvSpPr/>
      </xdr:nvSpPr>
      <xdr:spPr>
        <a:xfrm>
          <a:off x="1079500" y="167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78619</xdr:rowOff>
    </xdr:from>
    <xdr:ext cx="534377" cy="259045"/>
    <xdr:sp macro="" textlink="">
      <xdr:nvSpPr>
        <xdr:cNvPr id="260" name="テキスト ボックス 259"/>
        <xdr:cNvSpPr txBox="1"/>
      </xdr:nvSpPr>
      <xdr:spPr>
        <a:xfrm>
          <a:off x="863111" y="168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141986</xdr:rowOff>
    </xdr:from>
    <xdr:to>
      <xdr:col>15</xdr:col>
      <xdr:colOff>180975</xdr:colOff>
      <xdr:row>37</xdr:row>
      <xdr:rowOff>144500</xdr:rowOff>
    </xdr:to>
    <xdr:cxnSp macro="">
      <xdr:nvCxnSpPr>
        <xdr:cNvPr id="287" name="直線コネクタ 286"/>
        <xdr:cNvCxnSpPr/>
      </xdr:nvCxnSpPr>
      <xdr:spPr>
        <a:xfrm>
          <a:off x="9639300" y="6485636"/>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117754</xdr:rowOff>
    </xdr:from>
    <xdr:to>
      <xdr:col>14</xdr:col>
      <xdr:colOff>28575</xdr:colOff>
      <xdr:row>37</xdr:row>
      <xdr:rowOff>141986</xdr:rowOff>
    </xdr:to>
    <xdr:cxnSp macro="">
      <xdr:nvCxnSpPr>
        <xdr:cNvPr id="290" name="直線コネクタ 289"/>
        <xdr:cNvCxnSpPr/>
      </xdr:nvCxnSpPr>
      <xdr:spPr>
        <a:xfrm>
          <a:off x="8750300" y="6461404"/>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78664</xdr:rowOff>
    </xdr:from>
    <xdr:to>
      <xdr:col>12</xdr:col>
      <xdr:colOff>511175</xdr:colOff>
      <xdr:row>37</xdr:row>
      <xdr:rowOff>117754</xdr:rowOff>
    </xdr:to>
    <xdr:cxnSp macro="">
      <xdr:nvCxnSpPr>
        <xdr:cNvPr id="293" name="直線コネクタ 292"/>
        <xdr:cNvCxnSpPr/>
      </xdr:nvCxnSpPr>
      <xdr:spPr>
        <a:xfrm>
          <a:off x="7861300" y="6422314"/>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122098</xdr:rowOff>
    </xdr:from>
    <xdr:to>
      <xdr:col>11</xdr:col>
      <xdr:colOff>307975</xdr:colOff>
      <xdr:row>37</xdr:row>
      <xdr:rowOff>78664</xdr:rowOff>
    </xdr:to>
    <xdr:cxnSp macro="">
      <xdr:nvCxnSpPr>
        <xdr:cNvPr id="296" name="直線コネクタ 295"/>
        <xdr:cNvCxnSpPr/>
      </xdr:nvCxnSpPr>
      <xdr:spPr>
        <a:xfrm>
          <a:off x="6972300" y="629429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93700</xdr:rowOff>
    </xdr:from>
    <xdr:to>
      <xdr:col>15</xdr:col>
      <xdr:colOff>231775</xdr:colOff>
      <xdr:row>38</xdr:row>
      <xdr:rowOff>23850</xdr:rowOff>
    </xdr:to>
    <xdr:sp macro="" textlink="">
      <xdr:nvSpPr>
        <xdr:cNvPr id="306" name="円/楕円 305"/>
        <xdr:cNvSpPr/>
      </xdr:nvSpPr>
      <xdr:spPr>
        <a:xfrm>
          <a:off x="104267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72127</xdr:rowOff>
    </xdr:from>
    <xdr:ext cx="378565" cy="259045"/>
    <xdr:sp macro="" textlink="">
      <xdr:nvSpPr>
        <xdr:cNvPr id="307" name="労働費該当値テキスト"/>
        <xdr:cNvSpPr txBox="1"/>
      </xdr:nvSpPr>
      <xdr:spPr>
        <a:xfrm>
          <a:off x="10528300" y="64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91186</xdr:rowOff>
    </xdr:from>
    <xdr:to>
      <xdr:col>14</xdr:col>
      <xdr:colOff>79375</xdr:colOff>
      <xdr:row>38</xdr:row>
      <xdr:rowOff>21336</xdr:rowOff>
    </xdr:to>
    <xdr:sp macro="" textlink="">
      <xdr:nvSpPr>
        <xdr:cNvPr id="308" name="円/楕円 307"/>
        <xdr:cNvSpPr/>
      </xdr:nvSpPr>
      <xdr:spPr>
        <a:xfrm>
          <a:off x="9588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12463</xdr:rowOff>
    </xdr:from>
    <xdr:ext cx="378565" cy="259045"/>
    <xdr:sp macro="" textlink="">
      <xdr:nvSpPr>
        <xdr:cNvPr id="309" name="テキスト ボックス 308"/>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66954</xdr:rowOff>
    </xdr:from>
    <xdr:to>
      <xdr:col>12</xdr:col>
      <xdr:colOff>561975</xdr:colOff>
      <xdr:row>37</xdr:row>
      <xdr:rowOff>168554</xdr:rowOff>
    </xdr:to>
    <xdr:sp macro="" textlink="">
      <xdr:nvSpPr>
        <xdr:cNvPr id="310" name="円/楕円 309"/>
        <xdr:cNvSpPr/>
      </xdr:nvSpPr>
      <xdr:spPr>
        <a:xfrm>
          <a:off x="8699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159681</xdr:rowOff>
    </xdr:from>
    <xdr:ext cx="378565" cy="259045"/>
    <xdr:sp macro="" textlink="">
      <xdr:nvSpPr>
        <xdr:cNvPr id="311" name="テキスト ボックス 310"/>
        <xdr:cNvSpPr txBox="1"/>
      </xdr:nvSpPr>
      <xdr:spPr>
        <a:xfrm>
          <a:off x="8561017" y="650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27864</xdr:rowOff>
    </xdr:from>
    <xdr:to>
      <xdr:col>11</xdr:col>
      <xdr:colOff>358775</xdr:colOff>
      <xdr:row>37</xdr:row>
      <xdr:rowOff>129464</xdr:rowOff>
    </xdr:to>
    <xdr:sp macro="" textlink="">
      <xdr:nvSpPr>
        <xdr:cNvPr id="312" name="円/楕円 311"/>
        <xdr:cNvSpPr/>
      </xdr:nvSpPr>
      <xdr:spPr>
        <a:xfrm>
          <a:off x="7810500" y="63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120591</xdr:rowOff>
    </xdr:from>
    <xdr:ext cx="469744" cy="259045"/>
    <xdr:sp macro="" textlink="">
      <xdr:nvSpPr>
        <xdr:cNvPr id="313" name="テキスト ボックス 312"/>
        <xdr:cNvSpPr txBox="1"/>
      </xdr:nvSpPr>
      <xdr:spPr>
        <a:xfrm>
          <a:off x="7626427" y="64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71298</xdr:rowOff>
    </xdr:from>
    <xdr:to>
      <xdr:col>10</xdr:col>
      <xdr:colOff>155575</xdr:colOff>
      <xdr:row>37</xdr:row>
      <xdr:rowOff>1448</xdr:rowOff>
    </xdr:to>
    <xdr:sp macro="" textlink="">
      <xdr:nvSpPr>
        <xdr:cNvPr id="314" name="円/楕円 313"/>
        <xdr:cNvSpPr/>
      </xdr:nvSpPr>
      <xdr:spPr>
        <a:xfrm>
          <a:off x="6921500" y="62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164025</xdr:rowOff>
    </xdr:from>
    <xdr:ext cx="469744" cy="259045"/>
    <xdr:sp macro="" textlink="">
      <xdr:nvSpPr>
        <xdr:cNvPr id="315" name="テキスト ボックス 314"/>
        <xdr:cNvSpPr txBox="1"/>
      </xdr:nvSpPr>
      <xdr:spPr>
        <a:xfrm>
          <a:off x="6737427" y="63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166915</xdr:rowOff>
    </xdr:from>
    <xdr:to>
      <xdr:col>15</xdr:col>
      <xdr:colOff>180975</xdr:colOff>
      <xdr:row>59</xdr:row>
      <xdr:rowOff>8745</xdr:rowOff>
    </xdr:to>
    <xdr:cxnSp macro="">
      <xdr:nvCxnSpPr>
        <xdr:cNvPr id="346" name="直線コネクタ 345"/>
        <xdr:cNvCxnSpPr/>
      </xdr:nvCxnSpPr>
      <xdr:spPr>
        <a:xfrm flipV="1">
          <a:off x="9639300" y="10111015"/>
          <a:ext cx="8382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xdr:cNvSpPr txBox="1"/>
      </xdr:nvSpPr>
      <xdr:spPr>
        <a:xfrm>
          <a:off x="1052830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8745</xdr:rowOff>
    </xdr:from>
    <xdr:to>
      <xdr:col>14</xdr:col>
      <xdr:colOff>28575</xdr:colOff>
      <xdr:row>59</xdr:row>
      <xdr:rowOff>34871</xdr:rowOff>
    </xdr:to>
    <xdr:cxnSp macro="">
      <xdr:nvCxnSpPr>
        <xdr:cNvPr id="349" name="直線コネクタ 348"/>
        <xdr:cNvCxnSpPr/>
      </xdr:nvCxnSpPr>
      <xdr:spPr>
        <a:xfrm flipV="1">
          <a:off x="8750300" y="101242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29428</xdr:rowOff>
    </xdr:from>
    <xdr:to>
      <xdr:col>12</xdr:col>
      <xdr:colOff>511175</xdr:colOff>
      <xdr:row>59</xdr:row>
      <xdr:rowOff>34871</xdr:rowOff>
    </xdr:to>
    <xdr:cxnSp macro="">
      <xdr:nvCxnSpPr>
        <xdr:cNvPr id="352" name="直線コネクタ 351"/>
        <xdr:cNvCxnSpPr/>
      </xdr:nvCxnSpPr>
      <xdr:spPr>
        <a:xfrm>
          <a:off x="7861300" y="1014497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26924</xdr:rowOff>
    </xdr:from>
    <xdr:to>
      <xdr:col>11</xdr:col>
      <xdr:colOff>307975</xdr:colOff>
      <xdr:row>59</xdr:row>
      <xdr:rowOff>29428</xdr:rowOff>
    </xdr:to>
    <xdr:cxnSp macro="">
      <xdr:nvCxnSpPr>
        <xdr:cNvPr id="355" name="直線コネクタ 354"/>
        <xdr:cNvCxnSpPr/>
      </xdr:nvCxnSpPr>
      <xdr:spPr>
        <a:xfrm>
          <a:off x="6972300" y="10142474"/>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116115</xdr:rowOff>
    </xdr:from>
    <xdr:to>
      <xdr:col>15</xdr:col>
      <xdr:colOff>231775</xdr:colOff>
      <xdr:row>59</xdr:row>
      <xdr:rowOff>46265</xdr:rowOff>
    </xdr:to>
    <xdr:sp macro="" textlink="">
      <xdr:nvSpPr>
        <xdr:cNvPr id="365" name="円/楕円 364"/>
        <xdr:cNvSpPr/>
      </xdr:nvSpPr>
      <xdr:spPr>
        <a:xfrm>
          <a:off x="10426700" y="100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31042</xdr:rowOff>
    </xdr:from>
    <xdr:ext cx="378565" cy="259045"/>
    <xdr:sp macro="" textlink="">
      <xdr:nvSpPr>
        <xdr:cNvPr id="366" name="農林水産業費該当値テキスト"/>
        <xdr:cNvSpPr txBox="1"/>
      </xdr:nvSpPr>
      <xdr:spPr>
        <a:xfrm>
          <a:off x="10528300" y="9975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129395</xdr:rowOff>
    </xdr:from>
    <xdr:to>
      <xdr:col>14</xdr:col>
      <xdr:colOff>79375</xdr:colOff>
      <xdr:row>59</xdr:row>
      <xdr:rowOff>59545</xdr:rowOff>
    </xdr:to>
    <xdr:sp macro="" textlink="">
      <xdr:nvSpPr>
        <xdr:cNvPr id="367" name="円/楕円 366"/>
        <xdr:cNvSpPr/>
      </xdr:nvSpPr>
      <xdr:spPr>
        <a:xfrm>
          <a:off x="9588500" y="100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50672</xdr:rowOff>
    </xdr:from>
    <xdr:ext cx="378565" cy="259045"/>
    <xdr:sp macro="" textlink="">
      <xdr:nvSpPr>
        <xdr:cNvPr id="368" name="テキスト ボックス 367"/>
        <xdr:cNvSpPr txBox="1"/>
      </xdr:nvSpPr>
      <xdr:spPr>
        <a:xfrm>
          <a:off x="9450017" y="10166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155521</xdr:rowOff>
    </xdr:from>
    <xdr:to>
      <xdr:col>12</xdr:col>
      <xdr:colOff>561975</xdr:colOff>
      <xdr:row>59</xdr:row>
      <xdr:rowOff>85671</xdr:rowOff>
    </xdr:to>
    <xdr:sp macro="" textlink="">
      <xdr:nvSpPr>
        <xdr:cNvPr id="369" name="円/楕円 368"/>
        <xdr:cNvSpPr/>
      </xdr:nvSpPr>
      <xdr:spPr>
        <a:xfrm>
          <a:off x="8699500" y="100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76798</xdr:rowOff>
    </xdr:from>
    <xdr:ext cx="378565" cy="259045"/>
    <xdr:sp macro="" textlink="">
      <xdr:nvSpPr>
        <xdr:cNvPr id="370" name="テキスト ボックス 369"/>
        <xdr:cNvSpPr txBox="1"/>
      </xdr:nvSpPr>
      <xdr:spPr>
        <a:xfrm>
          <a:off x="8561017" y="1019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150078</xdr:rowOff>
    </xdr:from>
    <xdr:to>
      <xdr:col>11</xdr:col>
      <xdr:colOff>358775</xdr:colOff>
      <xdr:row>59</xdr:row>
      <xdr:rowOff>80228</xdr:rowOff>
    </xdr:to>
    <xdr:sp macro="" textlink="">
      <xdr:nvSpPr>
        <xdr:cNvPr id="371" name="円/楕円 370"/>
        <xdr:cNvSpPr/>
      </xdr:nvSpPr>
      <xdr:spPr>
        <a:xfrm>
          <a:off x="7810500" y="100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71355</xdr:rowOff>
    </xdr:from>
    <xdr:ext cx="378565" cy="259045"/>
    <xdr:sp macro="" textlink="">
      <xdr:nvSpPr>
        <xdr:cNvPr id="372" name="テキスト ボックス 371"/>
        <xdr:cNvSpPr txBox="1"/>
      </xdr:nvSpPr>
      <xdr:spPr>
        <a:xfrm>
          <a:off x="7672017" y="1018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147574</xdr:rowOff>
    </xdr:from>
    <xdr:to>
      <xdr:col>10</xdr:col>
      <xdr:colOff>155575</xdr:colOff>
      <xdr:row>59</xdr:row>
      <xdr:rowOff>77724</xdr:rowOff>
    </xdr:to>
    <xdr:sp macro="" textlink="">
      <xdr:nvSpPr>
        <xdr:cNvPr id="373" name="円/楕円 372"/>
        <xdr:cNvSpPr/>
      </xdr:nvSpPr>
      <xdr:spPr>
        <a:xfrm>
          <a:off x="6921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68851</xdr:rowOff>
    </xdr:from>
    <xdr:ext cx="378565" cy="259045"/>
    <xdr:sp macro="" textlink="">
      <xdr:nvSpPr>
        <xdr:cNvPr id="374" name="テキスト ボックス 373"/>
        <xdr:cNvSpPr txBox="1"/>
      </xdr:nvSpPr>
      <xdr:spPr>
        <a:xfrm>
          <a:off x="6783017" y="1018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54660</xdr:rowOff>
    </xdr:from>
    <xdr:to>
      <xdr:col>15</xdr:col>
      <xdr:colOff>180975</xdr:colOff>
      <xdr:row>77</xdr:row>
      <xdr:rowOff>106153</xdr:rowOff>
    </xdr:to>
    <xdr:cxnSp macro="">
      <xdr:nvCxnSpPr>
        <xdr:cNvPr id="399" name="直線コネクタ 398"/>
        <xdr:cNvCxnSpPr/>
      </xdr:nvCxnSpPr>
      <xdr:spPr>
        <a:xfrm flipV="1">
          <a:off x="9639300" y="13256310"/>
          <a:ext cx="8382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105811</xdr:rowOff>
    </xdr:from>
    <xdr:to>
      <xdr:col>14</xdr:col>
      <xdr:colOff>28575</xdr:colOff>
      <xdr:row>77</xdr:row>
      <xdr:rowOff>106153</xdr:rowOff>
    </xdr:to>
    <xdr:cxnSp macro="">
      <xdr:nvCxnSpPr>
        <xdr:cNvPr id="402" name="直線コネクタ 401"/>
        <xdr:cNvCxnSpPr/>
      </xdr:nvCxnSpPr>
      <xdr:spPr>
        <a:xfrm>
          <a:off x="8750300" y="13307461"/>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99695</xdr:rowOff>
    </xdr:from>
    <xdr:to>
      <xdr:col>12</xdr:col>
      <xdr:colOff>511175</xdr:colOff>
      <xdr:row>77</xdr:row>
      <xdr:rowOff>105811</xdr:rowOff>
    </xdr:to>
    <xdr:cxnSp macro="">
      <xdr:nvCxnSpPr>
        <xdr:cNvPr id="405" name="直線コネクタ 404"/>
        <xdr:cNvCxnSpPr/>
      </xdr:nvCxnSpPr>
      <xdr:spPr>
        <a:xfrm>
          <a:off x="7861300" y="13301345"/>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99695</xdr:rowOff>
    </xdr:from>
    <xdr:to>
      <xdr:col>11</xdr:col>
      <xdr:colOff>307975</xdr:colOff>
      <xdr:row>77</xdr:row>
      <xdr:rowOff>105753</xdr:rowOff>
    </xdr:to>
    <xdr:cxnSp macro="">
      <xdr:nvCxnSpPr>
        <xdr:cNvPr id="408" name="直線コネクタ 407"/>
        <xdr:cNvCxnSpPr/>
      </xdr:nvCxnSpPr>
      <xdr:spPr>
        <a:xfrm flipV="1">
          <a:off x="6972300" y="1330134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3860</xdr:rowOff>
    </xdr:from>
    <xdr:to>
      <xdr:col>15</xdr:col>
      <xdr:colOff>231775</xdr:colOff>
      <xdr:row>77</xdr:row>
      <xdr:rowOff>105460</xdr:rowOff>
    </xdr:to>
    <xdr:sp macro="" textlink="">
      <xdr:nvSpPr>
        <xdr:cNvPr id="418" name="円/楕円 417"/>
        <xdr:cNvSpPr/>
      </xdr:nvSpPr>
      <xdr:spPr>
        <a:xfrm>
          <a:off x="10426700" y="132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90237</xdr:rowOff>
    </xdr:from>
    <xdr:ext cx="469744" cy="259045"/>
    <xdr:sp macro="" textlink="">
      <xdr:nvSpPr>
        <xdr:cNvPr id="419" name="商工費該当値テキスト"/>
        <xdr:cNvSpPr txBox="1"/>
      </xdr:nvSpPr>
      <xdr:spPr>
        <a:xfrm>
          <a:off x="10528300" y="1312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55353</xdr:rowOff>
    </xdr:from>
    <xdr:to>
      <xdr:col>14</xdr:col>
      <xdr:colOff>79375</xdr:colOff>
      <xdr:row>77</xdr:row>
      <xdr:rowOff>156953</xdr:rowOff>
    </xdr:to>
    <xdr:sp macro="" textlink="">
      <xdr:nvSpPr>
        <xdr:cNvPr id="420" name="円/楕円 419"/>
        <xdr:cNvSpPr/>
      </xdr:nvSpPr>
      <xdr:spPr>
        <a:xfrm>
          <a:off x="95885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148080</xdr:rowOff>
    </xdr:from>
    <xdr:ext cx="469744" cy="259045"/>
    <xdr:sp macro="" textlink="">
      <xdr:nvSpPr>
        <xdr:cNvPr id="421" name="テキスト ボックス 420"/>
        <xdr:cNvSpPr txBox="1"/>
      </xdr:nvSpPr>
      <xdr:spPr>
        <a:xfrm>
          <a:off x="9404427" y="133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55011</xdr:rowOff>
    </xdr:from>
    <xdr:to>
      <xdr:col>12</xdr:col>
      <xdr:colOff>561975</xdr:colOff>
      <xdr:row>77</xdr:row>
      <xdr:rowOff>156611</xdr:rowOff>
    </xdr:to>
    <xdr:sp macro="" textlink="">
      <xdr:nvSpPr>
        <xdr:cNvPr id="422" name="円/楕円 421"/>
        <xdr:cNvSpPr/>
      </xdr:nvSpPr>
      <xdr:spPr>
        <a:xfrm>
          <a:off x="8699500" y="132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147738</xdr:rowOff>
    </xdr:from>
    <xdr:ext cx="469744" cy="259045"/>
    <xdr:sp macro="" textlink="">
      <xdr:nvSpPr>
        <xdr:cNvPr id="423" name="テキスト ボックス 422"/>
        <xdr:cNvSpPr txBox="1"/>
      </xdr:nvSpPr>
      <xdr:spPr>
        <a:xfrm>
          <a:off x="8515427" y="1334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48895</xdr:rowOff>
    </xdr:from>
    <xdr:to>
      <xdr:col>11</xdr:col>
      <xdr:colOff>358775</xdr:colOff>
      <xdr:row>77</xdr:row>
      <xdr:rowOff>150495</xdr:rowOff>
    </xdr:to>
    <xdr:sp macro="" textlink="">
      <xdr:nvSpPr>
        <xdr:cNvPr id="424" name="円/楕円 423"/>
        <xdr:cNvSpPr/>
      </xdr:nvSpPr>
      <xdr:spPr>
        <a:xfrm>
          <a:off x="7810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141622</xdr:rowOff>
    </xdr:from>
    <xdr:ext cx="469744" cy="259045"/>
    <xdr:sp macro="" textlink="">
      <xdr:nvSpPr>
        <xdr:cNvPr id="425" name="テキスト ボックス 424"/>
        <xdr:cNvSpPr txBox="1"/>
      </xdr:nvSpPr>
      <xdr:spPr>
        <a:xfrm>
          <a:off x="7626427" y="133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54953</xdr:rowOff>
    </xdr:from>
    <xdr:to>
      <xdr:col>10</xdr:col>
      <xdr:colOff>155575</xdr:colOff>
      <xdr:row>77</xdr:row>
      <xdr:rowOff>156553</xdr:rowOff>
    </xdr:to>
    <xdr:sp macro="" textlink="">
      <xdr:nvSpPr>
        <xdr:cNvPr id="426" name="円/楕円 425"/>
        <xdr:cNvSpPr/>
      </xdr:nvSpPr>
      <xdr:spPr>
        <a:xfrm>
          <a:off x="6921500" y="132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147680</xdr:rowOff>
    </xdr:from>
    <xdr:ext cx="469744" cy="259045"/>
    <xdr:sp macro="" textlink="">
      <xdr:nvSpPr>
        <xdr:cNvPr id="427" name="テキスト ボックス 426"/>
        <xdr:cNvSpPr txBox="1"/>
      </xdr:nvSpPr>
      <xdr:spPr>
        <a:xfrm>
          <a:off x="6737427" y="1334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157465</xdr:rowOff>
    </xdr:from>
    <xdr:to>
      <xdr:col>15</xdr:col>
      <xdr:colOff>180975</xdr:colOff>
      <xdr:row>99</xdr:row>
      <xdr:rowOff>66353</xdr:rowOff>
    </xdr:to>
    <xdr:cxnSp macro="">
      <xdr:nvCxnSpPr>
        <xdr:cNvPr id="459" name="直線コネクタ 458"/>
        <xdr:cNvCxnSpPr/>
      </xdr:nvCxnSpPr>
      <xdr:spPr>
        <a:xfrm flipV="1">
          <a:off x="9639300" y="16788115"/>
          <a:ext cx="838200" cy="2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53225</xdr:rowOff>
    </xdr:from>
    <xdr:to>
      <xdr:col>14</xdr:col>
      <xdr:colOff>28575</xdr:colOff>
      <xdr:row>99</xdr:row>
      <xdr:rowOff>66353</xdr:rowOff>
    </xdr:to>
    <xdr:cxnSp macro="">
      <xdr:nvCxnSpPr>
        <xdr:cNvPr id="462" name="直線コネクタ 461"/>
        <xdr:cNvCxnSpPr/>
      </xdr:nvCxnSpPr>
      <xdr:spPr>
        <a:xfrm>
          <a:off x="8750300" y="17026775"/>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1843</xdr:rowOff>
    </xdr:from>
    <xdr:ext cx="534377" cy="259045"/>
    <xdr:sp macro="" textlink="">
      <xdr:nvSpPr>
        <xdr:cNvPr id="464" name="テキスト ボックス 463"/>
        <xdr:cNvSpPr txBox="1"/>
      </xdr:nvSpPr>
      <xdr:spPr>
        <a:xfrm>
          <a:off x="9372111" y="161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170495</xdr:rowOff>
    </xdr:from>
    <xdr:to>
      <xdr:col>12</xdr:col>
      <xdr:colOff>511175</xdr:colOff>
      <xdr:row>99</xdr:row>
      <xdr:rowOff>53225</xdr:rowOff>
    </xdr:to>
    <xdr:cxnSp macro="">
      <xdr:nvCxnSpPr>
        <xdr:cNvPr id="465" name="直線コネクタ 464"/>
        <xdr:cNvCxnSpPr/>
      </xdr:nvCxnSpPr>
      <xdr:spPr>
        <a:xfrm>
          <a:off x="7861300" y="16972595"/>
          <a:ext cx="889000" cy="5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102491</xdr:rowOff>
    </xdr:from>
    <xdr:ext cx="534377" cy="259045"/>
    <xdr:sp macro="" textlink="">
      <xdr:nvSpPr>
        <xdr:cNvPr id="467" name="テキスト ボックス 466"/>
        <xdr:cNvSpPr txBox="1"/>
      </xdr:nvSpPr>
      <xdr:spPr>
        <a:xfrm>
          <a:off x="8483111" y="160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99760</xdr:rowOff>
    </xdr:from>
    <xdr:to>
      <xdr:col>11</xdr:col>
      <xdr:colOff>307975</xdr:colOff>
      <xdr:row>98</xdr:row>
      <xdr:rowOff>170495</xdr:rowOff>
    </xdr:to>
    <xdr:cxnSp macro="">
      <xdr:nvCxnSpPr>
        <xdr:cNvPr id="468" name="直線コネクタ 467"/>
        <xdr:cNvCxnSpPr/>
      </xdr:nvCxnSpPr>
      <xdr:spPr>
        <a:xfrm>
          <a:off x="6972300" y="16901860"/>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34727</xdr:rowOff>
    </xdr:from>
    <xdr:ext cx="534377" cy="259045"/>
    <xdr:sp macro="" textlink="">
      <xdr:nvSpPr>
        <xdr:cNvPr id="470" name="テキスト ボックス 469"/>
        <xdr:cNvSpPr txBox="1"/>
      </xdr:nvSpPr>
      <xdr:spPr>
        <a:xfrm>
          <a:off x="7594111" y="16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29241</xdr:rowOff>
    </xdr:from>
    <xdr:ext cx="534377" cy="259045"/>
    <xdr:sp macro="" textlink="">
      <xdr:nvSpPr>
        <xdr:cNvPr id="472" name="テキスト ボックス 471"/>
        <xdr:cNvSpPr txBox="1"/>
      </xdr:nvSpPr>
      <xdr:spPr>
        <a:xfrm>
          <a:off x="6705111" y="161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106665</xdr:rowOff>
    </xdr:from>
    <xdr:to>
      <xdr:col>15</xdr:col>
      <xdr:colOff>231775</xdr:colOff>
      <xdr:row>98</xdr:row>
      <xdr:rowOff>36815</xdr:rowOff>
    </xdr:to>
    <xdr:sp macro="" textlink="">
      <xdr:nvSpPr>
        <xdr:cNvPr id="478" name="円/楕円 477"/>
        <xdr:cNvSpPr/>
      </xdr:nvSpPr>
      <xdr:spPr>
        <a:xfrm>
          <a:off x="10426700" y="167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85092</xdr:rowOff>
    </xdr:from>
    <xdr:ext cx="534377" cy="259045"/>
    <xdr:sp macro="" textlink="">
      <xdr:nvSpPr>
        <xdr:cNvPr id="479" name="土木費該当値テキスト"/>
        <xdr:cNvSpPr txBox="1"/>
      </xdr:nvSpPr>
      <xdr:spPr>
        <a:xfrm>
          <a:off x="10528300" y="167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28,706</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15553</xdr:rowOff>
    </xdr:from>
    <xdr:to>
      <xdr:col>14</xdr:col>
      <xdr:colOff>79375</xdr:colOff>
      <xdr:row>99</xdr:row>
      <xdr:rowOff>117153</xdr:rowOff>
    </xdr:to>
    <xdr:sp macro="" textlink="">
      <xdr:nvSpPr>
        <xdr:cNvPr id="480" name="円/楕円 479"/>
        <xdr:cNvSpPr/>
      </xdr:nvSpPr>
      <xdr:spPr>
        <a:xfrm>
          <a:off x="9588500" y="1698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108280</xdr:rowOff>
    </xdr:from>
    <xdr:ext cx="534377" cy="259045"/>
    <xdr:sp macro="" textlink="">
      <xdr:nvSpPr>
        <xdr:cNvPr id="481" name="テキスト ボックス 480"/>
        <xdr:cNvSpPr txBox="1"/>
      </xdr:nvSpPr>
      <xdr:spPr>
        <a:xfrm>
          <a:off x="9372111" y="170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20,996</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2425</xdr:rowOff>
    </xdr:from>
    <xdr:to>
      <xdr:col>12</xdr:col>
      <xdr:colOff>561975</xdr:colOff>
      <xdr:row>99</xdr:row>
      <xdr:rowOff>104025</xdr:rowOff>
    </xdr:to>
    <xdr:sp macro="" textlink="">
      <xdr:nvSpPr>
        <xdr:cNvPr id="482" name="円/楕円 481"/>
        <xdr:cNvSpPr/>
      </xdr:nvSpPr>
      <xdr:spPr>
        <a:xfrm>
          <a:off x="8699500" y="16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95152</xdr:rowOff>
    </xdr:from>
    <xdr:ext cx="534377" cy="259045"/>
    <xdr:sp macro="" textlink="">
      <xdr:nvSpPr>
        <xdr:cNvPr id="483" name="テキスト ボックス 482"/>
        <xdr:cNvSpPr txBox="1"/>
      </xdr:nvSpPr>
      <xdr:spPr>
        <a:xfrm>
          <a:off x="8483111" y="1706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119695</xdr:rowOff>
    </xdr:from>
    <xdr:to>
      <xdr:col>11</xdr:col>
      <xdr:colOff>358775</xdr:colOff>
      <xdr:row>99</xdr:row>
      <xdr:rowOff>49845</xdr:rowOff>
    </xdr:to>
    <xdr:sp macro="" textlink="">
      <xdr:nvSpPr>
        <xdr:cNvPr id="484" name="円/楕円 483"/>
        <xdr:cNvSpPr/>
      </xdr:nvSpPr>
      <xdr:spPr>
        <a:xfrm>
          <a:off x="7810500" y="169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40972</xdr:rowOff>
    </xdr:from>
    <xdr:ext cx="534377" cy="259045"/>
    <xdr:sp macro="" textlink="">
      <xdr:nvSpPr>
        <xdr:cNvPr id="485" name="テキスト ボックス 484"/>
        <xdr:cNvSpPr txBox="1"/>
      </xdr:nvSpPr>
      <xdr:spPr>
        <a:xfrm>
          <a:off x="7594111" y="170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48960</xdr:rowOff>
    </xdr:from>
    <xdr:to>
      <xdr:col>10</xdr:col>
      <xdr:colOff>155575</xdr:colOff>
      <xdr:row>98</xdr:row>
      <xdr:rowOff>150560</xdr:rowOff>
    </xdr:to>
    <xdr:sp macro="" textlink="">
      <xdr:nvSpPr>
        <xdr:cNvPr id="486" name="円/楕円 485"/>
        <xdr:cNvSpPr/>
      </xdr:nvSpPr>
      <xdr:spPr>
        <a:xfrm>
          <a:off x="6921500" y="168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141687</xdr:rowOff>
    </xdr:from>
    <xdr:ext cx="534377" cy="259045"/>
    <xdr:sp macro="" textlink="">
      <xdr:nvSpPr>
        <xdr:cNvPr id="487" name="テキスト ボックス 486"/>
        <xdr:cNvSpPr txBox="1"/>
      </xdr:nvSpPr>
      <xdr:spPr>
        <a:xfrm>
          <a:off x="6705111" y="169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124292</xdr:rowOff>
    </xdr:from>
    <xdr:to>
      <xdr:col>23</xdr:col>
      <xdr:colOff>517525</xdr:colOff>
      <xdr:row>37</xdr:row>
      <xdr:rowOff>130693</xdr:rowOff>
    </xdr:to>
    <xdr:cxnSp macro="">
      <xdr:nvCxnSpPr>
        <xdr:cNvPr id="515" name="直線コネクタ 514"/>
        <xdr:cNvCxnSpPr/>
      </xdr:nvCxnSpPr>
      <xdr:spPr>
        <a:xfrm flipV="1">
          <a:off x="15481300" y="646794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130693</xdr:rowOff>
    </xdr:from>
    <xdr:to>
      <xdr:col>22</xdr:col>
      <xdr:colOff>365125</xdr:colOff>
      <xdr:row>38</xdr:row>
      <xdr:rowOff>32441</xdr:rowOff>
    </xdr:to>
    <xdr:cxnSp macro="">
      <xdr:nvCxnSpPr>
        <xdr:cNvPr id="518" name="直線コネクタ 517"/>
        <xdr:cNvCxnSpPr/>
      </xdr:nvCxnSpPr>
      <xdr:spPr>
        <a:xfrm flipV="1">
          <a:off x="14592300" y="6474343"/>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20" name="テキスト ボックス 519"/>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32441</xdr:rowOff>
    </xdr:from>
    <xdr:to>
      <xdr:col>21</xdr:col>
      <xdr:colOff>161925</xdr:colOff>
      <xdr:row>38</xdr:row>
      <xdr:rowOff>69886</xdr:rowOff>
    </xdr:to>
    <xdr:cxnSp macro="">
      <xdr:nvCxnSpPr>
        <xdr:cNvPr id="521" name="直線コネクタ 520"/>
        <xdr:cNvCxnSpPr/>
      </xdr:nvCxnSpPr>
      <xdr:spPr>
        <a:xfrm flipV="1">
          <a:off x="13703300" y="6547541"/>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69017</xdr:rowOff>
    </xdr:from>
    <xdr:to>
      <xdr:col>19</xdr:col>
      <xdr:colOff>644525</xdr:colOff>
      <xdr:row>38</xdr:row>
      <xdr:rowOff>69886</xdr:rowOff>
    </xdr:to>
    <xdr:cxnSp macro="">
      <xdr:nvCxnSpPr>
        <xdr:cNvPr id="524" name="直線コネクタ 523"/>
        <xdr:cNvCxnSpPr/>
      </xdr:nvCxnSpPr>
      <xdr:spPr>
        <a:xfrm>
          <a:off x="12814300" y="658411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6" name="テキスト ボックス 525"/>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8" name="テキスト ボックス 527"/>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73492</xdr:rowOff>
    </xdr:from>
    <xdr:to>
      <xdr:col>23</xdr:col>
      <xdr:colOff>568325</xdr:colOff>
      <xdr:row>38</xdr:row>
      <xdr:rowOff>3642</xdr:rowOff>
    </xdr:to>
    <xdr:sp macro="" textlink="">
      <xdr:nvSpPr>
        <xdr:cNvPr id="534" name="円/楕円 533"/>
        <xdr:cNvSpPr/>
      </xdr:nvSpPr>
      <xdr:spPr>
        <a:xfrm>
          <a:off x="16268700" y="64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51919</xdr:rowOff>
    </xdr:from>
    <xdr:ext cx="534377" cy="259045"/>
    <xdr:sp macro="" textlink="">
      <xdr:nvSpPr>
        <xdr:cNvPr id="535" name="消防費該当値テキスト"/>
        <xdr:cNvSpPr txBox="1"/>
      </xdr:nvSpPr>
      <xdr:spPr>
        <a:xfrm>
          <a:off x="16370300" y="639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79893</xdr:rowOff>
    </xdr:from>
    <xdr:to>
      <xdr:col>22</xdr:col>
      <xdr:colOff>415925</xdr:colOff>
      <xdr:row>38</xdr:row>
      <xdr:rowOff>10043</xdr:rowOff>
    </xdr:to>
    <xdr:sp macro="" textlink="">
      <xdr:nvSpPr>
        <xdr:cNvPr id="536" name="円/楕円 535"/>
        <xdr:cNvSpPr/>
      </xdr:nvSpPr>
      <xdr:spPr>
        <a:xfrm>
          <a:off x="15430500" y="64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1170</xdr:rowOff>
    </xdr:from>
    <xdr:ext cx="534377" cy="259045"/>
    <xdr:sp macro="" textlink="">
      <xdr:nvSpPr>
        <xdr:cNvPr id="537" name="テキスト ボックス 536"/>
        <xdr:cNvSpPr txBox="1"/>
      </xdr:nvSpPr>
      <xdr:spPr>
        <a:xfrm>
          <a:off x="15214111" y="65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153091</xdr:rowOff>
    </xdr:from>
    <xdr:to>
      <xdr:col>21</xdr:col>
      <xdr:colOff>212725</xdr:colOff>
      <xdr:row>38</xdr:row>
      <xdr:rowOff>83241</xdr:rowOff>
    </xdr:to>
    <xdr:sp macro="" textlink="">
      <xdr:nvSpPr>
        <xdr:cNvPr id="538" name="円/楕円 537"/>
        <xdr:cNvSpPr/>
      </xdr:nvSpPr>
      <xdr:spPr>
        <a:xfrm>
          <a:off x="14541500" y="64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74368</xdr:rowOff>
    </xdr:from>
    <xdr:ext cx="534377" cy="259045"/>
    <xdr:sp macro="" textlink="">
      <xdr:nvSpPr>
        <xdr:cNvPr id="539" name="テキスト ボックス 538"/>
        <xdr:cNvSpPr txBox="1"/>
      </xdr:nvSpPr>
      <xdr:spPr>
        <a:xfrm>
          <a:off x="14325111" y="65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19086</xdr:rowOff>
    </xdr:from>
    <xdr:to>
      <xdr:col>20</xdr:col>
      <xdr:colOff>9525</xdr:colOff>
      <xdr:row>38</xdr:row>
      <xdr:rowOff>120686</xdr:rowOff>
    </xdr:to>
    <xdr:sp macro="" textlink="">
      <xdr:nvSpPr>
        <xdr:cNvPr id="540" name="円/楕円 539"/>
        <xdr:cNvSpPr/>
      </xdr:nvSpPr>
      <xdr:spPr>
        <a:xfrm>
          <a:off x="13652500" y="65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111813</xdr:rowOff>
    </xdr:from>
    <xdr:ext cx="534377" cy="259045"/>
    <xdr:sp macro="" textlink="">
      <xdr:nvSpPr>
        <xdr:cNvPr id="541" name="テキスト ボックス 540"/>
        <xdr:cNvSpPr txBox="1"/>
      </xdr:nvSpPr>
      <xdr:spPr>
        <a:xfrm>
          <a:off x="13436111" y="66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18217</xdr:rowOff>
    </xdr:from>
    <xdr:to>
      <xdr:col>18</xdr:col>
      <xdr:colOff>492125</xdr:colOff>
      <xdr:row>38</xdr:row>
      <xdr:rowOff>119817</xdr:rowOff>
    </xdr:to>
    <xdr:sp macro="" textlink="">
      <xdr:nvSpPr>
        <xdr:cNvPr id="542" name="円/楕円 541"/>
        <xdr:cNvSpPr/>
      </xdr:nvSpPr>
      <xdr:spPr>
        <a:xfrm>
          <a:off x="12763500" y="65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110944</xdr:rowOff>
    </xdr:from>
    <xdr:ext cx="534377" cy="259045"/>
    <xdr:sp macro="" textlink="">
      <xdr:nvSpPr>
        <xdr:cNvPr id="543" name="テキスト ボックス 542"/>
        <xdr:cNvSpPr txBox="1"/>
      </xdr:nvSpPr>
      <xdr:spPr>
        <a:xfrm>
          <a:off x="12547111" y="66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33744</xdr:rowOff>
    </xdr:from>
    <xdr:to>
      <xdr:col>23</xdr:col>
      <xdr:colOff>517525</xdr:colOff>
      <xdr:row>57</xdr:row>
      <xdr:rowOff>121892</xdr:rowOff>
    </xdr:to>
    <xdr:cxnSp macro="">
      <xdr:nvCxnSpPr>
        <xdr:cNvPr id="571" name="直線コネクタ 570"/>
        <xdr:cNvCxnSpPr/>
      </xdr:nvCxnSpPr>
      <xdr:spPr>
        <a:xfrm flipV="1">
          <a:off x="15481300" y="9806394"/>
          <a:ext cx="8382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121892</xdr:rowOff>
    </xdr:from>
    <xdr:to>
      <xdr:col>22</xdr:col>
      <xdr:colOff>365125</xdr:colOff>
      <xdr:row>58</xdr:row>
      <xdr:rowOff>38225</xdr:rowOff>
    </xdr:to>
    <xdr:cxnSp macro="">
      <xdr:nvCxnSpPr>
        <xdr:cNvPr id="574" name="直線コネクタ 573"/>
        <xdr:cNvCxnSpPr/>
      </xdr:nvCxnSpPr>
      <xdr:spPr>
        <a:xfrm flipV="1">
          <a:off x="14592300" y="9894542"/>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6" name="テキスト ボックス 575"/>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38225</xdr:rowOff>
    </xdr:from>
    <xdr:to>
      <xdr:col>21</xdr:col>
      <xdr:colOff>161925</xdr:colOff>
      <xdr:row>58</xdr:row>
      <xdr:rowOff>88836</xdr:rowOff>
    </xdr:to>
    <xdr:cxnSp macro="">
      <xdr:nvCxnSpPr>
        <xdr:cNvPr id="577" name="直線コネクタ 576"/>
        <xdr:cNvCxnSpPr/>
      </xdr:nvCxnSpPr>
      <xdr:spPr>
        <a:xfrm flipV="1">
          <a:off x="13703300" y="9982325"/>
          <a:ext cx="8890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9" name="テキスト ボックス 578"/>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59004</xdr:rowOff>
    </xdr:from>
    <xdr:to>
      <xdr:col>19</xdr:col>
      <xdr:colOff>644525</xdr:colOff>
      <xdr:row>58</xdr:row>
      <xdr:rowOff>88836</xdr:rowOff>
    </xdr:to>
    <xdr:cxnSp macro="">
      <xdr:nvCxnSpPr>
        <xdr:cNvPr id="580" name="直線コネクタ 579"/>
        <xdr:cNvCxnSpPr/>
      </xdr:nvCxnSpPr>
      <xdr:spPr>
        <a:xfrm>
          <a:off x="12814300" y="10003104"/>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154394</xdr:rowOff>
    </xdr:from>
    <xdr:to>
      <xdr:col>23</xdr:col>
      <xdr:colOff>568325</xdr:colOff>
      <xdr:row>57</xdr:row>
      <xdr:rowOff>84544</xdr:rowOff>
    </xdr:to>
    <xdr:sp macro="" textlink="">
      <xdr:nvSpPr>
        <xdr:cNvPr id="590" name="円/楕円 589"/>
        <xdr:cNvSpPr/>
      </xdr:nvSpPr>
      <xdr:spPr>
        <a:xfrm>
          <a:off x="16268700" y="97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132821</xdr:rowOff>
    </xdr:from>
    <xdr:ext cx="534377" cy="259045"/>
    <xdr:sp macro="" textlink="">
      <xdr:nvSpPr>
        <xdr:cNvPr id="591" name="教育費該当値テキスト"/>
        <xdr:cNvSpPr txBox="1"/>
      </xdr:nvSpPr>
      <xdr:spPr>
        <a:xfrm>
          <a:off x="16370300" y="97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71092</xdr:rowOff>
    </xdr:from>
    <xdr:to>
      <xdr:col>22</xdr:col>
      <xdr:colOff>415925</xdr:colOff>
      <xdr:row>58</xdr:row>
      <xdr:rowOff>1242</xdr:rowOff>
    </xdr:to>
    <xdr:sp macro="" textlink="">
      <xdr:nvSpPr>
        <xdr:cNvPr id="592" name="円/楕円 591"/>
        <xdr:cNvSpPr/>
      </xdr:nvSpPr>
      <xdr:spPr>
        <a:xfrm>
          <a:off x="15430500" y="98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163819</xdr:rowOff>
    </xdr:from>
    <xdr:ext cx="534377" cy="259045"/>
    <xdr:sp macro="" textlink="">
      <xdr:nvSpPr>
        <xdr:cNvPr id="593" name="テキスト ボックス 592"/>
        <xdr:cNvSpPr txBox="1"/>
      </xdr:nvSpPr>
      <xdr:spPr>
        <a:xfrm>
          <a:off x="15214111" y="993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158875</xdr:rowOff>
    </xdr:from>
    <xdr:to>
      <xdr:col>21</xdr:col>
      <xdr:colOff>212725</xdr:colOff>
      <xdr:row>58</xdr:row>
      <xdr:rowOff>89025</xdr:rowOff>
    </xdr:to>
    <xdr:sp macro="" textlink="">
      <xdr:nvSpPr>
        <xdr:cNvPr id="594" name="円/楕円 593"/>
        <xdr:cNvSpPr/>
      </xdr:nvSpPr>
      <xdr:spPr>
        <a:xfrm>
          <a:off x="14541500" y="9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80152</xdr:rowOff>
    </xdr:from>
    <xdr:ext cx="534377" cy="259045"/>
    <xdr:sp macro="" textlink="">
      <xdr:nvSpPr>
        <xdr:cNvPr id="595" name="テキスト ボックス 594"/>
        <xdr:cNvSpPr txBox="1"/>
      </xdr:nvSpPr>
      <xdr:spPr>
        <a:xfrm>
          <a:off x="14325111" y="100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38036</xdr:rowOff>
    </xdr:from>
    <xdr:to>
      <xdr:col>20</xdr:col>
      <xdr:colOff>9525</xdr:colOff>
      <xdr:row>58</xdr:row>
      <xdr:rowOff>139636</xdr:rowOff>
    </xdr:to>
    <xdr:sp macro="" textlink="">
      <xdr:nvSpPr>
        <xdr:cNvPr id="596" name="円/楕円 595"/>
        <xdr:cNvSpPr/>
      </xdr:nvSpPr>
      <xdr:spPr>
        <a:xfrm>
          <a:off x="13652500" y="99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130763</xdr:rowOff>
    </xdr:from>
    <xdr:ext cx="534377" cy="259045"/>
    <xdr:sp macro="" textlink="">
      <xdr:nvSpPr>
        <xdr:cNvPr id="597" name="テキスト ボックス 596"/>
        <xdr:cNvSpPr txBox="1"/>
      </xdr:nvSpPr>
      <xdr:spPr>
        <a:xfrm>
          <a:off x="13436111" y="100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8204</xdr:rowOff>
    </xdr:from>
    <xdr:to>
      <xdr:col>18</xdr:col>
      <xdr:colOff>492125</xdr:colOff>
      <xdr:row>58</xdr:row>
      <xdr:rowOff>109804</xdr:rowOff>
    </xdr:to>
    <xdr:sp macro="" textlink="">
      <xdr:nvSpPr>
        <xdr:cNvPr id="598" name="円/楕円 597"/>
        <xdr:cNvSpPr/>
      </xdr:nvSpPr>
      <xdr:spPr>
        <a:xfrm>
          <a:off x="12763500" y="99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100931</xdr:rowOff>
    </xdr:from>
    <xdr:ext cx="534377" cy="259045"/>
    <xdr:sp macro="" textlink="">
      <xdr:nvSpPr>
        <xdr:cNvPr id="599" name="テキスト ボックス 598"/>
        <xdr:cNvSpPr txBox="1"/>
      </xdr:nvSpPr>
      <xdr:spPr>
        <a:xfrm>
          <a:off x="12547111" y="100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3" name="円/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4" name="テキスト ボックス 65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5" name="円/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6" name="テキスト ボックス 65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83235</xdr:rowOff>
    </xdr:from>
    <xdr:to>
      <xdr:col>23</xdr:col>
      <xdr:colOff>517525</xdr:colOff>
      <xdr:row>97</xdr:row>
      <xdr:rowOff>129332</xdr:rowOff>
    </xdr:to>
    <xdr:cxnSp macro="">
      <xdr:nvCxnSpPr>
        <xdr:cNvPr id="687" name="直線コネクタ 686"/>
        <xdr:cNvCxnSpPr/>
      </xdr:nvCxnSpPr>
      <xdr:spPr>
        <a:xfrm>
          <a:off x="15481300" y="16713885"/>
          <a:ext cx="838200" cy="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55770</xdr:rowOff>
    </xdr:from>
    <xdr:ext cx="534377" cy="259045"/>
    <xdr:sp macro="" textlink="">
      <xdr:nvSpPr>
        <xdr:cNvPr id="688" name="公債費平均値テキスト"/>
        <xdr:cNvSpPr txBox="1"/>
      </xdr:nvSpPr>
      <xdr:spPr>
        <a:xfrm>
          <a:off x="16370300" y="1634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11030</xdr:rowOff>
    </xdr:from>
    <xdr:to>
      <xdr:col>22</xdr:col>
      <xdr:colOff>365125</xdr:colOff>
      <xdr:row>97</xdr:row>
      <xdr:rowOff>83235</xdr:rowOff>
    </xdr:to>
    <xdr:cxnSp macro="">
      <xdr:nvCxnSpPr>
        <xdr:cNvPr id="690" name="直線コネクタ 689"/>
        <xdr:cNvCxnSpPr/>
      </xdr:nvCxnSpPr>
      <xdr:spPr>
        <a:xfrm>
          <a:off x="14592300" y="16641680"/>
          <a:ext cx="8890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51171</xdr:rowOff>
    </xdr:from>
    <xdr:ext cx="534377" cy="259045"/>
    <xdr:sp macro="" textlink="">
      <xdr:nvSpPr>
        <xdr:cNvPr id="692" name="テキスト ボックス 691"/>
        <xdr:cNvSpPr txBox="1"/>
      </xdr:nvSpPr>
      <xdr:spPr>
        <a:xfrm>
          <a:off x="15214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170039</xdr:rowOff>
    </xdr:from>
    <xdr:to>
      <xdr:col>21</xdr:col>
      <xdr:colOff>161925</xdr:colOff>
      <xdr:row>97</xdr:row>
      <xdr:rowOff>11030</xdr:rowOff>
    </xdr:to>
    <xdr:cxnSp macro="">
      <xdr:nvCxnSpPr>
        <xdr:cNvPr id="693" name="直線コネクタ 692"/>
        <xdr:cNvCxnSpPr/>
      </xdr:nvCxnSpPr>
      <xdr:spPr>
        <a:xfrm>
          <a:off x="13703300" y="16629239"/>
          <a:ext cx="8890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42271</xdr:rowOff>
    </xdr:from>
    <xdr:ext cx="534377" cy="259045"/>
    <xdr:sp macro="" textlink="">
      <xdr:nvSpPr>
        <xdr:cNvPr id="695" name="テキスト ボックス 694"/>
        <xdr:cNvSpPr txBox="1"/>
      </xdr:nvSpPr>
      <xdr:spPr>
        <a:xfrm>
          <a:off x="14325111"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153612</xdr:rowOff>
    </xdr:from>
    <xdr:to>
      <xdr:col>19</xdr:col>
      <xdr:colOff>644525</xdr:colOff>
      <xdr:row>96</xdr:row>
      <xdr:rowOff>170039</xdr:rowOff>
    </xdr:to>
    <xdr:cxnSp macro="">
      <xdr:nvCxnSpPr>
        <xdr:cNvPr id="696" name="直線コネクタ 695"/>
        <xdr:cNvCxnSpPr/>
      </xdr:nvCxnSpPr>
      <xdr:spPr>
        <a:xfrm>
          <a:off x="12814300" y="16612812"/>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45783</xdr:rowOff>
    </xdr:from>
    <xdr:ext cx="534377" cy="259045"/>
    <xdr:sp macro="" textlink="">
      <xdr:nvSpPr>
        <xdr:cNvPr id="698" name="テキスト ボックス 697"/>
        <xdr:cNvSpPr txBox="1"/>
      </xdr:nvSpPr>
      <xdr:spPr>
        <a:xfrm>
          <a:off x="13436111"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700" name="テキスト ボックス 699"/>
        <xdr:cNvSpPr txBox="1"/>
      </xdr:nvSpPr>
      <xdr:spPr>
        <a:xfrm>
          <a:off x="12547111"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78532</xdr:rowOff>
    </xdr:from>
    <xdr:to>
      <xdr:col>23</xdr:col>
      <xdr:colOff>568325</xdr:colOff>
      <xdr:row>98</xdr:row>
      <xdr:rowOff>8682</xdr:rowOff>
    </xdr:to>
    <xdr:sp macro="" textlink="">
      <xdr:nvSpPr>
        <xdr:cNvPr id="706" name="円/楕円 705"/>
        <xdr:cNvSpPr/>
      </xdr:nvSpPr>
      <xdr:spPr>
        <a:xfrm>
          <a:off x="16268700" y="167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164909</xdr:rowOff>
    </xdr:from>
    <xdr:ext cx="534377" cy="259045"/>
    <xdr:sp macro="" textlink="">
      <xdr:nvSpPr>
        <xdr:cNvPr id="707" name="公債費該当値テキスト"/>
        <xdr:cNvSpPr txBox="1"/>
      </xdr:nvSpPr>
      <xdr:spPr>
        <a:xfrm>
          <a:off x="16370300" y="166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32435</xdr:rowOff>
    </xdr:from>
    <xdr:to>
      <xdr:col>22</xdr:col>
      <xdr:colOff>415925</xdr:colOff>
      <xdr:row>97</xdr:row>
      <xdr:rowOff>134035</xdr:rowOff>
    </xdr:to>
    <xdr:sp macro="" textlink="">
      <xdr:nvSpPr>
        <xdr:cNvPr id="708" name="円/楕円 707"/>
        <xdr:cNvSpPr/>
      </xdr:nvSpPr>
      <xdr:spPr>
        <a:xfrm>
          <a:off x="15430500" y="166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125162</xdr:rowOff>
    </xdr:from>
    <xdr:ext cx="534377" cy="259045"/>
    <xdr:sp macro="" textlink="">
      <xdr:nvSpPr>
        <xdr:cNvPr id="709" name="テキスト ボックス 708"/>
        <xdr:cNvSpPr txBox="1"/>
      </xdr:nvSpPr>
      <xdr:spPr>
        <a:xfrm>
          <a:off x="15214111" y="1675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131680</xdr:rowOff>
    </xdr:from>
    <xdr:to>
      <xdr:col>21</xdr:col>
      <xdr:colOff>212725</xdr:colOff>
      <xdr:row>97</xdr:row>
      <xdr:rowOff>61830</xdr:rowOff>
    </xdr:to>
    <xdr:sp macro="" textlink="">
      <xdr:nvSpPr>
        <xdr:cNvPr id="710" name="円/楕円 709"/>
        <xdr:cNvSpPr/>
      </xdr:nvSpPr>
      <xdr:spPr>
        <a:xfrm>
          <a:off x="14541500" y="165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52957</xdr:rowOff>
    </xdr:from>
    <xdr:ext cx="534377" cy="259045"/>
    <xdr:sp macro="" textlink="">
      <xdr:nvSpPr>
        <xdr:cNvPr id="711" name="テキスト ボックス 710"/>
        <xdr:cNvSpPr txBox="1"/>
      </xdr:nvSpPr>
      <xdr:spPr>
        <a:xfrm>
          <a:off x="14325111" y="166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119239</xdr:rowOff>
    </xdr:from>
    <xdr:to>
      <xdr:col>20</xdr:col>
      <xdr:colOff>9525</xdr:colOff>
      <xdr:row>97</xdr:row>
      <xdr:rowOff>49389</xdr:rowOff>
    </xdr:to>
    <xdr:sp macro="" textlink="">
      <xdr:nvSpPr>
        <xdr:cNvPr id="712" name="円/楕円 711"/>
        <xdr:cNvSpPr/>
      </xdr:nvSpPr>
      <xdr:spPr>
        <a:xfrm>
          <a:off x="13652500" y="165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40516</xdr:rowOff>
    </xdr:from>
    <xdr:ext cx="534377" cy="259045"/>
    <xdr:sp macro="" textlink="">
      <xdr:nvSpPr>
        <xdr:cNvPr id="713" name="テキスト ボックス 712"/>
        <xdr:cNvSpPr txBox="1"/>
      </xdr:nvSpPr>
      <xdr:spPr>
        <a:xfrm>
          <a:off x="13436111" y="166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102812</xdr:rowOff>
    </xdr:from>
    <xdr:to>
      <xdr:col>18</xdr:col>
      <xdr:colOff>492125</xdr:colOff>
      <xdr:row>97</xdr:row>
      <xdr:rowOff>32962</xdr:rowOff>
    </xdr:to>
    <xdr:sp macro="" textlink="">
      <xdr:nvSpPr>
        <xdr:cNvPr id="714" name="円/楕円 713"/>
        <xdr:cNvSpPr/>
      </xdr:nvSpPr>
      <xdr:spPr>
        <a:xfrm>
          <a:off x="12763500" y="1656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24089</xdr:rowOff>
    </xdr:from>
    <xdr:ext cx="534377" cy="259045"/>
    <xdr:sp macro="" textlink="">
      <xdr:nvSpPr>
        <xdr:cNvPr id="715" name="テキスト ボックス 714"/>
        <xdr:cNvSpPr txBox="1"/>
      </xdr:nvSpPr>
      <xdr:spPr>
        <a:xfrm>
          <a:off x="12547111" y="1665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歳出全体としては、過去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年間で最高の決算額となった。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歳出のうち、全体の構成比の中で最も大きな割合を占める民生費は、平成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年度で一時減少したものの、平成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年度以降は増加傾向にあり、平成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年度も前年度を上回り、過去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最高の決算額となった。保育所運営経費や国民健康保険保険基盤安定繰出金等が民生費全体の伸びを牽引した一因となっている。生活保護費も、年々増加傾向にあり、伸び率は前年度と比較して緩やかになった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年度も前年度を上回り、過去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年間で最高の決算額となった。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商工費は、地域住民生活等緊急支援交付金を活用したプレミアム付き商品券発行に係る補助金の交付により、土木費は、市道</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号線の道路改良及び市道</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号線の視距改良等の道路橋りょう費、芹沢公園の整備等の都市計画費及び公共下水道事業特別会計繰出金が大きく伸び、前年度を上回り、過去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年間で最高の決算額となった。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また、教育費においても、北地区及び東地区文化センターの耐震化・エレベーター設置工事の実施及びプール用地の取得等により、過去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年間で最高の決算額となっている。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一方、公債費については、主に平成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年度に厚生福祉施設整備事業債や減税補填債等の市債償還の一部が完了したことにより、市債の一部が完済の時期を迎えていること等から年々減少傾向にあり、平成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年度は前年度を下回り、過去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年間で最低の決算額となった。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実質収支比率は、標準財政規模の増加率よりも実質収支額の増加率が上回ったため、前年度より</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3.55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良化し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5.60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実質収支額の増加は、地方消費税交付金及び法人市民税が増加したことが要因である。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年度において、全会計の実質収支額が黒字のため、連結実質赤字額は発生せず、連結実質赤字比率は算定されていない。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初めて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台を計上した一般会計歳入額は、自主財源・依存財源のいずれも増加しているが、自主財源では法人市民税が大幅に増加したことによる市民税の増加、依存財源では地方消費税率の改定の影響が通年に及んだ地方消費税交付金の増加等により、過去最高の決算額となった歳出額を上回り、</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一般会計の実質収支が増加した。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また、水道事業会計では、</a:t>
          </a:r>
          <a:r>
            <a:rPr kumimoji="0" lang="ja-JP" altLang="en-US" sz="1400" b="0" i="0" u="none" strike="noStrike" kern="0" cap="none" spc="0" normalizeH="0" baseline="0" noProof="0" smtClean="0">
              <a:ln>
                <a:noFill/>
              </a:ln>
              <a:solidFill>
                <a:srgbClr val="000000"/>
              </a:solidFill>
              <a:effectLst/>
              <a:uLnTx/>
              <a:uFillTx/>
              <a:latin typeface="ＭＳ"/>
              <a:ea typeface="+mn-ea"/>
              <a:cs typeface="+mn-cs"/>
            </a:rPr>
            <a:t>水道料金と同時に徴収している下水道使用料を</a:t>
          </a:r>
          <a:r>
            <a:rPr kumimoji="0" lang="en-US" altLang="ja-JP" sz="1400" b="0" i="0" u="none" strike="noStrike" kern="0" cap="none" spc="0" normalizeH="0" baseline="0" noProof="0" smtClean="0">
              <a:ln>
                <a:noFill/>
              </a:ln>
              <a:solidFill>
                <a:srgbClr val="000000"/>
              </a:solidFill>
              <a:effectLst/>
              <a:uLnTx/>
              <a:uFillTx/>
              <a:latin typeface="ＭＳ"/>
              <a:ea typeface="+mn-ea"/>
              <a:cs typeface="+mn-cs"/>
            </a:rPr>
            <a:t>1</a:t>
          </a:r>
          <a:r>
            <a:rPr kumimoji="0" lang="ja-JP" altLang="en-US" sz="1400" b="0" i="0" u="none" strike="noStrike" kern="0" cap="none" spc="0" normalizeH="0" baseline="0" noProof="0" smtClean="0">
              <a:ln>
                <a:noFill/>
              </a:ln>
              <a:solidFill>
                <a:srgbClr val="000000"/>
              </a:solidFill>
              <a:effectLst/>
              <a:uLnTx/>
              <a:uFillTx/>
              <a:latin typeface="ＭＳ"/>
              <a:ea typeface="+mn-ea"/>
              <a:cs typeface="+mn-cs"/>
            </a:rPr>
            <a:t>月前倒しで下水道事業会計へ資金移動したこと等により流動負債が減少し</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0" lang="ja-JP" altLang="en-US" sz="1400" b="0" i="0" u="none" strike="noStrike" kern="0" cap="none" spc="0" normalizeH="0" baseline="0" noProof="0" smtClean="0">
              <a:ln>
                <a:noFill/>
              </a:ln>
              <a:solidFill>
                <a:srgbClr val="000000"/>
              </a:solidFill>
              <a:effectLst/>
              <a:uLnTx/>
              <a:uFillTx/>
              <a:latin typeface="ＭＳ"/>
              <a:ea typeface="+mn-ea"/>
              <a:cs typeface="+mn-cs"/>
            </a:rPr>
            <a:t>流動資産は、繰越工事等がないことから前払金が減少したものの、現金預金及び有価証券が増加したこと等により、前年度に比べ増加した。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資産は増加し、負債は減少したため、水道事業会計の資金剰余額は増加し、</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連結実質収支額は、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その他会計も含め前年度比で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1,240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百万円の増加となった。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か年平均の実質公債費比率は、前年度に比べ</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ポイント低下し、引き続き減少している。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臨時財政対策債及び教育・福祉施設等整備事業債等の償還額が増加したが、厚生福祉施設整備事業債、一般単独事業債及び減税補てん債等の償還額が大幅に減少したため、</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元利償還金は前年度比で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減少となったが、</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下水道事業債等の償還財源に充てた、一般会計の繰出金及び公債費に準ずる債務負担行為に基づく支出額の増加により、</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準元利償還金は前年度比で</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395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百万円の増加となった。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結果、分子全体で</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173</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百万円の増加と</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なったが、分母の要素となる標準財政規模が前年度を</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百万円上回ったため、実質公債費比率は更に改善された。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将来負担額は、一般会計の地方債現在高が前年度比で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百万円の増加となったが、公共下水道事業特別会計において、下水道事業債等の元利償還金に充てる一般会計</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の繰出金の見込額が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559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百万円、退職手当支給予定額に対する一般会計の負担見込額が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610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百万円の減少となったことから、全体としては対前年比で</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775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財政調整基金、地域福祉複合施設整備基金等の取り崩しによる充当可能基金額の減少、減税補てん債償還費等の減少により地方債現在高等に係る基準財政需要額算入見込額が減少したため、充当可能財源等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539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百万円の減少となったことから、分子全体では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百万円の減少となった。一方で分母の要素となる標準財政規模が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百万円の増加となったことなどにより、将来負担比率は対前年比で</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ポイントを下回る結果となった</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129,701
127,272
17.57
40,819,507
39,383,415
1,295,481
23,149,911
26,716,288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129,701
127,272
17.57
40,819,507
39,383,415
1,295,481
23,149,911
26,716,288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129,701
127,272
17.57
40,819,507
39,383,415
1,295,481
23,149,911
26,716,288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40819507</v>
      </c>
      <c r="BO4" s="409"/>
      <c r="BP4" s="409"/>
      <c r="BQ4" s="409"/>
      <c r="BR4" s="409"/>
      <c r="BS4" s="409"/>
      <c r="BT4" s="409"/>
      <c r="BU4" s="410"/>
      <c r="BV4" s="408">
        <v>37405140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5.6</v>
      </c>
      <c r="CU4" s="586"/>
      <c r="CV4" s="586"/>
      <c r="CW4" s="586"/>
      <c r="CX4" s="586"/>
      <c r="CY4" s="586"/>
      <c r="CZ4" s="586"/>
      <c r="DA4" s="587"/>
      <c r="DB4" s="585">
        <v>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39383415</v>
      </c>
      <c r="BO5" s="414"/>
      <c r="BP5" s="414"/>
      <c r="BQ5" s="414"/>
      <c r="BR5" s="414"/>
      <c r="BS5" s="414"/>
      <c r="BT5" s="414"/>
      <c r="BU5" s="415"/>
      <c r="BV5" s="413">
        <v>36801604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88.3</v>
      </c>
      <c r="CU5" s="384"/>
      <c r="CV5" s="384"/>
      <c r="CW5" s="384"/>
      <c r="CX5" s="384"/>
      <c r="CY5" s="384"/>
      <c r="CZ5" s="384"/>
      <c r="DA5" s="385"/>
      <c r="DB5" s="383">
        <v>91.9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1436092</v>
      </c>
      <c r="BO6" s="414"/>
      <c r="BP6" s="414"/>
      <c r="BQ6" s="414"/>
      <c r="BR6" s="414"/>
      <c r="BS6" s="414"/>
      <c r="BT6" s="414"/>
      <c r="BU6" s="415"/>
      <c r="BV6" s="413">
        <v>603536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95.2</v>
      </c>
      <c r="CU6" s="560"/>
      <c r="CV6" s="560"/>
      <c r="CW6" s="560"/>
      <c r="CX6" s="560"/>
      <c r="CY6" s="560"/>
      <c r="CZ6" s="560"/>
      <c r="DA6" s="561"/>
      <c r="DB6" s="559">
        <v>100.8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140611</v>
      </c>
      <c r="BO7" s="414"/>
      <c r="BP7" s="414"/>
      <c r="BQ7" s="414"/>
      <c r="BR7" s="414"/>
      <c r="BS7" s="414"/>
      <c r="BT7" s="414"/>
      <c r="BU7" s="415"/>
      <c r="BV7" s="413">
        <v>135776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23149911</v>
      </c>
      <c r="CU7" s="414"/>
      <c r="CV7" s="414"/>
      <c r="CW7" s="414"/>
      <c r="CX7" s="414"/>
      <c r="CY7" s="414"/>
      <c r="CZ7" s="414"/>
      <c r="DA7" s="415"/>
      <c r="DB7" s="413">
        <v>22851371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1295481</v>
      </c>
      <c r="BO8" s="414"/>
      <c r="BP8" s="414"/>
      <c r="BQ8" s="414"/>
      <c r="BR8" s="414"/>
      <c r="BS8" s="414"/>
      <c r="BT8" s="414"/>
      <c r="BU8" s="415"/>
      <c r="BV8" s="413">
        <v>467760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0.88</v>
      </c>
      <c r="CU8" s="523"/>
      <c r="CV8" s="523"/>
      <c r="CW8" s="523"/>
      <c r="CX8" s="523"/>
      <c r="CY8" s="523"/>
      <c r="CZ8" s="523"/>
      <c r="DA8" s="524"/>
      <c r="DB8" s="522">
        <v>0.87</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128737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827721</v>
      </c>
      <c r="BO9" s="414"/>
      <c r="BP9" s="414"/>
      <c r="BQ9" s="414"/>
      <c r="BR9" s="414"/>
      <c r="BS9" s="414"/>
      <c r="BT9" s="414"/>
      <c r="BU9" s="415"/>
      <c r="BV9" s="413">
        <v>-125189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8.6</v>
      </c>
      <c r="CU9" s="384"/>
      <c r="CV9" s="384"/>
      <c r="CW9" s="384"/>
      <c r="CX9" s="384"/>
      <c r="CY9" s="384"/>
      <c r="CZ9" s="384"/>
      <c r="DA9" s="385"/>
      <c r="DB9" s="383">
        <v>10.7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129436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692766</v>
      </c>
      <c r="BO10" s="414"/>
      <c r="BP10" s="414"/>
      <c r="BQ10" s="414"/>
      <c r="BR10" s="414"/>
      <c r="BS10" s="414"/>
      <c r="BT10" s="414"/>
      <c r="BU10" s="415"/>
      <c r="BV10" s="413">
        <v>389480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129701</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895255</v>
      </c>
      <c r="BO12" s="414"/>
      <c r="BP12" s="414"/>
      <c r="BQ12" s="414"/>
      <c r="BR12" s="414"/>
      <c r="BS12" s="414"/>
      <c r="BT12" s="414"/>
      <c r="BU12" s="415"/>
      <c r="BV12" s="413">
        <v>258568</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127272</v>
      </c>
      <c r="S13" s="515"/>
      <c r="T13" s="515"/>
      <c r="U13" s="515"/>
      <c r="V13" s="516"/>
      <c r="W13" s="502" t="s">
        <v>121</v>
      </c>
      <c r="X13" s="426"/>
      <c r="Y13" s="426"/>
      <c r="Z13" s="426"/>
      <c r="AA13" s="426"/>
      <c r="AB13" s="427"/>
      <c r="AC13" s="389">
        <v>350</v>
      </c>
      <c r="AD13" s="390"/>
      <c r="AE13" s="390"/>
      <c r="AF13" s="390"/>
      <c r="AG13" s="391"/>
      <c r="AH13" s="389">
        <v>415</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625232</v>
      </c>
      <c r="BO13" s="414"/>
      <c r="BP13" s="414"/>
      <c r="BQ13" s="414"/>
      <c r="BR13" s="414"/>
      <c r="BS13" s="414"/>
      <c r="BT13" s="414"/>
      <c r="BU13" s="415"/>
      <c r="BV13" s="413">
        <v>5723</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2.8</v>
      </c>
      <c r="CU13" s="384"/>
      <c r="CV13" s="384"/>
      <c r="CW13" s="384"/>
      <c r="CX13" s="384"/>
      <c r="CY13" s="384"/>
      <c r="CZ13" s="384"/>
      <c r="DA13" s="385"/>
      <c r="DB13" s="383">
        <v>4.4000000000000004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129767</v>
      </c>
      <c r="S14" s="515"/>
      <c r="T14" s="515"/>
      <c r="U14" s="515"/>
      <c r="V14" s="516"/>
      <c r="W14" s="517"/>
      <c r="X14" s="429"/>
      <c r="Y14" s="429"/>
      <c r="Z14" s="429"/>
      <c r="AA14" s="429"/>
      <c r="AB14" s="430"/>
      <c r="AC14" s="507">
        <v>0.6</v>
      </c>
      <c r="AD14" s="508"/>
      <c r="AE14" s="508"/>
      <c r="AF14" s="508"/>
      <c r="AG14" s="509"/>
      <c r="AH14" s="507">
        <v>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4</v>
      </c>
      <c r="CU14" s="486"/>
      <c r="CV14" s="486"/>
      <c r="CW14" s="486"/>
      <c r="CX14" s="486"/>
      <c r="CY14" s="486"/>
      <c r="CZ14" s="486"/>
      <c r="DA14" s="487"/>
      <c r="DB14" s="518">
        <v>5.3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127434</v>
      </c>
      <c r="S15" s="515"/>
      <c r="T15" s="515"/>
      <c r="U15" s="515"/>
      <c r="V15" s="516"/>
      <c r="W15" s="502" t="s">
        <v>128</v>
      </c>
      <c r="X15" s="426"/>
      <c r="Y15" s="426"/>
      <c r="Z15" s="426"/>
      <c r="AA15" s="426"/>
      <c r="AB15" s="427"/>
      <c r="AC15" s="389">
        <v>14212</v>
      </c>
      <c r="AD15" s="390"/>
      <c r="AE15" s="390"/>
      <c r="AF15" s="390"/>
      <c r="AG15" s="391"/>
      <c r="AH15" s="389">
        <v>16725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15075432</v>
      </c>
      <c r="BO15" s="409"/>
      <c r="BP15" s="409"/>
      <c r="BQ15" s="409"/>
      <c r="BR15" s="409"/>
      <c r="BS15" s="409"/>
      <c r="BT15" s="409"/>
      <c r="BU15" s="410"/>
      <c r="BV15" s="408">
        <v>14600135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25.3</v>
      </c>
      <c r="AD16" s="508"/>
      <c r="AE16" s="508"/>
      <c r="AF16" s="508"/>
      <c r="AG16" s="509"/>
      <c r="AH16" s="507">
        <v>26.9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17208631</v>
      </c>
      <c r="BO16" s="414"/>
      <c r="BP16" s="414"/>
      <c r="BQ16" s="414"/>
      <c r="BR16" s="414"/>
      <c r="BS16" s="414"/>
      <c r="BT16" s="414"/>
      <c r="BU16" s="415"/>
      <c r="BV16" s="413">
        <v>16566262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41599</v>
      </c>
      <c r="AD17" s="390"/>
      <c r="AE17" s="390"/>
      <c r="AF17" s="390"/>
      <c r="AG17" s="391"/>
      <c r="AH17" s="389">
        <v>43015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19213506</v>
      </c>
      <c r="BO17" s="414"/>
      <c r="BP17" s="414"/>
      <c r="BQ17" s="414"/>
      <c r="BR17" s="414"/>
      <c r="BS17" s="414"/>
      <c r="BT17" s="414"/>
      <c r="BU17" s="415"/>
      <c r="BV17" s="413">
        <v>18809472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17.57</v>
      </c>
      <c r="M18" s="478"/>
      <c r="N18" s="478"/>
      <c r="O18" s="478"/>
      <c r="P18" s="478"/>
      <c r="Q18" s="478"/>
      <c r="R18" s="479"/>
      <c r="S18" s="479"/>
      <c r="T18" s="479"/>
      <c r="U18" s="479"/>
      <c r="V18" s="480"/>
      <c r="W18" s="494"/>
      <c r="X18" s="495"/>
      <c r="Y18" s="495"/>
      <c r="Z18" s="495"/>
      <c r="AA18" s="495"/>
      <c r="AB18" s="503"/>
      <c r="AC18" s="377">
        <v>74.099999999999994</v>
      </c>
      <c r="AD18" s="378"/>
      <c r="AE18" s="378"/>
      <c r="AF18" s="378"/>
      <c r="AG18" s="481"/>
      <c r="AH18" s="377">
        <v>69.099999999999994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21965518</v>
      </c>
      <c r="BO18" s="414"/>
      <c r="BP18" s="414"/>
      <c r="BQ18" s="414"/>
      <c r="BR18" s="414"/>
      <c r="BS18" s="414"/>
      <c r="BT18" s="414"/>
      <c r="BU18" s="415"/>
      <c r="BV18" s="413">
        <v>21403995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7327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28920606</v>
      </c>
      <c r="BO19" s="414"/>
      <c r="BP19" s="414"/>
      <c r="BQ19" s="414"/>
      <c r="BR19" s="414"/>
      <c r="BS19" s="414"/>
      <c r="BT19" s="414"/>
      <c r="BU19" s="415"/>
      <c r="BV19" s="413">
        <v>26544849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55910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26716288</v>
      </c>
      <c r="BO23" s="414"/>
      <c r="BP23" s="414"/>
      <c r="BQ23" s="414"/>
      <c r="BR23" s="414"/>
      <c r="BS23" s="414"/>
      <c r="BT23" s="414"/>
      <c r="BU23" s="415"/>
      <c r="BV23" s="413">
        <v>26000052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9210</v>
      </c>
      <c r="R24" s="390"/>
      <c r="S24" s="390"/>
      <c r="T24" s="390"/>
      <c r="U24" s="390"/>
      <c r="V24" s="391"/>
      <c r="W24" s="455"/>
      <c r="X24" s="446"/>
      <c r="Y24" s="447"/>
      <c r="Z24" s="386" t="s">
        <v>151</v>
      </c>
      <c r="AA24" s="387"/>
      <c r="AB24" s="387"/>
      <c r="AC24" s="387"/>
      <c r="AD24" s="387"/>
      <c r="AE24" s="387"/>
      <c r="AF24" s="387"/>
      <c r="AG24" s="388"/>
      <c r="AH24" s="389">
        <v>707</v>
      </c>
      <c r="AI24" s="390"/>
      <c r="AJ24" s="390"/>
      <c r="AK24" s="390"/>
      <c r="AL24" s="391"/>
      <c r="AM24" s="389">
        <v>2244725</v>
      </c>
      <c r="AN24" s="390"/>
      <c r="AO24" s="390"/>
      <c r="AP24" s="390"/>
      <c r="AQ24" s="390"/>
      <c r="AR24" s="391"/>
      <c r="AS24" s="389">
        <v>3175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21226360</v>
      </c>
      <c r="BO24" s="414"/>
      <c r="BP24" s="414"/>
      <c r="BQ24" s="414"/>
      <c r="BR24" s="414"/>
      <c r="BS24" s="414"/>
      <c r="BT24" s="414"/>
      <c r="BU24" s="415"/>
      <c r="BV24" s="413">
        <v>20402056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7440</v>
      </c>
      <c r="R25" s="390"/>
      <c r="S25" s="390"/>
      <c r="T25" s="390"/>
      <c r="U25" s="390"/>
      <c r="V25" s="391"/>
      <c r="W25" s="455"/>
      <c r="X25" s="446"/>
      <c r="Y25" s="447"/>
      <c r="Z25" s="386" t="s">
        <v>154</v>
      </c>
      <c r="AA25" s="387"/>
      <c r="AB25" s="387"/>
      <c r="AC25" s="387"/>
      <c r="AD25" s="387"/>
      <c r="AE25" s="387"/>
      <c r="AF25" s="387"/>
      <c r="AG25" s="388"/>
      <c r="AH25" s="389">
        <v>149</v>
      </c>
      <c r="AI25" s="390"/>
      <c r="AJ25" s="390"/>
      <c r="AK25" s="390"/>
      <c r="AL25" s="391"/>
      <c r="AM25" s="389">
        <v>469499</v>
      </c>
      <c r="AN25" s="390"/>
      <c r="AO25" s="390"/>
      <c r="AP25" s="390"/>
      <c r="AQ25" s="390"/>
      <c r="AR25" s="391"/>
      <c r="AS25" s="389">
        <v>3151</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6079046</v>
      </c>
      <c r="BO25" s="409"/>
      <c r="BP25" s="409"/>
      <c r="BQ25" s="409"/>
      <c r="BR25" s="409"/>
      <c r="BS25" s="409"/>
      <c r="BT25" s="409"/>
      <c r="BU25" s="410"/>
      <c r="BV25" s="408">
        <v>7772346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6960</v>
      </c>
      <c r="R26" s="390"/>
      <c r="S26" s="390"/>
      <c r="T26" s="390"/>
      <c r="U26" s="390"/>
      <c r="V26" s="391"/>
      <c r="W26" s="455"/>
      <c r="X26" s="446"/>
      <c r="Y26" s="447"/>
      <c r="Z26" s="386" t="s">
        <v>157</v>
      </c>
      <c r="AA26" s="468"/>
      <c r="AB26" s="468"/>
      <c r="AC26" s="468"/>
      <c r="AD26" s="468"/>
      <c r="AE26" s="468"/>
      <c r="AF26" s="468"/>
      <c r="AG26" s="469"/>
      <c r="AH26" s="389">
        <v>90</v>
      </c>
      <c r="AI26" s="390"/>
      <c r="AJ26" s="390"/>
      <c r="AK26" s="390"/>
      <c r="AL26" s="391"/>
      <c r="AM26" s="389">
        <v>288360</v>
      </c>
      <c r="AN26" s="390"/>
      <c r="AO26" s="390"/>
      <c r="AP26" s="390"/>
      <c r="AQ26" s="390"/>
      <c r="AR26" s="391"/>
      <c r="AS26" s="389">
        <v>3204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5410</v>
      </c>
      <c r="R27" s="390"/>
      <c r="S27" s="390"/>
      <c r="T27" s="390"/>
      <c r="U27" s="390"/>
      <c r="V27" s="391"/>
      <c r="W27" s="455"/>
      <c r="X27" s="446"/>
      <c r="Y27" s="447"/>
      <c r="Z27" s="386" t="s">
        <v>160</v>
      </c>
      <c r="AA27" s="387"/>
      <c r="AB27" s="387"/>
      <c r="AC27" s="387"/>
      <c r="AD27" s="387"/>
      <c r="AE27" s="387"/>
      <c r="AF27" s="387"/>
      <c r="AG27" s="388"/>
      <c r="AH27" s="389">
        <v>13</v>
      </c>
      <c r="AI27" s="390"/>
      <c r="AJ27" s="390"/>
      <c r="AK27" s="390"/>
      <c r="AL27" s="391"/>
      <c r="AM27" s="389">
        <v>52949</v>
      </c>
      <c r="AN27" s="390"/>
      <c r="AO27" s="390"/>
      <c r="AP27" s="390"/>
      <c r="AQ27" s="390"/>
      <c r="AR27" s="391"/>
      <c r="AS27" s="389">
        <v>4073</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4500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1483992</v>
      </c>
      <c r="BO28" s="409"/>
      <c r="BP28" s="409"/>
      <c r="BQ28" s="409"/>
      <c r="BR28" s="409"/>
      <c r="BS28" s="409"/>
      <c r="BT28" s="409"/>
      <c r="BU28" s="410"/>
      <c r="BV28" s="408">
        <v>1686481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21</v>
      </c>
      <c r="M29" s="390"/>
      <c r="N29" s="390"/>
      <c r="O29" s="390"/>
      <c r="P29" s="391"/>
      <c r="Q29" s="389">
        <v>4190</v>
      </c>
      <c r="R29" s="390"/>
      <c r="S29" s="390"/>
      <c r="T29" s="390"/>
      <c r="U29" s="390"/>
      <c r="V29" s="391"/>
      <c r="W29" s="456"/>
      <c r="X29" s="457"/>
      <c r="Y29" s="458"/>
      <c r="Z29" s="386" t="s">
        <v>167</v>
      </c>
      <c r="AA29" s="387"/>
      <c r="AB29" s="387"/>
      <c r="AC29" s="387"/>
      <c r="AD29" s="387"/>
      <c r="AE29" s="387"/>
      <c r="AF29" s="387"/>
      <c r="AG29" s="388"/>
      <c r="AH29" s="389">
        <v>720</v>
      </c>
      <c r="AI29" s="390"/>
      <c r="AJ29" s="390"/>
      <c r="AK29" s="390"/>
      <c r="AL29" s="391"/>
      <c r="AM29" s="389">
        <v>2297674</v>
      </c>
      <c r="AN29" s="390"/>
      <c r="AO29" s="390"/>
      <c r="AP29" s="390"/>
      <c r="AQ29" s="390"/>
      <c r="AR29" s="391"/>
      <c r="AS29" s="389">
        <v>3191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119</v>
      </c>
      <c r="BO29" s="414"/>
      <c r="BP29" s="414"/>
      <c r="BQ29" s="414"/>
      <c r="BR29" s="414"/>
      <c r="BS29" s="414"/>
      <c r="BT29" s="414"/>
      <c r="BU29" s="415"/>
      <c r="BV29" s="413" t="s">
        <v>119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1027310</v>
      </c>
      <c r="BO30" s="417"/>
      <c r="BP30" s="417"/>
      <c r="BQ30" s="417"/>
      <c r="BR30" s="417"/>
      <c r="BS30" s="417"/>
      <c r="BT30" s="417"/>
      <c r="BU30" s="418"/>
      <c r="BV30" s="416">
        <v>940852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広域大和斎場組合</v>
      </c>
      <c r="BZ34" s="372"/>
      <c r="CA34" s="372"/>
      <c r="CB34" s="372"/>
      <c r="CC34" s="372"/>
      <c r="CD34" s="372"/>
      <c r="CE34" s="372"/>
      <c r="CF34" s="372"/>
      <c r="CG34" s="372"/>
      <c r="CH34" s="372"/>
      <c r="CI34" s="372"/>
      <c r="CJ34" s="372"/>
      <c r="CK34" s="372"/>
      <c r="CL34" s="372"/>
      <c r="CM34" s="372"/>
      <c r="CN34" s="165"/>
      <c r="CO34" s="373">
        <f>IF(CQ34="","",MAX(C34:D43,U34:V43,AM34:AN43,BE34:BF43,BW34:BX43)+1)</f>
        <v>11</v>
      </c>
      <c r="CP34" s="373"/>
      <c r="CQ34" s="372" t="str">
        <f>IF('各会計、関係団体の財政状況及び健全化判断比率'!BS7="","",'各会計、関係団体の財政状況及び健全化判断比率'!BS7)</f>
        <v>座間市土地開発公社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高座清掃施設組合</v>
      </c>
      <c r="BZ35" s="372"/>
      <c r="CA35" s="372"/>
      <c r="CB35" s="372"/>
      <c r="CC35" s="372"/>
      <c r="CD35" s="372"/>
      <c r="CE35" s="372"/>
      <c r="CF35" s="372"/>
      <c r="CG35" s="372"/>
      <c r="CH35" s="372"/>
      <c r="CI35" s="372"/>
      <c r="CJ35" s="372"/>
      <c r="CK35" s="372"/>
      <c r="CL35" s="372"/>
      <c r="CM35" s="372"/>
      <c r="CN35" s="165"/>
      <c r="CO35" s="373">
        <f t="shared" ref="CO35:CO43" si="3">IF(CQ35="","",CO34+1)</f>
        <v>12</v>
      </c>
      <c r="CP35" s="373"/>
      <c r="CQ35" s="372" t="str">
        <f>IF('各会計、関係団体の財政状況及び健全化判断比率'!BS8="","",'各会計、関係団体の財政状況及び健全化判断比率'!BS8)</f>
        <v>座間市スポーツ・文化振興財団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神奈川県後期高齢者医療広域連合（一般会計）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神奈川県後期高齢者医療広域連合（事業会計）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18837134</v>
      </c>
      <c r="S5" s="669"/>
      <c r="T5" s="669"/>
      <c r="U5" s="669"/>
      <c r="V5" s="669"/>
      <c r="W5" s="669"/>
      <c r="X5" s="669"/>
      <c r="Y5" s="716"/>
      <c r="Z5" s="729">
        <v>46.1</v>
      </c>
      <c r="AA5" s="729"/>
      <c r="AB5" s="729"/>
      <c r="AC5" s="729"/>
      <c r="AD5" s="730">
        <v>17718300</v>
      </c>
      <c r="AE5" s="730"/>
      <c r="AF5" s="730"/>
      <c r="AG5" s="730"/>
      <c r="AH5" s="730"/>
      <c r="AI5" s="730"/>
      <c r="AJ5" s="730"/>
      <c r="AK5" s="730"/>
      <c r="AL5" s="717">
        <v>76.8</v>
      </c>
      <c r="AM5" s="686"/>
      <c r="AN5" s="686"/>
      <c r="AO5" s="718"/>
      <c r="AP5" s="705" t="s">
        <v>206</v>
      </c>
      <c r="AQ5" s="706"/>
      <c r="AR5" s="706"/>
      <c r="AS5" s="706"/>
      <c r="AT5" s="706"/>
      <c r="AU5" s="706"/>
      <c r="AV5" s="706"/>
      <c r="AW5" s="706"/>
      <c r="AX5" s="706"/>
      <c r="AY5" s="706"/>
      <c r="AZ5" s="706"/>
      <c r="BA5" s="706"/>
      <c r="BB5" s="706"/>
      <c r="BC5" s="706"/>
      <c r="BD5" s="706"/>
      <c r="BE5" s="706"/>
      <c r="BF5" s="707"/>
      <c r="BG5" s="618">
        <v>17718300</v>
      </c>
      <c r="BH5" s="619"/>
      <c r="BI5" s="619"/>
      <c r="BJ5" s="619"/>
      <c r="BK5" s="619"/>
      <c r="BL5" s="619"/>
      <c r="BM5" s="619"/>
      <c r="BN5" s="620"/>
      <c r="BO5" s="671">
        <v>94.1</v>
      </c>
      <c r="BP5" s="671"/>
      <c r="BQ5" s="671"/>
      <c r="BR5" s="671"/>
      <c r="BS5" s="672">
        <v>150427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222138</v>
      </c>
      <c r="S6" s="619"/>
      <c r="T6" s="619"/>
      <c r="U6" s="619"/>
      <c r="V6" s="619"/>
      <c r="W6" s="619"/>
      <c r="X6" s="619"/>
      <c r="Y6" s="620"/>
      <c r="Z6" s="671">
        <v>0.5</v>
      </c>
      <c r="AA6" s="671"/>
      <c r="AB6" s="671"/>
      <c r="AC6" s="671"/>
      <c r="AD6" s="672">
        <v>222138</v>
      </c>
      <c r="AE6" s="672"/>
      <c r="AF6" s="672"/>
      <c r="AG6" s="672"/>
      <c r="AH6" s="672"/>
      <c r="AI6" s="672"/>
      <c r="AJ6" s="672"/>
      <c r="AK6" s="672"/>
      <c r="AL6" s="641">
        <v>1</v>
      </c>
      <c r="AM6" s="673"/>
      <c r="AN6" s="673"/>
      <c r="AO6" s="674"/>
      <c r="AP6" s="615" t="s">
        <v>211</v>
      </c>
      <c r="AQ6" s="616"/>
      <c r="AR6" s="616"/>
      <c r="AS6" s="616"/>
      <c r="AT6" s="616"/>
      <c r="AU6" s="616"/>
      <c r="AV6" s="616"/>
      <c r="AW6" s="616"/>
      <c r="AX6" s="616"/>
      <c r="AY6" s="616"/>
      <c r="AZ6" s="616"/>
      <c r="BA6" s="616"/>
      <c r="BB6" s="616"/>
      <c r="BC6" s="616"/>
      <c r="BD6" s="616"/>
      <c r="BE6" s="616"/>
      <c r="BF6" s="617"/>
      <c r="BG6" s="618">
        <v>17718300</v>
      </c>
      <c r="BH6" s="619"/>
      <c r="BI6" s="619"/>
      <c r="BJ6" s="619"/>
      <c r="BK6" s="619"/>
      <c r="BL6" s="619"/>
      <c r="BM6" s="619"/>
      <c r="BN6" s="620"/>
      <c r="BO6" s="671">
        <v>94.1</v>
      </c>
      <c r="BP6" s="671"/>
      <c r="BQ6" s="671"/>
      <c r="BR6" s="671"/>
      <c r="BS6" s="672">
        <v>150427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291062</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291062</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29731</v>
      </c>
      <c r="S7" s="619"/>
      <c r="T7" s="619"/>
      <c r="U7" s="619"/>
      <c r="V7" s="619"/>
      <c r="W7" s="619"/>
      <c r="X7" s="619"/>
      <c r="Y7" s="620"/>
      <c r="Z7" s="671">
        <v>0.1</v>
      </c>
      <c r="AA7" s="671"/>
      <c r="AB7" s="671"/>
      <c r="AC7" s="671"/>
      <c r="AD7" s="672">
        <v>29731</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9226697</v>
      </c>
      <c r="BH7" s="619"/>
      <c r="BI7" s="619"/>
      <c r="BJ7" s="619"/>
      <c r="BK7" s="619"/>
      <c r="BL7" s="619"/>
      <c r="BM7" s="619"/>
      <c r="BN7" s="620"/>
      <c r="BO7" s="671">
        <v>49</v>
      </c>
      <c r="BP7" s="671"/>
      <c r="BQ7" s="671"/>
      <c r="BR7" s="671"/>
      <c r="BS7" s="672">
        <v>150427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5470103</v>
      </c>
      <c r="CS7" s="619"/>
      <c r="CT7" s="619"/>
      <c r="CU7" s="619"/>
      <c r="CV7" s="619"/>
      <c r="CW7" s="619"/>
      <c r="CX7" s="619"/>
      <c r="CY7" s="620"/>
      <c r="CZ7" s="671">
        <v>13.9</v>
      </c>
      <c r="DA7" s="671"/>
      <c r="DB7" s="671"/>
      <c r="DC7" s="671"/>
      <c r="DD7" s="624">
        <v>17916</v>
      </c>
      <c r="DE7" s="619"/>
      <c r="DF7" s="619"/>
      <c r="DG7" s="619"/>
      <c r="DH7" s="619"/>
      <c r="DI7" s="619"/>
      <c r="DJ7" s="619"/>
      <c r="DK7" s="619"/>
      <c r="DL7" s="619"/>
      <c r="DM7" s="619"/>
      <c r="DN7" s="619"/>
      <c r="DO7" s="619"/>
      <c r="DP7" s="620"/>
      <c r="DQ7" s="624">
        <v>4567642</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115284</v>
      </c>
      <c r="S8" s="619"/>
      <c r="T8" s="619"/>
      <c r="U8" s="619"/>
      <c r="V8" s="619"/>
      <c r="W8" s="619"/>
      <c r="X8" s="619"/>
      <c r="Y8" s="620"/>
      <c r="Z8" s="671">
        <v>0.3</v>
      </c>
      <c r="AA8" s="671"/>
      <c r="AB8" s="671"/>
      <c r="AC8" s="671"/>
      <c r="AD8" s="672">
        <v>115284</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220363</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17963362</v>
      </c>
      <c r="CS8" s="619"/>
      <c r="CT8" s="619"/>
      <c r="CU8" s="619"/>
      <c r="CV8" s="619"/>
      <c r="CW8" s="619"/>
      <c r="CX8" s="619"/>
      <c r="CY8" s="620"/>
      <c r="CZ8" s="671">
        <v>45.6</v>
      </c>
      <c r="DA8" s="671"/>
      <c r="DB8" s="671"/>
      <c r="DC8" s="671"/>
      <c r="DD8" s="624">
        <v>316140</v>
      </c>
      <c r="DE8" s="619"/>
      <c r="DF8" s="619"/>
      <c r="DG8" s="619"/>
      <c r="DH8" s="619"/>
      <c r="DI8" s="619"/>
      <c r="DJ8" s="619"/>
      <c r="DK8" s="619"/>
      <c r="DL8" s="619"/>
      <c r="DM8" s="619"/>
      <c r="DN8" s="619"/>
      <c r="DO8" s="619"/>
      <c r="DP8" s="620"/>
      <c r="DQ8" s="624">
        <v>9223421</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124125</v>
      </c>
      <c r="S9" s="619"/>
      <c r="T9" s="619"/>
      <c r="U9" s="619"/>
      <c r="V9" s="619"/>
      <c r="W9" s="619"/>
      <c r="X9" s="619"/>
      <c r="Y9" s="620"/>
      <c r="Z9" s="671">
        <v>0.3</v>
      </c>
      <c r="AA9" s="671"/>
      <c r="AB9" s="671"/>
      <c r="AC9" s="671"/>
      <c r="AD9" s="672">
        <v>124125</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7356372</v>
      </c>
      <c r="BH9" s="619"/>
      <c r="BI9" s="619"/>
      <c r="BJ9" s="619"/>
      <c r="BK9" s="619"/>
      <c r="BL9" s="619"/>
      <c r="BM9" s="619"/>
      <c r="BN9" s="620"/>
      <c r="BO9" s="671">
        <v>39.1</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2918256</v>
      </c>
      <c r="CS9" s="619"/>
      <c r="CT9" s="619"/>
      <c r="CU9" s="619"/>
      <c r="CV9" s="619"/>
      <c r="CW9" s="619"/>
      <c r="CX9" s="619"/>
      <c r="CY9" s="620"/>
      <c r="CZ9" s="671">
        <v>7.4</v>
      </c>
      <c r="DA9" s="671"/>
      <c r="DB9" s="671"/>
      <c r="DC9" s="671"/>
      <c r="DD9" s="624">
        <v>23265</v>
      </c>
      <c r="DE9" s="619"/>
      <c r="DF9" s="619"/>
      <c r="DG9" s="619"/>
      <c r="DH9" s="619"/>
      <c r="DI9" s="619"/>
      <c r="DJ9" s="619"/>
      <c r="DK9" s="619"/>
      <c r="DL9" s="619"/>
      <c r="DM9" s="619"/>
      <c r="DN9" s="619"/>
      <c r="DO9" s="619"/>
      <c r="DP9" s="620"/>
      <c r="DQ9" s="624">
        <v>2750364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2141822</v>
      </c>
      <c r="S10" s="619"/>
      <c r="T10" s="619"/>
      <c r="U10" s="619"/>
      <c r="V10" s="619"/>
      <c r="W10" s="619"/>
      <c r="X10" s="619"/>
      <c r="Y10" s="620"/>
      <c r="Z10" s="671">
        <v>5.2</v>
      </c>
      <c r="AA10" s="671"/>
      <c r="AB10" s="671"/>
      <c r="AC10" s="671"/>
      <c r="AD10" s="672">
        <v>2141822</v>
      </c>
      <c r="AE10" s="672"/>
      <c r="AF10" s="672"/>
      <c r="AG10" s="672"/>
      <c r="AH10" s="672"/>
      <c r="AI10" s="672"/>
      <c r="AJ10" s="672"/>
      <c r="AK10" s="672"/>
      <c r="AL10" s="641">
        <v>9.3000000000000007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279617</v>
      </c>
      <c r="BH10" s="619"/>
      <c r="BI10" s="619"/>
      <c r="BJ10" s="619"/>
      <c r="BK10" s="619"/>
      <c r="BL10" s="619"/>
      <c r="BM10" s="619"/>
      <c r="BN10" s="620"/>
      <c r="BO10" s="671">
        <v>1.5</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94602</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29126</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1370345</v>
      </c>
      <c r="BH11" s="619"/>
      <c r="BI11" s="619"/>
      <c r="BJ11" s="619"/>
      <c r="BK11" s="619"/>
      <c r="BL11" s="619"/>
      <c r="BM11" s="619"/>
      <c r="BN11" s="620"/>
      <c r="BO11" s="671">
        <v>7.3</v>
      </c>
      <c r="BP11" s="671"/>
      <c r="BQ11" s="671"/>
      <c r="BR11" s="671"/>
      <c r="BS11" s="624">
        <v>150427</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123266</v>
      </c>
      <c r="CS11" s="619"/>
      <c r="CT11" s="619"/>
      <c r="CU11" s="619"/>
      <c r="CV11" s="619"/>
      <c r="CW11" s="619"/>
      <c r="CX11" s="619"/>
      <c r="CY11" s="620"/>
      <c r="CZ11" s="671">
        <v>0.3</v>
      </c>
      <c r="DA11" s="671"/>
      <c r="DB11" s="671"/>
      <c r="DC11" s="671"/>
      <c r="DD11" s="624">
        <v>44615</v>
      </c>
      <c r="DE11" s="619"/>
      <c r="DF11" s="619"/>
      <c r="DG11" s="619"/>
      <c r="DH11" s="619"/>
      <c r="DI11" s="619"/>
      <c r="DJ11" s="619"/>
      <c r="DK11" s="619"/>
      <c r="DL11" s="619"/>
      <c r="DM11" s="619"/>
      <c r="DN11" s="619"/>
      <c r="DO11" s="619"/>
      <c r="DP11" s="620"/>
      <c r="DQ11" s="624">
        <v>107629</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7647231</v>
      </c>
      <c r="BH12" s="619"/>
      <c r="BI12" s="619"/>
      <c r="BJ12" s="619"/>
      <c r="BK12" s="619"/>
      <c r="BL12" s="619"/>
      <c r="BM12" s="619"/>
      <c r="BN12" s="620"/>
      <c r="BO12" s="671">
        <v>40.6</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322686</v>
      </c>
      <c r="CS12" s="619"/>
      <c r="CT12" s="619"/>
      <c r="CU12" s="619"/>
      <c r="CV12" s="619"/>
      <c r="CW12" s="619"/>
      <c r="CX12" s="619"/>
      <c r="CY12" s="620"/>
      <c r="CZ12" s="671">
        <v>0.8</v>
      </c>
      <c r="DA12" s="671"/>
      <c r="DB12" s="671"/>
      <c r="DC12" s="671"/>
      <c r="DD12" s="624">
        <v>103196</v>
      </c>
      <c r="DE12" s="619"/>
      <c r="DF12" s="619"/>
      <c r="DG12" s="619"/>
      <c r="DH12" s="619"/>
      <c r="DI12" s="619"/>
      <c r="DJ12" s="619"/>
      <c r="DK12" s="619"/>
      <c r="DL12" s="619"/>
      <c r="DM12" s="619"/>
      <c r="DN12" s="619"/>
      <c r="DO12" s="619"/>
      <c r="DP12" s="620"/>
      <c r="DQ12" s="624">
        <v>321123</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81825</v>
      </c>
      <c r="S13" s="619"/>
      <c r="T13" s="619"/>
      <c r="U13" s="619"/>
      <c r="V13" s="619"/>
      <c r="W13" s="619"/>
      <c r="X13" s="619"/>
      <c r="Y13" s="620"/>
      <c r="Z13" s="671">
        <v>0.2</v>
      </c>
      <c r="AA13" s="671"/>
      <c r="AB13" s="671"/>
      <c r="AC13" s="671"/>
      <c r="AD13" s="672">
        <v>81825</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7611873</v>
      </c>
      <c r="BH13" s="619"/>
      <c r="BI13" s="619"/>
      <c r="BJ13" s="619"/>
      <c r="BK13" s="619"/>
      <c r="BL13" s="619"/>
      <c r="BM13" s="619"/>
      <c r="BN13" s="620"/>
      <c r="BO13" s="671">
        <v>40.4</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3723220</v>
      </c>
      <c r="CS13" s="619"/>
      <c r="CT13" s="619"/>
      <c r="CU13" s="619"/>
      <c r="CV13" s="619"/>
      <c r="CW13" s="619"/>
      <c r="CX13" s="619"/>
      <c r="CY13" s="620"/>
      <c r="CZ13" s="671">
        <v>9.5</v>
      </c>
      <c r="DA13" s="671"/>
      <c r="DB13" s="671"/>
      <c r="DC13" s="671"/>
      <c r="DD13" s="624">
        <v>1600718</v>
      </c>
      <c r="DE13" s="619"/>
      <c r="DF13" s="619"/>
      <c r="DG13" s="619"/>
      <c r="DH13" s="619"/>
      <c r="DI13" s="619"/>
      <c r="DJ13" s="619"/>
      <c r="DK13" s="619"/>
      <c r="DL13" s="619"/>
      <c r="DM13" s="619"/>
      <c r="DN13" s="619"/>
      <c r="DO13" s="619"/>
      <c r="DP13" s="620"/>
      <c r="DQ13" s="624">
        <v>2759235</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117191</v>
      </c>
      <c r="BH14" s="619"/>
      <c r="BI14" s="619"/>
      <c r="BJ14" s="619"/>
      <c r="BK14" s="619"/>
      <c r="BL14" s="619"/>
      <c r="BM14" s="619"/>
      <c r="BN14" s="620"/>
      <c r="BO14" s="671">
        <v>0.6</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1827060</v>
      </c>
      <c r="CS14" s="619"/>
      <c r="CT14" s="619"/>
      <c r="CU14" s="619"/>
      <c r="CV14" s="619"/>
      <c r="CW14" s="619"/>
      <c r="CX14" s="619"/>
      <c r="CY14" s="620"/>
      <c r="CZ14" s="671">
        <v>4.5999999999999996</v>
      </c>
      <c r="DA14" s="671"/>
      <c r="DB14" s="671"/>
      <c r="DC14" s="671"/>
      <c r="DD14" s="624">
        <v>351137</v>
      </c>
      <c r="DE14" s="619"/>
      <c r="DF14" s="619"/>
      <c r="DG14" s="619"/>
      <c r="DH14" s="619"/>
      <c r="DI14" s="619"/>
      <c r="DJ14" s="619"/>
      <c r="DK14" s="619"/>
      <c r="DL14" s="619"/>
      <c r="DM14" s="619"/>
      <c r="DN14" s="619"/>
      <c r="DO14" s="619"/>
      <c r="DP14" s="620"/>
      <c r="DQ14" s="624">
        <v>1517682</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110330</v>
      </c>
      <c r="S15" s="619"/>
      <c r="T15" s="619"/>
      <c r="U15" s="619"/>
      <c r="V15" s="619"/>
      <c r="W15" s="619"/>
      <c r="X15" s="619"/>
      <c r="Y15" s="620"/>
      <c r="Z15" s="671">
        <v>0.3</v>
      </c>
      <c r="AA15" s="671"/>
      <c r="AB15" s="671"/>
      <c r="AC15" s="671"/>
      <c r="AD15" s="672">
        <v>110330</v>
      </c>
      <c r="AE15" s="672"/>
      <c r="AF15" s="672"/>
      <c r="AG15" s="672"/>
      <c r="AH15" s="672"/>
      <c r="AI15" s="672"/>
      <c r="AJ15" s="672"/>
      <c r="AK15" s="672"/>
      <c r="AL15" s="641">
        <v>0.5</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727181</v>
      </c>
      <c r="BH15" s="619"/>
      <c r="BI15" s="619"/>
      <c r="BJ15" s="619"/>
      <c r="BK15" s="619"/>
      <c r="BL15" s="619"/>
      <c r="BM15" s="619"/>
      <c r="BN15" s="620"/>
      <c r="BO15" s="671">
        <v>3.9</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4168002</v>
      </c>
      <c r="CS15" s="619"/>
      <c r="CT15" s="619"/>
      <c r="CU15" s="619"/>
      <c r="CV15" s="619"/>
      <c r="CW15" s="619"/>
      <c r="CX15" s="619"/>
      <c r="CY15" s="620"/>
      <c r="CZ15" s="671">
        <v>10.6</v>
      </c>
      <c r="DA15" s="671"/>
      <c r="DB15" s="671"/>
      <c r="DC15" s="671"/>
      <c r="DD15" s="624">
        <v>981597</v>
      </c>
      <c r="DE15" s="619"/>
      <c r="DF15" s="619"/>
      <c r="DG15" s="619"/>
      <c r="DH15" s="619"/>
      <c r="DI15" s="619"/>
      <c r="DJ15" s="619"/>
      <c r="DK15" s="619"/>
      <c r="DL15" s="619"/>
      <c r="DM15" s="619"/>
      <c r="DN15" s="619"/>
      <c r="DO15" s="619"/>
      <c r="DP15" s="620"/>
      <c r="DQ15" s="624">
        <v>3435434</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2295735</v>
      </c>
      <c r="S16" s="619"/>
      <c r="T16" s="619"/>
      <c r="U16" s="619"/>
      <c r="V16" s="619"/>
      <c r="W16" s="619"/>
      <c r="X16" s="619"/>
      <c r="Y16" s="620"/>
      <c r="Z16" s="671">
        <v>5.6</v>
      </c>
      <c r="AA16" s="671"/>
      <c r="AB16" s="671"/>
      <c r="AC16" s="671"/>
      <c r="AD16" s="672">
        <v>2133199</v>
      </c>
      <c r="AE16" s="672"/>
      <c r="AF16" s="672"/>
      <c r="AG16" s="672"/>
      <c r="AH16" s="672"/>
      <c r="AI16" s="672"/>
      <c r="AJ16" s="672"/>
      <c r="AK16" s="672"/>
      <c r="AL16" s="641">
        <v>9.1999999999999993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2133199</v>
      </c>
      <c r="S17" s="619"/>
      <c r="T17" s="619"/>
      <c r="U17" s="619"/>
      <c r="V17" s="619"/>
      <c r="W17" s="619"/>
      <c r="X17" s="619"/>
      <c r="Y17" s="620"/>
      <c r="Z17" s="671">
        <v>5.2</v>
      </c>
      <c r="AA17" s="671"/>
      <c r="AB17" s="671"/>
      <c r="AC17" s="671"/>
      <c r="AD17" s="672">
        <v>2133199</v>
      </c>
      <c r="AE17" s="672"/>
      <c r="AF17" s="672"/>
      <c r="AG17" s="672"/>
      <c r="AH17" s="672"/>
      <c r="AI17" s="672"/>
      <c r="AJ17" s="672"/>
      <c r="AK17" s="672"/>
      <c r="AL17" s="641">
        <v>9.1999999999999993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2481796</v>
      </c>
      <c r="CS17" s="619"/>
      <c r="CT17" s="619"/>
      <c r="CU17" s="619"/>
      <c r="CV17" s="619"/>
      <c r="CW17" s="619"/>
      <c r="CX17" s="619"/>
      <c r="CY17" s="620"/>
      <c r="CZ17" s="671">
        <v>6.3</v>
      </c>
      <c r="DA17" s="671"/>
      <c r="DB17" s="671"/>
      <c r="DC17" s="671"/>
      <c r="DD17" s="624" t="s">
        <v>109</v>
      </c>
      <c r="DE17" s="619"/>
      <c r="DF17" s="619"/>
      <c r="DG17" s="619"/>
      <c r="DH17" s="619"/>
      <c r="DI17" s="619"/>
      <c r="DJ17" s="619"/>
      <c r="DK17" s="619"/>
      <c r="DL17" s="619"/>
      <c r="DM17" s="619"/>
      <c r="DN17" s="619"/>
      <c r="DO17" s="619"/>
      <c r="DP17" s="620"/>
      <c r="DQ17" s="624">
        <v>2481796</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162517</v>
      </c>
      <c r="S18" s="619"/>
      <c r="T18" s="619"/>
      <c r="U18" s="619"/>
      <c r="V18" s="619"/>
      <c r="W18" s="619"/>
      <c r="X18" s="619"/>
      <c r="Y18" s="620"/>
      <c r="Z18" s="671">
        <v>0.4</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19</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1118834</v>
      </c>
      <c r="BH19" s="619"/>
      <c r="BI19" s="619"/>
      <c r="BJ19" s="619"/>
      <c r="BK19" s="619"/>
      <c r="BL19" s="619"/>
      <c r="BM19" s="619"/>
      <c r="BN19" s="620"/>
      <c r="BO19" s="671">
        <v>5.9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23958124</v>
      </c>
      <c r="S20" s="619"/>
      <c r="T20" s="619"/>
      <c r="U20" s="619"/>
      <c r="V20" s="619"/>
      <c r="W20" s="619"/>
      <c r="X20" s="619"/>
      <c r="Y20" s="620"/>
      <c r="Z20" s="671">
        <v>58.7</v>
      </c>
      <c r="AA20" s="671"/>
      <c r="AB20" s="671"/>
      <c r="AC20" s="671"/>
      <c r="AD20" s="672">
        <v>22676754</v>
      </c>
      <c r="AE20" s="672"/>
      <c r="AF20" s="672"/>
      <c r="AG20" s="672"/>
      <c r="AH20" s="672"/>
      <c r="AI20" s="672"/>
      <c r="AJ20" s="672"/>
      <c r="AK20" s="672"/>
      <c r="AL20" s="641">
        <v>98.3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1118834</v>
      </c>
      <c r="BH20" s="619"/>
      <c r="BI20" s="619"/>
      <c r="BJ20" s="619"/>
      <c r="BK20" s="619"/>
      <c r="BL20" s="619"/>
      <c r="BM20" s="619"/>
      <c r="BN20" s="620"/>
      <c r="BO20" s="671">
        <v>5.9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39383415</v>
      </c>
      <c r="CS20" s="619"/>
      <c r="CT20" s="619"/>
      <c r="CU20" s="619"/>
      <c r="CV20" s="619"/>
      <c r="CW20" s="619"/>
      <c r="CX20" s="619"/>
      <c r="CY20" s="620"/>
      <c r="CZ20" s="671">
        <v>100</v>
      </c>
      <c r="DA20" s="671"/>
      <c r="DB20" s="671"/>
      <c r="DC20" s="671"/>
      <c r="DD20" s="624">
        <v>3438584</v>
      </c>
      <c r="DE20" s="619"/>
      <c r="DF20" s="619"/>
      <c r="DG20" s="619"/>
      <c r="DH20" s="619"/>
      <c r="DI20" s="619"/>
      <c r="DJ20" s="619"/>
      <c r="DK20" s="619"/>
      <c r="DL20" s="619"/>
      <c r="DM20" s="619"/>
      <c r="DN20" s="619"/>
      <c r="DO20" s="619"/>
      <c r="DP20" s="620"/>
      <c r="DQ20" s="624">
        <v>27484514</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17262</v>
      </c>
      <c r="S21" s="619"/>
      <c r="T21" s="619"/>
      <c r="U21" s="619"/>
      <c r="V21" s="619"/>
      <c r="W21" s="619"/>
      <c r="X21" s="619"/>
      <c r="Y21" s="620"/>
      <c r="Z21" s="671">
        <v>0</v>
      </c>
      <c r="AA21" s="671"/>
      <c r="AB21" s="671"/>
      <c r="AC21" s="671"/>
      <c r="AD21" s="672">
        <v>17262</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264315</v>
      </c>
      <c r="S22" s="619"/>
      <c r="T22" s="619"/>
      <c r="U22" s="619"/>
      <c r="V22" s="619"/>
      <c r="W22" s="619"/>
      <c r="X22" s="619"/>
      <c r="Y22" s="620"/>
      <c r="Z22" s="671">
        <v>0.6</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401845</v>
      </c>
      <c r="S23" s="619"/>
      <c r="T23" s="619"/>
      <c r="U23" s="619"/>
      <c r="V23" s="619"/>
      <c r="W23" s="619"/>
      <c r="X23" s="619"/>
      <c r="Y23" s="620"/>
      <c r="Z23" s="671">
        <v>1</v>
      </c>
      <c r="AA23" s="671"/>
      <c r="AB23" s="671"/>
      <c r="AC23" s="671"/>
      <c r="AD23" s="672">
        <v>115386</v>
      </c>
      <c r="AE23" s="672"/>
      <c r="AF23" s="672"/>
      <c r="AG23" s="672"/>
      <c r="AH23" s="672"/>
      <c r="AI23" s="672"/>
      <c r="AJ23" s="672"/>
      <c r="AK23" s="672"/>
      <c r="AL23" s="641">
        <v>0.5</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1118834</v>
      </c>
      <c r="BH23" s="619"/>
      <c r="BI23" s="619"/>
      <c r="BJ23" s="619"/>
      <c r="BK23" s="619"/>
      <c r="BL23" s="619"/>
      <c r="BM23" s="619"/>
      <c r="BN23" s="620"/>
      <c r="BO23" s="671">
        <v>5.9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79012</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21308178</v>
      </c>
      <c r="CS24" s="669"/>
      <c r="CT24" s="669"/>
      <c r="CU24" s="669"/>
      <c r="CV24" s="669"/>
      <c r="CW24" s="669"/>
      <c r="CX24" s="669"/>
      <c r="CY24" s="716"/>
      <c r="CZ24" s="720">
        <v>54.1</v>
      </c>
      <c r="DA24" s="721"/>
      <c r="DB24" s="721"/>
      <c r="DC24" s="722"/>
      <c r="DD24" s="715">
        <v>12643247</v>
      </c>
      <c r="DE24" s="669"/>
      <c r="DF24" s="669"/>
      <c r="DG24" s="669"/>
      <c r="DH24" s="669"/>
      <c r="DI24" s="669"/>
      <c r="DJ24" s="669"/>
      <c r="DK24" s="716"/>
      <c r="DL24" s="715">
        <v>12641684</v>
      </c>
      <c r="DM24" s="669"/>
      <c r="DN24" s="669"/>
      <c r="DO24" s="669"/>
      <c r="DP24" s="669"/>
      <c r="DQ24" s="669"/>
      <c r="DR24" s="669"/>
      <c r="DS24" s="669"/>
      <c r="DT24" s="669"/>
      <c r="DU24" s="669"/>
      <c r="DV24" s="716"/>
      <c r="DW24" s="717">
        <v>50.8</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7742444</v>
      </c>
      <c r="S25" s="619"/>
      <c r="T25" s="619"/>
      <c r="U25" s="619"/>
      <c r="V25" s="619"/>
      <c r="W25" s="619"/>
      <c r="X25" s="619"/>
      <c r="Y25" s="620"/>
      <c r="Z25" s="671">
        <v>19</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7326206</v>
      </c>
      <c r="CS25" s="637"/>
      <c r="CT25" s="637"/>
      <c r="CU25" s="637"/>
      <c r="CV25" s="637"/>
      <c r="CW25" s="637"/>
      <c r="CX25" s="637"/>
      <c r="CY25" s="638"/>
      <c r="CZ25" s="621">
        <v>18.600000000000001</v>
      </c>
      <c r="DA25" s="639"/>
      <c r="DB25" s="639"/>
      <c r="DC25" s="640"/>
      <c r="DD25" s="624">
        <v>6607632</v>
      </c>
      <c r="DE25" s="637"/>
      <c r="DF25" s="637"/>
      <c r="DG25" s="637"/>
      <c r="DH25" s="637"/>
      <c r="DI25" s="637"/>
      <c r="DJ25" s="637"/>
      <c r="DK25" s="638"/>
      <c r="DL25" s="624">
        <v>6606835</v>
      </c>
      <c r="DM25" s="637"/>
      <c r="DN25" s="637"/>
      <c r="DO25" s="637"/>
      <c r="DP25" s="637"/>
      <c r="DQ25" s="637"/>
      <c r="DR25" s="637"/>
      <c r="DS25" s="637"/>
      <c r="DT25" s="637"/>
      <c r="DU25" s="637"/>
      <c r="DV25" s="638"/>
      <c r="DW25" s="641">
        <v>26.6</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v>254479</v>
      </c>
      <c r="S26" s="619"/>
      <c r="T26" s="619"/>
      <c r="U26" s="619"/>
      <c r="V26" s="619"/>
      <c r="W26" s="619"/>
      <c r="X26" s="619"/>
      <c r="Y26" s="620"/>
      <c r="Z26" s="671">
        <v>0.6</v>
      </c>
      <c r="AA26" s="671"/>
      <c r="AB26" s="671"/>
      <c r="AC26" s="671"/>
      <c r="AD26" s="672">
        <v>254479</v>
      </c>
      <c r="AE26" s="672"/>
      <c r="AF26" s="672"/>
      <c r="AG26" s="672"/>
      <c r="AH26" s="672"/>
      <c r="AI26" s="672"/>
      <c r="AJ26" s="672"/>
      <c r="AK26" s="672"/>
      <c r="AL26" s="641">
        <v>1.1000000000000001</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4983774</v>
      </c>
      <c r="CS26" s="619"/>
      <c r="CT26" s="619"/>
      <c r="CU26" s="619"/>
      <c r="CV26" s="619"/>
      <c r="CW26" s="619"/>
      <c r="CX26" s="619"/>
      <c r="CY26" s="620"/>
      <c r="CZ26" s="621">
        <v>12.7</v>
      </c>
      <c r="DA26" s="639"/>
      <c r="DB26" s="639"/>
      <c r="DC26" s="640"/>
      <c r="DD26" s="624">
        <v>4637997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2271044</v>
      </c>
      <c r="S27" s="619"/>
      <c r="T27" s="619"/>
      <c r="U27" s="619"/>
      <c r="V27" s="619"/>
      <c r="W27" s="619"/>
      <c r="X27" s="619"/>
      <c r="Y27" s="620"/>
      <c r="Z27" s="671">
        <v>5.6</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18837134</v>
      </c>
      <c r="BH27" s="619"/>
      <c r="BI27" s="619"/>
      <c r="BJ27" s="619"/>
      <c r="BK27" s="619"/>
      <c r="BL27" s="619"/>
      <c r="BM27" s="619"/>
      <c r="BN27" s="620"/>
      <c r="BO27" s="671">
        <v>100</v>
      </c>
      <c r="BP27" s="671"/>
      <c r="BQ27" s="671"/>
      <c r="BR27" s="671"/>
      <c r="BS27" s="624">
        <v>150427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11500176</v>
      </c>
      <c r="CS27" s="637"/>
      <c r="CT27" s="637"/>
      <c r="CU27" s="637"/>
      <c r="CV27" s="637"/>
      <c r="CW27" s="637"/>
      <c r="CX27" s="637"/>
      <c r="CY27" s="638"/>
      <c r="CZ27" s="621">
        <v>29.2</v>
      </c>
      <c r="DA27" s="639"/>
      <c r="DB27" s="639"/>
      <c r="DC27" s="640"/>
      <c r="DD27" s="624">
        <v>3553819</v>
      </c>
      <c r="DE27" s="637"/>
      <c r="DF27" s="637"/>
      <c r="DG27" s="637"/>
      <c r="DH27" s="637"/>
      <c r="DI27" s="637"/>
      <c r="DJ27" s="637"/>
      <c r="DK27" s="638"/>
      <c r="DL27" s="624">
        <v>3553053</v>
      </c>
      <c r="DM27" s="637"/>
      <c r="DN27" s="637"/>
      <c r="DO27" s="637"/>
      <c r="DP27" s="637"/>
      <c r="DQ27" s="637"/>
      <c r="DR27" s="637"/>
      <c r="DS27" s="637"/>
      <c r="DT27" s="637"/>
      <c r="DU27" s="637"/>
      <c r="DV27" s="638"/>
      <c r="DW27" s="641">
        <v>14.3</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23572</v>
      </c>
      <c r="S28" s="619"/>
      <c r="T28" s="619"/>
      <c r="U28" s="619"/>
      <c r="V28" s="619"/>
      <c r="W28" s="619"/>
      <c r="X28" s="619"/>
      <c r="Y28" s="620"/>
      <c r="Z28" s="671">
        <v>0.1</v>
      </c>
      <c r="AA28" s="671"/>
      <c r="AB28" s="671"/>
      <c r="AC28" s="671"/>
      <c r="AD28" s="672">
        <v>4918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2481796</v>
      </c>
      <c r="CS28" s="619"/>
      <c r="CT28" s="619"/>
      <c r="CU28" s="619"/>
      <c r="CV28" s="619"/>
      <c r="CW28" s="619"/>
      <c r="CX28" s="619"/>
      <c r="CY28" s="620"/>
      <c r="CZ28" s="621">
        <v>6.3</v>
      </c>
      <c r="DA28" s="639"/>
      <c r="DB28" s="639"/>
      <c r="DC28" s="640"/>
      <c r="DD28" s="624">
        <v>2481796</v>
      </c>
      <c r="DE28" s="619"/>
      <c r="DF28" s="619"/>
      <c r="DG28" s="619"/>
      <c r="DH28" s="619"/>
      <c r="DI28" s="619"/>
      <c r="DJ28" s="619"/>
      <c r="DK28" s="620"/>
      <c r="DL28" s="624">
        <v>2481796</v>
      </c>
      <c r="DM28" s="619"/>
      <c r="DN28" s="619"/>
      <c r="DO28" s="619"/>
      <c r="DP28" s="619"/>
      <c r="DQ28" s="619"/>
      <c r="DR28" s="619"/>
      <c r="DS28" s="619"/>
      <c r="DT28" s="619"/>
      <c r="DU28" s="619"/>
      <c r="DV28" s="620"/>
      <c r="DW28" s="641">
        <v>10</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4885</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2481137</v>
      </c>
      <c r="CS29" s="637"/>
      <c r="CT29" s="637"/>
      <c r="CU29" s="637"/>
      <c r="CV29" s="637"/>
      <c r="CW29" s="637"/>
      <c r="CX29" s="637"/>
      <c r="CY29" s="638"/>
      <c r="CZ29" s="621">
        <v>6.3</v>
      </c>
      <c r="DA29" s="639"/>
      <c r="DB29" s="639"/>
      <c r="DC29" s="640"/>
      <c r="DD29" s="624">
        <v>2481137</v>
      </c>
      <c r="DE29" s="637"/>
      <c r="DF29" s="637"/>
      <c r="DG29" s="637"/>
      <c r="DH29" s="637"/>
      <c r="DI29" s="637"/>
      <c r="DJ29" s="637"/>
      <c r="DK29" s="638"/>
      <c r="DL29" s="624">
        <v>2481137</v>
      </c>
      <c r="DM29" s="637"/>
      <c r="DN29" s="637"/>
      <c r="DO29" s="637"/>
      <c r="DP29" s="637"/>
      <c r="DQ29" s="637"/>
      <c r="DR29" s="637"/>
      <c r="DS29" s="637"/>
      <c r="DT29" s="637"/>
      <c r="DU29" s="637"/>
      <c r="DV29" s="638"/>
      <c r="DW29" s="641">
        <v>10</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1688489</v>
      </c>
      <c r="S30" s="619"/>
      <c r="T30" s="619"/>
      <c r="U30" s="619"/>
      <c r="V30" s="619"/>
      <c r="W30" s="619"/>
      <c r="X30" s="619"/>
      <c r="Y30" s="620"/>
      <c r="Z30" s="671">
        <v>4.0999999999999996</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98.5</v>
      </c>
      <c r="BH30" s="685"/>
      <c r="BI30" s="685"/>
      <c r="BJ30" s="685"/>
      <c r="BK30" s="685"/>
      <c r="BL30" s="685"/>
      <c r="BM30" s="686">
        <v>94.4</v>
      </c>
      <c r="BN30" s="685"/>
      <c r="BO30" s="685"/>
      <c r="BP30" s="685"/>
      <c r="BQ30" s="687"/>
      <c r="BR30" s="684">
        <v>98.1</v>
      </c>
      <c r="BS30" s="685"/>
      <c r="BT30" s="685"/>
      <c r="BU30" s="685"/>
      <c r="BV30" s="685"/>
      <c r="BW30" s="685"/>
      <c r="BX30" s="686">
        <v>93.6</v>
      </c>
      <c r="BY30" s="685"/>
      <c r="BZ30" s="685"/>
      <c r="CA30" s="685"/>
      <c r="CB30" s="687"/>
      <c r="CD30" s="690"/>
      <c r="CE30" s="691"/>
      <c r="CF30" s="655" t="s">
        <v>290</v>
      </c>
      <c r="CG30" s="652"/>
      <c r="CH30" s="652"/>
      <c r="CI30" s="652"/>
      <c r="CJ30" s="652"/>
      <c r="CK30" s="652"/>
      <c r="CL30" s="652"/>
      <c r="CM30" s="652"/>
      <c r="CN30" s="652"/>
      <c r="CO30" s="652"/>
      <c r="CP30" s="652"/>
      <c r="CQ30" s="653"/>
      <c r="CR30" s="618">
        <v>2177370</v>
      </c>
      <c r="CS30" s="619"/>
      <c r="CT30" s="619"/>
      <c r="CU30" s="619"/>
      <c r="CV30" s="619"/>
      <c r="CW30" s="619"/>
      <c r="CX30" s="619"/>
      <c r="CY30" s="620"/>
      <c r="CZ30" s="621">
        <v>5.5</v>
      </c>
      <c r="DA30" s="639"/>
      <c r="DB30" s="639"/>
      <c r="DC30" s="640"/>
      <c r="DD30" s="624">
        <v>2177370</v>
      </c>
      <c r="DE30" s="619"/>
      <c r="DF30" s="619"/>
      <c r="DG30" s="619"/>
      <c r="DH30" s="619"/>
      <c r="DI30" s="619"/>
      <c r="DJ30" s="619"/>
      <c r="DK30" s="620"/>
      <c r="DL30" s="624">
        <v>2177370</v>
      </c>
      <c r="DM30" s="619"/>
      <c r="DN30" s="619"/>
      <c r="DO30" s="619"/>
      <c r="DP30" s="619"/>
      <c r="DQ30" s="619"/>
      <c r="DR30" s="619"/>
      <c r="DS30" s="619"/>
      <c r="DT30" s="619"/>
      <c r="DU30" s="619"/>
      <c r="DV30" s="620"/>
      <c r="DW30" s="641">
        <v>8.8000000000000007</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603536</v>
      </c>
      <c r="S31" s="619"/>
      <c r="T31" s="619"/>
      <c r="U31" s="619"/>
      <c r="V31" s="619"/>
      <c r="W31" s="619"/>
      <c r="X31" s="619"/>
      <c r="Y31" s="620"/>
      <c r="Z31" s="671">
        <v>1.5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v>
      </c>
      <c r="BH31" s="637"/>
      <c r="BI31" s="637"/>
      <c r="BJ31" s="637"/>
      <c r="BK31" s="637"/>
      <c r="BL31" s="637"/>
      <c r="BM31" s="673">
        <v>92.2</v>
      </c>
      <c r="BN31" s="683"/>
      <c r="BO31" s="683"/>
      <c r="BP31" s="683"/>
      <c r="BQ31" s="647"/>
      <c r="BR31" s="682">
        <v>97.1</v>
      </c>
      <c r="BS31" s="637"/>
      <c r="BT31" s="637"/>
      <c r="BU31" s="637"/>
      <c r="BV31" s="637"/>
      <c r="BW31" s="637"/>
      <c r="BX31" s="673">
        <v>90.8</v>
      </c>
      <c r="BY31" s="683"/>
      <c r="BZ31" s="683"/>
      <c r="CA31" s="683"/>
      <c r="CB31" s="647"/>
      <c r="CD31" s="690"/>
      <c r="CE31" s="691"/>
      <c r="CF31" s="655" t="s">
        <v>294</v>
      </c>
      <c r="CG31" s="652"/>
      <c r="CH31" s="652"/>
      <c r="CI31" s="652"/>
      <c r="CJ31" s="652"/>
      <c r="CK31" s="652"/>
      <c r="CL31" s="652"/>
      <c r="CM31" s="652"/>
      <c r="CN31" s="652"/>
      <c r="CO31" s="652"/>
      <c r="CP31" s="652"/>
      <c r="CQ31" s="653"/>
      <c r="CR31" s="618">
        <v>303767</v>
      </c>
      <c r="CS31" s="637"/>
      <c r="CT31" s="637"/>
      <c r="CU31" s="637"/>
      <c r="CV31" s="637"/>
      <c r="CW31" s="637"/>
      <c r="CX31" s="637"/>
      <c r="CY31" s="638"/>
      <c r="CZ31" s="621">
        <v>0.8</v>
      </c>
      <c r="DA31" s="639"/>
      <c r="DB31" s="639"/>
      <c r="DC31" s="640"/>
      <c r="DD31" s="624">
        <v>303767</v>
      </c>
      <c r="DE31" s="637"/>
      <c r="DF31" s="637"/>
      <c r="DG31" s="637"/>
      <c r="DH31" s="637"/>
      <c r="DI31" s="637"/>
      <c r="DJ31" s="637"/>
      <c r="DK31" s="638"/>
      <c r="DL31" s="624">
        <v>303767</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616894</v>
      </c>
      <c r="S32" s="619"/>
      <c r="T32" s="619"/>
      <c r="U32" s="619"/>
      <c r="V32" s="619"/>
      <c r="W32" s="619"/>
      <c r="X32" s="619"/>
      <c r="Y32" s="620"/>
      <c r="Z32" s="671">
        <v>1.5</v>
      </c>
      <c r="AA32" s="671"/>
      <c r="AB32" s="671"/>
      <c r="AC32" s="671"/>
      <c r="AD32" s="672">
        <v>6488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98.9</v>
      </c>
      <c r="BH32" s="603"/>
      <c r="BI32" s="603"/>
      <c r="BJ32" s="603"/>
      <c r="BK32" s="603"/>
      <c r="BL32" s="603"/>
      <c r="BM32" s="666">
        <v>96.5</v>
      </c>
      <c r="BN32" s="603"/>
      <c r="BO32" s="603"/>
      <c r="BP32" s="603"/>
      <c r="BQ32" s="660"/>
      <c r="BR32" s="681">
        <v>98.9</v>
      </c>
      <c r="BS32" s="603"/>
      <c r="BT32" s="603"/>
      <c r="BU32" s="603"/>
      <c r="BV32" s="603"/>
      <c r="BW32" s="603"/>
      <c r="BX32" s="666">
        <v>96</v>
      </c>
      <c r="BY32" s="603"/>
      <c r="BZ32" s="603"/>
      <c r="CA32" s="603"/>
      <c r="CB32" s="660"/>
      <c r="CD32" s="692"/>
      <c r="CE32" s="693"/>
      <c r="CF32" s="655" t="s">
        <v>297</v>
      </c>
      <c r="CG32" s="652"/>
      <c r="CH32" s="652"/>
      <c r="CI32" s="652"/>
      <c r="CJ32" s="652"/>
      <c r="CK32" s="652"/>
      <c r="CL32" s="652"/>
      <c r="CM32" s="652"/>
      <c r="CN32" s="652"/>
      <c r="CO32" s="652"/>
      <c r="CP32" s="652"/>
      <c r="CQ32" s="653"/>
      <c r="CR32" s="618">
        <v>659</v>
      </c>
      <c r="CS32" s="619"/>
      <c r="CT32" s="619"/>
      <c r="CU32" s="619"/>
      <c r="CV32" s="619"/>
      <c r="CW32" s="619"/>
      <c r="CX32" s="619"/>
      <c r="CY32" s="620"/>
      <c r="CZ32" s="621">
        <v>0</v>
      </c>
      <c r="DA32" s="639"/>
      <c r="DB32" s="639"/>
      <c r="DC32" s="640"/>
      <c r="DD32" s="624">
        <v>659</v>
      </c>
      <c r="DE32" s="619"/>
      <c r="DF32" s="619"/>
      <c r="DG32" s="619"/>
      <c r="DH32" s="619"/>
      <c r="DI32" s="619"/>
      <c r="DJ32" s="619"/>
      <c r="DK32" s="620"/>
      <c r="DL32" s="624">
        <v>659</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2893606</v>
      </c>
      <c r="S33" s="619"/>
      <c r="T33" s="619"/>
      <c r="U33" s="619"/>
      <c r="V33" s="619"/>
      <c r="W33" s="619"/>
      <c r="X33" s="619"/>
      <c r="Y33" s="620"/>
      <c r="Z33" s="671">
        <v>7.1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14636653</v>
      </c>
      <c r="CS33" s="637"/>
      <c r="CT33" s="637"/>
      <c r="CU33" s="637"/>
      <c r="CV33" s="637"/>
      <c r="CW33" s="637"/>
      <c r="CX33" s="637"/>
      <c r="CY33" s="638"/>
      <c r="CZ33" s="621">
        <v>37.200000000000003</v>
      </c>
      <c r="DA33" s="639"/>
      <c r="DB33" s="639"/>
      <c r="DC33" s="640"/>
      <c r="DD33" s="624">
        <v>12976918</v>
      </c>
      <c r="DE33" s="637"/>
      <c r="DF33" s="637"/>
      <c r="DG33" s="637"/>
      <c r="DH33" s="637"/>
      <c r="DI33" s="637"/>
      <c r="DJ33" s="637"/>
      <c r="DK33" s="638"/>
      <c r="DL33" s="624">
        <v>9323834</v>
      </c>
      <c r="DM33" s="637"/>
      <c r="DN33" s="637"/>
      <c r="DO33" s="637"/>
      <c r="DP33" s="637"/>
      <c r="DQ33" s="637"/>
      <c r="DR33" s="637"/>
      <c r="DS33" s="637"/>
      <c r="DT33" s="637"/>
      <c r="DU33" s="637"/>
      <c r="DV33" s="638"/>
      <c r="DW33" s="641">
        <v>37.5</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5140074</v>
      </c>
      <c r="CS34" s="619"/>
      <c r="CT34" s="619"/>
      <c r="CU34" s="619"/>
      <c r="CV34" s="619"/>
      <c r="CW34" s="619"/>
      <c r="CX34" s="619"/>
      <c r="CY34" s="620"/>
      <c r="CZ34" s="621">
        <v>13.1</v>
      </c>
      <c r="DA34" s="639"/>
      <c r="DB34" s="639"/>
      <c r="DC34" s="640"/>
      <c r="DD34" s="624">
        <v>4358247</v>
      </c>
      <c r="DE34" s="619"/>
      <c r="DF34" s="619"/>
      <c r="DG34" s="619"/>
      <c r="DH34" s="619"/>
      <c r="DI34" s="619"/>
      <c r="DJ34" s="619"/>
      <c r="DK34" s="620"/>
      <c r="DL34" s="624">
        <v>3939276</v>
      </c>
      <c r="DM34" s="619"/>
      <c r="DN34" s="619"/>
      <c r="DO34" s="619"/>
      <c r="DP34" s="619"/>
      <c r="DQ34" s="619"/>
      <c r="DR34" s="619"/>
      <c r="DS34" s="619"/>
      <c r="DT34" s="619"/>
      <c r="DU34" s="619"/>
      <c r="DV34" s="620"/>
      <c r="DW34" s="641">
        <v>15.8</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1803206</v>
      </c>
      <c r="S35" s="619"/>
      <c r="T35" s="619"/>
      <c r="U35" s="619"/>
      <c r="V35" s="619"/>
      <c r="W35" s="619"/>
      <c r="X35" s="619"/>
      <c r="Y35" s="620"/>
      <c r="Z35" s="671">
        <v>4.4000000000000004</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4858855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87478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888539</v>
      </c>
      <c r="CS35" s="637"/>
      <c r="CT35" s="637"/>
      <c r="CU35" s="637"/>
      <c r="CV35" s="637"/>
      <c r="CW35" s="637"/>
      <c r="CX35" s="637"/>
      <c r="CY35" s="638"/>
      <c r="CZ35" s="621">
        <v>2.2999999999999998</v>
      </c>
      <c r="DA35" s="639"/>
      <c r="DB35" s="639"/>
      <c r="DC35" s="640"/>
      <c r="DD35" s="624">
        <v>837240</v>
      </c>
      <c r="DE35" s="637"/>
      <c r="DF35" s="637"/>
      <c r="DG35" s="637"/>
      <c r="DH35" s="637"/>
      <c r="DI35" s="637"/>
      <c r="DJ35" s="637"/>
      <c r="DK35" s="638"/>
      <c r="DL35" s="624">
        <v>836464</v>
      </c>
      <c r="DM35" s="637"/>
      <c r="DN35" s="637"/>
      <c r="DO35" s="637"/>
      <c r="DP35" s="637"/>
      <c r="DQ35" s="637"/>
      <c r="DR35" s="637"/>
      <c r="DS35" s="637"/>
      <c r="DT35" s="637"/>
      <c r="DU35" s="637"/>
      <c r="DV35" s="638"/>
      <c r="DW35" s="641">
        <v>3.4</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40819507</v>
      </c>
      <c r="S36" s="659"/>
      <c r="T36" s="659"/>
      <c r="U36" s="659"/>
      <c r="V36" s="659"/>
      <c r="W36" s="659"/>
      <c r="X36" s="659"/>
      <c r="Y36" s="662"/>
      <c r="Z36" s="663">
        <v>100</v>
      </c>
      <c r="AA36" s="663"/>
      <c r="AB36" s="663"/>
      <c r="AC36" s="663"/>
      <c r="AD36" s="664">
        <v>23075287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845649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-1220566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2164173</v>
      </c>
      <c r="CS36" s="619"/>
      <c r="CT36" s="619"/>
      <c r="CU36" s="619"/>
      <c r="CV36" s="619"/>
      <c r="CW36" s="619"/>
      <c r="CX36" s="619"/>
      <c r="CY36" s="620"/>
      <c r="CZ36" s="621">
        <v>5.5</v>
      </c>
      <c r="DA36" s="639"/>
      <c r="DB36" s="639"/>
      <c r="DC36" s="640"/>
      <c r="DD36" s="624">
        <v>1964671</v>
      </c>
      <c r="DE36" s="619"/>
      <c r="DF36" s="619"/>
      <c r="DG36" s="619"/>
      <c r="DH36" s="619"/>
      <c r="DI36" s="619"/>
      <c r="DJ36" s="619"/>
      <c r="DK36" s="620"/>
      <c r="DL36" s="624">
        <v>1637788</v>
      </c>
      <c r="DM36" s="619"/>
      <c r="DN36" s="619"/>
      <c r="DO36" s="619"/>
      <c r="DP36" s="619"/>
      <c r="DQ36" s="619"/>
      <c r="DR36" s="619"/>
      <c r="DS36" s="619"/>
      <c r="DT36" s="619"/>
      <c r="DU36" s="619"/>
      <c r="DV36" s="620"/>
      <c r="DW36" s="641">
        <v>6.6</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10603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21429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882791</v>
      </c>
      <c r="CS37" s="637"/>
      <c r="CT37" s="637"/>
      <c r="CU37" s="637"/>
      <c r="CV37" s="637"/>
      <c r="CW37" s="637"/>
      <c r="CX37" s="637"/>
      <c r="CY37" s="638"/>
      <c r="CZ37" s="621">
        <v>2.2000000000000002</v>
      </c>
      <c r="DA37" s="639"/>
      <c r="DB37" s="639"/>
      <c r="DC37" s="640"/>
      <c r="DD37" s="624">
        <v>859705</v>
      </c>
      <c r="DE37" s="637"/>
      <c r="DF37" s="637"/>
      <c r="DG37" s="637"/>
      <c r="DH37" s="637"/>
      <c r="DI37" s="637"/>
      <c r="DJ37" s="637"/>
      <c r="DK37" s="638"/>
      <c r="DL37" s="624">
        <v>859705</v>
      </c>
      <c r="DM37" s="637"/>
      <c r="DN37" s="637"/>
      <c r="DO37" s="637"/>
      <c r="DP37" s="637"/>
      <c r="DQ37" s="637"/>
      <c r="DR37" s="637"/>
      <c r="DS37" s="637"/>
      <c r="DT37" s="637"/>
      <c r="DU37" s="637"/>
      <c r="DV37" s="638"/>
      <c r="DW37" s="641">
        <v>3.5</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34766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4848252</v>
      </c>
      <c r="CS38" s="619"/>
      <c r="CT38" s="619"/>
      <c r="CU38" s="619"/>
      <c r="CV38" s="619"/>
      <c r="CW38" s="619"/>
      <c r="CX38" s="619"/>
      <c r="CY38" s="620"/>
      <c r="CZ38" s="621">
        <v>12.3</v>
      </c>
      <c r="DA38" s="639"/>
      <c r="DB38" s="639"/>
      <c r="DC38" s="640"/>
      <c r="DD38" s="624">
        <v>4365970</v>
      </c>
      <c r="DE38" s="619"/>
      <c r="DF38" s="619"/>
      <c r="DG38" s="619"/>
      <c r="DH38" s="619"/>
      <c r="DI38" s="619"/>
      <c r="DJ38" s="619"/>
      <c r="DK38" s="620"/>
      <c r="DL38" s="624">
        <v>2907441</v>
      </c>
      <c r="DM38" s="619"/>
      <c r="DN38" s="619"/>
      <c r="DO38" s="619"/>
      <c r="DP38" s="619"/>
      <c r="DQ38" s="619"/>
      <c r="DR38" s="619"/>
      <c r="DS38" s="619"/>
      <c r="DT38" s="619"/>
      <c r="DU38" s="619"/>
      <c r="DV38" s="620"/>
      <c r="DW38" s="641">
        <v>11.7</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80</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1527560</v>
      </c>
      <c r="CS39" s="637"/>
      <c r="CT39" s="637"/>
      <c r="CU39" s="637"/>
      <c r="CV39" s="637"/>
      <c r="CW39" s="637"/>
      <c r="CX39" s="637"/>
      <c r="CY39" s="638"/>
      <c r="CZ39" s="621">
        <v>3.9</v>
      </c>
      <c r="DA39" s="639"/>
      <c r="DB39" s="639"/>
      <c r="DC39" s="640"/>
      <c r="DD39" s="624">
        <v>1447925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1857021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68055</v>
      </c>
      <c r="CS40" s="619"/>
      <c r="CT40" s="619"/>
      <c r="CU40" s="619"/>
      <c r="CV40" s="619"/>
      <c r="CW40" s="619"/>
      <c r="CX40" s="619"/>
      <c r="CY40" s="620"/>
      <c r="CZ40" s="621">
        <v>0.2</v>
      </c>
      <c r="DA40" s="639"/>
      <c r="DB40" s="639"/>
      <c r="DC40" s="640"/>
      <c r="DD40" s="624">
        <v>2865</v>
      </c>
      <c r="DE40" s="619"/>
      <c r="DF40" s="619"/>
      <c r="DG40" s="619"/>
      <c r="DH40" s="619"/>
      <c r="DI40" s="619"/>
      <c r="DJ40" s="619"/>
      <c r="DK40" s="620"/>
      <c r="DL40" s="624">
        <v>2865</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2145582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275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3438584</v>
      </c>
      <c r="CS42" s="619"/>
      <c r="CT42" s="619"/>
      <c r="CU42" s="619"/>
      <c r="CV42" s="619"/>
      <c r="CW42" s="619"/>
      <c r="CX42" s="619"/>
      <c r="CY42" s="620"/>
      <c r="CZ42" s="621">
        <v>8.6999999999999993</v>
      </c>
      <c r="DA42" s="622"/>
      <c r="DB42" s="622"/>
      <c r="DC42" s="623"/>
      <c r="DD42" s="624">
        <v>1864349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93178</v>
      </c>
      <c r="CS43" s="637"/>
      <c r="CT43" s="637"/>
      <c r="CU43" s="637"/>
      <c r="CV43" s="637"/>
      <c r="CW43" s="637"/>
      <c r="CX43" s="637"/>
      <c r="CY43" s="638"/>
      <c r="CZ43" s="621">
        <v>0.2</v>
      </c>
      <c r="DA43" s="639"/>
      <c r="DB43" s="639"/>
      <c r="DC43" s="640"/>
      <c r="DD43" s="624">
        <v>40816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3438584</v>
      </c>
      <c r="CS44" s="619"/>
      <c r="CT44" s="619"/>
      <c r="CU44" s="619"/>
      <c r="CV44" s="619"/>
      <c r="CW44" s="619"/>
      <c r="CX44" s="619"/>
      <c r="CY44" s="620"/>
      <c r="CZ44" s="621">
        <v>8.6999999999999993</v>
      </c>
      <c r="DA44" s="622"/>
      <c r="DB44" s="622"/>
      <c r="DC44" s="623"/>
      <c r="DD44" s="624">
        <v>1864349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1807546</v>
      </c>
      <c r="CS45" s="637"/>
      <c r="CT45" s="637"/>
      <c r="CU45" s="637"/>
      <c r="CV45" s="637"/>
      <c r="CW45" s="637"/>
      <c r="CX45" s="637"/>
      <c r="CY45" s="638"/>
      <c r="CZ45" s="621">
        <v>4.5999999999999996</v>
      </c>
      <c r="DA45" s="639"/>
      <c r="DB45" s="639"/>
      <c r="DC45" s="640"/>
      <c r="DD45" s="624">
        <v>544146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1628353</v>
      </c>
      <c r="CS46" s="619"/>
      <c r="CT46" s="619"/>
      <c r="CU46" s="619"/>
      <c r="CV46" s="619"/>
      <c r="CW46" s="619"/>
      <c r="CX46" s="619"/>
      <c r="CY46" s="620"/>
      <c r="CZ46" s="621">
        <v>4.0999999999999996</v>
      </c>
      <c r="DA46" s="622"/>
      <c r="DB46" s="622"/>
      <c r="DC46" s="623"/>
      <c r="DD46" s="624">
        <v>1318518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39383415</v>
      </c>
      <c r="CS49" s="603"/>
      <c r="CT49" s="603"/>
      <c r="CU49" s="603"/>
      <c r="CV49" s="603"/>
      <c r="CW49" s="603"/>
      <c r="CX49" s="603"/>
      <c r="CY49" s="604"/>
      <c r="CZ49" s="605">
        <v>100</v>
      </c>
      <c r="DA49" s="606"/>
      <c r="DB49" s="606"/>
      <c r="DC49" s="607"/>
      <c r="DD49" s="608">
        <v>27484514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40870</v>
      </c>
      <c r="R7" s="1131"/>
      <c r="S7" s="1131"/>
      <c r="T7" s="1131"/>
      <c r="U7" s="1131"/>
      <c r="V7" s="1131">
        <v>39434</v>
      </c>
      <c r="W7" s="1131"/>
      <c r="X7" s="1131"/>
      <c r="Y7" s="1131"/>
      <c r="Z7" s="1131"/>
      <c r="AA7" s="1131">
        <v>1436</v>
      </c>
      <c r="AB7" s="1131"/>
      <c r="AC7" s="1131"/>
      <c r="AD7" s="1131"/>
      <c r="AE7" s="1132"/>
      <c r="AF7" s="1133">
        <v>1295</v>
      </c>
      <c r="AG7" s="1134"/>
      <c r="AH7" s="1134"/>
      <c r="AI7" s="1134"/>
      <c r="AJ7" s="1135"/>
      <c r="AK7" s="1117">
        <v>1688</v>
      </c>
      <c r="AL7" s="1118"/>
      <c r="AM7" s="1118"/>
      <c r="AN7" s="1118"/>
      <c r="AO7" s="1118"/>
      <c r="AP7" s="1118">
        <v>26716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536</v>
      </c>
      <c r="BS7" s="1121" t="s">
        <v>534</v>
      </c>
      <c r="BT7" s="1122"/>
      <c r="BU7" s="1122"/>
      <c r="BV7" s="1122"/>
      <c r="BW7" s="1122"/>
      <c r="BX7" s="1122"/>
      <c r="BY7" s="1122"/>
      <c r="BZ7" s="1122"/>
      <c r="CA7" s="1122"/>
      <c r="CB7" s="1122"/>
      <c r="CC7" s="1122"/>
      <c r="CD7" s="1122"/>
      <c r="CE7" s="1122"/>
      <c r="CF7" s="1122"/>
      <c r="CG7" s="1123"/>
      <c r="CH7" s="1114">
        <v>0</v>
      </c>
      <c r="CI7" s="1115"/>
      <c r="CJ7" s="1115"/>
      <c r="CK7" s="1115"/>
      <c r="CL7" s="1116"/>
      <c r="CM7" s="1114">
        <v>9</v>
      </c>
      <c r="CN7" s="1115"/>
      <c r="CO7" s="1115"/>
      <c r="CP7" s="1115"/>
      <c r="CQ7" s="1116"/>
      <c r="CR7" s="1114">
        <v>1</v>
      </c>
      <c r="CS7" s="1115"/>
      <c r="CT7" s="1115"/>
      <c r="CU7" s="1115"/>
      <c r="CV7" s="1116"/>
      <c r="CW7" s="1114">
        <v>5</v>
      </c>
      <c r="CX7" s="1115"/>
      <c r="CY7" s="1115"/>
      <c r="CZ7" s="1115"/>
      <c r="DA7" s="1116"/>
      <c r="DB7" s="1114" t="s">
        <v>475</v>
      </c>
      <c r="DC7" s="1115"/>
      <c r="DD7" s="1115"/>
      <c r="DE7" s="1115"/>
      <c r="DF7" s="1116"/>
      <c r="DG7" s="1114">
        <v>800</v>
      </c>
      <c r="DH7" s="1115"/>
      <c r="DI7" s="1115"/>
      <c r="DJ7" s="1115"/>
      <c r="DK7" s="1116"/>
      <c r="DL7" s="1114" t="s">
        <v>475</v>
      </c>
      <c r="DM7" s="1115"/>
      <c r="DN7" s="1115"/>
      <c r="DO7" s="1115"/>
      <c r="DP7" s="1116"/>
      <c r="DQ7" s="1114" t="s">
        <v>475</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535</v>
      </c>
      <c r="BT8" s="1041"/>
      <c r="BU8" s="1041"/>
      <c r="BV8" s="1041"/>
      <c r="BW8" s="1041"/>
      <c r="BX8" s="1041"/>
      <c r="BY8" s="1041"/>
      <c r="BZ8" s="1041"/>
      <c r="CA8" s="1041"/>
      <c r="CB8" s="1041"/>
      <c r="CC8" s="1041"/>
      <c r="CD8" s="1041"/>
      <c r="CE8" s="1041"/>
      <c r="CF8" s="1041"/>
      <c r="CG8" s="1042"/>
      <c r="CH8" s="1015">
        <v>37</v>
      </c>
      <c r="CI8" s="1016"/>
      <c r="CJ8" s="1016"/>
      <c r="CK8" s="1016"/>
      <c r="CL8" s="1017"/>
      <c r="CM8" s="1015">
        <v>236</v>
      </c>
      <c r="CN8" s="1016"/>
      <c r="CO8" s="1016"/>
      <c r="CP8" s="1016"/>
      <c r="CQ8" s="1017"/>
      <c r="CR8" s="1015">
        <v>200</v>
      </c>
      <c r="CS8" s="1016"/>
      <c r="CT8" s="1016"/>
      <c r="CU8" s="1016"/>
      <c r="CV8" s="1017"/>
      <c r="CW8" s="1015">
        <v>43</v>
      </c>
      <c r="CX8" s="1016"/>
      <c r="CY8" s="1016"/>
      <c r="CZ8" s="1016"/>
      <c r="DA8" s="1017"/>
      <c r="DB8" s="1015" t="s">
        <v>475</v>
      </c>
      <c r="DC8" s="1016"/>
      <c r="DD8" s="1016"/>
      <c r="DE8" s="1016"/>
      <c r="DF8" s="1017"/>
      <c r="DG8" s="1015" t="s">
        <v>475</v>
      </c>
      <c r="DH8" s="1016"/>
      <c r="DI8" s="1016"/>
      <c r="DJ8" s="1016"/>
      <c r="DK8" s="1017"/>
      <c r="DL8" s="1015" t="s">
        <v>475</v>
      </c>
      <c r="DM8" s="1016"/>
      <c r="DN8" s="1016"/>
      <c r="DO8" s="1016"/>
      <c r="DP8" s="1017"/>
      <c r="DQ8" s="1015" t="s">
        <v>475</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40820</v>
      </c>
      <c r="R23" s="1095"/>
      <c r="S23" s="1095"/>
      <c r="T23" s="1095"/>
      <c r="U23" s="1095"/>
      <c r="V23" s="1095">
        <v>39383</v>
      </c>
      <c r="W23" s="1095"/>
      <c r="X23" s="1095"/>
      <c r="Y23" s="1095"/>
      <c r="Z23" s="1095"/>
      <c r="AA23" s="1095">
        <v>1436</v>
      </c>
      <c r="AB23" s="1095"/>
      <c r="AC23" s="1095"/>
      <c r="AD23" s="1095"/>
      <c r="AE23" s="1096"/>
      <c r="AF23" s="1097">
        <v>1295</v>
      </c>
      <c r="AG23" s="1095"/>
      <c r="AH23" s="1095"/>
      <c r="AI23" s="1095"/>
      <c r="AJ23" s="1098"/>
      <c r="AK23" s="1099"/>
      <c r="AL23" s="1100"/>
      <c r="AM23" s="1100"/>
      <c r="AN23" s="1100"/>
      <c r="AO23" s="1100"/>
      <c r="AP23" s="1095">
        <v>26716</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16227</v>
      </c>
      <c r="R28" s="1080"/>
      <c r="S28" s="1080"/>
      <c r="T28" s="1080"/>
      <c r="U28" s="1080"/>
      <c r="V28" s="1080">
        <v>16139</v>
      </c>
      <c r="W28" s="1080"/>
      <c r="X28" s="1080"/>
      <c r="Y28" s="1080"/>
      <c r="Z28" s="1080"/>
      <c r="AA28" s="1080">
        <v>87</v>
      </c>
      <c r="AB28" s="1080"/>
      <c r="AC28" s="1080"/>
      <c r="AD28" s="1080"/>
      <c r="AE28" s="1081"/>
      <c r="AF28" s="1082">
        <v>87</v>
      </c>
      <c r="AG28" s="1080"/>
      <c r="AH28" s="1080"/>
      <c r="AI28" s="1080"/>
      <c r="AJ28" s="1083"/>
      <c r="AK28" s="1084">
        <v>1857</v>
      </c>
      <c r="AL28" s="1072"/>
      <c r="AM28" s="1072"/>
      <c r="AN28" s="1072"/>
      <c r="AO28" s="1072"/>
      <c r="AP28" s="1072" t="s">
        <v>475</v>
      </c>
      <c r="AQ28" s="1072"/>
      <c r="AR28" s="1072"/>
      <c r="AS28" s="1072"/>
      <c r="AT28" s="1072"/>
      <c r="AU28" s="1072" t="s">
        <v>475</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7314</v>
      </c>
      <c r="R29" s="1070"/>
      <c r="S29" s="1070"/>
      <c r="T29" s="1070"/>
      <c r="U29" s="1070"/>
      <c r="V29" s="1070">
        <v>7111</v>
      </c>
      <c r="W29" s="1070"/>
      <c r="X29" s="1070"/>
      <c r="Y29" s="1070"/>
      <c r="Z29" s="1070"/>
      <c r="AA29" s="1070">
        <v>203</v>
      </c>
      <c r="AB29" s="1070"/>
      <c r="AC29" s="1070"/>
      <c r="AD29" s="1070"/>
      <c r="AE29" s="1071"/>
      <c r="AF29" s="1045">
        <v>203</v>
      </c>
      <c r="AG29" s="1046"/>
      <c r="AH29" s="1046"/>
      <c r="AI29" s="1046"/>
      <c r="AJ29" s="1047"/>
      <c r="AK29" s="1006">
        <v>1198</v>
      </c>
      <c r="AL29" s="997"/>
      <c r="AM29" s="997"/>
      <c r="AN29" s="997"/>
      <c r="AO29" s="997"/>
      <c r="AP29" s="997" t="s">
        <v>475</v>
      </c>
      <c r="AQ29" s="997"/>
      <c r="AR29" s="997"/>
      <c r="AS29" s="997"/>
      <c r="AT29" s="997"/>
      <c r="AU29" s="997" t="s">
        <v>475</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1254</v>
      </c>
      <c r="R30" s="1070"/>
      <c r="S30" s="1070"/>
      <c r="T30" s="1070"/>
      <c r="U30" s="1070"/>
      <c r="V30" s="1070">
        <v>1191</v>
      </c>
      <c r="W30" s="1070"/>
      <c r="X30" s="1070"/>
      <c r="Y30" s="1070"/>
      <c r="Z30" s="1070"/>
      <c r="AA30" s="1070">
        <v>63</v>
      </c>
      <c r="AB30" s="1070"/>
      <c r="AC30" s="1070"/>
      <c r="AD30" s="1070"/>
      <c r="AE30" s="1071"/>
      <c r="AF30" s="1045">
        <v>63</v>
      </c>
      <c r="AG30" s="1046"/>
      <c r="AH30" s="1046"/>
      <c r="AI30" s="1046"/>
      <c r="AJ30" s="1047"/>
      <c r="AK30" s="1006">
        <v>208</v>
      </c>
      <c r="AL30" s="997"/>
      <c r="AM30" s="997"/>
      <c r="AN30" s="997"/>
      <c r="AO30" s="997"/>
      <c r="AP30" s="997" t="s">
        <v>475</v>
      </c>
      <c r="AQ30" s="997"/>
      <c r="AR30" s="997"/>
      <c r="AS30" s="997"/>
      <c r="AT30" s="997"/>
      <c r="AU30" s="997" t="s">
        <v>475</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2110</v>
      </c>
      <c r="R31" s="1070"/>
      <c r="S31" s="1070"/>
      <c r="T31" s="1070"/>
      <c r="U31" s="1070"/>
      <c r="V31" s="1070">
        <v>1844</v>
      </c>
      <c r="W31" s="1070"/>
      <c r="X31" s="1070"/>
      <c r="Y31" s="1070"/>
      <c r="Z31" s="1070"/>
      <c r="AA31" s="1070">
        <v>266</v>
      </c>
      <c r="AB31" s="1070"/>
      <c r="AC31" s="1070"/>
      <c r="AD31" s="1070"/>
      <c r="AE31" s="1071"/>
      <c r="AF31" s="1045">
        <v>1725</v>
      </c>
      <c r="AG31" s="1046"/>
      <c r="AH31" s="1046"/>
      <c r="AI31" s="1046"/>
      <c r="AJ31" s="1047"/>
      <c r="AK31" s="1006">
        <v>11</v>
      </c>
      <c r="AL31" s="997"/>
      <c r="AM31" s="997"/>
      <c r="AN31" s="997"/>
      <c r="AO31" s="997"/>
      <c r="AP31" s="997">
        <v>1994</v>
      </c>
      <c r="AQ31" s="997"/>
      <c r="AR31" s="997"/>
      <c r="AS31" s="997"/>
      <c r="AT31" s="997"/>
      <c r="AU31" s="997">
        <v>12</v>
      </c>
      <c r="AV31" s="997"/>
      <c r="AW31" s="997"/>
      <c r="AX31" s="997"/>
      <c r="AY31" s="997"/>
      <c r="AZ31" s="1068" t="s">
        <v>475</v>
      </c>
      <c r="BA31" s="1068"/>
      <c r="BB31" s="1068"/>
      <c r="BC31" s="1068"/>
      <c r="BD31" s="1068"/>
      <c r="BE31" s="1058" t="s">
        <v>528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2917</v>
      </c>
      <c r="R32" s="1070"/>
      <c r="S32" s="1070"/>
      <c r="T32" s="1070"/>
      <c r="U32" s="1070"/>
      <c r="V32" s="1070">
        <v>2763</v>
      </c>
      <c r="W32" s="1070"/>
      <c r="X32" s="1070"/>
      <c r="Y32" s="1070"/>
      <c r="Z32" s="1070"/>
      <c r="AA32" s="1070">
        <v>154</v>
      </c>
      <c r="AB32" s="1070"/>
      <c r="AC32" s="1070"/>
      <c r="AD32" s="1070"/>
      <c r="AE32" s="1071"/>
      <c r="AF32" s="1045">
        <v>154</v>
      </c>
      <c r="AG32" s="1046"/>
      <c r="AH32" s="1046"/>
      <c r="AI32" s="1046"/>
      <c r="AJ32" s="1047"/>
      <c r="AK32" s="1006">
        <v>846</v>
      </c>
      <c r="AL32" s="997"/>
      <c r="AM32" s="997"/>
      <c r="AN32" s="997"/>
      <c r="AO32" s="997"/>
      <c r="AP32" s="997">
        <v>18044</v>
      </c>
      <c r="AQ32" s="997"/>
      <c r="AR32" s="997"/>
      <c r="AS32" s="997"/>
      <c r="AT32" s="997"/>
      <c r="AU32" s="997">
        <v>6670</v>
      </c>
      <c r="AV32" s="997"/>
      <c r="AW32" s="997"/>
      <c r="AX32" s="997"/>
      <c r="AY32" s="997"/>
      <c r="AZ32" s="1068" t="s">
        <v>475</v>
      </c>
      <c r="BA32" s="1068"/>
      <c r="BB32" s="1068"/>
      <c r="BC32" s="1068"/>
      <c r="BD32" s="1068"/>
      <c r="BE32" s="1058" t="s">
        <v>529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2232</v>
      </c>
      <c r="AG63" s="985"/>
      <c r="AH63" s="985"/>
      <c r="AI63" s="985"/>
      <c r="AJ63" s="1056"/>
      <c r="AK63" s="1057"/>
      <c r="AL63" s="989"/>
      <c r="AM63" s="989"/>
      <c r="AN63" s="989"/>
      <c r="AO63" s="989"/>
      <c r="AP63" s="985">
        <v>20037</v>
      </c>
      <c r="AQ63" s="985"/>
      <c r="AR63" s="985"/>
      <c r="AS63" s="985"/>
      <c r="AT63" s="985"/>
      <c r="AU63" s="985">
        <v>6682</v>
      </c>
      <c r="AV63" s="985"/>
      <c r="AW63" s="985"/>
      <c r="AX63" s="985"/>
      <c r="AY63" s="985"/>
      <c r="AZ63" s="1051"/>
      <c r="BA63" s="1051"/>
      <c r="BB63" s="1051"/>
      <c r="BC63" s="1051"/>
      <c r="BD63" s="1051"/>
      <c r="BE63" s="986"/>
      <c r="BF63" s="986"/>
      <c r="BG63" s="986"/>
      <c r="BH63" s="986"/>
      <c r="BI63" s="987"/>
      <c r="BJ63" s="1052" t="s">
        <v>475</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383</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530</v>
      </c>
      <c r="C68" s="1012"/>
      <c r="D68" s="1012"/>
      <c r="E68" s="1012"/>
      <c r="F68" s="1012"/>
      <c r="G68" s="1012"/>
      <c r="H68" s="1012"/>
      <c r="I68" s="1012"/>
      <c r="J68" s="1012"/>
      <c r="K68" s="1012"/>
      <c r="L68" s="1012"/>
      <c r="M68" s="1012"/>
      <c r="N68" s="1012"/>
      <c r="O68" s="1012"/>
      <c r="P68" s="1013"/>
      <c r="Q68" s="1014">
        <v>409</v>
      </c>
      <c r="R68" s="1008"/>
      <c r="S68" s="1008"/>
      <c r="T68" s="1008"/>
      <c r="U68" s="1008"/>
      <c r="V68" s="1008">
        <v>368</v>
      </c>
      <c r="W68" s="1008"/>
      <c r="X68" s="1008"/>
      <c r="Y68" s="1008"/>
      <c r="Z68" s="1008"/>
      <c r="AA68" s="1008">
        <v>41</v>
      </c>
      <c r="AB68" s="1008"/>
      <c r="AC68" s="1008"/>
      <c r="AD68" s="1008"/>
      <c r="AE68" s="1008"/>
      <c r="AF68" s="1008">
        <v>41</v>
      </c>
      <c r="AG68" s="1008"/>
      <c r="AH68" s="1008"/>
      <c r="AI68" s="1008"/>
      <c r="AJ68" s="1008"/>
      <c r="AK68" s="1008" t="s">
        <v>475</v>
      </c>
      <c r="AL68" s="1008"/>
      <c r="AM68" s="1008"/>
      <c r="AN68" s="1008"/>
      <c r="AO68" s="1008"/>
      <c r="AP68" s="1008" t="s">
        <v>475</v>
      </c>
      <c r="AQ68" s="1008"/>
      <c r="AR68" s="1008"/>
      <c r="AS68" s="1008"/>
      <c r="AT68" s="1008"/>
      <c r="AU68" s="1008" t="s">
        <v>475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531</v>
      </c>
      <c r="C69" s="1001"/>
      <c r="D69" s="1001"/>
      <c r="E69" s="1001"/>
      <c r="F69" s="1001"/>
      <c r="G69" s="1001"/>
      <c r="H69" s="1001"/>
      <c r="I69" s="1001"/>
      <c r="J69" s="1001"/>
      <c r="K69" s="1001"/>
      <c r="L69" s="1001"/>
      <c r="M69" s="1001"/>
      <c r="N69" s="1001"/>
      <c r="O69" s="1001"/>
      <c r="P69" s="1002"/>
      <c r="Q69" s="1003">
        <v>3459</v>
      </c>
      <c r="R69" s="997"/>
      <c r="S69" s="997"/>
      <c r="T69" s="997"/>
      <c r="U69" s="997"/>
      <c r="V69" s="997">
        <v>3156</v>
      </c>
      <c r="W69" s="997"/>
      <c r="X69" s="997"/>
      <c r="Y69" s="997"/>
      <c r="Z69" s="997"/>
      <c r="AA69" s="997">
        <v>303</v>
      </c>
      <c r="AB69" s="997"/>
      <c r="AC69" s="997"/>
      <c r="AD69" s="997"/>
      <c r="AE69" s="997"/>
      <c r="AF69" s="997">
        <v>293</v>
      </c>
      <c r="AG69" s="997"/>
      <c r="AH69" s="997"/>
      <c r="AI69" s="997"/>
      <c r="AJ69" s="997"/>
      <c r="AK69" s="997" t="s">
        <v>475</v>
      </c>
      <c r="AL69" s="997"/>
      <c r="AM69" s="997"/>
      <c r="AN69" s="997"/>
      <c r="AO69" s="997"/>
      <c r="AP69" s="997">
        <v>552</v>
      </c>
      <c r="AQ69" s="997"/>
      <c r="AR69" s="997"/>
      <c r="AS69" s="997"/>
      <c r="AT69" s="997"/>
      <c r="AU69" s="997">
        <v>194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532</v>
      </c>
      <c r="C70" s="1001"/>
      <c r="D70" s="1001"/>
      <c r="E70" s="1001"/>
      <c r="F70" s="1001"/>
      <c r="G70" s="1001"/>
      <c r="H70" s="1001"/>
      <c r="I70" s="1001"/>
      <c r="J70" s="1001"/>
      <c r="K70" s="1001"/>
      <c r="L70" s="1001"/>
      <c r="M70" s="1001"/>
      <c r="N70" s="1001"/>
      <c r="O70" s="1001"/>
      <c r="P70" s="1002"/>
      <c r="Q70" s="1003">
        <v>2223</v>
      </c>
      <c r="R70" s="997"/>
      <c r="S70" s="997"/>
      <c r="T70" s="997"/>
      <c r="U70" s="997"/>
      <c r="V70" s="997">
        <v>2156</v>
      </c>
      <c r="W70" s="997"/>
      <c r="X70" s="997"/>
      <c r="Y70" s="997"/>
      <c r="Z70" s="997"/>
      <c r="AA70" s="997">
        <v>67</v>
      </c>
      <c r="AB70" s="997"/>
      <c r="AC70" s="997"/>
      <c r="AD70" s="997"/>
      <c r="AE70" s="997"/>
      <c r="AF70" s="997">
        <v>67</v>
      </c>
      <c r="AG70" s="997"/>
      <c r="AH70" s="997"/>
      <c r="AI70" s="997"/>
      <c r="AJ70" s="997"/>
      <c r="AK70" s="997">
        <v>5</v>
      </c>
      <c r="AL70" s="997"/>
      <c r="AM70" s="997"/>
      <c r="AN70" s="997"/>
      <c r="AO70" s="997"/>
      <c r="AP70" s="997" t="s">
        <v>475</v>
      </c>
      <c r="AQ70" s="997"/>
      <c r="AR70" s="997"/>
      <c r="AS70" s="997"/>
      <c r="AT70" s="997"/>
      <c r="AU70" s="997" t="s">
        <v>475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533</v>
      </c>
      <c r="C71" s="1001"/>
      <c r="D71" s="1001"/>
      <c r="E71" s="1001"/>
      <c r="F71" s="1001"/>
      <c r="G71" s="1001"/>
      <c r="H71" s="1001"/>
      <c r="I71" s="1001"/>
      <c r="J71" s="1001"/>
      <c r="K71" s="1001"/>
      <c r="L71" s="1001"/>
      <c r="M71" s="1001"/>
      <c r="N71" s="1001"/>
      <c r="O71" s="1001"/>
      <c r="P71" s="1002"/>
      <c r="Q71" s="1003">
        <v>804096</v>
      </c>
      <c r="R71" s="997"/>
      <c r="S71" s="997"/>
      <c r="T71" s="997"/>
      <c r="U71" s="997"/>
      <c r="V71" s="997">
        <v>792077</v>
      </c>
      <c r="W71" s="997"/>
      <c r="X71" s="997"/>
      <c r="Y71" s="997"/>
      <c r="Z71" s="997"/>
      <c r="AA71" s="997">
        <v>12019</v>
      </c>
      <c r="AB71" s="997"/>
      <c r="AC71" s="997"/>
      <c r="AD71" s="997"/>
      <c r="AE71" s="997"/>
      <c r="AF71" s="997">
        <v>12019</v>
      </c>
      <c r="AG71" s="997"/>
      <c r="AH71" s="997"/>
      <c r="AI71" s="997"/>
      <c r="AJ71" s="997"/>
      <c r="AK71" s="997">
        <v>3394</v>
      </c>
      <c r="AL71" s="997"/>
      <c r="AM71" s="997"/>
      <c r="AN71" s="997"/>
      <c r="AO71" s="997"/>
      <c r="AP71" s="997" t="s">
        <v>475</v>
      </c>
      <c r="AQ71" s="997"/>
      <c r="AR71" s="997"/>
      <c r="AS71" s="997"/>
      <c r="AT71" s="997"/>
      <c r="AU71" s="997" t="s">
        <v>475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12420</v>
      </c>
      <c r="AG88" s="985"/>
      <c r="AH88" s="985"/>
      <c r="AI88" s="985"/>
      <c r="AJ88" s="985"/>
      <c r="AK88" s="989"/>
      <c r="AL88" s="989"/>
      <c r="AM88" s="989"/>
      <c r="AN88" s="989"/>
      <c r="AO88" s="989"/>
      <c r="AP88" s="985">
        <v>552</v>
      </c>
      <c r="AQ88" s="985"/>
      <c r="AR88" s="985"/>
      <c r="AS88" s="985"/>
      <c r="AT88" s="985"/>
      <c r="AU88" s="985">
        <v>194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201</v>
      </c>
      <c r="CS102" s="977"/>
      <c r="CT102" s="977"/>
      <c r="CU102" s="977"/>
      <c r="CV102" s="978"/>
      <c r="CW102" s="976">
        <v>48</v>
      </c>
      <c r="CX102" s="977"/>
      <c r="CY102" s="977"/>
      <c r="CZ102" s="977"/>
      <c r="DA102" s="978"/>
      <c r="DB102" s="976" t="s">
        <v>475</v>
      </c>
      <c r="DC102" s="977"/>
      <c r="DD102" s="977"/>
      <c r="DE102" s="977"/>
      <c r="DF102" s="978"/>
      <c r="DG102" s="976">
        <v>800</v>
      </c>
      <c r="DH102" s="977"/>
      <c r="DI102" s="977"/>
      <c r="DJ102" s="977"/>
      <c r="DK102" s="978"/>
      <c r="DL102" s="976" t="s">
        <v>475</v>
      </c>
      <c r="DM102" s="977"/>
      <c r="DN102" s="977"/>
      <c r="DO102" s="977"/>
      <c r="DP102" s="978"/>
      <c r="DQ102" s="976" t="s">
        <v>475</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394</v>
      </c>
      <c r="AB109" s="918"/>
      <c r="AC109" s="918"/>
      <c r="AD109" s="918"/>
      <c r="AE109" s="919"/>
      <c r="AF109" s="920" t="s">
        <v>284</v>
      </c>
      <c r="AG109" s="918"/>
      <c r="AH109" s="918"/>
      <c r="AI109" s="918"/>
      <c r="AJ109" s="919"/>
      <c r="AK109" s="920" t="s">
        <v>283</v>
      </c>
      <c r="AL109" s="918"/>
      <c r="AM109" s="918"/>
      <c r="AN109" s="918"/>
      <c r="AO109" s="919"/>
      <c r="AP109" s="920" t="s">
        <v>395</v>
      </c>
      <c r="AQ109" s="918"/>
      <c r="AR109" s="918"/>
      <c r="AS109" s="918"/>
      <c r="AT109" s="949"/>
      <c r="AU109" s="917" t="s">
        <v>393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394</v>
      </c>
      <c r="BR109" s="918"/>
      <c r="BS109" s="918"/>
      <c r="BT109" s="918"/>
      <c r="BU109" s="919"/>
      <c r="BV109" s="920" t="s">
        <v>284</v>
      </c>
      <c r="BW109" s="918"/>
      <c r="BX109" s="918"/>
      <c r="BY109" s="918"/>
      <c r="BZ109" s="919"/>
      <c r="CA109" s="920" t="s">
        <v>283</v>
      </c>
      <c r="CB109" s="918"/>
      <c r="CC109" s="918"/>
      <c r="CD109" s="918"/>
      <c r="CE109" s="919"/>
      <c r="CF109" s="958" t="s">
        <v>395</v>
      </c>
      <c r="CG109" s="958"/>
      <c r="CH109" s="958"/>
      <c r="CI109" s="958"/>
      <c r="CJ109" s="958"/>
      <c r="CK109" s="920" t="s">
        <v>396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394</v>
      </c>
      <c r="DH109" s="918"/>
      <c r="DI109" s="918"/>
      <c r="DJ109" s="918"/>
      <c r="DK109" s="919"/>
      <c r="DL109" s="920" t="s">
        <v>284</v>
      </c>
      <c r="DM109" s="918"/>
      <c r="DN109" s="918"/>
      <c r="DO109" s="918"/>
      <c r="DP109" s="919"/>
      <c r="DQ109" s="920" t="s">
        <v>283</v>
      </c>
      <c r="DR109" s="918"/>
      <c r="DS109" s="918"/>
      <c r="DT109" s="918"/>
      <c r="DU109" s="919"/>
      <c r="DV109" s="920" t="s">
        <v>395</v>
      </c>
      <c r="DW109" s="918"/>
      <c r="DX109" s="918"/>
      <c r="DY109" s="918"/>
      <c r="DZ109" s="949"/>
    </row>
    <row r="110" spans="1:131" s="197" customFormat="1" ht="26.25" customHeight="1" x14ac:dyDescent="0.15">
      <c r="A110" s="787" t="s">
        <v>397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3436949</v>
      </c>
      <c r="AB110" s="903"/>
      <c r="AC110" s="903"/>
      <c r="AD110" s="903"/>
      <c r="AE110" s="904"/>
      <c r="AF110" s="905">
        <v>2848992</v>
      </c>
      <c r="AG110" s="903"/>
      <c r="AH110" s="903"/>
      <c r="AI110" s="903"/>
      <c r="AJ110" s="904"/>
      <c r="AK110" s="905">
        <v>2481137</v>
      </c>
      <c r="AL110" s="903"/>
      <c r="AM110" s="903"/>
      <c r="AN110" s="903"/>
      <c r="AO110" s="904"/>
      <c r="AP110" s="906">
        <v>12</v>
      </c>
      <c r="AQ110" s="907"/>
      <c r="AR110" s="907"/>
      <c r="AS110" s="907"/>
      <c r="AT110" s="908"/>
      <c r="AU110" s="950" t="s">
        <v>60</v>
      </c>
      <c r="AV110" s="951"/>
      <c r="AW110" s="951"/>
      <c r="AX110" s="951"/>
      <c r="AY110" s="952"/>
      <c r="AZ110" s="846" t="s">
        <v>398</v>
      </c>
      <c r="BA110" s="788"/>
      <c r="BB110" s="788"/>
      <c r="BC110" s="788"/>
      <c r="BD110" s="788"/>
      <c r="BE110" s="788"/>
      <c r="BF110" s="788"/>
      <c r="BG110" s="788"/>
      <c r="BH110" s="788"/>
      <c r="BI110" s="788"/>
      <c r="BJ110" s="788"/>
      <c r="BK110" s="788"/>
      <c r="BL110" s="788"/>
      <c r="BM110" s="788"/>
      <c r="BN110" s="788"/>
      <c r="BO110" s="788"/>
      <c r="BP110" s="789"/>
      <c r="BQ110" s="829">
        <v>25598622</v>
      </c>
      <c r="BR110" s="830"/>
      <c r="BS110" s="830"/>
      <c r="BT110" s="830"/>
      <c r="BU110" s="830"/>
      <c r="BV110" s="830">
        <v>26000052</v>
      </c>
      <c r="BW110" s="830"/>
      <c r="BX110" s="830"/>
      <c r="BY110" s="830"/>
      <c r="BZ110" s="830"/>
      <c r="CA110" s="830">
        <v>26716288</v>
      </c>
      <c r="CB110" s="830"/>
      <c r="CC110" s="830"/>
      <c r="CD110" s="830"/>
      <c r="CE110" s="830"/>
      <c r="CF110" s="891">
        <v>128.69999999999999</v>
      </c>
      <c r="CG110" s="892"/>
      <c r="CH110" s="892"/>
      <c r="CI110" s="892"/>
      <c r="CJ110" s="892"/>
      <c r="CK110" s="946" t="s">
        <v>399</v>
      </c>
      <c r="CL110" s="894"/>
      <c r="CM110" s="899" t="s">
        <v>400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401</v>
      </c>
      <c r="DH110" s="830"/>
      <c r="DI110" s="830"/>
      <c r="DJ110" s="830"/>
      <c r="DK110" s="830"/>
      <c r="DL110" s="830" t="s">
        <v>401</v>
      </c>
      <c r="DM110" s="830"/>
      <c r="DN110" s="830"/>
      <c r="DO110" s="830"/>
      <c r="DP110" s="830"/>
      <c r="DQ110" s="830" t="s">
        <v>401</v>
      </c>
      <c r="DR110" s="830"/>
      <c r="DS110" s="830"/>
      <c r="DT110" s="830"/>
      <c r="DU110" s="830"/>
      <c r="DV110" s="831" t="s">
        <v>401</v>
      </c>
      <c r="DW110" s="831"/>
      <c r="DX110" s="831"/>
      <c r="DY110" s="831"/>
      <c r="DZ110" s="832"/>
    </row>
    <row r="111" spans="1:131" s="197" customFormat="1" ht="26.25" customHeight="1" x14ac:dyDescent="0.15">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401</v>
      </c>
      <c r="AB111" s="939"/>
      <c r="AC111" s="939"/>
      <c r="AD111" s="939"/>
      <c r="AE111" s="940"/>
      <c r="AF111" s="941" t="s">
        <v>401</v>
      </c>
      <c r="AG111" s="939"/>
      <c r="AH111" s="939"/>
      <c r="AI111" s="939"/>
      <c r="AJ111" s="940"/>
      <c r="AK111" s="941" t="s">
        <v>401</v>
      </c>
      <c r="AL111" s="939"/>
      <c r="AM111" s="939"/>
      <c r="AN111" s="939"/>
      <c r="AO111" s="940"/>
      <c r="AP111" s="942" t="s">
        <v>401</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v>975772</v>
      </c>
      <c r="BR111" s="801"/>
      <c r="BS111" s="801"/>
      <c r="BT111" s="801"/>
      <c r="BU111" s="801"/>
      <c r="BV111" s="801">
        <v>1147858</v>
      </c>
      <c r="BW111" s="801"/>
      <c r="BX111" s="801"/>
      <c r="BY111" s="801"/>
      <c r="BZ111" s="801"/>
      <c r="CA111" s="801">
        <v>800055</v>
      </c>
      <c r="CB111" s="801"/>
      <c r="CC111" s="801"/>
      <c r="CD111" s="801"/>
      <c r="CE111" s="801"/>
      <c r="CF111" s="878">
        <v>3.9</v>
      </c>
      <c r="CG111" s="879"/>
      <c r="CH111" s="879"/>
      <c r="CI111" s="879"/>
      <c r="CJ111" s="879"/>
      <c r="CK111" s="947"/>
      <c r="CL111" s="896"/>
      <c r="CM111" s="833" t="s">
        <v>404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x14ac:dyDescent="0.15">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v>9089282</v>
      </c>
      <c r="BR112" s="801"/>
      <c r="BS112" s="801"/>
      <c r="BT112" s="801"/>
      <c r="BU112" s="801"/>
      <c r="BV112" s="801">
        <v>7240793</v>
      </c>
      <c r="BW112" s="801"/>
      <c r="BX112" s="801"/>
      <c r="BY112" s="801"/>
      <c r="BZ112" s="801"/>
      <c r="CA112" s="801">
        <v>6681669</v>
      </c>
      <c r="CB112" s="801"/>
      <c r="CC112" s="801"/>
      <c r="CD112" s="801"/>
      <c r="CE112" s="801"/>
      <c r="CF112" s="878">
        <v>32.200000000000003</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x14ac:dyDescent="0.15">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706892</v>
      </c>
      <c r="AB113" s="939"/>
      <c r="AC113" s="939"/>
      <c r="AD113" s="939"/>
      <c r="AE113" s="940"/>
      <c r="AF113" s="941">
        <v>615092</v>
      </c>
      <c r="AG113" s="939"/>
      <c r="AH113" s="939"/>
      <c r="AI113" s="939"/>
      <c r="AJ113" s="940"/>
      <c r="AK113" s="941">
        <v>698529</v>
      </c>
      <c r="AL113" s="939"/>
      <c r="AM113" s="939"/>
      <c r="AN113" s="939"/>
      <c r="AO113" s="940"/>
      <c r="AP113" s="942">
        <v>3.4</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v>196448</v>
      </c>
      <c r="BR113" s="801"/>
      <c r="BS113" s="801"/>
      <c r="BT113" s="801"/>
      <c r="BU113" s="801"/>
      <c r="BV113" s="801">
        <v>168354</v>
      </c>
      <c r="BW113" s="801"/>
      <c r="BX113" s="801"/>
      <c r="BY113" s="801"/>
      <c r="BZ113" s="801"/>
      <c r="CA113" s="801">
        <v>194456</v>
      </c>
      <c r="CB113" s="801"/>
      <c r="CC113" s="801"/>
      <c r="CD113" s="801"/>
      <c r="CE113" s="801"/>
      <c r="CF113" s="878">
        <v>0.9</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x14ac:dyDescent="0.15">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49688</v>
      </c>
      <c r="AB114" s="814"/>
      <c r="AC114" s="814"/>
      <c r="AD114" s="814"/>
      <c r="AE114" s="815"/>
      <c r="AF114" s="816">
        <v>47477</v>
      </c>
      <c r="AG114" s="814"/>
      <c r="AH114" s="814"/>
      <c r="AI114" s="814"/>
      <c r="AJ114" s="815"/>
      <c r="AK114" s="816">
        <v>31101</v>
      </c>
      <c r="AL114" s="814"/>
      <c r="AM114" s="814"/>
      <c r="AN114" s="814"/>
      <c r="AO114" s="815"/>
      <c r="AP114" s="784">
        <v>0.1</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7179086</v>
      </c>
      <c r="BR114" s="801"/>
      <c r="BS114" s="801"/>
      <c r="BT114" s="801"/>
      <c r="BU114" s="801"/>
      <c r="BV114" s="801">
        <v>6666759</v>
      </c>
      <c r="BW114" s="801"/>
      <c r="BX114" s="801"/>
      <c r="BY114" s="801"/>
      <c r="BZ114" s="801"/>
      <c r="CA114" s="801">
        <v>6056821</v>
      </c>
      <c r="CB114" s="801"/>
      <c r="CC114" s="801"/>
      <c r="CD114" s="801"/>
      <c r="CE114" s="801"/>
      <c r="CF114" s="878">
        <v>29.2</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x14ac:dyDescent="0.15">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206638</v>
      </c>
      <c r="AB115" s="939"/>
      <c r="AC115" s="939"/>
      <c r="AD115" s="939"/>
      <c r="AE115" s="940"/>
      <c r="AF115" s="941">
        <v>179441</v>
      </c>
      <c r="AG115" s="939"/>
      <c r="AH115" s="939"/>
      <c r="AI115" s="939"/>
      <c r="AJ115" s="940"/>
      <c r="AK115" s="941">
        <v>507097</v>
      </c>
      <c r="AL115" s="939"/>
      <c r="AM115" s="939"/>
      <c r="AN115" s="939"/>
      <c r="AO115" s="940"/>
      <c r="AP115" s="942">
        <v>2.4</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975772</v>
      </c>
      <c r="DH115" s="814"/>
      <c r="DI115" s="814"/>
      <c r="DJ115" s="814"/>
      <c r="DK115" s="815"/>
      <c r="DL115" s="816">
        <v>1147858</v>
      </c>
      <c r="DM115" s="814"/>
      <c r="DN115" s="814"/>
      <c r="DO115" s="814"/>
      <c r="DP115" s="815"/>
      <c r="DQ115" s="816">
        <v>800055</v>
      </c>
      <c r="DR115" s="814"/>
      <c r="DS115" s="814"/>
      <c r="DT115" s="814"/>
      <c r="DU115" s="815"/>
      <c r="DV115" s="784">
        <v>3.9</v>
      </c>
      <c r="DW115" s="785"/>
      <c r="DX115" s="785"/>
      <c r="DY115" s="785"/>
      <c r="DZ115" s="786"/>
    </row>
    <row r="116" spans="1:130" s="197" customFormat="1" ht="26.25" customHeight="1" x14ac:dyDescent="0.15">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904</v>
      </c>
      <c r="AB116" s="814"/>
      <c r="AC116" s="814"/>
      <c r="AD116" s="814"/>
      <c r="AE116" s="815"/>
      <c r="AF116" s="816">
        <v>392</v>
      </c>
      <c r="AG116" s="814"/>
      <c r="AH116" s="814"/>
      <c r="AI116" s="814"/>
      <c r="AJ116" s="815"/>
      <c r="AK116" s="816">
        <v>652</v>
      </c>
      <c r="AL116" s="814"/>
      <c r="AM116" s="814"/>
      <c r="AN116" s="814"/>
      <c r="AO116" s="815"/>
      <c r="AP116" s="784">
        <v>0</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4401071</v>
      </c>
      <c r="AB117" s="925"/>
      <c r="AC117" s="925"/>
      <c r="AD117" s="925"/>
      <c r="AE117" s="926"/>
      <c r="AF117" s="928">
        <v>3691394</v>
      </c>
      <c r="AG117" s="925"/>
      <c r="AH117" s="925"/>
      <c r="AI117" s="925"/>
      <c r="AJ117" s="926"/>
      <c r="AK117" s="928">
        <v>3718516</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396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394</v>
      </c>
      <c r="AB118" s="918"/>
      <c r="AC118" s="918"/>
      <c r="AD118" s="918"/>
      <c r="AE118" s="919"/>
      <c r="AF118" s="920" t="s">
        <v>284</v>
      </c>
      <c r="AG118" s="918"/>
      <c r="AH118" s="918"/>
      <c r="AI118" s="918"/>
      <c r="AJ118" s="919"/>
      <c r="AK118" s="920" t="s">
        <v>283</v>
      </c>
      <c r="AL118" s="918"/>
      <c r="AM118" s="918"/>
      <c r="AN118" s="918"/>
      <c r="AO118" s="919"/>
      <c r="AP118" s="921" t="s">
        <v>395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425</v>
      </c>
      <c r="BP118" s="868"/>
      <c r="BQ118" s="887">
        <v>43039210</v>
      </c>
      <c r="BR118" s="888"/>
      <c r="BS118" s="888"/>
      <c r="BT118" s="888"/>
      <c r="BU118" s="888"/>
      <c r="BV118" s="888">
        <v>41223816</v>
      </c>
      <c r="BW118" s="888"/>
      <c r="BX118" s="888"/>
      <c r="BY118" s="888"/>
      <c r="BZ118" s="888"/>
      <c r="CA118" s="888">
        <v>40449289</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399</v>
      </c>
      <c r="B119" s="894"/>
      <c r="C119" s="899" t="s">
        <v>400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2284552</v>
      </c>
      <c r="BR119" s="830"/>
      <c r="BS119" s="830"/>
      <c r="BT119" s="830"/>
      <c r="BU119" s="830"/>
      <c r="BV119" s="830">
        <v>2608520</v>
      </c>
      <c r="BW119" s="830"/>
      <c r="BX119" s="830"/>
      <c r="BY119" s="830"/>
      <c r="BZ119" s="830"/>
      <c r="CA119" s="830">
        <v>2564291</v>
      </c>
      <c r="CB119" s="830"/>
      <c r="CC119" s="830"/>
      <c r="CD119" s="830"/>
      <c r="CE119" s="830"/>
      <c r="CF119" s="891">
        <v>12.4</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v>8013097</v>
      </c>
      <c r="BR120" s="801"/>
      <c r="BS120" s="801"/>
      <c r="BT120" s="801"/>
      <c r="BU120" s="801"/>
      <c r="BV120" s="801">
        <v>7624342</v>
      </c>
      <c r="BW120" s="801"/>
      <c r="BX120" s="801"/>
      <c r="BY120" s="801"/>
      <c r="BZ120" s="801"/>
      <c r="CA120" s="801">
        <v>7706136</v>
      </c>
      <c r="CB120" s="801"/>
      <c r="CC120" s="801"/>
      <c r="CD120" s="801"/>
      <c r="CE120" s="801"/>
      <c r="CF120" s="878">
        <v>37.1</v>
      </c>
      <c r="CG120" s="879"/>
      <c r="CH120" s="879"/>
      <c r="CI120" s="879"/>
      <c r="CJ120" s="879"/>
      <c r="CK120" s="880" t="s">
        <v>431</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9074457</v>
      </c>
      <c r="DH120" s="830"/>
      <c r="DI120" s="830"/>
      <c r="DJ120" s="830"/>
      <c r="DK120" s="830"/>
      <c r="DL120" s="830">
        <v>7230040</v>
      </c>
      <c r="DM120" s="830"/>
      <c r="DN120" s="830"/>
      <c r="DO120" s="830"/>
      <c r="DP120" s="830"/>
      <c r="DQ120" s="830">
        <v>6669708</v>
      </c>
      <c r="DR120" s="830"/>
      <c r="DS120" s="830"/>
      <c r="DT120" s="830"/>
      <c r="DU120" s="830"/>
      <c r="DV120" s="831">
        <v>32.1</v>
      </c>
      <c r="DW120" s="831"/>
      <c r="DX120" s="831"/>
      <c r="DY120" s="831"/>
      <c r="DZ120" s="832"/>
    </row>
    <row r="121" spans="1:130" s="197" customFormat="1" ht="26.25" customHeight="1" x14ac:dyDescent="0.15">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29712259</v>
      </c>
      <c r="BR121" s="888"/>
      <c r="BS121" s="888"/>
      <c r="BT121" s="888"/>
      <c r="BU121" s="888"/>
      <c r="BV121" s="888">
        <v>29906584</v>
      </c>
      <c r="BW121" s="888"/>
      <c r="BX121" s="888"/>
      <c r="BY121" s="888"/>
      <c r="BZ121" s="888"/>
      <c r="CA121" s="888">
        <v>29330312</v>
      </c>
      <c r="CB121" s="888"/>
      <c r="CC121" s="888"/>
      <c r="CD121" s="888"/>
      <c r="CE121" s="888"/>
      <c r="CF121" s="889">
        <v>141.30000000000001</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14825</v>
      </c>
      <c r="DH121" s="801"/>
      <c r="DI121" s="801"/>
      <c r="DJ121" s="801"/>
      <c r="DK121" s="801"/>
      <c r="DL121" s="801">
        <v>10753</v>
      </c>
      <c r="DM121" s="801"/>
      <c r="DN121" s="801"/>
      <c r="DO121" s="801"/>
      <c r="DP121" s="801"/>
      <c r="DQ121" s="801">
        <v>11961</v>
      </c>
      <c r="DR121" s="801"/>
      <c r="DS121" s="801"/>
      <c r="DT121" s="801"/>
      <c r="DU121" s="801"/>
      <c r="DV121" s="853">
        <v>0.1</v>
      </c>
      <c r="DW121" s="853"/>
      <c r="DX121" s="853"/>
      <c r="DY121" s="853"/>
      <c r="DZ121" s="854"/>
    </row>
    <row r="122" spans="1:130" s="197" customFormat="1" ht="26.25" customHeight="1" x14ac:dyDescent="0.15">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434</v>
      </c>
      <c r="BP122" s="868"/>
      <c r="BQ122" s="869">
        <v>40009908</v>
      </c>
      <c r="BR122" s="870"/>
      <c r="BS122" s="870"/>
      <c r="BT122" s="870"/>
      <c r="BU122" s="870"/>
      <c r="BV122" s="870">
        <v>40139446</v>
      </c>
      <c r="BW122" s="870"/>
      <c r="BX122" s="870"/>
      <c r="BY122" s="870"/>
      <c r="BZ122" s="870"/>
      <c r="CA122" s="870">
        <v>39600739</v>
      </c>
      <c r="CB122" s="870"/>
      <c r="CC122" s="870"/>
      <c r="CD122" s="870"/>
      <c r="CE122" s="870"/>
      <c r="CF122" s="773"/>
      <c r="CG122" s="774"/>
      <c r="CH122" s="774"/>
      <c r="CI122" s="774"/>
      <c r="CJ122" s="871"/>
      <c r="CK122" s="881"/>
      <c r="CL122" s="842"/>
      <c r="CM122" s="842"/>
      <c r="CN122" s="842"/>
      <c r="CO122" s="843"/>
      <c r="CP122" s="858" t="s">
        <v>435</v>
      </c>
      <c r="CQ122" s="859"/>
      <c r="CR122" s="859"/>
      <c r="CS122" s="859"/>
      <c r="CT122" s="859"/>
      <c r="CU122" s="859"/>
      <c r="CV122" s="859"/>
      <c r="CW122" s="859"/>
      <c r="CX122" s="859"/>
      <c r="CY122" s="859"/>
      <c r="CZ122" s="859"/>
      <c r="DA122" s="859"/>
      <c r="DB122" s="859"/>
      <c r="DC122" s="859"/>
      <c r="DD122" s="859"/>
      <c r="DE122" s="859"/>
      <c r="DF122" s="860"/>
      <c r="DG122" s="800" t="s">
        <v>436</v>
      </c>
      <c r="DH122" s="801"/>
      <c r="DI122" s="801"/>
      <c r="DJ122" s="801"/>
      <c r="DK122" s="801"/>
      <c r="DL122" s="801" t="s">
        <v>436</v>
      </c>
      <c r="DM122" s="801"/>
      <c r="DN122" s="801"/>
      <c r="DO122" s="801"/>
      <c r="DP122" s="801"/>
      <c r="DQ122" s="801" t="s">
        <v>436</v>
      </c>
      <c r="DR122" s="801"/>
      <c r="DS122" s="801"/>
      <c r="DT122" s="801"/>
      <c r="DU122" s="801"/>
      <c r="DV122" s="853" t="s">
        <v>436</v>
      </c>
      <c r="DW122" s="853"/>
      <c r="DX122" s="853"/>
      <c r="DY122" s="853"/>
      <c r="DZ122" s="854"/>
    </row>
    <row r="123" spans="1:130" s="197" customFormat="1" ht="26.25" customHeight="1" thickBot="1" x14ac:dyDescent="0.2">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436</v>
      </c>
      <c r="AB123" s="814"/>
      <c r="AC123" s="814"/>
      <c r="AD123" s="814"/>
      <c r="AE123" s="815"/>
      <c r="AF123" s="816" t="s">
        <v>436</v>
      </c>
      <c r="AG123" s="814"/>
      <c r="AH123" s="814"/>
      <c r="AI123" s="814"/>
      <c r="AJ123" s="815"/>
      <c r="AK123" s="816" t="s">
        <v>436</v>
      </c>
      <c r="AL123" s="814"/>
      <c r="AM123" s="814"/>
      <c r="AN123" s="814"/>
      <c r="AO123" s="815"/>
      <c r="AP123" s="784" t="s">
        <v>436</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14.8</v>
      </c>
      <c r="BR123" s="862"/>
      <c r="BS123" s="862"/>
      <c r="BT123" s="862"/>
      <c r="BU123" s="862"/>
      <c r="BV123" s="862">
        <v>5.3</v>
      </c>
      <c r="BW123" s="862"/>
      <c r="BX123" s="862"/>
      <c r="BY123" s="862"/>
      <c r="BZ123" s="862"/>
      <c r="CA123" s="862">
        <v>4</v>
      </c>
      <c r="CB123" s="862"/>
      <c r="CC123" s="862"/>
      <c r="CD123" s="862"/>
      <c r="CE123" s="862"/>
      <c r="CF123" s="760"/>
      <c r="CG123" s="761"/>
      <c r="CH123" s="761"/>
      <c r="CI123" s="761"/>
      <c r="CJ123" s="863"/>
      <c r="CK123" s="881"/>
      <c r="CL123" s="842"/>
      <c r="CM123" s="842"/>
      <c r="CN123" s="842"/>
      <c r="CO123" s="843"/>
      <c r="CP123" s="858" t="s">
        <v>438</v>
      </c>
      <c r="CQ123" s="859"/>
      <c r="CR123" s="859"/>
      <c r="CS123" s="859"/>
      <c r="CT123" s="859"/>
      <c r="CU123" s="859"/>
      <c r="CV123" s="859"/>
      <c r="CW123" s="859"/>
      <c r="CX123" s="859"/>
      <c r="CY123" s="859"/>
      <c r="CZ123" s="859"/>
      <c r="DA123" s="859"/>
      <c r="DB123" s="859"/>
      <c r="DC123" s="859"/>
      <c r="DD123" s="859"/>
      <c r="DE123" s="859"/>
      <c r="DF123" s="860"/>
      <c r="DG123" s="813" t="s">
        <v>436</v>
      </c>
      <c r="DH123" s="814"/>
      <c r="DI123" s="814"/>
      <c r="DJ123" s="814"/>
      <c r="DK123" s="815"/>
      <c r="DL123" s="816" t="s">
        <v>436</v>
      </c>
      <c r="DM123" s="814"/>
      <c r="DN123" s="814"/>
      <c r="DO123" s="814"/>
      <c r="DP123" s="815"/>
      <c r="DQ123" s="816" t="s">
        <v>436</v>
      </c>
      <c r="DR123" s="814"/>
      <c r="DS123" s="814"/>
      <c r="DT123" s="814"/>
      <c r="DU123" s="815"/>
      <c r="DV123" s="784" t="s">
        <v>436</v>
      </c>
      <c r="DW123" s="785"/>
      <c r="DX123" s="785"/>
      <c r="DY123" s="785"/>
      <c r="DZ123" s="786"/>
    </row>
    <row r="124" spans="1:130" s="197" customFormat="1" ht="26.25" customHeight="1" x14ac:dyDescent="0.15">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436</v>
      </c>
      <c r="AB124" s="814"/>
      <c r="AC124" s="814"/>
      <c r="AD124" s="814"/>
      <c r="AE124" s="815"/>
      <c r="AF124" s="816" t="s">
        <v>436</v>
      </c>
      <c r="AG124" s="814"/>
      <c r="AH124" s="814"/>
      <c r="AI124" s="814"/>
      <c r="AJ124" s="815"/>
      <c r="AK124" s="816" t="s">
        <v>436</v>
      </c>
      <c r="AL124" s="814"/>
      <c r="AM124" s="814"/>
      <c r="AN124" s="814"/>
      <c r="AO124" s="815"/>
      <c r="AP124" s="784" t="s">
        <v>436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436</v>
      </c>
      <c r="DH124" s="747"/>
      <c r="DI124" s="747"/>
      <c r="DJ124" s="747"/>
      <c r="DK124" s="748"/>
      <c r="DL124" s="749" t="s">
        <v>436</v>
      </c>
      <c r="DM124" s="747"/>
      <c r="DN124" s="747"/>
      <c r="DO124" s="747"/>
      <c r="DP124" s="748"/>
      <c r="DQ124" s="749" t="s">
        <v>436</v>
      </c>
      <c r="DR124" s="747"/>
      <c r="DS124" s="747"/>
      <c r="DT124" s="747"/>
      <c r="DU124" s="748"/>
      <c r="DV124" s="837" t="s">
        <v>436</v>
      </c>
      <c r="DW124" s="838"/>
      <c r="DX124" s="838"/>
      <c r="DY124" s="838"/>
      <c r="DZ124" s="839"/>
    </row>
    <row r="125" spans="1:130" s="197" customFormat="1" ht="26.25" customHeight="1" thickBot="1" x14ac:dyDescent="0.2">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436</v>
      </c>
      <c r="AB125" s="814"/>
      <c r="AC125" s="814"/>
      <c r="AD125" s="814"/>
      <c r="AE125" s="815"/>
      <c r="AF125" s="816" t="s">
        <v>436</v>
      </c>
      <c r="AG125" s="814"/>
      <c r="AH125" s="814"/>
      <c r="AI125" s="814"/>
      <c r="AJ125" s="815"/>
      <c r="AK125" s="816" t="s">
        <v>436</v>
      </c>
      <c r="AL125" s="814"/>
      <c r="AM125" s="814"/>
      <c r="AN125" s="814"/>
      <c r="AO125" s="815"/>
      <c r="AP125" s="784" t="s">
        <v>436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436</v>
      </c>
      <c r="DH125" s="830"/>
      <c r="DI125" s="830"/>
      <c r="DJ125" s="830"/>
      <c r="DK125" s="830"/>
      <c r="DL125" s="830" t="s">
        <v>436</v>
      </c>
      <c r="DM125" s="830"/>
      <c r="DN125" s="830"/>
      <c r="DO125" s="830"/>
      <c r="DP125" s="830"/>
      <c r="DQ125" s="830" t="s">
        <v>436</v>
      </c>
      <c r="DR125" s="830"/>
      <c r="DS125" s="830"/>
      <c r="DT125" s="830"/>
      <c r="DU125" s="830"/>
      <c r="DV125" s="831" t="s">
        <v>436</v>
      </c>
      <c r="DW125" s="831"/>
      <c r="DX125" s="831"/>
      <c r="DY125" s="831"/>
      <c r="DZ125" s="832"/>
    </row>
    <row r="126" spans="1:130" s="197" customFormat="1" ht="26.25" customHeight="1" x14ac:dyDescent="0.15">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206638</v>
      </c>
      <c r="AB126" s="814"/>
      <c r="AC126" s="814"/>
      <c r="AD126" s="814"/>
      <c r="AE126" s="815"/>
      <c r="AF126" s="816">
        <v>179441</v>
      </c>
      <c r="AG126" s="814"/>
      <c r="AH126" s="814"/>
      <c r="AI126" s="814"/>
      <c r="AJ126" s="815"/>
      <c r="AK126" s="816">
        <v>507097</v>
      </c>
      <c r="AL126" s="814"/>
      <c r="AM126" s="814"/>
      <c r="AN126" s="814"/>
      <c r="AO126" s="815"/>
      <c r="AP126" s="784">
        <v>2.4</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436</v>
      </c>
      <c r="DH126" s="801"/>
      <c r="DI126" s="801"/>
      <c r="DJ126" s="801"/>
      <c r="DK126" s="801"/>
      <c r="DL126" s="801" t="s">
        <v>436</v>
      </c>
      <c r="DM126" s="801"/>
      <c r="DN126" s="801"/>
      <c r="DO126" s="801"/>
      <c r="DP126" s="801"/>
      <c r="DQ126" s="801" t="s">
        <v>436</v>
      </c>
      <c r="DR126" s="801"/>
      <c r="DS126" s="801"/>
      <c r="DT126" s="801"/>
      <c r="DU126" s="801"/>
      <c r="DV126" s="853" t="s">
        <v>436</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436</v>
      </c>
      <c r="AB127" s="814"/>
      <c r="AC127" s="814"/>
      <c r="AD127" s="814"/>
      <c r="AE127" s="815"/>
      <c r="AF127" s="816" t="s">
        <v>436</v>
      </c>
      <c r="AG127" s="814"/>
      <c r="AH127" s="814"/>
      <c r="AI127" s="814"/>
      <c r="AJ127" s="815"/>
      <c r="AK127" s="816" t="s">
        <v>436</v>
      </c>
      <c r="AL127" s="814"/>
      <c r="AM127" s="814"/>
      <c r="AN127" s="814"/>
      <c r="AO127" s="815"/>
      <c r="AP127" s="784" t="s">
        <v>436</v>
      </c>
      <c r="AQ127" s="785"/>
      <c r="AR127" s="785"/>
      <c r="AS127" s="785"/>
      <c r="AT127" s="786"/>
      <c r="AU127" s="233"/>
      <c r="AV127" s="233"/>
      <c r="AW127" s="233"/>
      <c r="AX127" s="787" t="s">
        <v>448</v>
      </c>
      <c r="AY127" s="788"/>
      <c r="AZ127" s="788"/>
      <c r="BA127" s="788"/>
      <c r="BB127" s="788"/>
      <c r="BC127" s="788"/>
      <c r="BD127" s="788"/>
      <c r="BE127" s="789"/>
      <c r="BF127" s="790" t="s">
        <v>436</v>
      </c>
      <c r="BG127" s="791"/>
      <c r="BH127" s="791"/>
      <c r="BI127" s="791"/>
      <c r="BJ127" s="791"/>
      <c r="BK127" s="791"/>
      <c r="BL127" s="792"/>
      <c r="BM127" s="790">
        <v>12.22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450</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888436</v>
      </c>
      <c r="AB128" s="754"/>
      <c r="AC128" s="754"/>
      <c r="AD128" s="754"/>
      <c r="AE128" s="755"/>
      <c r="AF128" s="756">
        <v>760279</v>
      </c>
      <c r="AG128" s="754"/>
      <c r="AH128" s="754"/>
      <c r="AI128" s="754"/>
      <c r="AJ128" s="755"/>
      <c r="AK128" s="756">
        <v>844454</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454</v>
      </c>
      <c r="BG128" s="821"/>
      <c r="BH128" s="821"/>
      <c r="BI128" s="821"/>
      <c r="BJ128" s="821"/>
      <c r="BK128" s="821"/>
      <c r="BL128" s="822"/>
      <c r="BM128" s="820">
        <v>17.22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22935240</v>
      </c>
      <c r="AB129" s="814"/>
      <c r="AC129" s="814"/>
      <c r="AD129" s="814"/>
      <c r="AE129" s="815"/>
      <c r="AF129" s="816">
        <v>22851371</v>
      </c>
      <c r="AG129" s="814"/>
      <c r="AH129" s="814"/>
      <c r="AI129" s="814"/>
      <c r="AJ129" s="815"/>
      <c r="AK129" s="816">
        <v>23149911</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2.8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2542563</v>
      </c>
      <c r="AB130" s="814"/>
      <c r="AC130" s="814"/>
      <c r="AD130" s="814"/>
      <c r="AE130" s="815"/>
      <c r="AF130" s="816">
        <v>2625533</v>
      </c>
      <c r="AG130" s="814"/>
      <c r="AH130" s="814"/>
      <c r="AI130" s="814"/>
      <c r="AJ130" s="815"/>
      <c r="AK130" s="816">
        <v>2395358</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v>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20392677</v>
      </c>
      <c r="AB131" s="747"/>
      <c r="AC131" s="747"/>
      <c r="AD131" s="747"/>
      <c r="AE131" s="748"/>
      <c r="AF131" s="749">
        <v>20225838</v>
      </c>
      <c r="AG131" s="747"/>
      <c r="AH131" s="747"/>
      <c r="AI131" s="747"/>
      <c r="AJ131" s="748"/>
      <c r="AK131" s="749">
        <v>20754553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4.7569625120000003</v>
      </c>
      <c r="AB132" s="770"/>
      <c r="AC132" s="770"/>
      <c r="AD132" s="770"/>
      <c r="AE132" s="771"/>
      <c r="AF132" s="772">
        <v>1.510849637</v>
      </c>
      <c r="AG132" s="770"/>
      <c r="AH132" s="770"/>
      <c r="AI132" s="770"/>
      <c r="AJ132" s="771"/>
      <c r="AK132" s="772">
        <v>2.3065011329999998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6.6</v>
      </c>
      <c r="AB133" s="779"/>
      <c r="AC133" s="779"/>
      <c r="AD133" s="779"/>
      <c r="AE133" s="780"/>
      <c r="AF133" s="778">
        <v>4.4000000000000004</v>
      </c>
      <c r="AG133" s="779"/>
      <c r="AH133" s="779"/>
      <c r="AI133" s="779"/>
      <c r="AJ133" s="780"/>
      <c r="AK133" s="778">
        <v>2.8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9" t="s">
        <v>466</v>
      </c>
      <c r="L7" s="254"/>
      <c r="M7" s="255" t="s">
        <v>467</v>
      </c>
      <c r="N7" s="256"/>
    </row>
    <row r="8" spans="1:16" x14ac:dyDescent="0.15">
      <c r="A8" s="248"/>
      <c r="B8" s="244"/>
      <c r="C8" s="244"/>
      <c r="D8" s="244"/>
      <c r="E8" s="244"/>
      <c r="F8" s="244"/>
      <c r="G8" s="257"/>
      <c r="H8" s="258"/>
      <c r="I8" s="258"/>
      <c r="J8" s="259"/>
      <c r="K8" s="1150"/>
      <c r="L8" s="260" t="s">
        <v>468</v>
      </c>
      <c r="M8" s="261" t="s">
        <v>469</v>
      </c>
      <c r="N8" s="262" t="s">
        <v>470</v>
      </c>
    </row>
    <row r="9" spans="1:16" x14ac:dyDescent="0.15">
      <c r="A9" s="248"/>
      <c r="B9" s="244"/>
      <c r="C9" s="244"/>
      <c r="D9" s="244"/>
      <c r="E9" s="244"/>
      <c r="F9" s="244"/>
      <c r="G9" s="1163" t="s">
        <v>471</v>
      </c>
      <c r="H9" s="1164"/>
      <c r="I9" s="1164"/>
      <c r="J9" s="1165"/>
      <c r="K9" s="263">
        <v>7326206</v>
      </c>
      <c r="L9" s="264">
        <v>56485</v>
      </c>
      <c r="M9" s="265">
        <v>57752</v>
      </c>
      <c r="N9" s="266">
        <v>-2.2000000000000002</v>
      </c>
    </row>
    <row r="10" spans="1:16" x14ac:dyDescent="0.15">
      <c r="A10" s="248"/>
      <c r="B10" s="244"/>
      <c r="C10" s="244"/>
      <c r="D10" s="244"/>
      <c r="E10" s="244"/>
      <c r="F10" s="244"/>
      <c r="G10" s="1163" t="s">
        <v>472</v>
      </c>
      <c r="H10" s="1164"/>
      <c r="I10" s="1164"/>
      <c r="J10" s="1165"/>
      <c r="K10" s="267">
        <v>412621</v>
      </c>
      <c r="L10" s="268">
        <v>3181</v>
      </c>
      <c r="M10" s="269">
        <v>3854</v>
      </c>
      <c r="N10" s="270">
        <v>-17.5</v>
      </c>
    </row>
    <row r="11" spans="1:16" ht="13.5" customHeight="1" x14ac:dyDescent="0.15">
      <c r="A11" s="248"/>
      <c r="B11" s="244"/>
      <c r="C11" s="244"/>
      <c r="D11" s="244"/>
      <c r="E11" s="244"/>
      <c r="F11" s="244"/>
      <c r="G11" s="1163" t="s">
        <v>473</v>
      </c>
      <c r="H11" s="1164"/>
      <c r="I11" s="1164"/>
      <c r="J11" s="1165"/>
      <c r="K11" s="267">
        <v>220685</v>
      </c>
      <c r="L11" s="268">
        <v>1701</v>
      </c>
      <c r="M11" s="269">
        <v>3128</v>
      </c>
      <c r="N11" s="270">
        <v>-45.6</v>
      </c>
    </row>
    <row r="12" spans="1:16" ht="13.5" customHeight="1" x14ac:dyDescent="0.15">
      <c r="A12" s="248"/>
      <c r="B12" s="244"/>
      <c r="C12" s="244"/>
      <c r="D12" s="244"/>
      <c r="E12" s="244"/>
      <c r="F12" s="244"/>
      <c r="G12" s="1163" t="s">
        <v>474</v>
      </c>
      <c r="H12" s="1164"/>
      <c r="I12" s="1164"/>
      <c r="J12" s="1165"/>
      <c r="K12" s="267" t="s">
        <v>475</v>
      </c>
      <c r="L12" s="268" t="s">
        <v>475</v>
      </c>
      <c r="M12" s="269">
        <v>608</v>
      </c>
      <c r="N12" s="270" t="s">
        <v>475</v>
      </c>
    </row>
    <row r="13" spans="1:16" ht="13.5" customHeight="1" x14ac:dyDescent="0.15">
      <c r="A13" s="248"/>
      <c r="B13" s="244"/>
      <c r="C13" s="244"/>
      <c r="D13" s="244"/>
      <c r="E13" s="244"/>
      <c r="F13" s="244"/>
      <c r="G13" s="1163" t="s">
        <v>476</v>
      </c>
      <c r="H13" s="1164"/>
      <c r="I13" s="1164"/>
      <c r="J13" s="1165"/>
      <c r="K13" s="267" t="s">
        <v>475</v>
      </c>
      <c r="L13" s="268" t="s">
        <v>475</v>
      </c>
      <c r="M13" s="269">
        <v>0</v>
      </c>
      <c r="N13" s="270" t="s">
        <v>475</v>
      </c>
    </row>
    <row r="14" spans="1:16" ht="13.5" customHeight="1" x14ac:dyDescent="0.15">
      <c r="A14" s="248"/>
      <c r="B14" s="244"/>
      <c r="C14" s="244"/>
      <c r="D14" s="244"/>
      <c r="E14" s="244"/>
      <c r="F14" s="244"/>
      <c r="G14" s="1163" t="s">
        <v>477</v>
      </c>
      <c r="H14" s="1164"/>
      <c r="I14" s="1164"/>
      <c r="J14" s="1165"/>
      <c r="K14" s="267">
        <v>347269</v>
      </c>
      <c r="L14" s="268">
        <v>2677</v>
      </c>
      <c r="M14" s="269">
        <v>2455</v>
      </c>
      <c r="N14" s="270">
        <v>9</v>
      </c>
    </row>
    <row r="15" spans="1:16" ht="13.5" customHeight="1" x14ac:dyDescent="0.15">
      <c r="A15" s="248"/>
      <c r="B15" s="244"/>
      <c r="C15" s="244"/>
      <c r="D15" s="244"/>
      <c r="E15" s="244"/>
      <c r="F15" s="244"/>
      <c r="G15" s="1163" t="s">
        <v>478</v>
      </c>
      <c r="H15" s="1164"/>
      <c r="I15" s="1164"/>
      <c r="J15" s="1165"/>
      <c r="K15" s="267">
        <v>93178</v>
      </c>
      <c r="L15" s="268">
        <v>718</v>
      </c>
      <c r="M15" s="269">
        <v>1040</v>
      </c>
      <c r="N15" s="270">
        <v>-31</v>
      </c>
    </row>
    <row r="16" spans="1:16" x14ac:dyDescent="0.15">
      <c r="A16" s="248"/>
      <c r="B16" s="244"/>
      <c r="C16" s="244"/>
      <c r="D16" s="244"/>
      <c r="E16" s="244"/>
      <c r="F16" s="244"/>
      <c r="G16" s="1166" t="s">
        <v>479</v>
      </c>
      <c r="H16" s="1167"/>
      <c r="I16" s="1167"/>
      <c r="J16" s="1168"/>
      <c r="K16" s="268">
        <v>-889867</v>
      </c>
      <c r="L16" s="268">
        <v>-6861</v>
      </c>
      <c r="M16" s="269">
        <v>-5417</v>
      </c>
      <c r="N16" s="270">
        <v>26.7</v>
      </c>
    </row>
    <row r="17" spans="1:16" x14ac:dyDescent="0.15">
      <c r="A17" s="248"/>
      <c r="B17" s="244"/>
      <c r="C17" s="244"/>
      <c r="D17" s="244"/>
      <c r="E17" s="244"/>
      <c r="F17" s="244"/>
      <c r="G17" s="1166" t="s">
        <v>167</v>
      </c>
      <c r="H17" s="1167"/>
      <c r="I17" s="1167"/>
      <c r="J17" s="1168"/>
      <c r="K17" s="268">
        <v>7510092</v>
      </c>
      <c r="L17" s="268">
        <v>57903</v>
      </c>
      <c r="M17" s="269">
        <v>63420</v>
      </c>
      <c r="N17" s="270">
        <v>-8.6999999999999993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60" t="s">
        <v>484</v>
      </c>
      <c r="H21" s="1161"/>
      <c r="I21" s="1161"/>
      <c r="J21" s="1162"/>
      <c r="K21" s="280">
        <v>5.55</v>
      </c>
      <c r="L21" s="281">
        <v>6.06</v>
      </c>
      <c r="M21" s="282">
        <v>-0.51</v>
      </c>
      <c r="N21" s="249"/>
      <c r="O21" s="283"/>
      <c r="P21" s="279"/>
    </row>
    <row r="22" spans="1:16" s="284" customFormat="1" x14ac:dyDescent="0.15">
      <c r="A22" s="279"/>
      <c r="B22" s="249"/>
      <c r="C22" s="249"/>
      <c r="D22" s="249"/>
      <c r="E22" s="249"/>
      <c r="F22" s="249"/>
      <c r="G22" s="1160" t="s">
        <v>485</v>
      </c>
      <c r="H22" s="1161"/>
      <c r="I22" s="1161"/>
      <c r="J22" s="1162"/>
      <c r="K22" s="285">
        <v>101.9</v>
      </c>
      <c r="L22" s="286">
        <v>99.7</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9" t="s">
        <v>466</v>
      </c>
      <c r="L30" s="254"/>
      <c r="M30" s="255" t="s">
        <v>467</v>
      </c>
      <c r="N30" s="256"/>
    </row>
    <row r="31" spans="1:16" x14ac:dyDescent="0.15">
      <c r="A31" s="248"/>
      <c r="B31" s="244"/>
      <c r="C31" s="244"/>
      <c r="D31" s="244"/>
      <c r="E31" s="244"/>
      <c r="F31" s="244"/>
      <c r="G31" s="257"/>
      <c r="H31" s="258"/>
      <c r="I31" s="258"/>
      <c r="J31" s="259"/>
      <c r="K31" s="1150"/>
      <c r="L31" s="260" t="s">
        <v>468</v>
      </c>
      <c r="M31" s="261" t="s">
        <v>469</v>
      </c>
      <c r="N31" s="262" t="s">
        <v>470</v>
      </c>
    </row>
    <row r="32" spans="1:16" ht="27" customHeight="1" x14ac:dyDescent="0.15">
      <c r="A32" s="248"/>
      <c r="B32" s="244"/>
      <c r="C32" s="244"/>
      <c r="D32" s="244"/>
      <c r="E32" s="244"/>
      <c r="F32" s="244"/>
      <c r="G32" s="1151" t="s">
        <v>489</v>
      </c>
      <c r="H32" s="1152"/>
      <c r="I32" s="1152"/>
      <c r="J32" s="1153"/>
      <c r="K32" s="294">
        <v>2481137</v>
      </c>
      <c r="L32" s="294">
        <v>19130</v>
      </c>
      <c r="M32" s="295">
        <v>31722</v>
      </c>
      <c r="N32" s="296">
        <v>-39.700000000000003</v>
      </c>
    </row>
    <row r="33" spans="1:16" ht="13.5" customHeight="1" x14ac:dyDescent="0.15">
      <c r="A33" s="248"/>
      <c r="B33" s="244"/>
      <c r="C33" s="244"/>
      <c r="D33" s="244"/>
      <c r="E33" s="244"/>
      <c r="F33" s="244"/>
      <c r="G33" s="1151" t="s">
        <v>490</v>
      </c>
      <c r="H33" s="1152"/>
      <c r="I33" s="1152"/>
      <c r="J33" s="1153"/>
      <c r="K33" s="294" t="s">
        <v>475</v>
      </c>
      <c r="L33" s="294" t="s">
        <v>475</v>
      </c>
      <c r="M33" s="295">
        <v>0</v>
      </c>
      <c r="N33" s="296" t="s">
        <v>475</v>
      </c>
    </row>
    <row r="34" spans="1:16" ht="27" customHeight="1" x14ac:dyDescent="0.15">
      <c r="A34" s="248"/>
      <c r="B34" s="244"/>
      <c r="C34" s="244"/>
      <c r="D34" s="244"/>
      <c r="E34" s="244"/>
      <c r="F34" s="244"/>
      <c r="G34" s="1151" t="s">
        <v>491</v>
      </c>
      <c r="H34" s="1152"/>
      <c r="I34" s="1152"/>
      <c r="J34" s="1153"/>
      <c r="K34" s="294" t="s">
        <v>475</v>
      </c>
      <c r="L34" s="294" t="s">
        <v>475</v>
      </c>
      <c r="M34" s="295">
        <v>57</v>
      </c>
      <c r="N34" s="296" t="s">
        <v>475</v>
      </c>
    </row>
    <row r="35" spans="1:16" ht="27" customHeight="1" x14ac:dyDescent="0.15">
      <c r="A35" s="248"/>
      <c r="B35" s="244"/>
      <c r="C35" s="244"/>
      <c r="D35" s="244"/>
      <c r="E35" s="244"/>
      <c r="F35" s="244"/>
      <c r="G35" s="1151" t="s">
        <v>492</v>
      </c>
      <c r="H35" s="1152"/>
      <c r="I35" s="1152"/>
      <c r="J35" s="1153"/>
      <c r="K35" s="294">
        <v>698529</v>
      </c>
      <c r="L35" s="294">
        <v>5386</v>
      </c>
      <c r="M35" s="295">
        <v>7092</v>
      </c>
      <c r="N35" s="296">
        <v>-24.1</v>
      </c>
    </row>
    <row r="36" spans="1:16" ht="27" customHeight="1" x14ac:dyDescent="0.15">
      <c r="A36" s="248"/>
      <c r="B36" s="244"/>
      <c r="C36" s="244"/>
      <c r="D36" s="244"/>
      <c r="E36" s="244"/>
      <c r="F36" s="244"/>
      <c r="G36" s="1151" t="s">
        <v>493</v>
      </c>
      <c r="H36" s="1152"/>
      <c r="I36" s="1152"/>
      <c r="J36" s="1153"/>
      <c r="K36" s="294">
        <v>31101</v>
      </c>
      <c r="L36" s="294">
        <v>240</v>
      </c>
      <c r="M36" s="295">
        <v>1180</v>
      </c>
      <c r="N36" s="296">
        <v>-79.7</v>
      </c>
    </row>
    <row r="37" spans="1:16" ht="13.5" customHeight="1" x14ac:dyDescent="0.15">
      <c r="A37" s="248"/>
      <c r="B37" s="244"/>
      <c r="C37" s="244"/>
      <c r="D37" s="244"/>
      <c r="E37" s="244"/>
      <c r="F37" s="244"/>
      <c r="G37" s="1151" t="s">
        <v>494</v>
      </c>
      <c r="H37" s="1152"/>
      <c r="I37" s="1152"/>
      <c r="J37" s="1153"/>
      <c r="K37" s="294">
        <v>507097</v>
      </c>
      <c r="L37" s="294">
        <v>3910</v>
      </c>
      <c r="M37" s="295">
        <v>1206</v>
      </c>
      <c r="N37" s="296">
        <v>224.2</v>
      </c>
    </row>
    <row r="38" spans="1:16" ht="27" customHeight="1" x14ac:dyDescent="0.15">
      <c r="A38" s="248"/>
      <c r="B38" s="244"/>
      <c r="C38" s="244"/>
      <c r="D38" s="244"/>
      <c r="E38" s="244"/>
      <c r="F38" s="244"/>
      <c r="G38" s="1154" t="s">
        <v>495</v>
      </c>
      <c r="H38" s="1155"/>
      <c r="I38" s="1155"/>
      <c r="J38" s="1156"/>
      <c r="K38" s="297">
        <v>652</v>
      </c>
      <c r="L38" s="297">
        <v>5</v>
      </c>
      <c r="M38" s="298">
        <v>3</v>
      </c>
      <c r="N38" s="299">
        <v>66.7</v>
      </c>
      <c r="O38" s="293"/>
    </row>
    <row r="39" spans="1:16" x14ac:dyDescent="0.15">
      <c r="A39" s="248"/>
      <c r="B39" s="244"/>
      <c r="C39" s="244"/>
      <c r="D39" s="244"/>
      <c r="E39" s="244"/>
      <c r="F39" s="244"/>
      <c r="G39" s="1154" t="s">
        <v>496</v>
      </c>
      <c r="H39" s="1155"/>
      <c r="I39" s="1155"/>
      <c r="J39" s="1156"/>
      <c r="K39" s="300">
        <v>-844454</v>
      </c>
      <c r="L39" s="300">
        <v>-6511</v>
      </c>
      <c r="M39" s="301">
        <v>-6973</v>
      </c>
      <c r="N39" s="302">
        <v>-6.6</v>
      </c>
      <c r="O39" s="293"/>
    </row>
    <row r="40" spans="1:16" ht="27" customHeight="1" x14ac:dyDescent="0.15">
      <c r="A40" s="248"/>
      <c r="B40" s="244"/>
      <c r="C40" s="244"/>
      <c r="D40" s="244"/>
      <c r="E40" s="244"/>
      <c r="F40" s="244"/>
      <c r="G40" s="1151" t="s">
        <v>497</v>
      </c>
      <c r="H40" s="1152"/>
      <c r="I40" s="1152"/>
      <c r="J40" s="1153"/>
      <c r="K40" s="300">
        <v>-2395358</v>
      </c>
      <c r="L40" s="300">
        <v>-18468</v>
      </c>
      <c r="M40" s="301">
        <v>-25524</v>
      </c>
      <c r="N40" s="302">
        <v>-27.6</v>
      </c>
      <c r="O40" s="293"/>
    </row>
    <row r="41" spans="1:16" x14ac:dyDescent="0.15">
      <c r="A41" s="248"/>
      <c r="B41" s="244"/>
      <c r="C41" s="244"/>
      <c r="D41" s="244"/>
      <c r="E41" s="244"/>
      <c r="F41" s="244"/>
      <c r="G41" s="1157" t="s">
        <v>278</v>
      </c>
      <c r="H41" s="1158"/>
      <c r="I41" s="1158"/>
      <c r="J41" s="1159"/>
      <c r="K41" s="294">
        <v>478704</v>
      </c>
      <c r="L41" s="300">
        <v>3691</v>
      </c>
      <c r="M41" s="301">
        <v>8763</v>
      </c>
      <c r="N41" s="302">
        <v>-57.9</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44" t="s">
        <v>466</v>
      </c>
      <c r="J49" s="1146" t="s">
        <v>501</v>
      </c>
      <c r="K49" s="1147"/>
      <c r="L49" s="1147"/>
      <c r="M49" s="1147"/>
      <c r="N49" s="1148"/>
    </row>
    <row r="50" spans="1:14" x14ac:dyDescent="0.15">
      <c r="A50" s="248"/>
      <c r="B50" s="244"/>
      <c r="C50" s="244"/>
      <c r="D50" s="244"/>
      <c r="E50" s="244"/>
      <c r="F50" s="244"/>
      <c r="G50" s="312"/>
      <c r="H50" s="313"/>
      <c r="I50" s="1145"/>
      <c r="J50" s="314" t="s">
        <v>502</v>
      </c>
      <c r="K50" s="315" t="s">
        <v>503</v>
      </c>
      <c r="L50" s="316" t="s">
        <v>504</v>
      </c>
      <c r="M50" s="317" t="s">
        <v>505</v>
      </c>
      <c r="N50" s="318" t="s">
        <v>506</v>
      </c>
    </row>
    <row r="51" spans="1:14" x14ac:dyDescent="0.15">
      <c r="A51" s="248"/>
      <c r="B51" s="244"/>
      <c r="C51" s="244"/>
      <c r="D51" s="244"/>
      <c r="E51" s="244"/>
      <c r="F51" s="244"/>
      <c r="G51" s="310" t="s">
        <v>507</v>
      </c>
      <c r="H51" s="311"/>
      <c r="I51" s="319">
        <v>1306815</v>
      </c>
      <c r="J51" s="320">
        <v>10209</v>
      </c>
      <c r="K51" s="321">
        <v>-0.2</v>
      </c>
      <c r="L51" s="322">
        <v>41433</v>
      </c>
      <c r="M51" s="323">
        <v>15.2</v>
      </c>
      <c r="N51" s="324">
        <v>-15.4</v>
      </c>
    </row>
    <row r="52" spans="1:14" x14ac:dyDescent="0.15">
      <c r="A52" s="248"/>
      <c r="B52" s="244"/>
      <c r="C52" s="244"/>
      <c r="D52" s="244"/>
      <c r="E52" s="244"/>
      <c r="F52" s="244"/>
      <c r="G52" s="325"/>
      <c r="H52" s="326" t="s">
        <v>508</v>
      </c>
      <c r="I52" s="327">
        <v>749497</v>
      </c>
      <c r="J52" s="328">
        <v>5855</v>
      </c>
      <c r="K52" s="329">
        <v>-13.3</v>
      </c>
      <c r="L52" s="330">
        <v>22351</v>
      </c>
      <c r="M52" s="331">
        <v>11</v>
      </c>
      <c r="N52" s="332">
        <v>-24.3</v>
      </c>
    </row>
    <row r="53" spans="1:14" x14ac:dyDescent="0.15">
      <c r="A53" s="248"/>
      <c r="B53" s="244"/>
      <c r="C53" s="244"/>
      <c r="D53" s="244"/>
      <c r="E53" s="244"/>
      <c r="F53" s="244"/>
      <c r="G53" s="310" t="s">
        <v>509</v>
      </c>
      <c r="H53" s="311"/>
      <c r="I53" s="319">
        <v>1245270</v>
      </c>
      <c r="J53" s="320">
        <v>9535</v>
      </c>
      <c r="K53" s="321">
        <v>-6.6</v>
      </c>
      <c r="L53" s="322">
        <v>43493</v>
      </c>
      <c r="M53" s="323">
        <v>5</v>
      </c>
      <c r="N53" s="324">
        <v>-11.6</v>
      </c>
    </row>
    <row r="54" spans="1:14" x14ac:dyDescent="0.15">
      <c r="A54" s="248"/>
      <c r="B54" s="244"/>
      <c r="C54" s="244"/>
      <c r="D54" s="244"/>
      <c r="E54" s="244"/>
      <c r="F54" s="244"/>
      <c r="G54" s="325"/>
      <c r="H54" s="326" t="s">
        <v>508</v>
      </c>
      <c r="I54" s="327">
        <v>830433</v>
      </c>
      <c r="J54" s="328">
        <v>6359</v>
      </c>
      <c r="K54" s="329">
        <v>8.6</v>
      </c>
      <c r="L54" s="330">
        <v>23254</v>
      </c>
      <c r="M54" s="331">
        <v>4</v>
      </c>
      <c r="N54" s="332">
        <v>4.5999999999999996</v>
      </c>
    </row>
    <row r="55" spans="1:14" x14ac:dyDescent="0.15">
      <c r="A55" s="248"/>
      <c r="B55" s="244"/>
      <c r="C55" s="244"/>
      <c r="D55" s="244"/>
      <c r="E55" s="244"/>
      <c r="F55" s="244"/>
      <c r="G55" s="310" t="s">
        <v>510</v>
      </c>
      <c r="H55" s="311"/>
      <c r="I55" s="319">
        <v>1973458</v>
      </c>
      <c r="J55" s="320">
        <v>15143</v>
      </c>
      <c r="K55" s="321">
        <v>58.8</v>
      </c>
      <c r="L55" s="322">
        <v>50840</v>
      </c>
      <c r="M55" s="323">
        <v>16.899999999999999</v>
      </c>
      <c r="N55" s="324">
        <v>41.9</v>
      </c>
    </row>
    <row r="56" spans="1:14" x14ac:dyDescent="0.15">
      <c r="A56" s="248"/>
      <c r="B56" s="244"/>
      <c r="C56" s="244"/>
      <c r="D56" s="244"/>
      <c r="E56" s="244"/>
      <c r="F56" s="244"/>
      <c r="G56" s="325"/>
      <c r="H56" s="326" t="s">
        <v>508</v>
      </c>
      <c r="I56" s="327">
        <v>1164660</v>
      </c>
      <c r="J56" s="328">
        <v>8937</v>
      </c>
      <c r="K56" s="329">
        <v>40.5</v>
      </c>
      <c r="L56" s="330">
        <v>25367</v>
      </c>
      <c r="M56" s="331">
        <v>9.1</v>
      </c>
      <c r="N56" s="332">
        <v>31.4</v>
      </c>
    </row>
    <row r="57" spans="1:14" x14ac:dyDescent="0.15">
      <c r="A57" s="248"/>
      <c r="B57" s="244"/>
      <c r="C57" s="244"/>
      <c r="D57" s="244"/>
      <c r="E57" s="244"/>
      <c r="F57" s="244"/>
      <c r="G57" s="310" t="s">
        <v>511</v>
      </c>
      <c r="H57" s="311"/>
      <c r="I57" s="319">
        <v>2448838</v>
      </c>
      <c r="J57" s="320">
        <v>18871</v>
      </c>
      <c r="K57" s="321">
        <v>24.6</v>
      </c>
      <c r="L57" s="322">
        <v>53605</v>
      </c>
      <c r="M57" s="323">
        <v>5.4</v>
      </c>
      <c r="N57" s="324">
        <v>19.2</v>
      </c>
    </row>
    <row r="58" spans="1:14" x14ac:dyDescent="0.15">
      <c r="A58" s="248"/>
      <c r="B58" s="244"/>
      <c r="C58" s="244"/>
      <c r="D58" s="244"/>
      <c r="E58" s="244"/>
      <c r="F58" s="244"/>
      <c r="G58" s="325"/>
      <c r="H58" s="326" t="s">
        <v>508</v>
      </c>
      <c r="I58" s="327">
        <v>1843145</v>
      </c>
      <c r="J58" s="328">
        <v>14203</v>
      </c>
      <c r="K58" s="329">
        <v>58.9</v>
      </c>
      <c r="L58" s="330">
        <v>28343</v>
      </c>
      <c r="M58" s="331">
        <v>11.7</v>
      </c>
      <c r="N58" s="332">
        <v>47.2</v>
      </c>
    </row>
    <row r="59" spans="1:14" x14ac:dyDescent="0.15">
      <c r="A59" s="248"/>
      <c r="B59" s="244"/>
      <c r="C59" s="244"/>
      <c r="D59" s="244"/>
      <c r="E59" s="244"/>
      <c r="F59" s="244"/>
      <c r="G59" s="310" t="s">
        <v>512</v>
      </c>
      <c r="H59" s="311"/>
      <c r="I59" s="319">
        <v>3438584</v>
      </c>
      <c r="J59" s="320">
        <v>26512</v>
      </c>
      <c r="K59" s="321">
        <v>40.5</v>
      </c>
      <c r="L59" s="322">
        <v>44267</v>
      </c>
      <c r="M59" s="323">
        <v>-17.399999999999999</v>
      </c>
      <c r="N59" s="324">
        <v>57.9</v>
      </c>
    </row>
    <row r="60" spans="1:14" x14ac:dyDescent="0.15">
      <c r="A60" s="248"/>
      <c r="B60" s="244"/>
      <c r="C60" s="244"/>
      <c r="D60" s="244"/>
      <c r="E60" s="244"/>
      <c r="F60" s="244"/>
      <c r="G60" s="325"/>
      <c r="H60" s="326" t="s">
        <v>508</v>
      </c>
      <c r="I60" s="333">
        <v>1628353</v>
      </c>
      <c r="J60" s="328">
        <v>12555</v>
      </c>
      <c r="K60" s="329">
        <v>-11.6</v>
      </c>
      <c r="L60" s="330">
        <v>26161</v>
      </c>
      <c r="M60" s="331">
        <v>-7.7</v>
      </c>
      <c r="N60" s="332">
        <v>-3.9</v>
      </c>
    </row>
    <row r="61" spans="1:14" x14ac:dyDescent="0.15">
      <c r="A61" s="248"/>
      <c r="B61" s="244"/>
      <c r="C61" s="244"/>
      <c r="D61" s="244"/>
      <c r="E61" s="244"/>
      <c r="F61" s="244"/>
      <c r="G61" s="310" t="s">
        <v>513</v>
      </c>
      <c r="H61" s="334"/>
      <c r="I61" s="335">
        <v>2082593</v>
      </c>
      <c r="J61" s="336">
        <v>16054</v>
      </c>
      <c r="K61" s="337">
        <v>23.4</v>
      </c>
      <c r="L61" s="338">
        <v>46728</v>
      </c>
      <c r="M61" s="339">
        <v>5</v>
      </c>
      <c r="N61" s="324">
        <v>18.399999999999999</v>
      </c>
    </row>
    <row r="62" spans="1:14" x14ac:dyDescent="0.15">
      <c r="A62" s="248"/>
      <c r="B62" s="244"/>
      <c r="C62" s="244"/>
      <c r="D62" s="244"/>
      <c r="E62" s="244"/>
      <c r="F62" s="244"/>
      <c r="G62" s="325"/>
      <c r="H62" s="326" t="s">
        <v>508</v>
      </c>
      <c r="I62" s="327">
        <v>1243218</v>
      </c>
      <c r="J62" s="328">
        <v>9582</v>
      </c>
      <c r="K62" s="329">
        <v>16.600000000000001</v>
      </c>
      <c r="L62" s="330">
        <v>25095</v>
      </c>
      <c r="M62" s="331">
        <v>5.6</v>
      </c>
      <c r="N62" s="332">
        <v>11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9" t="s">
        <v>3</v>
      </c>
      <c r="D47" s="1169"/>
      <c r="E47" s="1170"/>
      <c r="F47" s="11">
        <v>1.4</v>
      </c>
      <c r="G47" s="12">
        <v>3.71</v>
      </c>
      <c r="H47" s="12">
        <v>6.78</v>
      </c>
      <c r="I47" s="12">
        <v>7.38</v>
      </c>
      <c r="J47" s="13">
        <v>6.41</v>
      </c>
    </row>
    <row r="48" spans="2:10" ht="57.75" customHeight="1" x14ac:dyDescent="0.15">
      <c r="B48" s="14"/>
      <c r="C48" s="1171" t="s">
        <v>4</v>
      </c>
      <c r="D48" s="1171"/>
      <c r="E48" s="1172"/>
      <c r="F48" s="15">
        <v>5.22</v>
      </c>
      <c r="G48" s="16">
        <v>4.07</v>
      </c>
      <c r="H48" s="16">
        <v>2.59</v>
      </c>
      <c r="I48" s="16">
        <v>2.0499999999999998</v>
      </c>
      <c r="J48" s="17">
        <v>5.6</v>
      </c>
    </row>
    <row r="49" spans="2:10" ht="57.75" customHeight="1" thickBot="1" x14ac:dyDescent="0.2">
      <c r="B49" s="18"/>
      <c r="C49" s="1173" t="s">
        <v>5</v>
      </c>
      <c r="D49" s="1173"/>
      <c r="E49" s="1174"/>
      <c r="F49" s="19">
        <v>0.38</v>
      </c>
      <c r="G49" s="20">
        <v>1.28</v>
      </c>
      <c r="H49" s="20">
        <v>1.66</v>
      </c>
      <c r="I49" s="20">
        <v>0.03</v>
      </c>
      <c r="J49" s="21">
        <v>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1" t="s">
        <v>520</v>
      </c>
      <c r="D34" s="1181"/>
      <c r="E34" s="1182"/>
      <c r="F34" s="32">
        <v>11.59</v>
      </c>
      <c r="G34" s="33">
        <v>8.9</v>
      </c>
      <c r="H34" s="33">
        <v>7.78</v>
      </c>
      <c r="I34" s="33">
        <v>6.33</v>
      </c>
      <c r="J34" s="34">
        <v>7.45</v>
      </c>
      <c r="K34" s="22"/>
      <c r="L34" s="22"/>
      <c r="M34" s="22"/>
      <c r="N34" s="22"/>
      <c r="O34" s="22"/>
      <c r="P34" s="22"/>
    </row>
    <row r="35" spans="1:16" ht="39" customHeight="1" x14ac:dyDescent="0.15">
      <c r="A35" s="22"/>
      <c r="B35" s="35"/>
      <c r="C35" s="1175" t="s">
        <v>521</v>
      </c>
      <c r="D35" s="1176"/>
      <c r="E35" s="1177"/>
      <c r="F35" s="36">
        <v>5.21</v>
      </c>
      <c r="G35" s="37">
        <v>4.07</v>
      </c>
      <c r="H35" s="37">
        <v>2.58</v>
      </c>
      <c r="I35" s="37">
        <v>2.04</v>
      </c>
      <c r="J35" s="38">
        <v>5.59</v>
      </c>
      <c r="K35" s="22"/>
      <c r="L35" s="22"/>
      <c r="M35" s="22"/>
      <c r="N35" s="22"/>
      <c r="O35" s="22"/>
      <c r="P35" s="22"/>
    </row>
    <row r="36" spans="1:16" ht="39" customHeight="1" x14ac:dyDescent="0.15">
      <c r="A36" s="22"/>
      <c r="B36" s="35"/>
      <c r="C36" s="1175" t="s">
        <v>522</v>
      </c>
      <c r="D36" s="1176"/>
      <c r="E36" s="1177"/>
      <c r="F36" s="36">
        <v>0.1</v>
      </c>
      <c r="G36" s="37">
        <v>0.46</v>
      </c>
      <c r="H36" s="37">
        <v>0.66</v>
      </c>
      <c r="I36" s="37">
        <v>0.6</v>
      </c>
      <c r="J36" s="38">
        <v>0.87</v>
      </c>
      <c r="K36" s="22"/>
      <c r="L36" s="22"/>
      <c r="M36" s="22"/>
      <c r="N36" s="22"/>
      <c r="O36" s="22"/>
      <c r="P36" s="22"/>
    </row>
    <row r="37" spans="1:16" ht="39" customHeight="1" x14ac:dyDescent="0.15">
      <c r="A37" s="22"/>
      <c r="B37" s="35"/>
      <c r="C37" s="1175" t="s">
        <v>523</v>
      </c>
      <c r="D37" s="1176"/>
      <c r="E37" s="1177"/>
      <c r="F37" s="36">
        <v>0.28999999999999998</v>
      </c>
      <c r="G37" s="37">
        <v>0.31</v>
      </c>
      <c r="H37" s="37">
        <v>0.54</v>
      </c>
      <c r="I37" s="37">
        <v>0.26</v>
      </c>
      <c r="J37" s="38">
        <v>0.66</v>
      </c>
      <c r="K37" s="22"/>
      <c r="L37" s="22"/>
      <c r="M37" s="22"/>
      <c r="N37" s="22"/>
      <c r="O37" s="22"/>
      <c r="P37" s="22"/>
    </row>
    <row r="38" spans="1:16" ht="39" customHeight="1" x14ac:dyDescent="0.15">
      <c r="A38" s="22"/>
      <c r="B38" s="35"/>
      <c r="C38" s="1175" t="s">
        <v>524</v>
      </c>
      <c r="D38" s="1176"/>
      <c r="E38" s="1177"/>
      <c r="F38" s="36">
        <v>0.89</v>
      </c>
      <c r="G38" s="37">
        <v>0.62</v>
      </c>
      <c r="H38" s="37">
        <v>0.33</v>
      </c>
      <c r="I38" s="37">
        <v>0.49</v>
      </c>
      <c r="J38" s="38">
        <v>0.37</v>
      </c>
      <c r="K38" s="22"/>
      <c r="L38" s="22"/>
      <c r="M38" s="22"/>
      <c r="N38" s="22"/>
      <c r="O38" s="22"/>
      <c r="P38" s="22"/>
    </row>
    <row r="39" spans="1:16" ht="39" customHeight="1" x14ac:dyDescent="0.15">
      <c r="A39" s="22"/>
      <c r="B39" s="35"/>
      <c r="C39" s="1175" t="s">
        <v>525</v>
      </c>
      <c r="D39" s="1176"/>
      <c r="E39" s="1177"/>
      <c r="F39" s="36">
        <v>0.2</v>
      </c>
      <c r="G39" s="37">
        <v>0.23</v>
      </c>
      <c r="H39" s="37">
        <v>0.23</v>
      </c>
      <c r="I39" s="37">
        <v>0.26</v>
      </c>
      <c r="J39" s="38">
        <v>0.27</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526</v>
      </c>
      <c r="D42" s="1176"/>
      <c r="E42" s="1177"/>
      <c r="F42" s="36" t="s">
        <v>475</v>
      </c>
      <c r="G42" s="37" t="s">
        <v>475</v>
      </c>
      <c r="H42" s="37" t="s">
        <v>475</v>
      </c>
      <c r="I42" s="37" t="s">
        <v>475</v>
      </c>
      <c r="J42" s="38" t="s">
        <v>475</v>
      </c>
      <c r="K42" s="22"/>
      <c r="L42" s="22"/>
      <c r="M42" s="22"/>
      <c r="N42" s="22"/>
      <c r="O42" s="22"/>
      <c r="P42" s="22"/>
    </row>
    <row r="43" spans="1:16" ht="39" customHeight="1" thickBot="1" x14ac:dyDescent="0.2">
      <c r="A43" s="22"/>
      <c r="B43" s="40"/>
      <c r="C43" s="1178" t="s">
        <v>527</v>
      </c>
      <c r="D43" s="1179"/>
      <c r="E43" s="1180"/>
      <c r="F43" s="41" t="s">
        <v>475</v>
      </c>
      <c r="G43" s="42" t="s">
        <v>475</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3602</v>
      </c>
      <c r="L45" s="60">
        <v>3543</v>
      </c>
      <c r="M45" s="60">
        <v>3437</v>
      </c>
      <c r="N45" s="60">
        <v>2849</v>
      </c>
      <c r="O45" s="61">
        <v>2481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x14ac:dyDescent="0.15">
      <c r="A48" s="48"/>
      <c r="B48" s="1193"/>
      <c r="C48" s="1194"/>
      <c r="D48" s="62"/>
      <c r="E48" s="1185" t="s">
        <v>14</v>
      </c>
      <c r="F48" s="1185"/>
      <c r="G48" s="1185"/>
      <c r="H48" s="1185"/>
      <c r="I48" s="1185"/>
      <c r="J48" s="1186"/>
      <c r="K48" s="63">
        <v>1135</v>
      </c>
      <c r="L48" s="64">
        <v>1046</v>
      </c>
      <c r="M48" s="64">
        <v>707</v>
      </c>
      <c r="N48" s="64">
        <v>615</v>
      </c>
      <c r="O48" s="65">
        <v>699</v>
      </c>
      <c r="P48" s="48"/>
      <c r="Q48" s="48"/>
      <c r="R48" s="48"/>
      <c r="S48" s="48"/>
      <c r="T48" s="48"/>
      <c r="U48" s="48"/>
    </row>
    <row r="49" spans="1:21" ht="30.75" customHeight="1" x14ac:dyDescent="0.15">
      <c r="A49" s="48"/>
      <c r="B49" s="1193"/>
      <c r="C49" s="1194"/>
      <c r="D49" s="62"/>
      <c r="E49" s="1185" t="s">
        <v>15</v>
      </c>
      <c r="F49" s="1185"/>
      <c r="G49" s="1185"/>
      <c r="H49" s="1185"/>
      <c r="I49" s="1185"/>
      <c r="J49" s="1186"/>
      <c r="K49" s="63">
        <v>90</v>
      </c>
      <c r="L49" s="64">
        <v>89</v>
      </c>
      <c r="M49" s="64">
        <v>50</v>
      </c>
      <c r="N49" s="64">
        <v>47</v>
      </c>
      <c r="O49" s="65">
        <v>31</v>
      </c>
      <c r="P49" s="48"/>
      <c r="Q49" s="48"/>
      <c r="R49" s="48"/>
      <c r="S49" s="48"/>
      <c r="T49" s="48"/>
      <c r="U49" s="48"/>
    </row>
    <row r="50" spans="1:21" ht="30.75" customHeight="1" x14ac:dyDescent="0.15">
      <c r="A50" s="48"/>
      <c r="B50" s="1193"/>
      <c r="C50" s="1194"/>
      <c r="D50" s="62"/>
      <c r="E50" s="1185" t="s">
        <v>16</v>
      </c>
      <c r="F50" s="1185"/>
      <c r="G50" s="1185"/>
      <c r="H50" s="1185"/>
      <c r="I50" s="1185"/>
      <c r="J50" s="1186"/>
      <c r="K50" s="63">
        <v>197</v>
      </c>
      <c r="L50" s="64">
        <v>206</v>
      </c>
      <c r="M50" s="64">
        <v>207</v>
      </c>
      <c r="N50" s="64">
        <v>179</v>
      </c>
      <c r="O50" s="65">
        <v>507</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v>2</v>
      </c>
      <c r="M51" s="64">
        <v>1</v>
      </c>
      <c r="N51" s="64">
        <v>0</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3442</v>
      </c>
      <c r="L52" s="64">
        <v>3432</v>
      </c>
      <c r="M52" s="64">
        <v>3430</v>
      </c>
      <c r="N52" s="64">
        <v>3385</v>
      </c>
      <c r="O52" s="65">
        <v>3239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1583</v>
      </c>
      <c r="L53" s="69">
        <v>1454</v>
      </c>
      <c r="M53" s="69">
        <v>972</v>
      </c>
      <c r="N53" s="69">
        <v>305</v>
      </c>
      <c r="O53" s="70">
        <v>480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211" t="s">
        <v>23</v>
      </c>
      <c r="C41" s="1212"/>
      <c r="D41" s="81"/>
      <c r="E41" s="1213" t="s">
        <v>24</v>
      </c>
      <c r="F41" s="1213"/>
      <c r="G41" s="1213"/>
      <c r="H41" s="1214"/>
      <c r="I41" s="82">
        <v>26300</v>
      </c>
      <c r="J41" s="83">
        <v>25762</v>
      </c>
      <c r="K41" s="83">
        <v>25599</v>
      </c>
      <c r="L41" s="83">
        <v>26000</v>
      </c>
      <c r="M41" s="84">
        <v>26716</v>
      </c>
    </row>
    <row r="42" spans="2:13" ht="27.75" customHeight="1" x14ac:dyDescent="0.15">
      <c r="B42" s="1201"/>
      <c r="C42" s="1202"/>
      <c r="D42" s="85"/>
      <c r="E42" s="1205" t="s">
        <v>25</v>
      </c>
      <c r="F42" s="1205"/>
      <c r="G42" s="1205"/>
      <c r="H42" s="1206"/>
      <c r="I42" s="86">
        <v>1352</v>
      </c>
      <c r="J42" s="87">
        <v>1181</v>
      </c>
      <c r="K42" s="87">
        <v>976</v>
      </c>
      <c r="L42" s="87">
        <v>1148</v>
      </c>
      <c r="M42" s="88">
        <v>800</v>
      </c>
    </row>
    <row r="43" spans="2:13" ht="27.75" customHeight="1" x14ac:dyDescent="0.15">
      <c r="B43" s="1201"/>
      <c r="C43" s="1202"/>
      <c r="D43" s="85"/>
      <c r="E43" s="1205" t="s">
        <v>26</v>
      </c>
      <c r="F43" s="1205"/>
      <c r="G43" s="1205"/>
      <c r="H43" s="1206"/>
      <c r="I43" s="86">
        <v>12079</v>
      </c>
      <c r="J43" s="87">
        <v>11004</v>
      </c>
      <c r="K43" s="87">
        <v>9089</v>
      </c>
      <c r="L43" s="87">
        <v>7241</v>
      </c>
      <c r="M43" s="88">
        <v>6682</v>
      </c>
    </row>
    <row r="44" spans="2:13" ht="27.75" customHeight="1" x14ac:dyDescent="0.15">
      <c r="B44" s="1201"/>
      <c r="C44" s="1202"/>
      <c r="D44" s="85"/>
      <c r="E44" s="1205" t="s">
        <v>27</v>
      </c>
      <c r="F44" s="1205"/>
      <c r="G44" s="1205"/>
      <c r="H44" s="1206"/>
      <c r="I44" s="86">
        <v>230</v>
      </c>
      <c r="J44" s="87">
        <v>169</v>
      </c>
      <c r="K44" s="87">
        <v>196</v>
      </c>
      <c r="L44" s="87">
        <v>168</v>
      </c>
      <c r="M44" s="88">
        <v>194</v>
      </c>
    </row>
    <row r="45" spans="2:13" ht="27.75" customHeight="1" x14ac:dyDescent="0.15">
      <c r="B45" s="1201"/>
      <c r="C45" s="1202"/>
      <c r="D45" s="85"/>
      <c r="E45" s="1205" t="s">
        <v>28</v>
      </c>
      <c r="F45" s="1205"/>
      <c r="G45" s="1205"/>
      <c r="H45" s="1206"/>
      <c r="I45" s="86">
        <v>7330</v>
      </c>
      <c r="J45" s="87">
        <v>7299</v>
      </c>
      <c r="K45" s="87">
        <v>7179</v>
      </c>
      <c r="L45" s="87">
        <v>6667</v>
      </c>
      <c r="M45" s="88">
        <v>6057</v>
      </c>
    </row>
    <row r="46" spans="2:13" ht="27.75" customHeight="1" x14ac:dyDescent="0.15">
      <c r="B46" s="1201"/>
      <c r="C46" s="1202"/>
      <c r="D46" s="85"/>
      <c r="E46" s="1205" t="s">
        <v>29</v>
      </c>
      <c r="F46" s="1205"/>
      <c r="G46" s="1205"/>
      <c r="H46" s="1206"/>
      <c r="I46" s="86" t="s">
        <v>475</v>
      </c>
      <c r="J46" s="87" t="s">
        <v>475</v>
      </c>
      <c r="K46" s="87" t="s">
        <v>475</v>
      </c>
      <c r="L46" s="87" t="s">
        <v>475</v>
      </c>
      <c r="M46" s="88" t="s">
        <v>475</v>
      </c>
    </row>
    <row r="47" spans="2:13" ht="27.75" customHeight="1" x14ac:dyDescent="0.15">
      <c r="B47" s="1201"/>
      <c r="C47" s="1202"/>
      <c r="D47" s="85"/>
      <c r="E47" s="1205" t="s">
        <v>30</v>
      </c>
      <c r="F47" s="1205"/>
      <c r="G47" s="1205"/>
      <c r="H47" s="1206"/>
      <c r="I47" s="86" t="s">
        <v>475</v>
      </c>
      <c r="J47" s="87" t="s">
        <v>475</v>
      </c>
      <c r="K47" s="87" t="s">
        <v>475</v>
      </c>
      <c r="L47" s="87" t="s">
        <v>475</v>
      </c>
      <c r="M47" s="88" t="s">
        <v>475</v>
      </c>
    </row>
    <row r="48" spans="2:13" ht="27.75" customHeight="1" x14ac:dyDescent="0.15">
      <c r="B48" s="1203"/>
      <c r="C48" s="1204"/>
      <c r="D48" s="85"/>
      <c r="E48" s="1205" t="s">
        <v>31</v>
      </c>
      <c r="F48" s="1205"/>
      <c r="G48" s="1205"/>
      <c r="H48" s="1206"/>
      <c r="I48" s="86" t="s">
        <v>475</v>
      </c>
      <c r="J48" s="87" t="s">
        <v>475</v>
      </c>
      <c r="K48" s="87" t="s">
        <v>475</v>
      </c>
      <c r="L48" s="87" t="s">
        <v>475</v>
      </c>
      <c r="M48" s="88" t="s">
        <v>475</v>
      </c>
    </row>
    <row r="49" spans="2:13" ht="27.75" customHeight="1" x14ac:dyDescent="0.15">
      <c r="B49" s="1199" t="s">
        <v>32</v>
      </c>
      <c r="C49" s="1200"/>
      <c r="D49" s="89"/>
      <c r="E49" s="1205" t="s">
        <v>33</v>
      </c>
      <c r="F49" s="1205"/>
      <c r="G49" s="1205"/>
      <c r="H49" s="1206"/>
      <c r="I49" s="86">
        <v>938</v>
      </c>
      <c r="J49" s="87">
        <v>1519</v>
      </c>
      <c r="K49" s="87">
        <v>2285</v>
      </c>
      <c r="L49" s="87">
        <v>2609</v>
      </c>
      <c r="M49" s="88">
        <v>2564</v>
      </c>
    </row>
    <row r="50" spans="2:13" ht="27.75" customHeight="1" x14ac:dyDescent="0.15">
      <c r="B50" s="1201"/>
      <c r="C50" s="1202"/>
      <c r="D50" s="85"/>
      <c r="E50" s="1205" t="s">
        <v>34</v>
      </c>
      <c r="F50" s="1205"/>
      <c r="G50" s="1205"/>
      <c r="H50" s="1206"/>
      <c r="I50" s="86">
        <v>8734</v>
      </c>
      <c r="J50" s="87">
        <v>8231</v>
      </c>
      <c r="K50" s="87">
        <v>8013</v>
      </c>
      <c r="L50" s="87">
        <v>7624</v>
      </c>
      <c r="M50" s="88">
        <v>7706</v>
      </c>
    </row>
    <row r="51" spans="2:13" ht="27.75" customHeight="1" x14ac:dyDescent="0.15">
      <c r="B51" s="1203"/>
      <c r="C51" s="1204"/>
      <c r="D51" s="85"/>
      <c r="E51" s="1205" t="s">
        <v>35</v>
      </c>
      <c r="F51" s="1205"/>
      <c r="G51" s="1205"/>
      <c r="H51" s="1206"/>
      <c r="I51" s="86">
        <v>28454</v>
      </c>
      <c r="J51" s="87">
        <v>29197</v>
      </c>
      <c r="K51" s="87">
        <v>29712</v>
      </c>
      <c r="L51" s="87">
        <v>29907</v>
      </c>
      <c r="M51" s="88">
        <v>29330</v>
      </c>
    </row>
    <row r="52" spans="2:13" ht="27.75" customHeight="1" thickBot="1" x14ac:dyDescent="0.2">
      <c r="B52" s="1207" t="s">
        <v>36</v>
      </c>
      <c r="C52" s="1208"/>
      <c r="D52" s="90"/>
      <c r="E52" s="1209" t="s">
        <v>37</v>
      </c>
      <c r="F52" s="1209"/>
      <c r="G52" s="1209"/>
      <c r="H52" s="1210"/>
      <c r="I52" s="91">
        <v>9166</v>
      </c>
      <c r="J52" s="92">
        <v>6468</v>
      </c>
      <c r="K52" s="92">
        <v>3029</v>
      </c>
      <c r="L52" s="92">
        <v>1084</v>
      </c>
      <c r="M52" s="93">
        <v>849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539</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540</v>
      </c>
    </row>
    <row r="50" spans="1:17" x14ac:dyDescent="0.15">
      <c r="B50" s="248"/>
      <c r="C50" s="244"/>
      <c r="D50" s="244"/>
      <c r="E50" s="244"/>
      <c r="F50" s="244"/>
      <c r="G50" s="1236"/>
      <c r="H50" s="1237"/>
      <c r="I50" s="1237"/>
      <c r="J50" s="1238"/>
      <c r="K50" s="354" t="s">
        <v>515</v>
      </c>
      <c r="L50" s="354" t="s">
        <v>516</v>
      </c>
      <c r="M50" s="354" t="s">
        <v>517</v>
      </c>
      <c r="N50" s="354" t="s">
        <v>518</v>
      </c>
      <c r="O50" s="354" t="s">
        <v>519</v>
      </c>
    </row>
    <row r="51" spans="1:17" x14ac:dyDescent="0.15">
      <c r="B51" s="248"/>
      <c r="C51" s="244"/>
      <c r="D51" s="244"/>
      <c r="E51" s="244"/>
      <c r="F51" s="244"/>
      <c r="G51" s="1239" t="s">
        <v>541</v>
      </c>
      <c r="H51" s="1240"/>
      <c r="I51" s="1245" t="s">
        <v>542</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543</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544</v>
      </c>
      <c r="H55" s="1220"/>
      <c r="I55" s="1225" t="s">
        <v>542</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543</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545</v>
      </c>
      <c r="C63" s="244"/>
      <c r="D63" s="244"/>
      <c r="E63" s="244"/>
      <c r="F63" s="244"/>
      <c r="G63" s="244"/>
      <c r="H63" s="244"/>
      <c r="I63" s="244"/>
      <c r="J63" s="244"/>
      <c r="K63" s="244"/>
      <c r="L63" s="244"/>
      <c r="M63" s="244"/>
      <c r="N63" s="244"/>
      <c r="O63" s="244"/>
    </row>
    <row r="64" spans="1:17" x14ac:dyDescent="0.15">
      <c r="B64" s="248"/>
      <c r="C64" s="244"/>
      <c r="D64" s="244"/>
      <c r="E64" s="244"/>
      <c r="F64" s="244"/>
      <c r="G64" s="351" t="s">
        <v>539</v>
      </c>
      <c r="I64" s="352"/>
      <c r="J64" s="352"/>
      <c r="K64" s="352"/>
      <c r="L64" s="244"/>
      <c r="M64" s="244"/>
      <c r="N64" s="244"/>
      <c r="O64" s="244"/>
    </row>
    <row r="65" spans="2:30" x14ac:dyDescent="0.15">
      <c r="B65" s="248"/>
      <c r="C65" s="244"/>
      <c r="D65" s="244"/>
      <c r="E65" s="244"/>
      <c r="F65" s="244"/>
      <c r="G65" s="1227" t="s">
        <v>548</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546</v>
      </c>
      <c r="I71" s="368"/>
      <c r="J71" s="364"/>
      <c r="K71" s="364"/>
      <c r="L71" s="365"/>
      <c r="M71" s="364"/>
      <c r="N71" s="365"/>
      <c r="O71" s="366"/>
    </row>
    <row r="72" spans="2:30" x14ac:dyDescent="0.15">
      <c r="B72" s="248"/>
      <c r="C72" s="244"/>
      <c r="D72" s="244"/>
      <c r="E72" s="244"/>
      <c r="F72" s="244"/>
      <c r="G72" s="1236"/>
      <c r="H72" s="1237"/>
      <c r="I72" s="1237"/>
      <c r="J72" s="1238"/>
      <c r="K72" s="354" t="s">
        <v>515</v>
      </c>
      <c r="L72" s="354" t="s">
        <v>516</v>
      </c>
      <c r="M72" s="354" t="s">
        <v>517</v>
      </c>
      <c r="N72" s="354" t="s">
        <v>518</v>
      </c>
      <c r="O72" s="354" t="s">
        <v>519</v>
      </c>
    </row>
    <row r="73" spans="2:30" x14ac:dyDescent="0.15">
      <c r="B73" s="248"/>
      <c r="C73" s="244"/>
      <c r="D73" s="244"/>
      <c r="E73" s="244"/>
      <c r="F73" s="244"/>
      <c r="G73" s="1239" t="s">
        <v>541</v>
      </c>
      <c r="H73" s="1240"/>
      <c r="I73" s="1245" t="s">
        <v>542</v>
      </c>
      <c r="J73" s="1245"/>
      <c r="K73" s="1226">
        <v>46.2</v>
      </c>
      <c r="L73" s="1226">
        <v>32</v>
      </c>
      <c r="M73" s="1215">
        <v>14.8</v>
      </c>
      <c r="N73" s="1215">
        <v>5.3</v>
      </c>
      <c r="O73" s="1215">
        <v>4</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547</v>
      </c>
      <c r="J75" s="1225"/>
      <c r="K75" s="1247">
        <v>8.1999999999999993</v>
      </c>
      <c r="L75" s="1247">
        <v>7.7</v>
      </c>
      <c r="M75" s="1247">
        <v>6.6</v>
      </c>
      <c r="N75" s="1247">
        <v>4.4000000000000004</v>
      </c>
      <c r="O75" s="1247">
        <v>2.8</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544</v>
      </c>
      <c r="H77" s="1220"/>
      <c r="I77" s="1225" t="s">
        <v>542</v>
      </c>
      <c r="J77" s="1225"/>
      <c r="K77" s="1226">
        <v>55.5</v>
      </c>
      <c r="L77" s="1226">
        <v>46.1</v>
      </c>
      <c r="M77" s="1215">
        <v>37.6</v>
      </c>
      <c r="N77" s="1215">
        <v>33.799999999999997</v>
      </c>
      <c r="O77" s="1215">
        <v>17.8</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547</v>
      </c>
      <c r="J79" s="1217"/>
      <c r="K79" s="1218">
        <v>9.3000000000000007</v>
      </c>
      <c r="L79" s="1218">
        <v>8.5</v>
      </c>
      <c r="M79" s="1218">
        <v>7.9</v>
      </c>
      <c r="N79" s="1218">
        <v>7.1</v>
      </c>
      <c r="O79" s="1218">
        <v>5.3</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10209</v>
      </c>
      <c r="E3" s="116"/>
      <c r="F3" s="117">
        <v>41433</v>
      </c>
      <c r="G3" s="118"/>
      <c r="H3" s="119"/>
    </row>
    <row r="4" spans="1:8" x14ac:dyDescent="0.15">
      <c r="A4" s="120"/>
      <c r="B4" s="121"/>
      <c r="C4" s="122"/>
      <c r="D4" s="123">
        <v>5855</v>
      </c>
      <c r="E4" s="124"/>
      <c r="F4" s="125">
        <v>22351</v>
      </c>
      <c r="G4" s="126"/>
      <c r="H4" s="127"/>
    </row>
    <row r="5" spans="1:8" x14ac:dyDescent="0.15">
      <c r="A5" s="108" t="s">
        <v>509</v>
      </c>
      <c r="B5" s="113"/>
      <c r="C5" s="114"/>
      <c r="D5" s="115">
        <v>9535</v>
      </c>
      <c r="E5" s="116"/>
      <c r="F5" s="117">
        <v>43493</v>
      </c>
      <c r="G5" s="118"/>
      <c r="H5" s="119"/>
    </row>
    <row r="6" spans="1:8" x14ac:dyDescent="0.15">
      <c r="A6" s="120"/>
      <c r="B6" s="121"/>
      <c r="C6" s="122"/>
      <c r="D6" s="123">
        <v>6359</v>
      </c>
      <c r="E6" s="124"/>
      <c r="F6" s="125">
        <v>23254</v>
      </c>
      <c r="G6" s="126"/>
      <c r="H6" s="127"/>
    </row>
    <row r="7" spans="1:8" x14ac:dyDescent="0.15">
      <c r="A7" s="108" t="s">
        <v>510</v>
      </c>
      <c r="B7" s="113"/>
      <c r="C7" s="114"/>
      <c r="D7" s="115">
        <v>15143</v>
      </c>
      <c r="E7" s="116"/>
      <c r="F7" s="117">
        <v>50840</v>
      </c>
      <c r="G7" s="118"/>
      <c r="H7" s="119"/>
    </row>
    <row r="8" spans="1:8" x14ac:dyDescent="0.15">
      <c r="A8" s="120"/>
      <c r="B8" s="121"/>
      <c r="C8" s="122"/>
      <c r="D8" s="123">
        <v>8937</v>
      </c>
      <c r="E8" s="124"/>
      <c r="F8" s="125">
        <v>25367</v>
      </c>
      <c r="G8" s="126"/>
      <c r="H8" s="127"/>
    </row>
    <row r="9" spans="1:8" x14ac:dyDescent="0.15">
      <c r="A9" s="108" t="s">
        <v>511</v>
      </c>
      <c r="B9" s="113"/>
      <c r="C9" s="114"/>
      <c r="D9" s="115">
        <v>18871</v>
      </c>
      <c r="E9" s="116"/>
      <c r="F9" s="117">
        <v>53605</v>
      </c>
      <c r="G9" s="118"/>
      <c r="H9" s="119"/>
    </row>
    <row r="10" spans="1:8" x14ac:dyDescent="0.15">
      <c r="A10" s="120"/>
      <c r="B10" s="121"/>
      <c r="C10" s="122"/>
      <c r="D10" s="123">
        <v>14203</v>
      </c>
      <c r="E10" s="124"/>
      <c r="F10" s="125">
        <v>28343</v>
      </c>
      <c r="G10" s="126"/>
      <c r="H10" s="127"/>
    </row>
    <row r="11" spans="1:8" x14ac:dyDescent="0.15">
      <c r="A11" s="108" t="s">
        <v>512</v>
      </c>
      <c r="B11" s="113"/>
      <c r="C11" s="114"/>
      <c r="D11" s="115">
        <v>26512</v>
      </c>
      <c r="E11" s="116"/>
      <c r="F11" s="117">
        <v>44267</v>
      </c>
      <c r="G11" s="118"/>
      <c r="H11" s="119"/>
    </row>
    <row r="12" spans="1:8" x14ac:dyDescent="0.15">
      <c r="A12" s="120"/>
      <c r="B12" s="121"/>
      <c r="C12" s="128"/>
      <c r="D12" s="123">
        <v>12555</v>
      </c>
      <c r="E12" s="124"/>
      <c r="F12" s="125">
        <v>26161</v>
      </c>
      <c r="G12" s="126"/>
      <c r="H12" s="127"/>
    </row>
    <row r="13" spans="1:8" x14ac:dyDescent="0.15">
      <c r="A13" s="108"/>
      <c r="B13" s="113"/>
      <c r="C13" s="129"/>
      <c r="D13" s="130">
        <v>16054</v>
      </c>
      <c r="E13" s="131"/>
      <c r="F13" s="132">
        <v>46728</v>
      </c>
      <c r="G13" s="133"/>
      <c r="H13" s="119"/>
    </row>
    <row r="14" spans="1:8" x14ac:dyDescent="0.15">
      <c r="A14" s="120"/>
      <c r="B14" s="121"/>
      <c r="C14" s="122"/>
      <c r="D14" s="123">
        <v>9582</v>
      </c>
      <c r="E14" s="124"/>
      <c r="F14" s="125">
        <v>25095</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5.22</v>
      </c>
      <c r="C19" s="134">
        <f>ROUND(VALUE(SUBSTITUTE(実質収支比率等に係る経年分析!G$48,"▲","-")),2)</f>
        <v>4.07</v>
      </c>
      <c r="D19" s="134">
        <f>ROUND(VALUE(SUBSTITUTE(実質収支比率等に係る経年分析!H$48,"▲","-")),2)</f>
        <v>2.59</v>
      </c>
      <c r="E19" s="134">
        <f>ROUND(VALUE(SUBSTITUTE(実質収支比率等に係る経年分析!I$48,"▲","-")),2)</f>
        <v>2.0499999999999998</v>
      </c>
      <c r="F19" s="134">
        <f>ROUND(VALUE(SUBSTITUTE(実質収支比率等に係る経年分析!J$48,"▲","-")),2)</f>
        <v>5.6</v>
      </c>
    </row>
    <row r="20" spans="1:11" x14ac:dyDescent="0.15">
      <c r="A20" s="134" t="s">
        <v>42</v>
      </c>
      <c r="B20" s="134">
        <f>ROUND(VALUE(SUBSTITUTE(実質収支比率等に係る経年分析!F$47,"▲","-")),2)</f>
        <v>1.4</v>
      </c>
      <c r="C20" s="134">
        <f>ROUND(VALUE(SUBSTITUTE(実質収支比率等に係る経年分析!G$47,"▲","-")),2)</f>
        <v>3.71</v>
      </c>
      <c r="D20" s="134">
        <f>ROUND(VALUE(SUBSTITUTE(実質収支比率等に係る経年分析!H$47,"▲","-")),2)</f>
        <v>6.78</v>
      </c>
      <c r="E20" s="134">
        <f>ROUND(VALUE(SUBSTITUTE(実質収支比率等に係る経年分析!I$47,"▲","-")),2)</f>
        <v>7.38</v>
      </c>
      <c r="F20" s="134">
        <f>ROUND(VALUE(SUBSTITUTE(実質収支比率等に係る経年分析!J$47,"▲","-")),2)</f>
        <v>6.41</v>
      </c>
    </row>
    <row r="21" spans="1:11" x14ac:dyDescent="0.15">
      <c r="A21" s="134" t="s">
        <v>43</v>
      </c>
      <c r="B21" s="134">
        <f>IF(ISNUMBER(VALUE(SUBSTITUTE(実質収支比率等に係る経年分析!F$49,"▲","-"))),ROUND(VALUE(SUBSTITUTE(実質収支比率等に係る経年分析!F$49,"▲","-")),2),NA())</f>
        <v>0.38</v>
      </c>
      <c r="C21" s="134">
        <f>IF(ISNUMBER(VALUE(SUBSTITUTE(実質収支比率等に係る経年分析!G$49,"▲","-"))),ROUND(VALUE(SUBSTITUTE(実質収支比率等に係る経年分析!G$49,"▲","-")),2),NA())</f>
        <v>1.28</v>
      </c>
      <c r="D21" s="134">
        <f>IF(ISNUMBER(VALUE(SUBSTITUTE(実質収支比率等に係る経年分析!H$49,"▲","-"))),ROUND(VALUE(SUBSTITUTE(実質収支比率等に係る経年分析!H$49,"▲","-")),2),NA())</f>
        <v>1.66</v>
      </c>
      <c r="E21" s="134">
        <f>IF(ISNUMBER(VALUE(SUBSTITUTE(実質収支比率等に係る経年分析!I$49,"▲","-"))),ROUND(VALUE(SUBSTITUTE(実質収支比率等に係る経年分析!I$49,"▲","-")),2),NA())</f>
        <v>0.03</v>
      </c>
      <c r="F21" s="134">
        <f>IF(ISNUMBER(VALUE(SUBSTITUTE(実質収支比率等に係る経年分析!J$49,"▲","-"))),ROUND(VALUE(SUBSTITUTE(実質収支比率等に係る経年分析!J$49,"▲","-")),2),NA())</f>
        <v>2.7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3442</v>
      </c>
      <c r="E42" s="136"/>
      <c r="F42" s="136"/>
      <c r="G42" s="136">
        <f>'実質公債費比率（分子）の構造'!L$52</f>
        <v>3432</v>
      </c>
      <c r="H42" s="136"/>
      <c r="I42" s="136"/>
      <c r="J42" s="136">
        <f>'実質公債費比率（分子）の構造'!M$52</f>
        <v>3430</v>
      </c>
      <c r="K42" s="136"/>
      <c r="L42" s="136"/>
      <c r="M42" s="136">
        <f>'実質公債費比率（分子）の構造'!N$52</f>
        <v>3385</v>
      </c>
      <c r="N42" s="136"/>
      <c r="O42" s="136"/>
      <c r="P42" s="136">
        <f>'実質公債費比率（分子）の構造'!O$52</f>
        <v>3239</v>
      </c>
    </row>
    <row r="43" spans="1:16" x14ac:dyDescent="0.15">
      <c r="A43" s="136" t="s">
        <v>51</v>
      </c>
      <c r="B43" s="136">
        <f>'実質公債費比率（分子）の構造'!K$51</f>
        <v>1</v>
      </c>
      <c r="C43" s="136"/>
      <c r="D43" s="136"/>
      <c r="E43" s="136">
        <f>'実質公債費比率（分子）の構造'!L$51</f>
        <v>2</v>
      </c>
      <c r="F43" s="136"/>
      <c r="G43" s="136"/>
      <c r="H43" s="136">
        <f>'実質公債費比率（分子）の構造'!M$51</f>
        <v>1</v>
      </c>
      <c r="I43" s="136"/>
      <c r="J43" s="136"/>
      <c r="K43" s="136">
        <f>'実質公債費比率（分子）の構造'!N$51</f>
        <v>0</v>
      </c>
      <c r="L43" s="136"/>
      <c r="M43" s="136"/>
      <c r="N43" s="136">
        <f>'実質公債費比率（分子）の構造'!O$51</f>
        <v>1</v>
      </c>
      <c r="O43" s="136"/>
      <c r="P43" s="136"/>
    </row>
    <row r="44" spans="1:16" x14ac:dyDescent="0.15">
      <c r="A44" s="136" t="s">
        <v>52</v>
      </c>
      <c r="B44" s="136">
        <f>'実質公債費比率（分子）の構造'!K$50</f>
        <v>197</v>
      </c>
      <c r="C44" s="136"/>
      <c r="D44" s="136"/>
      <c r="E44" s="136">
        <f>'実質公債費比率（分子）の構造'!L$50</f>
        <v>206</v>
      </c>
      <c r="F44" s="136"/>
      <c r="G44" s="136"/>
      <c r="H44" s="136">
        <f>'実質公債費比率（分子）の構造'!M$50</f>
        <v>207</v>
      </c>
      <c r="I44" s="136"/>
      <c r="J44" s="136"/>
      <c r="K44" s="136">
        <f>'実質公債費比率（分子）の構造'!N$50</f>
        <v>179</v>
      </c>
      <c r="L44" s="136"/>
      <c r="M44" s="136"/>
      <c r="N44" s="136">
        <f>'実質公債費比率（分子）の構造'!O$50</f>
        <v>507</v>
      </c>
      <c r="O44" s="136"/>
      <c r="P44" s="136"/>
    </row>
    <row r="45" spans="1:16" x14ac:dyDescent="0.15">
      <c r="A45" s="136" t="s">
        <v>53</v>
      </c>
      <c r="B45" s="136">
        <f>'実質公債費比率（分子）の構造'!K$49</f>
        <v>90</v>
      </c>
      <c r="C45" s="136"/>
      <c r="D45" s="136"/>
      <c r="E45" s="136">
        <f>'実質公債費比率（分子）の構造'!L$49</f>
        <v>89</v>
      </c>
      <c r="F45" s="136"/>
      <c r="G45" s="136"/>
      <c r="H45" s="136">
        <f>'実質公債費比率（分子）の構造'!M$49</f>
        <v>50</v>
      </c>
      <c r="I45" s="136"/>
      <c r="J45" s="136"/>
      <c r="K45" s="136">
        <f>'実質公債費比率（分子）の構造'!N$49</f>
        <v>47</v>
      </c>
      <c r="L45" s="136"/>
      <c r="M45" s="136"/>
      <c r="N45" s="136">
        <f>'実質公債費比率（分子）の構造'!O$49</f>
        <v>31</v>
      </c>
      <c r="O45" s="136"/>
      <c r="P45" s="136"/>
    </row>
    <row r="46" spans="1:16" x14ac:dyDescent="0.15">
      <c r="A46" s="136" t="s">
        <v>54</v>
      </c>
      <c r="B46" s="136">
        <f>'実質公債費比率（分子）の構造'!K$48</f>
        <v>1135</v>
      </c>
      <c r="C46" s="136"/>
      <c r="D46" s="136"/>
      <c r="E46" s="136">
        <f>'実質公債費比率（分子）の構造'!L$48</f>
        <v>1046</v>
      </c>
      <c r="F46" s="136"/>
      <c r="G46" s="136"/>
      <c r="H46" s="136">
        <f>'実質公債費比率（分子）の構造'!M$48</f>
        <v>707</v>
      </c>
      <c r="I46" s="136"/>
      <c r="J46" s="136"/>
      <c r="K46" s="136">
        <f>'実質公債費比率（分子）の構造'!N$48</f>
        <v>615</v>
      </c>
      <c r="L46" s="136"/>
      <c r="M46" s="136"/>
      <c r="N46" s="136">
        <f>'実質公債費比率（分子）の構造'!O$48</f>
        <v>699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3602</v>
      </c>
      <c r="C49" s="136"/>
      <c r="D49" s="136"/>
      <c r="E49" s="136">
        <f>'実質公債費比率（分子）の構造'!L$45</f>
        <v>3543</v>
      </c>
      <c r="F49" s="136"/>
      <c r="G49" s="136"/>
      <c r="H49" s="136">
        <f>'実質公債費比率（分子）の構造'!M$45</f>
        <v>3437</v>
      </c>
      <c r="I49" s="136"/>
      <c r="J49" s="136"/>
      <c r="K49" s="136">
        <f>'実質公債費比率（分子）の構造'!N$45</f>
        <v>2849</v>
      </c>
      <c r="L49" s="136"/>
      <c r="M49" s="136"/>
      <c r="N49" s="136">
        <f>'実質公債費比率（分子）の構造'!O$45</f>
        <v>2481</v>
      </c>
      <c r="O49" s="136"/>
      <c r="P49" s="136"/>
    </row>
    <row r="50" spans="1:16" x14ac:dyDescent="0.15">
      <c r="A50" s="136" t="s">
        <v>58</v>
      </c>
      <c r="B50" s="136" t="e">
        <f>NA()</f>
        <v>#N/A</v>
      </c>
      <c r="C50" s="136">
        <f>IF(ISNUMBER('実質公債費比率（分子）の構造'!K$53),'実質公債費比率（分子）の構造'!K$53,NA())</f>
        <v>1583</v>
      </c>
      <c r="D50" s="136" t="e">
        <f>NA()</f>
        <v>#N/A</v>
      </c>
      <c r="E50" s="136" t="e">
        <f>NA()</f>
        <v>#N/A</v>
      </c>
      <c r="F50" s="136">
        <f>IF(ISNUMBER('実質公債費比率（分子）の構造'!L$53),'実質公債費比率（分子）の構造'!L$53,NA())</f>
        <v>1454</v>
      </c>
      <c r="G50" s="136" t="e">
        <f>NA()</f>
        <v>#N/A</v>
      </c>
      <c r="H50" s="136" t="e">
        <f>NA()</f>
        <v>#N/A</v>
      </c>
      <c r="I50" s="136">
        <f>IF(ISNUMBER('実質公債費比率（分子）の構造'!M$53),'実質公債費比率（分子）の構造'!M$53,NA())</f>
        <v>972</v>
      </c>
      <c r="J50" s="136" t="e">
        <f>NA()</f>
        <v>#N/A</v>
      </c>
      <c r="K50" s="136" t="e">
        <f>NA()</f>
        <v>#N/A</v>
      </c>
      <c r="L50" s="136">
        <f>IF(ISNUMBER('実質公債費比率（分子）の構造'!N$53),'実質公債費比率（分子）の構造'!N$53,NA())</f>
        <v>305</v>
      </c>
      <c r="M50" s="136" t="e">
        <f>NA()</f>
        <v>#N/A</v>
      </c>
      <c r="N50" s="136" t="e">
        <f>NA()</f>
        <v>#N/A</v>
      </c>
      <c r="O50" s="136">
        <f>IF(ISNUMBER('実質公債費比率（分子）の構造'!O$53),'実質公債費比率（分子）の構造'!O$53,NA())</f>
        <v>480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28454</v>
      </c>
      <c r="E56" s="135"/>
      <c r="F56" s="135"/>
      <c r="G56" s="135">
        <f>'将来負担比率（分子）の構造'!J$51</f>
        <v>29197</v>
      </c>
      <c r="H56" s="135"/>
      <c r="I56" s="135"/>
      <c r="J56" s="135">
        <f>'将来負担比率（分子）の構造'!K$51</f>
        <v>29712</v>
      </c>
      <c r="K56" s="135"/>
      <c r="L56" s="135"/>
      <c r="M56" s="135">
        <f>'将来負担比率（分子）の構造'!L$51</f>
        <v>29907</v>
      </c>
      <c r="N56" s="135"/>
      <c r="O56" s="135"/>
      <c r="P56" s="135">
        <f>'将来負担比率（分子）の構造'!M$51</f>
        <v>29330</v>
      </c>
    </row>
    <row r="57" spans="1:16" x14ac:dyDescent="0.15">
      <c r="A57" s="135" t="s">
        <v>34</v>
      </c>
      <c r="B57" s="135"/>
      <c r="C57" s="135"/>
      <c r="D57" s="135">
        <f>'将来負担比率（分子）の構造'!I$50</f>
        <v>8734</v>
      </c>
      <c r="E57" s="135"/>
      <c r="F57" s="135"/>
      <c r="G57" s="135">
        <f>'将来負担比率（分子）の構造'!J$50</f>
        <v>8231</v>
      </c>
      <c r="H57" s="135"/>
      <c r="I57" s="135"/>
      <c r="J57" s="135">
        <f>'将来負担比率（分子）の構造'!K$50</f>
        <v>8013</v>
      </c>
      <c r="K57" s="135"/>
      <c r="L57" s="135"/>
      <c r="M57" s="135">
        <f>'将来負担比率（分子）の構造'!L$50</f>
        <v>7624</v>
      </c>
      <c r="N57" s="135"/>
      <c r="O57" s="135"/>
      <c r="P57" s="135">
        <f>'将来負担比率（分子）の構造'!M$50</f>
        <v>7706</v>
      </c>
    </row>
    <row r="58" spans="1:16" x14ac:dyDescent="0.15">
      <c r="A58" s="135" t="s">
        <v>33</v>
      </c>
      <c r="B58" s="135"/>
      <c r="C58" s="135"/>
      <c r="D58" s="135">
        <f>'将来負担比率（分子）の構造'!I$49</f>
        <v>938</v>
      </c>
      <c r="E58" s="135"/>
      <c r="F58" s="135"/>
      <c r="G58" s="135">
        <f>'将来負担比率（分子）の構造'!J$49</f>
        <v>1519</v>
      </c>
      <c r="H58" s="135"/>
      <c r="I58" s="135"/>
      <c r="J58" s="135">
        <f>'将来負担比率（分子）の構造'!K$49</f>
        <v>2285</v>
      </c>
      <c r="K58" s="135"/>
      <c r="L58" s="135"/>
      <c r="M58" s="135">
        <f>'将来負担比率（分子）の構造'!L$49</f>
        <v>2609</v>
      </c>
      <c r="N58" s="135"/>
      <c r="O58" s="135"/>
      <c r="P58" s="135">
        <f>'将来負担比率（分子）の構造'!M$49</f>
        <v>2564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7330</v>
      </c>
      <c r="C62" s="135"/>
      <c r="D62" s="135"/>
      <c r="E62" s="135">
        <f>'将来負担比率（分子）の構造'!J$45</f>
        <v>7299</v>
      </c>
      <c r="F62" s="135"/>
      <c r="G62" s="135"/>
      <c r="H62" s="135">
        <f>'将来負担比率（分子）の構造'!K$45</f>
        <v>7179</v>
      </c>
      <c r="I62" s="135"/>
      <c r="J62" s="135"/>
      <c r="K62" s="135">
        <f>'将来負担比率（分子）の構造'!L$45</f>
        <v>6667</v>
      </c>
      <c r="L62" s="135"/>
      <c r="M62" s="135"/>
      <c r="N62" s="135">
        <f>'将来負担比率（分子）の構造'!M$45</f>
        <v>6057</v>
      </c>
      <c r="O62" s="135"/>
      <c r="P62" s="135"/>
    </row>
    <row r="63" spans="1:16" x14ac:dyDescent="0.15">
      <c r="A63" s="135" t="s">
        <v>27</v>
      </c>
      <c r="B63" s="135">
        <f>'将来負担比率（分子）の構造'!I$44</f>
        <v>230</v>
      </c>
      <c r="C63" s="135"/>
      <c r="D63" s="135"/>
      <c r="E63" s="135">
        <f>'将来負担比率（分子）の構造'!J$44</f>
        <v>169</v>
      </c>
      <c r="F63" s="135"/>
      <c r="G63" s="135"/>
      <c r="H63" s="135">
        <f>'将来負担比率（分子）の構造'!K$44</f>
        <v>196</v>
      </c>
      <c r="I63" s="135"/>
      <c r="J63" s="135"/>
      <c r="K63" s="135">
        <f>'将来負担比率（分子）の構造'!L$44</f>
        <v>168</v>
      </c>
      <c r="L63" s="135"/>
      <c r="M63" s="135"/>
      <c r="N63" s="135">
        <f>'将来負担比率（分子）の構造'!M$44</f>
        <v>194</v>
      </c>
      <c r="O63" s="135"/>
      <c r="P63" s="135"/>
    </row>
    <row r="64" spans="1:16" x14ac:dyDescent="0.15">
      <c r="A64" s="135" t="s">
        <v>26</v>
      </c>
      <c r="B64" s="135">
        <f>'将来負担比率（分子）の構造'!I$43</f>
        <v>12079</v>
      </c>
      <c r="C64" s="135"/>
      <c r="D64" s="135"/>
      <c r="E64" s="135">
        <f>'将来負担比率（分子）の構造'!J$43</f>
        <v>11004</v>
      </c>
      <c r="F64" s="135"/>
      <c r="G64" s="135"/>
      <c r="H64" s="135">
        <f>'将来負担比率（分子）の構造'!K$43</f>
        <v>9089</v>
      </c>
      <c r="I64" s="135"/>
      <c r="J64" s="135"/>
      <c r="K64" s="135">
        <f>'将来負担比率（分子）の構造'!L$43</f>
        <v>7241</v>
      </c>
      <c r="L64" s="135"/>
      <c r="M64" s="135"/>
      <c r="N64" s="135">
        <f>'将来負担比率（分子）の構造'!M$43</f>
        <v>6682</v>
      </c>
      <c r="O64" s="135"/>
      <c r="P64" s="135"/>
    </row>
    <row r="65" spans="1:16" x14ac:dyDescent="0.15">
      <c r="A65" s="135" t="s">
        <v>25</v>
      </c>
      <c r="B65" s="135">
        <f>'将来負担比率（分子）の構造'!I$42</f>
        <v>1352</v>
      </c>
      <c r="C65" s="135"/>
      <c r="D65" s="135"/>
      <c r="E65" s="135">
        <f>'将来負担比率（分子）の構造'!J$42</f>
        <v>1181</v>
      </c>
      <c r="F65" s="135"/>
      <c r="G65" s="135"/>
      <c r="H65" s="135">
        <f>'将来負担比率（分子）の構造'!K$42</f>
        <v>976</v>
      </c>
      <c r="I65" s="135"/>
      <c r="J65" s="135"/>
      <c r="K65" s="135">
        <f>'将来負担比率（分子）の構造'!L$42</f>
        <v>1148</v>
      </c>
      <c r="L65" s="135"/>
      <c r="M65" s="135"/>
      <c r="N65" s="135">
        <f>'将来負担比率（分子）の構造'!M$42</f>
        <v>800</v>
      </c>
      <c r="O65" s="135"/>
      <c r="P65" s="135"/>
    </row>
    <row r="66" spans="1:16" x14ac:dyDescent="0.15">
      <c r="A66" s="135" t="s">
        <v>24</v>
      </c>
      <c r="B66" s="135">
        <f>'将来負担比率（分子）の構造'!I$41</f>
        <v>26300</v>
      </c>
      <c r="C66" s="135"/>
      <c r="D66" s="135"/>
      <c r="E66" s="135">
        <f>'将来負担比率（分子）の構造'!J$41</f>
        <v>25762</v>
      </c>
      <c r="F66" s="135"/>
      <c r="G66" s="135"/>
      <c r="H66" s="135">
        <f>'将来負担比率（分子）の構造'!K$41</f>
        <v>25599</v>
      </c>
      <c r="I66" s="135"/>
      <c r="J66" s="135"/>
      <c r="K66" s="135">
        <f>'将来負担比率（分子）の構造'!L$41</f>
        <v>26000</v>
      </c>
      <c r="L66" s="135"/>
      <c r="M66" s="135"/>
      <c r="N66" s="135">
        <f>'将来負担比率（分子）の構造'!M$41</f>
        <v>26716</v>
      </c>
      <c r="O66" s="135"/>
      <c r="P66" s="135"/>
    </row>
    <row r="67" spans="1:16" x14ac:dyDescent="0.15">
      <c r="A67" s="135" t="s">
        <v>62</v>
      </c>
      <c r="B67" s="135" t="e">
        <f>NA()</f>
        <v>#N/A</v>
      </c>
      <c r="C67" s="135">
        <f>IF(ISNUMBER('将来負担比率（分子）の構造'!I$52), IF('将来負担比率（分子）の構造'!I$52 &lt; 0, 0, '将来負担比率（分子）の構造'!I$52), NA())</f>
        <v>9166</v>
      </c>
      <c r="D67" s="135" t="e">
        <f>NA()</f>
        <v>#N/A</v>
      </c>
      <c r="E67" s="135" t="e">
        <f>NA()</f>
        <v>#N/A</v>
      </c>
      <c r="F67" s="135">
        <f>IF(ISNUMBER('将来負担比率（分子）の構造'!J$52), IF('将来負担比率（分子）の構造'!J$52 &lt; 0, 0, '将来負担比率（分子）の構造'!J$52), NA())</f>
        <v>6468</v>
      </c>
      <c r="G67" s="135" t="e">
        <f>NA()</f>
        <v>#N/A</v>
      </c>
      <c r="H67" s="135" t="e">
        <f>NA()</f>
        <v>#N/A</v>
      </c>
      <c r="I67" s="135">
        <f>IF(ISNUMBER('将来負担比率（分子）の構造'!K$52), IF('将来負担比率（分子）の構造'!K$52 &lt; 0, 0, '将来負担比率（分子）の構造'!K$52), NA())</f>
        <v>3029</v>
      </c>
      <c r="J67" s="135" t="e">
        <f>NA()</f>
        <v>#N/A</v>
      </c>
      <c r="K67" s="135" t="e">
        <f>NA()</f>
        <v>#N/A</v>
      </c>
      <c r="L67" s="135">
        <f>IF(ISNUMBER('将来負担比率（分子）の構造'!L$52), IF('将来負担比率（分子）の構造'!L$52 &lt; 0, 0, '将来負担比率（分子）の構造'!L$52), NA())</f>
        <v>1084</v>
      </c>
      <c r="M67" s="135" t="e">
        <f>NA()</f>
        <v>#N/A</v>
      </c>
      <c r="N67" s="135" t="e">
        <f>NA()</f>
        <v>#N/A</v>
      </c>
      <c r="O67" s="135">
        <f>IF(ISNUMBER('将来負担比率（分子）の構造'!M$52), IF('将来負担比率（分子）の構造'!M$52 &lt; 0, 0, '将来負担比率（分子）の構造'!M$52), NA())</f>
        <v>849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2017-04-17T06:28:37Z</cp:lastPrinted>
  <dcterms:created xsi:type="dcterms:W3CDTF">2017-02-15T18:04:27Z</dcterms:created>
  <dcterms:modified xsi:type="dcterms:W3CDTF">2017-05-16T07:07:37Z</dcterms:modified>
  <cp:category/>
</cp:coreProperties>
</file>