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fs01\s1507\04_人材確保グループ\450_看護職\479_院内保育所補助事業\01_運営費補助（基金）\07_次年度事業案内\"/>
    </mc:Choice>
  </mc:AlternateContent>
  <bookViews>
    <workbookView xWindow="180" yWindow="1056" windowWidth="14832" windowHeight="7356" activeTab="5"/>
  </bookViews>
  <sheets>
    <sheet name="様式1" sheetId="1" r:id="rId1"/>
    <sheet name="様式1 (記入例)" sheetId="17" r:id="rId2"/>
    <sheet name="様式２" sheetId="14" r:id="rId3"/>
    <sheet name="様式２（記入例）" sheetId="11" r:id="rId4"/>
    <sheet name="様式３" sheetId="15" r:id="rId5"/>
    <sheet name="様式３(記入例）" sheetId="13" r:id="rId6"/>
  </sheets>
  <definedNames>
    <definedName name="_Key1" hidden="1">#REF!</definedName>
    <definedName name="_Key2" hidden="1">#REF!</definedName>
    <definedName name="_Order1" hidden="1">255</definedName>
    <definedName name="_Order2" hidden="1">255</definedName>
    <definedName name="_Sort" hidden="1">#REF!</definedName>
  </definedNames>
  <calcPr calcId="162913"/>
</workbook>
</file>

<file path=xl/calcChain.xml><?xml version="1.0" encoding="utf-8"?>
<calcChain xmlns="http://schemas.openxmlformats.org/spreadsheetml/2006/main">
  <c r="K32" i="13" l="1"/>
  <c r="D60" i="17" l="1"/>
  <c r="D56" i="17"/>
  <c r="K22" i="11" l="1"/>
  <c r="K23" i="11" s="1"/>
  <c r="F34" i="11"/>
  <c r="S22" i="11"/>
  <c r="S23" i="11" s="1"/>
  <c r="R22" i="11"/>
  <c r="R23" i="11"/>
  <c r="Q22" i="11"/>
  <c r="Q23" i="11"/>
  <c r="O22" i="11"/>
  <c r="O23" i="11"/>
  <c r="N22" i="11"/>
  <c r="N23" i="11" s="1"/>
  <c r="M22" i="11"/>
  <c r="M23" i="11"/>
  <c r="H22" i="11"/>
  <c r="H23" i="11"/>
  <c r="G22" i="11"/>
  <c r="G23" i="11"/>
  <c r="F22" i="11"/>
  <c r="F23" i="11" s="1"/>
  <c r="E22" i="11"/>
  <c r="E23" i="11"/>
  <c r="D22" i="11"/>
  <c r="D23" i="11"/>
  <c r="C22" i="11"/>
  <c r="C23" i="11"/>
  <c r="T21" i="11"/>
  <c r="P21" i="11"/>
  <c r="I21" i="11"/>
  <c r="T20" i="11"/>
  <c r="P20" i="11"/>
  <c r="I20" i="11"/>
  <c r="T19" i="11"/>
  <c r="P19" i="11"/>
  <c r="I19" i="11"/>
  <c r="T18" i="11"/>
  <c r="P18" i="11"/>
  <c r="I18" i="11"/>
  <c r="T17" i="11"/>
  <c r="P17" i="11"/>
  <c r="I17" i="11"/>
  <c r="T16" i="11"/>
  <c r="P16" i="11"/>
  <c r="I16" i="11"/>
  <c r="T15" i="11"/>
  <c r="P15" i="11"/>
  <c r="P22" i="11" s="1"/>
  <c r="P23" i="11" s="1"/>
  <c r="I15" i="11"/>
  <c r="T14" i="11"/>
  <c r="P14" i="11"/>
  <c r="I14" i="11"/>
  <c r="T13" i="11"/>
  <c r="P13" i="11"/>
  <c r="I13" i="11"/>
  <c r="T12" i="11"/>
  <c r="T22" i="11" s="1"/>
  <c r="T23" i="11" s="1"/>
  <c r="P12" i="11"/>
  <c r="I12" i="11"/>
  <c r="T11" i="11"/>
  <c r="P11" i="11"/>
  <c r="I11" i="11"/>
  <c r="T10" i="11"/>
  <c r="P10" i="11"/>
  <c r="I10" i="11"/>
  <c r="I22" i="11" s="1"/>
  <c r="I23" i="11" s="1"/>
  <c r="T11" i="14"/>
  <c r="T12" i="14"/>
  <c r="T13" i="14"/>
  <c r="T14" i="14"/>
  <c r="T15" i="14"/>
  <c r="T16" i="14"/>
  <c r="T17" i="14"/>
  <c r="T18" i="14"/>
  <c r="T22" i="14" s="1"/>
  <c r="T23" i="14" s="1"/>
  <c r="T19" i="14"/>
  <c r="T20" i="14"/>
  <c r="T21" i="14"/>
  <c r="P11" i="14"/>
  <c r="P12" i="14"/>
  <c r="P13" i="14"/>
  <c r="P14" i="14"/>
  <c r="P15" i="14"/>
  <c r="P16" i="14"/>
  <c r="P17" i="14"/>
  <c r="P18" i="14"/>
  <c r="P19" i="14"/>
  <c r="P20" i="14"/>
  <c r="P21" i="14"/>
  <c r="T10" i="14"/>
  <c r="P10" i="14"/>
  <c r="P22" i="14" s="1"/>
  <c r="P23" i="14" s="1"/>
  <c r="I10" i="14"/>
  <c r="S22" i="14"/>
  <c r="S23" i="14" s="1"/>
  <c r="R22" i="14"/>
  <c r="R23" i="14" s="1"/>
  <c r="Q22" i="14"/>
  <c r="Q23" i="14"/>
  <c r="O22" i="14"/>
  <c r="O23" i="14" s="1"/>
  <c r="N22" i="14"/>
  <c r="N23" i="14" s="1"/>
  <c r="M22" i="14"/>
  <c r="M23" i="14" s="1"/>
  <c r="K22" i="14"/>
  <c r="K23" i="14"/>
  <c r="I11" i="14"/>
  <c r="I12" i="14"/>
  <c r="I13" i="14"/>
  <c r="I14" i="14"/>
  <c r="I15" i="14"/>
  <c r="I16" i="14"/>
  <c r="I17" i="14"/>
  <c r="I18" i="14"/>
  <c r="I19" i="14"/>
  <c r="I20" i="14"/>
  <c r="I21" i="14"/>
  <c r="D61" i="17"/>
  <c r="N32" i="17"/>
  <c r="N31" i="17"/>
  <c r="K32" i="15"/>
  <c r="I46" i="15"/>
  <c r="I45" i="15"/>
  <c r="I44" i="15"/>
  <c r="H43" i="15"/>
  <c r="G43" i="15"/>
  <c r="I43" i="15"/>
  <c r="I41" i="15"/>
  <c r="I40" i="15"/>
  <c r="I39" i="15"/>
  <c r="I38" i="15"/>
  <c r="I37" i="15"/>
  <c r="I36" i="15"/>
  <c r="I35" i="15"/>
  <c r="I34" i="15"/>
  <c r="I33" i="15"/>
  <c r="I32" i="15"/>
  <c r="I31" i="15"/>
  <c r="I30" i="15"/>
  <c r="I29" i="15"/>
  <c r="H28" i="15"/>
  <c r="G28" i="15"/>
  <c r="I28" i="15"/>
  <c r="G42" i="15"/>
  <c r="I27" i="15"/>
  <c r="I26" i="15"/>
  <c r="I25" i="15"/>
  <c r="H24" i="15"/>
  <c r="G24" i="15"/>
  <c r="I23" i="15"/>
  <c r="I22" i="15"/>
  <c r="I21" i="15"/>
  <c r="I20" i="15"/>
  <c r="I19" i="15"/>
  <c r="H18" i="15"/>
  <c r="I18" i="15" s="1"/>
  <c r="G18" i="15"/>
  <c r="G17" i="15" s="1"/>
  <c r="G47" i="15" s="1"/>
  <c r="I15" i="15"/>
  <c r="I14" i="15"/>
  <c r="I13" i="15"/>
  <c r="I12" i="15"/>
  <c r="I11" i="15"/>
  <c r="H10" i="15"/>
  <c r="G10" i="15"/>
  <c r="I10" i="15"/>
  <c r="I9" i="15"/>
  <c r="F34" i="14"/>
  <c r="H22" i="14"/>
  <c r="H23" i="14"/>
  <c r="G22" i="14"/>
  <c r="G23" i="14" s="1"/>
  <c r="F28" i="14" s="1"/>
  <c r="L21" i="15" s="1"/>
  <c r="K34" i="15" s="1"/>
  <c r="F22" i="14"/>
  <c r="F23" i="14"/>
  <c r="F27" i="14" s="1"/>
  <c r="L20" i="15" s="1"/>
  <c r="E22" i="14"/>
  <c r="E23" i="14" s="1"/>
  <c r="F26" i="14" s="1"/>
  <c r="L19" i="15" s="1"/>
  <c r="L22" i="15" s="1"/>
  <c r="D22" i="14"/>
  <c r="D23" i="14"/>
  <c r="C22" i="14"/>
  <c r="C23" i="14"/>
  <c r="I46" i="13"/>
  <c r="I45" i="13"/>
  <c r="I44" i="13"/>
  <c r="H43" i="13"/>
  <c r="G43" i="13"/>
  <c r="I43" i="13" s="1"/>
  <c r="I41" i="13"/>
  <c r="I40" i="13"/>
  <c r="I39" i="13"/>
  <c r="I38" i="13"/>
  <c r="I37" i="13"/>
  <c r="I36" i="13"/>
  <c r="I35" i="13"/>
  <c r="I34" i="13"/>
  <c r="I33" i="13"/>
  <c r="K34" i="13"/>
  <c r="I32" i="13"/>
  <c r="I31" i="13"/>
  <c r="I30" i="13"/>
  <c r="I29" i="13"/>
  <c r="H28" i="13"/>
  <c r="I28" i="13" s="1"/>
  <c r="G28" i="13"/>
  <c r="I27" i="13"/>
  <c r="I26" i="13"/>
  <c r="I25" i="13"/>
  <c r="H24" i="13"/>
  <c r="G24" i="13"/>
  <c r="G42" i="13" s="1"/>
  <c r="I23" i="13"/>
  <c r="L22" i="13"/>
  <c r="I22" i="13"/>
  <c r="I21" i="13"/>
  <c r="I20" i="13"/>
  <c r="I19" i="13"/>
  <c r="H18" i="13"/>
  <c r="H17" i="13" s="1"/>
  <c r="K26" i="13"/>
  <c r="K28" i="13" s="1"/>
  <c r="G18" i="13"/>
  <c r="I15" i="13"/>
  <c r="I14" i="13"/>
  <c r="I13" i="13"/>
  <c r="I12" i="13"/>
  <c r="I11" i="13"/>
  <c r="H10" i="13"/>
  <c r="H16" i="13"/>
  <c r="G10" i="13"/>
  <c r="I10" i="13" s="1"/>
  <c r="I9" i="13"/>
  <c r="N31" i="1"/>
  <c r="N32" i="1"/>
  <c r="D56" i="1"/>
  <c r="D60" i="1"/>
  <c r="D61" i="1"/>
  <c r="H42" i="15"/>
  <c r="I24" i="15"/>
  <c r="H16" i="15"/>
  <c r="I16" i="15" s="1"/>
  <c r="G17" i="13"/>
  <c r="I42" i="15"/>
  <c r="G16" i="15"/>
  <c r="I22" i="14"/>
  <c r="I23" i="14" s="1"/>
  <c r="I17" i="13" l="1"/>
  <c r="G47" i="13"/>
  <c r="H42" i="13"/>
  <c r="I42" i="13" s="1"/>
  <c r="I24" i="13"/>
  <c r="G16" i="13"/>
  <c r="I16" i="13" s="1"/>
  <c r="I18" i="13"/>
  <c r="H17" i="15"/>
  <c r="K26" i="15"/>
  <c r="K28" i="15" s="1"/>
  <c r="H47" i="13" l="1"/>
  <c r="I47" i="13" s="1"/>
  <c r="I17" i="15"/>
  <c r="H47" i="15"/>
  <c r="I47" i="15" s="1"/>
</calcChain>
</file>

<file path=xl/sharedStrings.xml><?xml version="1.0" encoding="utf-8"?>
<sst xmlns="http://schemas.openxmlformats.org/spreadsheetml/2006/main" count="538" uniqueCount="240">
  <si>
    <t>設置施設調査票</t>
    <phoneticPr fontId="3"/>
  </si>
  <si>
    <t>医療機関名</t>
    <rPh sb="0" eb="2">
      <t>イリョウ</t>
    </rPh>
    <rPh sb="2" eb="4">
      <t>キカン</t>
    </rPh>
    <rPh sb="4" eb="5">
      <t>メイ</t>
    </rPh>
    <phoneticPr fontId="3"/>
  </si>
  <si>
    <t>住所</t>
    <rPh sb="0" eb="2">
      <t>ジュウショ</t>
    </rPh>
    <phoneticPr fontId="3"/>
  </si>
  <si>
    <t>使用許可病床数</t>
    <rPh sb="0" eb="2">
      <t>シヨウ</t>
    </rPh>
    <rPh sb="2" eb="4">
      <t>キョカ</t>
    </rPh>
    <rPh sb="4" eb="6">
      <t>ビョウショウ</t>
    </rPh>
    <rPh sb="6" eb="7">
      <t>スウ</t>
    </rPh>
    <phoneticPr fontId="3"/>
  </si>
  <si>
    <t>担当者名</t>
    <rPh sb="0" eb="2">
      <t>タントウ</t>
    </rPh>
    <rPh sb="2" eb="3">
      <t>シャ</t>
    </rPh>
    <rPh sb="3" eb="4">
      <t>メイ</t>
    </rPh>
    <phoneticPr fontId="3"/>
  </si>
  <si>
    <t>部署名</t>
    <rPh sb="0" eb="2">
      <t>ブショ</t>
    </rPh>
    <rPh sb="2" eb="3">
      <t>メイ</t>
    </rPh>
    <phoneticPr fontId="3"/>
  </si>
  <si>
    <t>電話番号</t>
    <rPh sb="0" eb="2">
      <t>デンワ</t>
    </rPh>
    <rPh sb="2" eb="4">
      <t>バンゴウ</t>
    </rPh>
    <phoneticPr fontId="3"/>
  </si>
  <si>
    <t>保育施設名</t>
    <rPh sb="0" eb="2">
      <t>ホイク</t>
    </rPh>
    <rPh sb="2" eb="4">
      <t>シセツ</t>
    </rPh>
    <rPh sb="4" eb="5">
      <t>メイ</t>
    </rPh>
    <phoneticPr fontId="3"/>
  </si>
  <si>
    <t>設置年月日</t>
    <rPh sb="0" eb="2">
      <t>セッチ</t>
    </rPh>
    <rPh sb="2" eb="5">
      <t>ネンガッピ</t>
    </rPh>
    <phoneticPr fontId="3"/>
  </si>
  <si>
    <t>委託先名</t>
    <rPh sb="0" eb="3">
      <t>イタクサキ</t>
    </rPh>
    <rPh sb="3" eb="4">
      <t>メイ</t>
    </rPh>
    <phoneticPr fontId="3"/>
  </si>
  <si>
    <t>代表者名</t>
    <rPh sb="0" eb="3">
      <t>ダイヒョウシャ</t>
    </rPh>
    <rPh sb="3" eb="4">
      <t>メイ</t>
    </rPh>
    <phoneticPr fontId="3"/>
  </si>
  <si>
    <t>保育時間</t>
    <rPh sb="0" eb="2">
      <t>ホイク</t>
    </rPh>
    <rPh sb="2" eb="4">
      <t>ジカン</t>
    </rPh>
    <phoneticPr fontId="3"/>
  </si>
  <si>
    <t>月額保育料</t>
    <rPh sb="0" eb="1">
      <t>ツキ</t>
    </rPh>
    <rPh sb="1" eb="2">
      <t>ガク</t>
    </rPh>
    <rPh sb="2" eb="5">
      <t>ホイクリョウ</t>
    </rPh>
    <phoneticPr fontId="3"/>
  </si>
  <si>
    <t>収益</t>
    <rPh sb="0" eb="2">
      <t>シュウエキ</t>
    </rPh>
    <phoneticPr fontId="3"/>
  </si>
  <si>
    <t>医業収益</t>
    <rPh sb="0" eb="2">
      <t>イギョウ</t>
    </rPh>
    <rPh sb="2" eb="4">
      <t>シュウエキ</t>
    </rPh>
    <phoneticPr fontId="3"/>
  </si>
  <si>
    <t>医業外収益</t>
    <rPh sb="0" eb="2">
      <t>イギョウ</t>
    </rPh>
    <rPh sb="2" eb="3">
      <t>ガイ</t>
    </rPh>
    <rPh sb="3" eb="5">
      <t>シュウエキ</t>
    </rPh>
    <phoneticPr fontId="3"/>
  </si>
  <si>
    <t>特別利益</t>
    <rPh sb="0" eb="2">
      <t>トクベツ</t>
    </rPh>
    <rPh sb="2" eb="4">
      <t>リエキ</t>
    </rPh>
    <phoneticPr fontId="3"/>
  </si>
  <si>
    <t>費用</t>
    <rPh sb="0" eb="2">
      <t>ヒヨウ</t>
    </rPh>
    <phoneticPr fontId="3"/>
  </si>
  <si>
    <t>収益計</t>
    <rPh sb="0" eb="2">
      <t>シュウエキ</t>
    </rPh>
    <rPh sb="2" eb="3">
      <t>ケイ</t>
    </rPh>
    <phoneticPr fontId="3"/>
  </si>
  <si>
    <t>医業費用</t>
    <rPh sb="0" eb="2">
      <t>イギョウ</t>
    </rPh>
    <rPh sb="2" eb="4">
      <t>ヒヨウ</t>
    </rPh>
    <phoneticPr fontId="3"/>
  </si>
  <si>
    <t>医業外費用</t>
    <rPh sb="0" eb="2">
      <t>イギョウ</t>
    </rPh>
    <rPh sb="2" eb="3">
      <t>ガイ</t>
    </rPh>
    <rPh sb="3" eb="5">
      <t>ヒヨウ</t>
    </rPh>
    <phoneticPr fontId="3"/>
  </si>
  <si>
    <t>特別費用</t>
    <rPh sb="0" eb="2">
      <t>トクベツ</t>
    </rPh>
    <rPh sb="2" eb="4">
      <t>ヒヨウ</t>
    </rPh>
    <phoneticPr fontId="3"/>
  </si>
  <si>
    <t>費用計</t>
    <rPh sb="0" eb="2">
      <t>ヒヨウ</t>
    </rPh>
    <rPh sb="2" eb="3">
      <t>ケイ</t>
    </rPh>
    <phoneticPr fontId="3"/>
  </si>
  <si>
    <t>差引</t>
    <rPh sb="0" eb="2">
      <t>サシヒキ</t>
    </rPh>
    <phoneticPr fontId="3"/>
  </si>
  <si>
    <t>保育施設住所</t>
    <rPh sb="0" eb="2">
      <t>ホイク</t>
    </rPh>
    <rPh sb="2" eb="4">
      <t>シセツ</t>
    </rPh>
    <rPh sb="4" eb="6">
      <t>ジュウショ</t>
    </rPh>
    <phoneticPr fontId="3"/>
  </si>
  <si>
    <t>千円</t>
    <rPh sb="0" eb="2">
      <t>センエン</t>
    </rPh>
    <phoneticPr fontId="3"/>
  </si>
  <si>
    <t>郵便番号</t>
    <rPh sb="0" eb="4">
      <t>ユウビンバンゴウ</t>
    </rPh>
    <phoneticPr fontId="3"/>
  </si>
  <si>
    <t>㎡</t>
    <phoneticPr fontId="3"/>
  </si>
  <si>
    <t>日/年間</t>
    <rPh sb="0" eb="1">
      <t>ニチ</t>
    </rPh>
    <rPh sb="2" eb="4">
      <t>ネンカン</t>
    </rPh>
    <phoneticPr fontId="3"/>
  </si>
  <si>
    <t>月/年間</t>
    <rPh sb="0" eb="1">
      <t>ツキ</t>
    </rPh>
    <rPh sb="2" eb="4">
      <t>ネンカン</t>
    </rPh>
    <phoneticPr fontId="3"/>
  </si>
  <si>
    <t>床</t>
    <rPh sb="0" eb="1">
      <t>ユカ</t>
    </rPh>
    <phoneticPr fontId="3"/>
  </si>
  <si>
    <t>医療法人</t>
  </si>
  <si>
    <t>円/月</t>
    <rPh sb="0" eb="1">
      <t>エン</t>
    </rPh>
    <rPh sb="2" eb="3">
      <t>ツキ</t>
    </rPh>
    <phoneticPr fontId="3"/>
  </si>
  <si>
    <t>保育所給食</t>
  </si>
  <si>
    <t>ファクス番号</t>
    <rPh sb="4" eb="6">
      <t>バンゴウ</t>
    </rPh>
    <phoneticPr fontId="3"/>
  </si>
  <si>
    <t>メールアドレス</t>
    <phoneticPr fontId="3"/>
  </si>
  <si>
    <t>単独利用</t>
  </si>
  <si>
    <t>(収益計-費用計)</t>
    <rPh sb="1" eb="4">
      <t>シュウエキケイ</t>
    </rPh>
    <rPh sb="5" eb="8">
      <t>ヒヨウケイ</t>
    </rPh>
    <phoneticPr fontId="3"/>
  </si>
  <si>
    <t>医療機関について</t>
  </si>
  <si>
    <t>保育施設について</t>
  </si>
  <si>
    <t>24時間保育日数</t>
    <rPh sb="2" eb="4">
      <t>ジカン</t>
    </rPh>
    <rPh sb="4" eb="6">
      <t>ホイク</t>
    </rPh>
    <rPh sb="6" eb="8">
      <t>ニッスウ</t>
    </rPh>
    <phoneticPr fontId="3"/>
  </si>
  <si>
    <t>病児保育対応</t>
    <rPh sb="0" eb="1">
      <t>ビョウ</t>
    </rPh>
    <rPh sb="1" eb="2">
      <t>ジ</t>
    </rPh>
    <rPh sb="2" eb="4">
      <t>ホイク</t>
    </rPh>
    <rPh sb="4" eb="6">
      <t>タイオウ</t>
    </rPh>
    <phoneticPr fontId="3"/>
  </si>
  <si>
    <t>委託(全部)</t>
  </si>
  <si>
    <t>※記入には別途条件あり(記入方法を参照)。</t>
    <rPh sb="1" eb="3">
      <t>キニュウ</t>
    </rPh>
    <rPh sb="5" eb="7">
      <t>ベット</t>
    </rPh>
    <rPh sb="7" eb="9">
      <t>ジョウケン</t>
    </rPh>
    <rPh sb="12" eb="14">
      <t>キニュウ</t>
    </rPh>
    <rPh sb="14" eb="16">
      <t>ホウホウ</t>
    </rPh>
    <rPh sb="17" eb="19">
      <t>サンショウ</t>
    </rPh>
    <phoneticPr fontId="3"/>
  </si>
  <si>
    <t>～</t>
    <phoneticPr fontId="3"/>
  </si>
  <si>
    <t>～</t>
    <phoneticPr fontId="3"/>
  </si>
  <si>
    <t>開所時間</t>
    <rPh sb="0" eb="2">
      <t>カイショ</t>
    </rPh>
    <rPh sb="2" eb="4">
      <t>ジカン</t>
    </rPh>
    <phoneticPr fontId="3"/>
  </si>
  <si>
    <t>閉園</t>
    <rPh sb="0" eb="2">
      <t>ヘイエン</t>
    </rPh>
    <phoneticPr fontId="3"/>
  </si>
  <si>
    <t>開園</t>
    <rPh sb="0" eb="2">
      <t>カイエン</t>
    </rPh>
    <phoneticPr fontId="3"/>
  </si>
  <si>
    <t>通常</t>
    <rPh sb="0" eb="2">
      <t>ツウジョウ</t>
    </rPh>
    <phoneticPr fontId="3"/>
  </si>
  <si>
    <t>共同利用機関名</t>
    <rPh sb="0" eb="2">
      <t>キョウドウ</t>
    </rPh>
    <rPh sb="2" eb="4">
      <t>リヨウ</t>
    </rPh>
    <rPh sb="4" eb="6">
      <t>キカン</t>
    </rPh>
    <rPh sb="6" eb="7">
      <t>メイ</t>
    </rPh>
    <phoneticPr fontId="3"/>
  </si>
  <si>
    <t>補助･助成事業名</t>
    <rPh sb="0" eb="2">
      <t>ホジョ</t>
    </rPh>
    <rPh sb="3" eb="5">
      <t>ジョセイ</t>
    </rPh>
    <rPh sb="5" eb="7">
      <t>ジギョウ</t>
    </rPh>
    <rPh sb="7" eb="8">
      <t>メイ</t>
    </rPh>
    <phoneticPr fontId="3"/>
  </si>
  <si>
    <t>保育室延べ床面積</t>
    <rPh sb="0" eb="3">
      <t>ホイクシツ</t>
    </rPh>
    <rPh sb="3" eb="4">
      <t>ノ</t>
    </rPh>
    <rPh sb="5" eb="8">
      <t>ユカメンセキ</t>
    </rPh>
    <phoneticPr fontId="3"/>
  </si>
  <si>
    <t>安静室延べ床面積</t>
    <rPh sb="0" eb="2">
      <t>アンセイ</t>
    </rPh>
    <rPh sb="2" eb="3">
      <t>シツ</t>
    </rPh>
    <rPh sb="3" eb="4">
      <t>ノ</t>
    </rPh>
    <rPh sb="5" eb="6">
      <t>ユカ</t>
    </rPh>
    <rPh sb="6" eb="8">
      <t>メンセキ</t>
    </rPh>
    <phoneticPr fontId="3"/>
  </si>
  <si>
    <t>緊急一時保育日数</t>
    <rPh sb="0" eb="2">
      <t>キンキュウ</t>
    </rPh>
    <rPh sb="2" eb="4">
      <t>イチジ</t>
    </rPh>
    <rPh sb="4" eb="6">
      <t>ホイク</t>
    </rPh>
    <rPh sb="6" eb="8">
      <t>ニッスウ</t>
    </rPh>
    <phoneticPr fontId="3"/>
  </si>
  <si>
    <t>様式２</t>
    <rPh sb="0" eb="2">
      <t>ヨウシキ</t>
    </rPh>
    <phoneticPr fontId="3"/>
  </si>
  <si>
    <t>児童数･保育職員数一覧表</t>
    <rPh sb="0" eb="2">
      <t>ジドウ</t>
    </rPh>
    <rPh sb="2" eb="3">
      <t>スウ</t>
    </rPh>
    <rPh sb="4" eb="6">
      <t>ホイク</t>
    </rPh>
    <rPh sb="6" eb="8">
      <t>ショクイン</t>
    </rPh>
    <rPh sb="8" eb="9">
      <t>スウ</t>
    </rPh>
    <rPh sb="9" eb="11">
      <t>イチラン</t>
    </rPh>
    <rPh sb="11" eb="12">
      <t>ヒョウ</t>
    </rPh>
    <phoneticPr fontId="3"/>
  </si>
  <si>
    <t>施設名:</t>
    <rPh sb="0" eb="2">
      <t>シセツ</t>
    </rPh>
    <rPh sb="2" eb="3">
      <t>メイ</t>
    </rPh>
    <phoneticPr fontId="3"/>
  </si>
  <si>
    <t>未就学の児童数</t>
    <rPh sb="0" eb="3">
      <t>ミシュウガク</t>
    </rPh>
    <rPh sb="4" eb="6">
      <t>ジドウ</t>
    </rPh>
    <rPh sb="6" eb="7">
      <t>スウ</t>
    </rPh>
    <phoneticPr fontId="3"/>
  </si>
  <si>
    <t>(一時預りは除く)</t>
    <rPh sb="1" eb="4">
      <t>イチジアズカ</t>
    </rPh>
    <rPh sb="6" eb="7">
      <t>ノゾ</t>
    </rPh>
    <phoneticPr fontId="3"/>
  </si>
  <si>
    <t>合計</t>
    <rPh sb="0" eb="2">
      <t>ゴウケイ</t>
    </rPh>
    <phoneticPr fontId="3"/>
  </si>
  <si>
    <t>在籍数</t>
    <rPh sb="0" eb="2">
      <t>ザイセキ</t>
    </rPh>
    <rPh sb="2" eb="3">
      <t>スウ</t>
    </rPh>
    <phoneticPr fontId="3"/>
  </si>
  <si>
    <t>1日平均
預り数</t>
    <rPh sb="1" eb="2">
      <t>ニチ</t>
    </rPh>
    <rPh sb="2" eb="4">
      <t>ヘイキン</t>
    </rPh>
    <rPh sb="5" eb="6">
      <t>アズカ</t>
    </rPh>
    <rPh sb="7" eb="8">
      <t>スウ</t>
    </rPh>
    <phoneticPr fontId="3"/>
  </si>
  <si>
    <t>常勤
職員</t>
    <rPh sb="0" eb="2">
      <t>ジョウキン</t>
    </rPh>
    <rPh sb="3" eb="5">
      <t>ショクイン</t>
    </rPh>
    <phoneticPr fontId="3"/>
  </si>
  <si>
    <t>非常勤
職員</t>
    <rPh sb="0" eb="2">
      <t>ヒジョウ</t>
    </rPh>
    <rPh sb="2" eb="3">
      <t>キン</t>
    </rPh>
    <rPh sb="4" eb="6">
      <t>ショクイン</t>
    </rPh>
    <phoneticPr fontId="3"/>
  </si>
  <si>
    <t>→非常勤の
常勤換算後</t>
    <rPh sb="1" eb="3">
      <t>ヒジョウ</t>
    </rPh>
    <rPh sb="3" eb="4">
      <t>キン</t>
    </rPh>
    <rPh sb="6" eb="8">
      <t>ジョウキン</t>
    </rPh>
    <rPh sb="8" eb="10">
      <t>カンサン</t>
    </rPh>
    <rPh sb="10" eb="11">
      <t>ゴ</t>
    </rPh>
    <phoneticPr fontId="3"/>
  </si>
  <si>
    <t>年合計</t>
    <rPh sb="0" eb="1">
      <t>ネン</t>
    </rPh>
    <rPh sb="1" eb="3">
      <t>ゴウケイ</t>
    </rPh>
    <phoneticPr fontId="3"/>
  </si>
  <si>
    <t>月平均</t>
    <rPh sb="0" eb="1">
      <t>ツキ</t>
    </rPh>
    <rPh sb="1" eb="3">
      <t>ヘイキン</t>
    </rPh>
    <phoneticPr fontId="3"/>
  </si>
  <si>
    <t>→様式3の①'(常勤職員数)に転記する。</t>
    <rPh sb="1" eb="3">
      <t>ヨウシキ</t>
    </rPh>
    <rPh sb="8" eb="10">
      <t>ジョウキン</t>
    </rPh>
    <rPh sb="10" eb="13">
      <t>ショクインスウ</t>
    </rPh>
    <rPh sb="15" eb="17">
      <t>テンキ</t>
    </rPh>
    <phoneticPr fontId="3"/>
  </si>
  <si>
    <t>→様式3の非常勤職員数(換算前)欄に転記する。</t>
    <rPh sb="1" eb="3">
      <t>ヨウシキ</t>
    </rPh>
    <rPh sb="5" eb="7">
      <t>ヒジョウ</t>
    </rPh>
    <rPh sb="7" eb="8">
      <t>キン</t>
    </rPh>
    <rPh sb="8" eb="10">
      <t>ショクイン</t>
    </rPh>
    <rPh sb="10" eb="11">
      <t>カズ</t>
    </rPh>
    <rPh sb="12" eb="14">
      <t>カンサン</t>
    </rPh>
    <rPh sb="14" eb="15">
      <t>マエ</t>
    </rPh>
    <rPh sb="16" eb="17">
      <t>ラン</t>
    </rPh>
    <rPh sb="18" eb="20">
      <t>テンキ</t>
    </rPh>
    <phoneticPr fontId="3"/>
  </si>
  <si>
    <t>→様式3の②'(非常勤職員数)に転記する。</t>
    <rPh sb="1" eb="3">
      <t>ヨウシキ</t>
    </rPh>
    <rPh sb="8" eb="10">
      <t>ヒジョウ</t>
    </rPh>
    <rPh sb="10" eb="11">
      <t>キン</t>
    </rPh>
    <rPh sb="11" eb="14">
      <t>ショクインスウ</t>
    </rPh>
    <rPh sb="16" eb="18">
      <t>テンキ</t>
    </rPh>
    <phoneticPr fontId="3"/>
  </si>
  <si>
    <t>0歳児</t>
    <rPh sb="1" eb="3">
      <t>サイジ</t>
    </rPh>
    <phoneticPr fontId="3"/>
  </si>
  <si>
    <t>1～2歳児</t>
    <rPh sb="3" eb="5">
      <t>サイジ</t>
    </rPh>
    <phoneticPr fontId="3"/>
  </si>
  <si>
    <t>3～6歳児(就学児を除く)</t>
    <rPh sb="3" eb="5">
      <t>サイジ</t>
    </rPh>
    <rPh sb="6" eb="8">
      <t>シュウガク</t>
    </rPh>
    <rPh sb="8" eb="9">
      <t>ジ</t>
    </rPh>
    <rPh sb="10" eb="11">
      <t>ノゾ</t>
    </rPh>
    <phoneticPr fontId="3"/>
  </si>
  <si>
    <t>○○総合病院</t>
    <rPh sb="2" eb="4">
      <t>ソウゴウ</t>
    </rPh>
    <rPh sb="4" eb="6">
      <t>ビョウイン</t>
    </rPh>
    <phoneticPr fontId="3"/>
  </si>
  <si>
    <t>a</t>
    <phoneticPr fontId="3"/>
  </si>
  <si>
    <t>b</t>
    <phoneticPr fontId="3"/>
  </si>
  <si>
    <t>c</t>
    <phoneticPr fontId="3"/>
  </si>
  <si>
    <t>d</t>
    <phoneticPr fontId="3"/>
  </si>
  <si>
    <t>e</t>
    <phoneticPr fontId="3"/>
  </si>
  <si>
    <t>f</t>
    <phoneticPr fontId="3"/>
  </si>
  <si>
    <t>備考</t>
    <rPh sb="0" eb="2">
      <t>ビコウ</t>
    </rPh>
    <phoneticPr fontId="3"/>
  </si>
  <si>
    <t>決算額　A</t>
    <rPh sb="0" eb="2">
      <t>ケッサン</t>
    </rPh>
    <rPh sb="2" eb="3">
      <t>ガク</t>
    </rPh>
    <phoneticPr fontId="3"/>
  </si>
  <si>
    <t>予算額　B</t>
    <rPh sb="0" eb="2">
      <t>ヨサン</t>
    </rPh>
    <rPh sb="2" eb="3">
      <t>ガク</t>
    </rPh>
    <phoneticPr fontId="3"/>
  </si>
  <si>
    <t>増減額 B-A</t>
    <rPh sb="0" eb="3">
      <t>ゾウゲンガク</t>
    </rPh>
    <phoneticPr fontId="3"/>
  </si>
  <si>
    <t>病院内保育施設運営収益</t>
    <rPh sb="0" eb="2">
      <t>ビョウイン</t>
    </rPh>
    <rPh sb="2" eb="3">
      <t>ナイ</t>
    </rPh>
    <rPh sb="3" eb="5">
      <t>ホイク</t>
    </rPh>
    <rPh sb="5" eb="7">
      <t>シセツ</t>
    </rPh>
    <rPh sb="7" eb="9">
      <t>ウンエイ</t>
    </rPh>
    <rPh sb="9" eb="11">
      <t>シュウエキ</t>
    </rPh>
    <phoneticPr fontId="3"/>
  </si>
  <si>
    <t>円</t>
    <rPh sb="0" eb="1">
      <t>エン</t>
    </rPh>
    <phoneticPr fontId="3"/>
  </si>
  <si>
    <t>保育料収入</t>
    <rPh sb="0" eb="2">
      <t>ホイク</t>
    </rPh>
    <rPh sb="2" eb="3">
      <t>リョウ</t>
    </rPh>
    <rPh sb="3" eb="5">
      <t>シュウニュウ</t>
    </rPh>
    <phoneticPr fontId="3"/>
  </si>
  <si>
    <t>補助金収入</t>
    <rPh sb="0" eb="3">
      <t>ホジョキン</t>
    </rPh>
    <rPh sb="3" eb="5">
      <t>シュウニュウ</t>
    </rPh>
    <phoneticPr fontId="3"/>
  </si>
  <si>
    <t>都道府県</t>
    <rPh sb="0" eb="4">
      <t>トドウフケン</t>
    </rPh>
    <phoneticPr fontId="3"/>
  </si>
  <si>
    <t>市町村</t>
    <rPh sb="0" eb="3">
      <t>シチョウソン</t>
    </rPh>
    <phoneticPr fontId="3"/>
  </si>
  <si>
    <t>設置者負担額</t>
    <rPh sb="0" eb="3">
      <t>セッチシャ</t>
    </rPh>
    <rPh sb="3" eb="5">
      <t>フタン</t>
    </rPh>
    <rPh sb="5" eb="6">
      <t>ガク</t>
    </rPh>
    <phoneticPr fontId="3"/>
  </si>
  <si>
    <t>おやつ代</t>
    <rPh sb="3" eb="4">
      <t>ダイ</t>
    </rPh>
    <phoneticPr fontId="3"/>
  </si>
  <si>
    <t>その他の収入</t>
    <rPh sb="2" eb="3">
      <t>タ</t>
    </rPh>
    <rPh sb="4" eb="6">
      <t>シュウニュウ</t>
    </rPh>
    <phoneticPr fontId="3"/>
  </si>
  <si>
    <t>計　f=(a～e)</t>
    <rPh sb="0" eb="1">
      <t>ケイ</t>
    </rPh>
    <phoneticPr fontId="3"/>
  </si>
  <si>
    <t>給与費</t>
    <rPh sb="0" eb="2">
      <t>キュウヨ</t>
    </rPh>
    <rPh sb="2" eb="3">
      <t>ヒ</t>
    </rPh>
    <phoneticPr fontId="3"/>
  </si>
  <si>
    <t>保育士等常勤職員給与</t>
    <rPh sb="0" eb="4">
      <t>ホイクシトウ</t>
    </rPh>
    <rPh sb="4" eb="6">
      <t>ジョウキン</t>
    </rPh>
    <rPh sb="6" eb="8">
      <t>ショクイン</t>
    </rPh>
    <rPh sb="8" eb="10">
      <t>キュウヨ</t>
    </rPh>
    <phoneticPr fontId="3"/>
  </si>
  <si>
    <t>職員俸給</t>
    <rPh sb="0" eb="2">
      <t>ショクイン</t>
    </rPh>
    <rPh sb="2" eb="3">
      <t>ボウ</t>
    </rPh>
    <rPh sb="3" eb="4">
      <t>キュウ</t>
    </rPh>
    <phoneticPr fontId="3"/>
  </si>
  <si>
    <t>常勤職員数(①')</t>
    <rPh sb="0" eb="2">
      <t>ジョウキン</t>
    </rPh>
    <rPh sb="2" eb="4">
      <t>ショクイン</t>
    </rPh>
    <rPh sb="4" eb="5">
      <t>スウ</t>
    </rPh>
    <phoneticPr fontId="3"/>
  </si>
  <si>
    <t>人</t>
    <rPh sb="0" eb="1">
      <t>ニン</t>
    </rPh>
    <phoneticPr fontId="3"/>
  </si>
  <si>
    <t>職員諸手当</t>
    <rPh sb="0" eb="2">
      <t>ショクイン</t>
    </rPh>
    <rPh sb="2" eb="5">
      <t>ショテアテ</t>
    </rPh>
    <phoneticPr fontId="3"/>
  </si>
  <si>
    <t>非常勤職員数(換算前)</t>
    <rPh sb="0" eb="3">
      <t>ヒジョウキン</t>
    </rPh>
    <rPh sb="3" eb="6">
      <t>ショクインスウ</t>
    </rPh>
    <rPh sb="7" eb="9">
      <t>カンサン</t>
    </rPh>
    <rPh sb="9" eb="10">
      <t>マエ</t>
    </rPh>
    <phoneticPr fontId="3"/>
  </si>
  <si>
    <t>法定福利費</t>
    <rPh sb="0" eb="2">
      <t>ホウテイ</t>
    </rPh>
    <rPh sb="2" eb="4">
      <t>フクリ</t>
    </rPh>
    <rPh sb="4" eb="5">
      <t>ヒ</t>
    </rPh>
    <phoneticPr fontId="3"/>
  </si>
  <si>
    <t>非常勤職員数(②')</t>
    <rPh sb="0" eb="3">
      <t>ヒジョウキン</t>
    </rPh>
    <rPh sb="3" eb="6">
      <t>ショクインスウ</t>
    </rPh>
    <phoneticPr fontId="3"/>
  </si>
  <si>
    <t>保育士等非常勤職員給与</t>
    <rPh sb="0" eb="4">
      <t>ホイクシトウ</t>
    </rPh>
    <rPh sb="4" eb="7">
      <t>ヒジョウキン</t>
    </rPh>
    <rPh sb="7" eb="9">
      <t>ショクイン</t>
    </rPh>
    <rPh sb="9" eb="11">
      <t>キュウヨ</t>
    </rPh>
    <phoneticPr fontId="3"/>
  </si>
  <si>
    <t>計(①'+②')</t>
    <rPh sb="0" eb="1">
      <t>ケイ</t>
    </rPh>
    <phoneticPr fontId="3"/>
  </si>
  <si>
    <t>保育士等職員以外の給与</t>
    <rPh sb="0" eb="4">
      <t>ホイクシトウ</t>
    </rPh>
    <rPh sb="4" eb="6">
      <t>ショクイン</t>
    </rPh>
    <rPh sb="6" eb="8">
      <t>イガイ</t>
    </rPh>
    <rPh sb="9" eb="11">
      <t>キュウヨ</t>
    </rPh>
    <phoneticPr fontId="3"/>
  </si>
  <si>
    <t>事業費用</t>
    <rPh sb="0" eb="2">
      <t>ジギョウ</t>
    </rPh>
    <rPh sb="2" eb="4">
      <t>ヒヨウ</t>
    </rPh>
    <phoneticPr fontId="3"/>
  </si>
  <si>
    <t>病院内保育施設運営費用</t>
    <rPh sb="0" eb="2">
      <t>ビョウイン</t>
    </rPh>
    <rPh sb="2" eb="3">
      <t>ナイ</t>
    </rPh>
    <rPh sb="3" eb="5">
      <t>ホイク</t>
    </rPh>
    <rPh sb="5" eb="7">
      <t>シセツ</t>
    </rPh>
    <rPh sb="7" eb="9">
      <t>ウンエイ</t>
    </rPh>
    <rPh sb="9" eb="11">
      <t>ヒヨウ</t>
    </rPh>
    <phoneticPr fontId="3"/>
  </si>
  <si>
    <t>給食費</t>
    <rPh sb="0" eb="3">
      <t>キュウショクヒ</t>
    </rPh>
    <phoneticPr fontId="3"/>
  </si>
  <si>
    <t>保健衛生費</t>
    <rPh sb="0" eb="2">
      <t>ホケン</t>
    </rPh>
    <rPh sb="2" eb="4">
      <t>エイセイ</t>
    </rPh>
    <rPh sb="4" eb="5">
      <t>ヒ</t>
    </rPh>
    <phoneticPr fontId="3"/>
  </si>
  <si>
    <t>炊具食器費</t>
    <rPh sb="0" eb="2">
      <t>スイグ</t>
    </rPh>
    <rPh sb="2" eb="4">
      <t>ショッキ</t>
    </rPh>
    <rPh sb="4" eb="5">
      <t>ヒ</t>
    </rPh>
    <phoneticPr fontId="3"/>
  </si>
  <si>
    <t>事務費用</t>
    <rPh sb="0" eb="2">
      <t>ジム</t>
    </rPh>
    <rPh sb="2" eb="4">
      <t>ヒヨウ</t>
    </rPh>
    <phoneticPr fontId="3"/>
  </si>
  <si>
    <t>福利厚生費</t>
    <rPh sb="0" eb="2">
      <t>フクリ</t>
    </rPh>
    <rPh sb="2" eb="4">
      <t>コウセイ</t>
    </rPh>
    <rPh sb="4" eb="5">
      <t>ヒ</t>
    </rPh>
    <phoneticPr fontId="3"/>
  </si>
  <si>
    <t>旅費</t>
    <rPh sb="0" eb="2">
      <t>リョヒ</t>
    </rPh>
    <phoneticPr fontId="3"/>
  </si>
  <si>
    <t>非常勤職員１人あたり給与費</t>
    <rPh sb="0" eb="1">
      <t>ヒ</t>
    </rPh>
    <phoneticPr fontId="3"/>
  </si>
  <si>
    <t>消耗品費</t>
    <rPh sb="0" eb="2">
      <t>ショウモウ</t>
    </rPh>
    <rPh sb="2" eb="3">
      <t>ヒン</t>
    </rPh>
    <rPh sb="3" eb="4">
      <t>ヒ</t>
    </rPh>
    <phoneticPr fontId="3"/>
  </si>
  <si>
    <t>非常勤職員給与(②+④)</t>
    <rPh sb="0" eb="1">
      <t>ヒ</t>
    </rPh>
    <phoneticPr fontId="3"/>
  </si>
  <si>
    <t>消耗器具備品費</t>
    <rPh sb="0" eb="2">
      <t>ショウモウ</t>
    </rPh>
    <rPh sb="2" eb="4">
      <t>キグ</t>
    </rPh>
    <rPh sb="4" eb="6">
      <t>ビヒン</t>
    </rPh>
    <rPh sb="6" eb="7">
      <t>ヒ</t>
    </rPh>
    <phoneticPr fontId="3"/>
  </si>
  <si>
    <t>光熱水費</t>
    <rPh sb="0" eb="2">
      <t>コウネツ</t>
    </rPh>
    <rPh sb="2" eb="3">
      <t>スイ</t>
    </rPh>
    <rPh sb="3" eb="4">
      <t>ヒ</t>
    </rPh>
    <phoneticPr fontId="3"/>
  </si>
  <si>
    <t>修繕費</t>
    <rPh sb="0" eb="2">
      <t>シュウゼン</t>
    </rPh>
    <rPh sb="2" eb="3">
      <t>ヒ</t>
    </rPh>
    <phoneticPr fontId="3"/>
  </si>
  <si>
    <t>役務費</t>
    <rPh sb="0" eb="2">
      <t>エキム</t>
    </rPh>
    <rPh sb="2" eb="3">
      <t>ヒ</t>
    </rPh>
    <phoneticPr fontId="3"/>
  </si>
  <si>
    <t>借料損料</t>
    <rPh sb="0" eb="1">
      <t>カ</t>
    </rPh>
    <rPh sb="1" eb="2">
      <t>リョウ</t>
    </rPh>
    <rPh sb="2" eb="4">
      <t>ソンリョウ</t>
    </rPh>
    <phoneticPr fontId="3"/>
  </si>
  <si>
    <t>業務委託費</t>
    <rPh sb="0" eb="2">
      <t>ギョウム</t>
    </rPh>
    <rPh sb="2" eb="4">
      <t>イタク</t>
    </rPh>
    <rPh sb="4" eb="5">
      <t>ヒ</t>
    </rPh>
    <phoneticPr fontId="3"/>
  </si>
  <si>
    <t>減価償却費(*1)</t>
    <rPh sb="0" eb="2">
      <t>ゲンカ</t>
    </rPh>
    <rPh sb="2" eb="4">
      <t>ショウキャク</t>
    </rPh>
    <rPh sb="4" eb="5">
      <t>ヒ</t>
    </rPh>
    <phoneticPr fontId="3"/>
  </si>
  <si>
    <t>*1　内訳を添付すること</t>
    <rPh sb="3" eb="5">
      <t>ウチワケ</t>
    </rPh>
    <rPh sb="6" eb="8">
      <t>テンプ</t>
    </rPh>
    <phoneticPr fontId="3"/>
  </si>
  <si>
    <t>その他</t>
    <rPh sb="2" eb="3">
      <t>タ</t>
    </rPh>
    <phoneticPr fontId="3"/>
  </si>
  <si>
    <t>*2　当該年度に支出する退職金</t>
    <rPh sb="3" eb="5">
      <t>トウガイ</t>
    </rPh>
    <rPh sb="5" eb="7">
      <t>ネンド</t>
    </rPh>
    <rPh sb="8" eb="10">
      <t>シシュツ</t>
    </rPh>
    <rPh sb="12" eb="15">
      <t>タイショクキン</t>
    </rPh>
    <phoneticPr fontId="3"/>
  </si>
  <si>
    <t>その他の費用</t>
    <rPh sb="2" eb="3">
      <t>タ</t>
    </rPh>
    <rPh sb="4" eb="6">
      <t>ヒヨウ</t>
    </rPh>
    <phoneticPr fontId="3"/>
  </si>
  <si>
    <t>及び退職給与引当金繰入額</t>
    <rPh sb="0" eb="1">
      <t>オヨ</t>
    </rPh>
    <rPh sb="2" eb="4">
      <t>タイショク</t>
    </rPh>
    <rPh sb="4" eb="6">
      <t>キュウヨ</t>
    </rPh>
    <rPh sb="6" eb="8">
      <t>ヒキアテ</t>
    </rPh>
    <rPh sb="8" eb="9">
      <t>キン</t>
    </rPh>
    <rPh sb="9" eb="11">
      <t>クリイレ</t>
    </rPh>
    <rPh sb="11" eb="12">
      <t>ガク</t>
    </rPh>
    <phoneticPr fontId="3"/>
  </si>
  <si>
    <t>退職給与引当金繰入(*2)</t>
    <rPh sb="0" eb="2">
      <t>タイショク</t>
    </rPh>
    <rPh sb="2" eb="4">
      <t>キュウヨ</t>
    </rPh>
    <rPh sb="4" eb="6">
      <t>ヒキアテ</t>
    </rPh>
    <rPh sb="6" eb="7">
      <t>キン</t>
    </rPh>
    <rPh sb="7" eb="9">
      <t>クリイレ</t>
    </rPh>
    <phoneticPr fontId="3"/>
  </si>
  <si>
    <t>小計　l=(h～k)</t>
    <rPh sb="0" eb="2">
      <t>ショウケイ</t>
    </rPh>
    <phoneticPr fontId="3"/>
  </si>
  <si>
    <t>委託費</t>
    <rPh sb="0" eb="2">
      <t>イタク</t>
    </rPh>
    <rPh sb="2" eb="3">
      <t>ヒ</t>
    </rPh>
    <phoneticPr fontId="3"/>
  </si>
  <si>
    <t>常勤保育職員人件費</t>
    <rPh sb="0" eb="2">
      <t>ジョウキン</t>
    </rPh>
    <rPh sb="2" eb="4">
      <t>ホイク</t>
    </rPh>
    <rPh sb="4" eb="6">
      <t>ショクイン</t>
    </rPh>
    <rPh sb="6" eb="9">
      <t>ジンケンヒ</t>
    </rPh>
    <phoneticPr fontId="3"/>
  </si>
  <si>
    <t>常勤職員の平均年齢</t>
    <rPh sb="7" eb="9">
      <t>ネンレイ</t>
    </rPh>
    <phoneticPr fontId="3"/>
  </si>
  <si>
    <t>歳</t>
    <rPh sb="0" eb="1">
      <t>サイ</t>
    </rPh>
    <phoneticPr fontId="3"/>
  </si>
  <si>
    <t>非常勤保育職員人件費</t>
    <rPh sb="0" eb="2">
      <t>ヒジョウ</t>
    </rPh>
    <rPh sb="2" eb="3">
      <t>キン</t>
    </rPh>
    <rPh sb="3" eb="5">
      <t>ホイク</t>
    </rPh>
    <rPh sb="5" eb="7">
      <t>ショクイン</t>
    </rPh>
    <rPh sb="7" eb="10">
      <t>ジンケンヒ</t>
    </rPh>
    <phoneticPr fontId="3"/>
  </si>
  <si>
    <t>非常勤職員の平均年齢</t>
    <rPh sb="8" eb="10">
      <t>ネンレイ</t>
    </rPh>
    <phoneticPr fontId="3"/>
  </si>
  <si>
    <t>その他委託費</t>
    <rPh sb="2" eb="3">
      <t>タ</t>
    </rPh>
    <rPh sb="3" eb="5">
      <t>イタク</t>
    </rPh>
    <rPh sb="5" eb="6">
      <t>ヒ</t>
    </rPh>
    <phoneticPr fontId="3"/>
  </si>
  <si>
    <t>全体の平均年齢</t>
    <rPh sb="5" eb="7">
      <t>ネンレイ</t>
    </rPh>
    <phoneticPr fontId="3"/>
  </si>
  <si>
    <t>計　n=g+l+m</t>
    <rPh sb="0" eb="1">
      <t>ケイ</t>
    </rPh>
    <phoneticPr fontId="3"/>
  </si>
  <si>
    <t>g</t>
    <phoneticPr fontId="3"/>
  </si>
  <si>
    <t>①</t>
    <phoneticPr fontId="3"/>
  </si>
  <si>
    <t>保育士等常勤職員1人あたり給与費】</t>
    <phoneticPr fontId="3"/>
  </si>
  <si>
    <t>②</t>
    <phoneticPr fontId="3"/>
  </si>
  <si>
    <t>h</t>
    <phoneticPr fontId="3"/>
  </si>
  <si>
    <t>i</t>
    <phoneticPr fontId="3"/>
  </si>
  <si>
    <t>j</t>
    <phoneticPr fontId="3"/>
  </si>
  <si>
    <t>l</t>
    <phoneticPr fontId="3"/>
  </si>
  <si>
    <t>m</t>
    <phoneticPr fontId="3"/>
  </si>
  <si>
    <t>③</t>
    <phoneticPr fontId="3"/>
  </si>
  <si>
    <t>病院内保育施設の運営収支状況調査票</t>
    <phoneticPr fontId="3"/>
  </si>
  <si>
    <t>常勤職員１人あたり給与費</t>
    <phoneticPr fontId="3"/>
  </si>
  <si>
    <t>常勤職員給与(①+③)</t>
    <phoneticPr fontId="3"/>
  </si>
  <si>
    <t>(①+③)÷①'</t>
    <phoneticPr fontId="3"/>
  </si>
  <si>
    <t>(②+④)÷②'</t>
    <phoneticPr fontId="3"/>
  </si>
  <si>
    <t>k</t>
    <phoneticPr fontId="3"/>
  </si>
  <si>
    <t>を計上すること</t>
    <phoneticPr fontId="3"/>
  </si>
  <si>
    <t>④</t>
    <phoneticPr fontId="3"/>
  </si>
  <si>
    <t>n</t>
    <phoneticPr fontId="3"/>
  </si>
  <si>
    <t>※（参考データ）</t>
    <phoneticPr fontId="3"/>
  </si>
  <si>
    <t>保育所(病児保育)専任の看護師</t>
    <rPh sb="0" eb="2">
      <t>ホイク</t>
    </rPh>
    <rPh sb="2" eb="3">
      <t>ジョ</t>
    </rPh>
    <rPh sb="4" eb="5">
      <t>ビョウ</t>
    </rPh>
    <rPh sb="5" eb="6">
      <t>ジ</t>
    </rPh>
    <rPh sb="6" eb="8">
      <t>ホイク</t>
    </rPh>
    <rPh sb="9" eb="11">
      <t>センニン</t>
    </rPh>
    <rPh sb="12" eb="14">
      <t>カンゴ</t>
    </rPh>
    <rPh sb="14" eb="15">
      <t>シ</t>
    </rPh>
    <phoneticPr fontId="3"/>
  </si>
  <si>
    <t>　</t>
    <phoneticPr fontId="3"/>
  </si>
  <si>
    <t>～</t>
    <phoneticPr fontId="3"/>
  </si>
  <si>
    <t>～</t>
    <phoneticPr fontId="3"/>
  </si>
  <si>
    <t>未就学児童の保育職員数</t>
    <rPh sb="0" eb="3">
      <t>ミシュウガク</t>
    </rPh>
    <rPh sb="3" eb="5">
      <t>ジドウ</t>
    </rPh>
    <rPh sb="6" eb="8">
      <t>ホイク</t>
    </rPh>
    <rPh sb="8" eb="10">
      <t>ショクイン</t>
    </rPh>
    <rPh sb="10" eb="11">
      <t>スウ</t>
    </rPh>
    <phoneticPr fontId="3"/>
  </si>
  <si>
    <t>○未就業児童の保育士等職員の合計</t>
    <rPh sb="1" eb="4">
      <t>ミシュウギョウ</t>
    </rPh>
    <rPh sb="4" eb="6">
      <t>ジドウ</t>
    </rPh>
    <rPh sb="7" eb="10">
      <t>ホイクシ</t>
    </rPh>
    <rPh sb="10" eb="11">
      <t>トウ</t>
    </rPh>
    <rPh sb="11" eb="13">
      <t>ショクイン</t>
    </rPh>
    <rPh sb="14" eb="16">
      <t>ゴウケイ</t>
    </rPh>
    <phoneticPr fontId="3"/>
  </si>
  <si>
    <t>医師</t>
    <rPh sb="0" eb="2">
      <t>イシ</t>
    </rPh>
    <phoneticPr fontId="14"/>
  </si>
  <si>
    <t>人</t>
    <rPh sb="0" eb="1">
      <t>ニン</t>
    </rPh>
    <phoneticPr fontId="14"/>
  </si>
  <si>
    <t>　うち女性医師</t>
    <rPh sb="3" eb="5">
      <t>ジョセイ</t>
    </rPh>
    <rPh sb="5" eb="7">
      <t>イシ</t>
    </rPh>
    <phoneticPr fontId="14"/>
  </si>
  <si>
    <t>看護職員</t>
    <rPh sb="0" eb="2">
      <t>カンゴ</t>
    </rPh>
    <rPh sb="2" eb="4">
      <t>ショクイン</t>
    </rPh>
    <phoneticPr fontId="14"/>
  </si>
  <si>
    <t>その他職員</t>
    <rPh sb="2" eb="3">
      <t>タ</t>
    </rPh>
    <rPh sb="3" eb="5">
      <t>ショクイン</t>
    </rPh>
    <phoneticPr fontId="14"/>
  </si>
  <si>
    <t>基準</t>
    <rPh sb="0" eb="2">
      <t>キジュン</t>
    </rPh>
    <phoneticPr fontId="14"/>
  </si>
  <si>
    <t>職員の人数</t>
    <rPh sb="0" eb="2">
      <t>ショクイン</t>
    </rPh>
    <rPh sb="3" eb="5">
      <t>ニンズウ</t>
    </rPh>
    <phoneticPr fontId="14"/>
  </si>
  <si>
    <t>職員の資格</t>
    <rPh sb="0" eb="2">
      <t>ショクイン</t>
    </rPh>
    <rPh sb="3" eb="5">
      <t>シカク</t>
    </rPh>
    <phoneticPr fontId="14"/>
  </si>
  <si>
    <t>面積基準</t>
    <rPh sb="0" eb="2">
      <t>メンセキ</t>
    </rPh>
    <rPh sb="2" eb="4">
      <t>キジュン</t>
    </rPh>
    <phoneticPr fontId="14"/>
  </si>
  <si>
    <t>給食室の設置</t>
    <rPh sb="0" eb="2">
      <t>キュウショク</t>
    </rPh>
    <rPh sb="2" eb="3">
      <t>シツ</t>
    </rPh>
    <rPh sb="4" eb="6">
      <t>セッチ</t>
    </rPh>
    <phoneticPr fontId="14"/>
  </si>
  <si>
    <t>その他の設備の設置</t>
    <rPh sb="2" eb="3">
      <t>タ</t>
    </rPh>
    <rPh sb="4" eb="6">
      <t>セツビ</t>
    </rPh>
    <rPh sb="7" eb="9">
      <t>セッチ</t>
    </rPh>
    <phoneticPr fontId="14"/>
  </si>
  <si>
    <t>保育時間・開所時間基準</t>
    <rPh sb="0" eb="2">
      <t>ホイク</t>
    </rPh>
    <rPh sb="2" eb="4">
      <t>ジカン</t>
    </rPh>
    <rPh sb="5" eb="7">
      <t>カイショ</t>
    </rPh>
    <rPh sb="7" eb="9">
      <t>ジカン</t>
    </rPh>
    <rPh sb="9" eb="11">
      <t>キジュン</t>
    </rPh>
    <phoneticPr fontId="14"/>
  </si>
  <si>
    <t>立地基準</t>
    <rPh sb="0" eb="2">
      <t>リッチ</t>
    </rPh>
    <rPh sb="2" eb="4">
      <t>キジュン</t>
    </rPh>
    <phoneticPr fontId="14"/>
  </si>
  <si>
    <t>その他</t>
    <rPh sb="2" eb="3">
      <t>タ</t>
    </rPh>
    <phoneticPr fontId="14"/>
  </si>
  <si>
    <t>利用職種</t>
    <rPh sb="0" eb="2">
      <t>リヨウ</t>
    </rPh>
    <rPh sb="2" eb="4">
      <t>ショクシュ</t>
    </rPh>
    <phoneticPr fontId="14"/>
  </si>
  <si>
    <t>児童福祉施設最低基準の該当状況</t>
    <rPh sb="0" eb="2">
      <t>ジドウ</t>
    </rPh>
    <rPh sb="2" eb="4">
      <t>フクシ</t>
    </rPh>
    <rPh sb="4" eb="6">
      <t>シセツ</t>
    </rPh>
    <rPh sb="6" eb="8">
      <t>サイテイ</t>
    </rPh>
    <rPh sb="8" eb="10">
      <t>キジュン</t>
    </rPh>
    <rPh sb="11" eb="13">
      <t>ガイトウ</t>
    </rPh>
    <rPh sb="13" eb="15">
      <t>ジョウキョウ</t>
    </rPh>
    <phoneticPr fontId="14"/>
  </si>
  <si>
    <t>　</t>
    <phoneticPr fontId="3"/>
  </si>
  <si>
    <t>満たさない</t>
  </si>
  <si>
    <t>医療法人社団○○会　○○総合病院</t>
    <rPh sb="0" eb="2">
      <t>イリョウ</t>
    </rPh>
    <rPh sb="2" eb="4">
      <t>ホウジン</t>
    </rPh>
    <rPh sb="4" eb="6">
      <t>シャダン</t>
    </rPh>
    <rPh sb="8" eb="9">
      <t>カイ</t>
    </rPh>
    <rPh sb="12" eb="14">
      <t>ソウゴウ</t>
    </rPh>
    <rPh sb="14" eb="16">
      <t>ビョウイン</t>
    </rPh>
    <phoneticPr fontId="3"/>
  </si>
  <si>
    <t>○○市○○１－１－１</t>
    <rPh sb="2" eb="3">
      <t>シ</t>
    </rPh>
    <phoneticPr fontId="3"/>
  </si>
  <si>
    <t>○○　○○</t>
    <phoneticPr fontId="3"/>
  </si>
  <si>
    <t>000-0000-0000</t>
    <phoneticPr fontId="3"/>
  </si>
  <si>
    <t>○○保育室</t>
    <rPh sb="2" eb="5">
      <t>ホイクシツ</t>
    </rPh>
    <phoneticPr fontId="3"/>
  </si>
  <si>
    <t>○○市○○１－１－２</t>
    <rPh sb="2" eb="3">
      <t>シ</t>
    </rPh>
    <phoneticPr fontId="3"/>
  </si>
  <si>
    <t>週一回</t>
    <rPh sb="0" eb="1">
      <t>シュウ</t>
    </rPh>
    <rPh sb="1" eb="3">
      <t>イッカイ</t>
    </rPh>
    <phoneticPr fontId="3"/>
  </si>
  <si>
    <t>▲▲　▲▲</t>
    <phoneticPr fontId="3"/>
  </si>
  <si>
    <t>000-0000</t>
    <phoneticPr fontId="3"/>
  </si>
  <si>
    <r>
      <t>　</t>
    </r>
    <r>
      <rPr>
        <u/>
        <sz val="11"/>
        <rFont val="ＭＳ 明朝"/>
        <family val="1"/>
        <charset val="128"/>
      </rPr>
      <t>※満たさない場合</t>
    </r>
    <r>
      <rPr>
        <sz val="11"/>
        <rFont val="ＭＳ 明朝"/>
        <family val="1"/>
        <charset val="128"/>
      </rPr>
      <t>に、「満たさない」と記入してください。</t>
    </r>
    <rPh sb="2" eb="3">
      <t>ミ</t>
    </rPh>
    <rPh sb="7" eb="9">
      <t>バアイ</t>
    </rPh>
    <rPh sb="12" eb="13">
      <t>ミ</t>
    </rPh>
    <rPh sb="19" eb="21">
      <t>キニュウ</t>
    </rPh>
    <phoneticPr fontId="14"/>
  </si>
  <si>
    <t>休日保育日数</t>
    <rPh sb="0" eb="2">
      <t>キュウジツ</t>
    </rPh>
    <rPh sb="2" eb="4">
      <t>ホイク</t>
    </rPh>
    <rPh sb="4" eb="6">
      <t>ニッスウ</t>
    </rPh>
    <phoneticPr fontId="3"/>
  </si>
  <si>
    <r>
      <t>利用形態</t>
    </r>
    <r>
      <rPr>
        <b/>
        <sz val="11"/>
        <rFont val="ＭＳ Ｐゴシック"/>
        <family val="3"/>
        <charset val="128"/>
      </rPr>
      <t>【選択】</t>
    </r>
    <rPh sb="0" eb="2">
      <t>リヨウ</t>
    </rPh>
    <rPh sb="2" eb="4">
      <t>ケイタイ</t>
    </rPh>
    <rPh sb="5" eb="7">
      <t>センタク</t>
    </rPh>
    <phoneticPr fontId="3"/>
  </si>
  <si>
    <r>
      <t>委託状況</t>
    </r>
    <r>
      <rPr>
        <b/>
        <sz val="11"/>
        <rFont val="ＭＳ Ｐゴシック"/>
        <family val="3"/>
        <charset val="128"/>
      </rPr>
      <t>【選択】</t>
    </r>
    <rPh sb="0" eb="2">
      <t>イタク</t>
    </rPh>
    <rPh sb="2" eb="4">
      <t>ジョウキョウ</t>
    </rPh>
    <rPh sb="5" eb="7">
      <t>センタク</t>
    </rPh>
    <phoneticPr fontId="3"/>
  </si>
  <si>
    <r>
      <t>給食形態</t>
    </r>
    <r>
      <rPr>
        <b/>
        <sz val="11"/>
        <rFont val="ＭＳ Ｐゴシック"/>
        <family val="3"/>
        <charset val="128"/>
      </rPr>
      <t>【選択】</t>
    </r>
    <rPh sb="0" eb="2">
      <t>キュウショク</t>
    </rPh>
    <rPh sb="2" eb="4">
      <t>ケイタイ</t>
    </rPh>
    <rPh sb="5" eb="7">
      <t>センタク</t>
    </rPh>
    <phoneticPr fontId="3"/>
  </si>
  <si>
    <r>
      <t>適否</t>
    </r>
    <r>
      <rPr>
        <b/>
        <sz val="11"/>
        <rFont val="ＭＳ Ｐゴシック"/>
        <family val="3"/>
        <charset val="128"/>
      </rPr>
      <t>【選択】</t>
    </r>
    <rPh sb="0" eb="2">
      <t>テキヒ</t>
    </rPh>
    <rPh sb="3" eb="5">
      <t>センタク</t>
    </rPh>
    <phoneticPr fontId="14"/>
  </si>
  <si>
    <t>様式３</t>
    <phoneticPr fontId="3"/>
  </si>
  <si>
    <t>様式１</t>
    <rPh sb="0" eb="2">
      <t>ヨウシキ</t>
    </rPh>
    <phoneticPr fontId="3"/>
  </si>
  <si>
    <t>設置主体</t>
    <rPh sb="0" eb="2">
      <t>セッチ</t>
    </rPh>
    <rPh sb="2" eb="4">
      <t>シュタイ</t>
    </rPh>
    <phoneticPr fontId="3"/>
  </si>
  <si>
    <t>児童保育日数</t>
    <rPh sb="0" eb="2">
      <t>ジドウ</t>
    </rPh>
    <rPh sb="2" eb="4">
      <t>ホイク</t>
    </rPh>
    <rPh sb="4" eb="6">
      <t>ニッスウ</t>
    </rPh>
    <phoneticPr fontId="3"/>
  </si>
  <si>
    <t>定員</t>
    <rPh sb="0" eb="2">
      <t>テイイン</t>
    </rPh>
    <phoneticPr fontId="3"/>
  </si>
  <si>
    <t>設置施設調査票</t>
    <phoneticPr fontId="3"/>
  </si>
  <si>
    <t>（財）21世紀職業財団の助成</t>
    <rPh sb="1" eb="2">
      <t>ザイ</t>
    </rPh>
    <rPh sb="5" eb="7">
      <t>セイキ</t>
    </rPh>
    <rPh sb="7" eb="9">
      <t>ショクギョウ</t>
    </rPh>
    <rPh sb="9" eb="11">
      <t>ザイダン</t>
    </rPh>
    <rPh sb="12" eb="14">
      <t>ジョセイ</t>
    </rPh>
    <phoneticPr fontId="3"/>
  </si>
  <si>
    <t>d</t>
    <phoneticPr fontId="3"/>
  </si>
  <si>
    <t>(a+c+d)</t>
    <phoneticPr fontId="3"/>
  </si>
  <si>
    <t>合計
(e+g)</t>
    <rPh sb="0" eb="2">
      <t>ゴウケイ</t>
    </rPh>
    <phoneticPr fontId="3"/>
  </si>
  <si>
    <t>合計
(h+j)</t>
    <rPh sb="0" eb="2">
      <t>ゴウケイ</t>
    </rPh>
    <phoneticPr fontId="3"/>
  </si>
  <si>
    <t>常勤職員の合計(a)</t>
    <rPh sb="0" eb="2">
      <t>ジョウキン</t>
    </rPh>
    <rPh sb="2" eb="4">
      <t>ショクイン</t>
    </rPh>
    <rPh sb="5" eb="7">
      <t>ゴウケイ</t>
    </rPh>
    <phoneticPr fontId="3"/>
  </si>
  <si>
    <t>非常勤職員の合計(b)</t>
    <rPh sb="0" eb="2">
      <t>ヒジョウ</t>
    </rPh>
    <rPh sb="2" eb="3">
      <t>キン</t>
    </rPh>
    <rPh sb="3" eb="5">
      <t>ショクイン</t>
    </rPh>
    <rPh sb="6" eb="8">
      <t>ゴウケイ</t>
    </rPh>
    <phoneticPr fontId="3"/>
  </si>
  <si>
    <t>非常勤職員(換算後)の合計(c)</t>
    <rPh sb="0" eb="2">
      <t>ヒジョウ</t>
    </rPh>
    <rPh sb="2" eb="3">
      <t>キン</t>
    </rPh>
    <rPh sb="3" eb="5">
      <t>ショクイン</t>
    </rPh>
    <rPh sb="6" eb="8">
      <t>カンサン</t>
    </rPh>
    <rPh sb="8" eb="9">
      <t>ゴ</t>
    </rPh>
    <rPh sb="11" eb="13">
      <t>ゴウケイ</t>
    </rPh>
    <phoneticPr fontId="3"/>
  </si>
  <si>
    <t>24時間保育　配置職員数</t>
    <rPh sb="2" eb="4">
      <t>ジカン</t>
    </rPh>
    <rPh sb="4" eb="6">
      <t>ホイク</t>
    </rPh>
    <rPh sb="7" eb="9">
      <t>ハイチ</t>
    </rPh>
    <rPh sb="9" eb="11">
      <t>ショクイン</t>
    </rPh>
    <rPh sb="11" eb="12">
      <t>スウ</t>
    </rPh>
    <phoneticPr fontId="3"/>
  </si>
  <si>
    <t>休日保育　配置職員数</t>
    <rPh sb="0" eb="2">
      <t>キュウジツ</t>
    </rPh>
    <rPh sb="2" eb="4">
      <t>ホイク</t>
    </rPh>
    <rPh sb="5" eb="7">
      <t>ハイチ</t>
    </rPh>
    <rPh sb="7" eb="9">
      <t>ショクイン</t>
    </rPh>
    <rPh sb="9" eb="10">
      <t>スウ</t>
    </rPh>
    <phoneticPr fontId="3"/>
  </si>
  <si>
    <t>〇名</t>
    <rPh sb="1" eb="2">
      <t>メイ</t>
    </rPh>
    <phoneticPr fontId="3"/>
  </si>
  <si>
    <t>児童保育
専従職員</t>
    <rPh sb="0" eb="2">
      <t>ジドウ</t>
    </rPh>
    <rPh sb="2" eb="4">
      <t>ホイク</t>
    </rPh>
    <rPh sb="5" eb="7">
      <t>センジュウ</t>
    </rPh>
    <rPh sb="7" eb="9">
      <t>ショクイン</t>
    </rPh>
    <phoneticPr fontId="3"/>
  </si>
  <si>
    <t>○○課</t>
    <rPh sb="2" eb="3">
      <t>カ</t>
    </rPh>
    <phoneticPr fontId="3"/>
  </si>
  <si>
    <t>○○.○○@○○.jp</t>
    <phoneticPr fontId="3"/>
  </si>
  <si>
    <t>平成○年○月○日</t>
    <rPh sb="0" eb="2">
      <t>ヘイセイ</t>
    </rPh>
    <rPh sb="3" eb="4">
      <t>ネン</t>
    </rPh>
    <rPh sb="5" eb="6">
      <t>ガツ</t>
    </rPh>
    <rPh sb="7" eb="8">
      <t>ニチ</t>
    </rPh>
    <phoneticPr fontId="3"/>
  </si>
  <si>
    <t>株式会社■■</t>
    <rPh sb="0" eb="4">
      <t>カブシキガイシャ</t>
    </rPh>
    <phoneticPr fontId="3"/>
  </si>
  <si>
    <t>○○総合病院</t>
    <phoneticPr fontId="3"/>
  </si>
  <si>
    <r>
      <t>※休日とは、 　日曜日、祝日並びに12月29日から翌年1月3日をいう。(</t>
    </r>
    <r>
      <rPr>
        <b/>
        <u/>
        <sz val="8"/>
        <rFont val="ＭＳ Ｐ明朝"/>
        <family val="1"/>
        <charset val="128"/>
      </rPr>
      <t>ただし、診療日として表示する日を除く。</t>
    </r>
    <r>
      <rPr>
        <sz val="8"/>
        <rFont val="ＭＳ Ｐ明朝"/>
        <family val="1"/>
        <charset val="128"/>
      </rPr>
      <t>)</t>
    </r>
    <rPh sb="1" eb="3">
      <t>キュウジツ</t>
    </rPh>
    <rPh sb="8" eb="11">
      <t>ニチヨウビ</t>
    </rPh>
    <rPh sb="12" eb="14">
      <t>シュクジツ</t>
    </rPh>
    <rPh sb="14" eb="15">
      <t>ナラ</t>
    </rPh>
    <rPh sb="19" eb="20">
      <t>ガツ</t>
    </rPh>
    <rPh sb="22" eb="23">
      <t>ニチ</t>
    </rPh>
    <rPh sb="25" eb="27">
      <t>ヨクネン</t>
    </rPh>
    <rPh sb="28" eb="29">
      <t>ガツ</t>
    </rPh>
    <rPh sb="30" eb="31">
      <t>ヒ</t>
    </rPh>
    <rPh sb="40" eb="43">
      <t>シンリョウビ</t>
    </rPh>
    <rPh sb="46" eb="48">
      <t>ヒョウジ</t>
    </rPh>
    <rPh sb="50" eb="51">
      <t>ヒ</t>
    </rPh>
    <rPh sb="52" eb="53">
      <t>ノゾ</t>
    </rPh>
    <phoneticPr fontId="3"/>
  </si>
  <si>
    <r>
      <t>令和６年４月１日時点</t>
    </r>
    <r>
      <rPr>
        <sz val="11"/>
        <rFont val="ＭＳ 明朝"/>
        <family val="1"/>
        <charset val="128"/>
      </rPr>
      <t>の保育所と保育契約している方を職種別に記載してください。</t>
    </r>
    <rPh sb="0" eb="2">
      <t>レイワ</t>
    </rPh>
    <rPh sb="3" eb="4">
      <t>ネン</t>
    </rPh>
    <rPh sb="5" eb="6">
      <t>ガツ</t>
    </rPh>
    <rPh sb="7" eb="8">
      <t>ヒ</t>
    </rPh>
    <rPh sb="8" eb="10">
      <t>ジテン</t>
    </rPh>
    <rPh sb="11" eb="14">
      <t>ホイクショ</t>
    </rPh>
    <rPh sb="15" eb="17">
      <t>ホイク</t>
    </rPh>
    <rPh sb="17" eb="19">
      <t>ケイヤク</t>
    </rPh>
    <rPh sb="23" eb="24">
      <t>カタ</t>
    </rPh>
    <rPh sb="25" eb="28">
      <t>ショクシュベツ</t>
    </rPh>
    <rPh sb="29" eb="31">
      <t>キサイ</t>
    </rPh>
    <phoneticPr fontId="14"/>
  </si>
  <si>
    <t>令和４年度の医療機関決算について</t>
    <rPh sb="0" eb="2">
      <t>レイワ</t>
    </rPh>
    <rPh sb="3" eb="5">
      <t>ネンド</t>
    </rPh>
    <phoneticPr fontId="3"/>
  </si>
  <si>
    <t>(貴医療機関の令和４年度決算書から転記してください。)</t>
    <rPh sb="7" eb="9">
      <t>レイワ</t>
    </rPh>
    <phoneticPr fontId="3"/>
  </si>
  <si>
    <t>過去３年間(R３ ～R５)と令和６年度の補助･助成状況</t>
    <rPh sb="14" eb="16">
      <t>レイワ</t>
    </rPh>
    <phoneticPr fontId="3"/>
  </si>
  <si>
    <t>過去３年間(R3～R5）</t>
    <rPh sb="0" eb="2">
      <t>カコ</t>
    </rPh>
    <rPh sb="3" eb="5">
      <t>ネンカン</t>
    </rPh>
    <phoneticPr fontId="3"/>
  </si>
  <si>
    <t>令和６年度（予定）</t>
    <rPh sb="0" eb="2">
      <t>レイワ</t>
    </rPh>
    <rPh sb="3" eb="5">
      <t>ネンド</t>
    </rPh>
    <rPh sb="6" eb="8">
      <t>ヨテイ</t>
    </rPh>
    <phoneticPr fontId="3"/>
  </si>
  <si>
    <t>令和６年４月１日時点の保育所と保育契約している方を職種別に記載してください。</t>
    <rPh sb="0" eb="2">
      <t>レイワ</t>
    </rPh>
    <rPh sb="3" eb="4">
      <t>ネン</t>
    </rPh>
    <rPh sb="5" eb="6">
      <t>ガツ</t>
    </rPh>
    <rPh sb="7" eb="8">
      <t>ニチ</t>
    </rPh>
    <rPh sb="8" eb="10">
      <t>ジテン</t>
    </rPh>
    <rPh sb="11" eb="13">
      <t>ホイク</t>
    </rPh>
    <rPh sb="13" eb="14">
      <t>ジョ</t>
    </rPh>
    <rPh sb="15" eb="17">
      <t>ホイク</t>
    </rPh>
    <rPh sb="17" eb="19">
      <t>ケイヤク</t>
    </rPh>
    <rPh sb="23" eb="24">
      <t>カタ</t>
    </rPh>
    <rPh sb="25" eb="28">
      <t>ショクシュベツ</t>
    </rPh>
    <rPh sb="29" eb="31">
      <t>キサイ</t>
    </rPh>
    <phoneticPr fontId="14"/>
  </si>
  <si>
    <t>令和４年度の医療機関決算について</t>
    <rPh sb="0" eb="2">
      <t>レイワ</t>
    </rPh>
    <phoneticPr fontId="3"/>
  </si>
  <si>
    <t>(貴医療機関の令和４年度決算書から転記してください。)</t>
    <rPh sb="7" eb="9">
      <t>レイワ</t>
    </rPh>
    <rPh sb="10" eb="12">
      <t>ネンド</t>
    </rPh>
    <phoneticPr fontId="3"/>
  </si>
  <si>
    <t>令和４年度</t>
    <rPh sb="0" eb="2">
      <t>レイワ</t>
    </rPh>
    <rPh sb="3" eb="5">
      <t>ネンド</t>
    </rPh>
    <phoneticPr fontId="3"/>
  </si>
  <si>
    <t>令和６年度</t>
    <rPh sb="0" eb="2">
      <t>レイワ</t>
    </rPh>
    <rPh sb="3" eb="5">
      <t>ネンド</t>
    </rPh>
    <phoneticPr fontId="3"/>
  </si>
  <si>
    <t>【令和６年度予算における</t>
    <rPh sb="1" eb="3">
      <t>レイワ</t>
    </rPh>
    <phoneticPr fontId="3"/>
  </si>
  <si>
    <t>←上表のR6/4の在籍数と一致する。</t>
    <rPh sb="1" eb="2">
      <t>ウエ</t>
    </rPh>
    <rPh sb="2" eb="3">
      <t>ヒョウ</t>
    </rPh>
    <rPh sb="11" eb="12">
      <t>スウ</t>
    </rPh>
    <rPh sb="13" eb="15">
      <t>イッチ</t>
    </rPh>
    <phoneticPr fontId="3"/>
  </si>
  <si>
    <t>○R6年4月の在籍未就業児童数の年齢別内訳</t>
    <rPh sb="3" eb="4">
      <t>ネン</t>
    </rPh>
    <phoneticPr fontId="3"/>
  </si>
  <si>
    <t>○R6年４月の在籍未就業児童数の年齢別内訳</t>
    <rPh sb="3" eb="4">
      <t>ネン</t>
    </rPh>
    <phoneticPr fontId="3"/>
  </si>
  <si>
    <t>reiwa</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</si>
</sst>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0_ "/>
    <numFmt numFmtId="178" formatCode="[$-411]ggge&quot;年&quot;m&quot;月&quot;d&quot;日&quot;;@"/>
    <numFmt numFmtId="179" formatCode="AM/PM\ h:mm"/>
    <numFmt numFmtId="180" formatCode="[h]&quot;時間&quot;mm&quot;分&quot;"/>
    <numFmt numFmtId="181" formatCode="[$-411]ge/m"/>
    <numFmt numFmtId="182" formatCode="#,##0_);[Red]\(#,##0\)"/>
    <numFmt numFmtId="183" formatCode="#,##0.0_);[Red]\(#,##0.0\)"/>
    <numFmt numFmtId="184" formatCode="h:mm;@"/>
  </numFmts>
  <fonts count="20">
    <font>
      <sz val="11"/>
      <name val="ＭＳ 明朝"/>
      <family val="1"/>
      <charset val="128"/>
    </font>
    <font>
      <sz val="11"/>
      <name val="ＭＳ 明朝"/>
      <family val="1"/>
      <charset val="128"/>
    </font>
    <font>
      <sz val="11"/>
      <name val="ＭＳ 明朝"/>
      <family val="1"/>
      <charset val="128"/>
    </font>
    <font>
      <sz val="6"/>
      <name val="ＭＳ 明朝"/>
      <family val="1"/>
      <charset val="128"/>
    </font>
    <font>
      <sz val="11"/>
      <name val="ＭＳ Ｐ明朝"/>
      <family val="1"/>
      <charset val="128"/>
    </font>
    <font>
      <sz val="11"/>
      <name val="HG丸ｺﾞｼｯｸM-PRO"/>
      <family val="3"/>
      <charset val="128"/>
    </font>
    <font>
      <sz val="11"/>
      <name val="ＭＳ Ｐゴシック"/>
      <family val="3"/>
      <charset val="128"/>
    </font>
    <font>
      <sz val="12"/>
      <name val="ＭＳ 明朝"/>
      <family val="1"/>
      <charset val="128"/>
    </font>
    <font>
      <sz val="10"/>
      <name val="ＭＳ Ｐ明朝"/>
      <family val="1"/>
      <charset val="128"/>
    </font>
    <font>
      <sz val="8"/>
      <name val="ＭＳ Ｐ明朝"/>
      <family val="1"/>
      <charset val="128"/>
    </font>
    <font>
      <sz val="12"/>
      <name val="HG丸ｺﾞｼｯｸM-PRO"/>
      <family val="3"/>
      <charset val="128"/>
    </font>
    <font>
      <sz val="9"/>
      <name val="ＭＳ Ｐ明朝"/>
      <family val="1"/>
      <charset val="128"/>
    </font>
    <font>
      <sz val="10"/>
      <name val="ＭＳ 明朝"/>
      <family val="1"/>
      <charset val="128"/>
    </font>
    <font>
      <sz val="14"/>
      <name val="ＭＳ 明朝"/>
      <family val="1"/>
      <charset val="128"/>
    </font>
    <font>
      <sz val="6"/>
      <name val="ＭＳ Ｐゴシック"/>
      <family val="3"/>
      <charset val="128"/>
    </font>
    <font>
      <sz val="11"/>
      <name val="ＭＳ 明朝"/>
      <family val="1"/>
      <charset val="128"/>
    </font>
    <font>
      <u/>
      <sz val="11"/>
      <name val="ＭＳ 明朝"/>
      <family val="1"/>
      <charset val="128"/>
    </font>
    <font>
      <b/>
      <sz val="11"/>
      <name val="ＭＳ Ｐゴシック"/>
      <family val="3"/>
      <charset val="128"/>
    </font>
    <font>
      <b/>
      <sz val="11"/>
      <name val="ＭＳ Ｐゴシック"/>
      <family val="3"/>
      <charset val="128"/>
      <scheme val="minor"/>
    </font>
    <font>
      <b/>
      <u/>
      <sz val="8"/>
      <name val="ＭＳ Ｐ明朝"/>
      <family val="1"/>
      <charset val="128"/>
    </font>
  </fonts>
  <fills count="3">
    <fill>
      <patternFill patternType="none"/>
    </fill>
    <fill>
      <patternFill patternType="gray125"/>
    </fill>
    <fill>
      <patternFill patternType="solid">
        <fgColor theme="0"/>
        <bgColor indexed="64"/>
      </patternFill>
    </fill>
  </fills>
  <borders count="12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dashed">
        <color indexed="64"/>
      </right>
      <top style="double">
        <color indexed="64"/>
      </top>
      <bottom style="double">
        <color indexed="64"/>
      </bottom>
      <diagonal/>
    </border>
    <border>
      <left style="dashed">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diagonal/>
    </border>
    <border>
      <left style="double">
        <color indexed="64"/>
      </left>
      <right/>
      <top style="double">
        <color indexed="64"/>
      </top>
      <bottom style="dashed">
        <color indexed="64"/>
      </bottom>
      <diagonal/>
    </border>
    <border>
      <left style="thin">
        <color indexed="64"/>
      </left>
      <right style="dashed">
        <color indexed="64"/>
      </right>
      <top style="double">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double">
        <color indexed="64"/>
      </left>
      <right/>
      <top style="double">
        <color indexed="64"/>
      </top>
      <bottom/>
      <diagonal/>
    </border>
    <border>
      <left style="medium">
        <color indexed="64"/>
      </left>
      <right style="medium">
        <color indexed="64"/>
      </right>
      <top/>
      <bottom style="double">
        <color indexed="64"/>
      </bottom>
      <diagonal/>
    </border>
    <border>
      <left style="thin">
        <color indexed="64"/>
      </left>
      <right/>
      <top style="double">
        <color indexed="64"/>
      </top>
      <bottom style="double">
        <color indexed="64"/>
      </bottom>
      <diagonal/>
    </border>
    <border>
      <left style="medium">
        <color indexed="64"/>
      </left>
      <right/>
      <top/>
      <bottom style="thin">
        <color indexed="64"/>
      </bottom>
      <diagonal/>
    </border>
    <border>
      <left style="medium">
        <color indexed="64"/>
      </left>
      <right/>
      <top style="double">
        <color indexed="64"/>
      </top>
      <bottom style="double">
        <color indexed="64"/>
      </bottom>
      <diagonal/>
    </border>
    <border>
      <left style="medium">
        <color indexed="64"/>
      </left>
      <right/>
      <top style="double">
        <color indexed="64"/>
      </top>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style="dashed">
        <color indexed="64"/>
      </top>
      <bottom style="medium">
        <color indexed="64"/>
      </bottom>
      <diagonal/>
    </border>
    <border>
      <left style="thin">
        <color indexed="64"/>
      </left>
      <right style="dashed">
        <color indexed="64"/>
      </right>
      <top style="dashed">
        <color indexed="64"/>
      </top>
      <bottom style="medium">
        <color indexed="64"/>
      </bottom>
      <diagonal/>
    </border>
    <border>
      <left style="dashed">
        <color indexed="64"/>
      </left>
      <right style="double">
        <color indexed="64"/>
      </right>
      <top style="dashed">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dashed">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medium">
        <color indexed="64"/>
      </bottom>
      <diagonal/>
    </border>
    <border>
      <left/>
      <right/>
      <top/>
      <bottom style="medium">
        <color indexed="64"/>
      </bottom>
      <diagonal/>
    </border>
    <border>
      <left style="medium">
        <color indexed="64"/>
      </left>
      <right style="thin">
        <color indexed="64"/>
      </right>
      <top style="double">
        <color indexed="64"/>
      </top>
      <bottom/>
      <diagonal/>
    </border>
    <border>
      <left style="thin">
        <color indexed="64"/>
      </left>
      <right style="dashed">
        <color indexed="64"/>
      </right>
      <top style="double">
        <color indexed="64"/>
      </top>
      <bottom/>
      <diagonal/>
    </border>
    <border>
      <left style="dashed">
        <color indexed="64"/>
      </left>
      <right style="double">
        <color indexed="64"/>
      </right>
      <top style="double">
        <color indexed="64"/>
      </top>
      <bottom/>
      <diagonal/>
    </border>
    <border>
      <left style="double">
        <color indexed="64"/>
      </left>
      <right style="thin">
        <color indexed="64"/>
      </right>
      <top style="double">
        <color indexed="64"/>
      </top>
      <bottom/>
      <diagonal/>
    </border>
    <border>
      <left style="dashed">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dashed">
        <color indexed="64"/>
      </top>
      <bottom style="medium">
        <color indexed="64"/>
      </bottom>
      <diagonal/>
    </border>
    <border>
      <left style="double">
        <color indexed="64"/>
      </left>
      <right style="double">
        <color indexed="64"/>
      </right>
      <top style="thin">
        <color indexed="64"/>
      </top>
      <bottom style="double">
        <color indexed="64"/>
      </bottom>
      <diagonal/>
    </border>
    <border>
      <left/>
      <right style="dashed">
        <color indexed="64"/>
      </right>
      <top/>
      <bottom style="thin">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bottom style="thin">
        <color indexed="64"/>
      </bottom>
      <diagonal/>
    </border>
    <border>
      <left style="double">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double">
        <color indexed="64"/>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6" fillId="0" borderId="0"/>
    <xf numFmtId="1" fontId="13" fillId="0" borderId="0"/>
  </cellStyleXfs>
  <cellXfs count="46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4" fillId="0" borderId="14" xfId="0" applyFont="1" applyBorder="1" applyAlignment="1">
      <alignment vertical="center" shrinkToFit="1"/>
    </xf>
    <xf numFmtId="0" fontId="0" fillId="0" borderId="0" xfId="0" applyAlignment="1">
      <alignment horizontal="center" vertical="center"/>
    </xf>
    <xf numFmtId="0" fontId="0" fillId="0" borderId="0" xfId="0" applyAlignment="1">
      <alignment vertical="center"/>
    </xf>
    <xf numFmtId="0" fontId="0" fillId="0" borderId="6" xfId="0" applyFill="1" applyBorder="1">
      <alignment vertical="center"/>
    </xf>
    <xf numFmtId="0" fontId="0" fillId="0" borderId="0" xfId="0" applyAlignment="1">
      <alignment horizontal="right" vertical="center"/>
    </xf>
    <xf numFmtId="0" fontId="4" fillId="0" borderId="0" xfId="0" applyFont="1" applyBorder="1">
      <alignment vertical="center"/>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23" xfId="0" applyBorder="1" applyProtection="1">
      <alignment vertical="center"/>
      <protection locked="0"/>
    </xf>
    <xf numFmtId="0" fontId="0" fillId="0" borderId="24" xfId="0" applyBorder="1" applyProtection="1">
      <alignment vertical="center"/>
      <protection locked="0"/>
    </xf>
    <xf numFmtId="0" fontId="0" fillId="0" borderId="7" xfId="0" applyBorder="1" applyProtection="1">
      <alignment vertical="center"/>
      <protection locked="0"/>
    </xf>
    <xf numFmtId="0" fontId="0" fillId="0" borderId="15" xfId="0" applyBorder="1" applyProtection="1">
      <alignment vertical="center"/>
      <protection locked="0"/>
    </xf>
    <xf numFmtId="0" fontId="0" fillId="0" borderId="5" xfId="0" applyBorder="1" applyProtection="1">
      <alignment vertical="center"/>
      <protection locked="0"/>
    </xf>
    <xf numFmtId="0" fontId="0" fillId="0" borderId="19" xfId="0" applyBorder="1" applyProtection="1">
      <alignment vertical="center"/>
      <protection locked="0"/>
    </xf>
    <xf numFmtId="0" fontId="0" fillId="0" borderId="25" xfId="0" applyBorder="1" applyProtection="1">
      <alignment vertical="center"/>
      <protection locked="0"/>
    </xf>
    <xf numFmtId="0" fontId="0" fillId="0" borderId="26" xfId="0" applyBorder="1" applyProtection="1">
      <alignment vertical="center"/>
      <protection locked="0"/>
    </xf>
    <xf numFmtId="0" fontId="7" fillId="0" borderId="0" xfId="0" applyFont="1">
      <alignment vertical="center"/>
    </xf>
    <xf numFmtId="0" fontId="0" fillId="0" borderId="27" xfId="0" applyBorder="1" applyAlignment="1">
      <alignment horizontal="right" vertical="center"/>
    </xf>
    <xf numFmtId="0" fontId="0" fillId="0" borderId="27" xfId="0" applyBorder="1" applyAlignment="1" applyProtection="1">
      <alignment vertical="center"/>
      <protection locked="0"/>
    </xf>
    <xf numFmtId="0" fontId="7" fillId="0" borderId="27" xfId="0" applyFont="1" applyBorder="1" applyAlignment="1" applyProtection="1">
      <alignment vertical="center"/>
      <protection locked="0"/>
    </xf>
    <xf numFmtId="0" fontId="4" fillId="0" borderId="4" xfId="0" applyFont="1" applyBorder="1" applyAlignment="1">
      <alignment horizontal="center" vertical="center" wrapText="1"/>
    </xf>
    <xf numFmtId="177" fontId="0" fillId="0" borderId="28" xfId="0" applyNumberFormat="1" applyBorder="1" applyAlignment="1" applyProtection="1">
      <alignment vertical="center" shrinkToFit="1"/>
      <protection locked="0"/>
    </xf>
    <xf numFmtId="176" fontId="0" fillId="0" borderId="29" xfId="0" applyNumberFormat="1" applyBorder="1" applyAlignment="1" applyProtection="1">
      <alignment vertical="center" shrinkToFit="1"/>
      <protection locked="0"/>
    </xf>
    <xf numFmtId="176" fontId="0" fillId="0" borderId="30" xfId="0" applyNumberFormat="1" applyBorder="1" applyAlignment="1" applyProtection="1">
      <alignment vertical="center" shrinkToFit="1"/>
      <protection locked="0"/>
    </xf>
    <xf numFmtId="177" fontId="0" fillId="0" borderId="31" xfId="0" applyNumberFormat="1" applyBorder="1" applyAlignment="1" applyProtection="1">
      <alignment vertical="center" shrinkToFit="1"/>
      <protection locked="0"/>
    </xf>
    <xf numFmtId="176" fontId="0" fillId="0" borderId="32" xfId="0" applyNumberFormat="1" applyBorder="1" applyAlignment="1" applyProtection="1">
      <alignment vertical="center" shrinkToFit="1"/>
      <protection locked="0"/>
    </xf>
    <xf numFmtId="177" fontId="0" fillId="0" borderId="33" xfId="0" applyNumberFormat="1" applyBorder="1" applyAlignment="1">
      <alignment vertical="center" shrinkToFit="1"/>
    </xf>
    <xf numFmtId="176" fontId="0" fillId="0" borderId="34" xfId="0" applyNumberFormat="1" applyBorder="1" applyAlignment="1">
      <alignment vertical="center" shrinkToFit="1"/>
    </xf>
    <xf numFmtId="176" fontId="0" fillId="0" borderId="35" xfId="0" applyNumberFormat="1" applyBorder="1" applyAlignment="1">
      <alignment vertical="center" shrinkToFit="1"/>
    </xf>
    <xf numFmtId="177" fontId="0" fillId="0" borderId="36" xfId="0" applyNumberFormat="1" applyBorder="1" applyAlignment="1">
      <alignment vertical="center" shrinkToFit="1"/>
    </xf>
    <xf numFmtId="177" fontId="0" fillId="0" borderId="37" xfId="0" applyNumberFormat="1" applyBorder="1" applyAlignment="1">
      <alignment vertical="center" shrinkToFit="1"/>
    </xf>
    <xf numFmtId="177" fontId="0" fillId="0" borderId="38" xfId="0" applyNumberFormat="1" applyBorder="1" applyAlignment="1">
      <alignment vertical="center" shrinkToFit="1"/>
    </xf>
    <xf numFmtId="177" fontId="0" fillId="0" borderId="39" xfId="0" applyNumberFormat="1" applyBorder="1" applyAlignment="1">
      <alignment vertical="center" shrinkToFit="1"/>
    </xf>
    <xf numFmtId="177" fontId="0" fillId="0" borderId="0" xfId="0" applyNumberFormat="1" applyBorder="1" applyAlignment="1">
      <alignment vertical="center" shrinkToFit="1"/>
    </xf>
    <xf numFmtId="0" fontId="4" fillId="0" borderId="7" xfId="0" applyFont="1" applyBorder="1" applyAlignment="1">
      <alignment vertical="center" shrinkToFit="1"/>
    </xf>
    <xf numFmtId="177" fontId="0" fillId="0" borderId="8" xfId="0" applyNumberFormat="1" applyBorder="1" applyAlignment="1">
      <alignment vertical="center" shrinkToFit="1"/>
    </xf>
    <xf numFmtId="177" fontId="0" fillId="0" borderId="0" xfId="0" applyNumberFormat="1" applyBorder="1" applyAlignment="1">
      <alignment vertical="center"/>
    </xf>
    <xf numFmtId="177" fontId="0" fillId="0" borderId="40" xfId="0" applyNumberFormat="1" applyBorder="1" applyAlignment="1">
      <alignment vertical="center" shrinkToFit="1"/>
    </xf>
    <xf numFmtId="177" fontId="0" fillId="0" borderId="41" xfId="0" applyNumberFormat="1" applyBorder="1" applyAlignment="1">
      <alignment vertical="center" shrinkToFit="1"/>
    </xf>
    <xf numFmtId="0" fontId="0" fillId="0" borderId="0" xfId="0" applyProtection="1">
      <alignment vertical="center"/>
    </xf>
    <xf numFmtId="0" fontId="0" fillId="0" borderId="0" xfId="0" applyAlignment="1" applyProtection="1">
      <alignment vertical="center"/>
    </xf>
    <xf numFmtId="14" fontId="0" fillId="0" borderId="0" xfId="0" applyNumberFormat="1" applyProtection="1">
      <alignment vertical="center"/>
    </xf>
    <xf numFmtId="0" fontId="0" fillId="0" borderId="6" xfId="0" applyBorder="1" applyAlignment="1">
      <alignment vertical="center"/>
    </xf>
    <xf numFmtId="176" fontId="0" fillId="0" borderId="8" xfId="0" applyNumberFormat="1" applyBorder="1" applyProtection="1">
      <alignment vertical="center"/>
      <protection locked="0"/>
    </xf>
    <xf numFmtId="176" fontId="0" fillId="0" borderId="0" xfId="0" applyNumberFormat="1" applyBorder="1">
      <alignment vertical="center"/>
    </xf>
    <xf numFmtId="0" fontId="4" fillId="0" borderId="42" xfId="0" applyFont="1" applyBorder="1" applyAlignment="1">
      <alignment vertical="center"/>
    </xf>
    <xf numFmtId="0" fontId="4" fillId="0" borderId="20" xfId="0" applyFont="1" applyBorder="1" applyAlignment="1">
      <alignment vertical="center" shrinkToFit="1"/>
    </xf>
    <xf numFmtId="176" fontId="0" fillId="0" borderId="10" xfId="0" applyNumberFormat="1" applyBorder="1" applyProtection="1">
      <alignment vertical="center"/>
      <protection locked="0"/>
    </xf>
    <xf numFmtId="0" fontId="0" fillId="0" borderId="13" xfId="0" applyFill="1" applyBorder="1">
      <alignment vertical="center"/>
    </xf>
    <xf numFmtId="0" fontId="0" fillId="0" borderId="14" xfId="0" applyFill="1" applyBorder="1">
      <alignment vertical="center"/>
    </xf>
    <xf numFmtId="0" fontId="0" fillId="0" borderId="14" xfId="0" applyFill="1" applyBorder="1" applyAlignment="1">
      <alignment horizontal="right" vertical="center"/>
    </xf>
    <xf numFmtId="176" fontId="0" fillId="0" borderId="12" xfId="0" applyNumberFormat="1" applyBorder="1">
      <alignment vertical="center"/>
    </xf>
    <xf numFmtId="0" fontId="10" fillId="0" borderId="27" xfId="0" applyFont="1" applyBorder="1" applyAlignment="1" applyProtection="1">
      <alignment vertical="center"/>
      <protection locked="0"/>
    </xf>
    <xf numFmtId="0" fontId="4" fillId="0" borderId="0" xfId="0" applyFont="1">
      <alignment vertical="center"/>
    </xf>
    <xf numFmtId="0" fontId="4" fillId="0" borderId="0" xfId="0" applyFont="1" applyBorder="1" applyAlignment="1">
      <alignment horizontal="left" vertical="center"/>
    </xf>
    <xf numFmtId="0" fontId="4" fillId="0" borderId="0" xfId="0" applyFont="1" applyBorder="1" applyAlignment="1">
      <alignment vertical="center" shrinkToFit="1"/>
    </xf>
    <xf numFmtId="0" fontId="4" fillId="0" borderId="0" xfId="0" applyFont="1" applyBorder="1" applyAlignment="1">
      <alignment horizontal="right" vertical="center"/>
    </xf>
    <xf numFmtId="0" fontId="4" fillId="0" borderId="0" xfId="0" applyFont="1" applyAlignment="1">
      <alignment vertical="center"/>
    </xf>
    <xf numFmtId="0" fontId="4" fillId="0" borderId="0" xfId="0" applyFont="1" applyBorder="1" applyAlignment="1">
      <alignment vertical="center"/>
    </xf>
    <xf numFmtId="0" fontId="4" fillId="0" borderId="43" xfId="0" applyFont="1" applyBorder="1">
      <alignmen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2" xfId="0" applyFont="1" applyBorder="1" applyAlignment="1">
      <alignment vertical="center" shrinkToFit="1"/>
    </xf>
    <xf numFmtId="0" fontId="4" fillId="0" borderId="18" xfId="0" applyFont="1" applyBorder="1" applyAlignment="1">
      <alignment horizontal="right" vertical="center"/>
    </xf>
    <xf numFmtId="0" fontId="4" fillId="0" borderId="43" xfId="0" applyFont="1" applyBorder="1" applyAlignment="1">
      <alignment horizontal="center" vertical="center"/>
    </xf>
    <xf numFmtId="0" fontId="4" fillId="0" borderId="1" xfId="0" applyFont="1" applyBorder="1" applyAlignment="1">
      <alignment vertical="center"/>
    </xf>
    <xf numFmtId="0" fontId="4" fillId="0" borderId="2" xfId="0" applyFont="1" applyBorder="1" applyAlignment="1">
      <alignment horizontal="center" vertical="center"/>
    </xf>
    <xf numFmtId="0" fontId="4" fillId="0" borderId="18" xfId="0" applyFont="1" applyBorder="1" applyAlignment="1">
      <alignment vertical="center"/>
    </xf>
    <xf numFmtId="0" fontId="4" fillId="0" borderId="44" xfId="0" applyFont="1" applyBorder="1">
      <alignmen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5" xfId="0" applyFont="1" applyBorder="1" applyAlignment="1">
      <alignment vertical="center" shrinkToFit="1"/>
    </xf>
    <xf numFmtId="0" fontId="4" fillId="0" borderId="19" xfId="0" applyFont="1" applyBorder="1" applyAlignment="1">
      <alignment horizontal="right" vertical="center"/>
    </xf>
    <xf numFmtId="0" fontId="4" fillId="0" borderId="44"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horizontal="center" vertical="center"/>
    </xf>
    <xf numFmtId="0" fontId="4" fillId="0" borderId="19" xfId="0" applyFont="1" applyBorder="1" applyAlignment="1">
      <alignment vertical="center"/>
    </xf>
    <xf numFmtId="0" fontId="9" fillId="0" borderId="43" xfId="0" applyFont="1" applyBorder="1" applyAlignment="1">
      <alignment horizontal="right" vertical="center"/>
    </xf>
    <xf numFmtId="0" fontId="4" fillId="0" borderId="2" xfId="0" applyFont="1" applyBorder="1" applyAlignment="1">
      <alignment vertical="center"/>
    </xf>
    <xf numFmtId="176" fontId="2" fillId="0" borderId="44" xfId="0" applyNumberFormat="1" applyFont="1" applyBorder="1" applyAlignment="1" applyProtection="1">
      <alignment vertical="center" shrinkToFit="1"/>
      <protection locked="0"/>
    </xf>
    <xf numFmtId="176" fontId="2" fillId="0" borderId="44" xfId="0" applyNumberFormat="1" applyFont="1" applyBorder="1" applyAlignment="1">
      <alignment vertical="center" shrinkToFit="1"/>
    </xf>
    <xf numFmtId="0" fontId="4" fillId="0" borderId="3" xfId="0" applyFont="1" applyBorder="1" applyAlignment="1">
      <alignment vertical="center"/>
    </xf>
    <xf numFmtId="0" fontId="4" fillId="0" borderId="45" xfId="0" applyFont="1" applyBorder="1" applyAlignment="1">
      <alignment vertical="center"/>
    </xf>
    <xf numFmtId="0" fontId="4" fillId="0" borderId="3" xfId="0" applyFont="1" applyBorder="1" applyAlignment="1">
      <alignment horizontal="left" vertical="center"/>
    </xf>
    <xf numFmtId="0" fontId="4" fillId="0" borderId="46" xfId="0" applyFont="1" applyBorder="1" applyAlignment="1">
      <alignment vertical="center" shrinkToFit="1"/>
    </xf>
    <xf numFmtId="0" fontId="4" fillId="0" borderId="47" xfId="0" applyFont="1" applyBorder="1" applyAlignment="1">
      <alignment horizontal="right" vertical="center"/>
    </xf>
    <xf numFmtId="176" fontId="2" fillId="0" borderId="48" xfId="0" applyNumberFormat="1" applyFont="1" applyBorder="1" applyAlignment="1">
      <alignment vertical="center" shrinkToFit="1"/>
    </xf>
    <xf numFmtId="0" fontId="4" fillId="0" borderId="49" xfId="0" applyFont="1" applyBorder="1" applyAlignment="1">
      <alignment horizontal="left" vertical="center"/>
    </xf>
    <xf numFmtId="0" fontId="4" fillId="0" borderId="50" xfId="0" applyFont="1" applyBorder="1" applyAlignment="1">
      <alignment horizontal="left" vertical="center" indent="1" shrinkToFit="1"/>
    </xf>
    <xf numFmtId="0" fontId="4" fillId="0" borderId="51" xfId="0" applyFont="1" applyBorder="1" applyAlignment="1">
      <alignment horizontal="right" vertical="center"/>
    </xf>
    <xf numFmtId="176" fontId="2" fillId="0" borderId="52" xfId="0" applyNumberFormat="1" applyFont="1" applyBorder="1" applyAlignment="1" applyProtection="1">
      <alignment vertical="center" shrinkToFit="1"/>
      <protection locked="0"/>
    </xf>
    <xf numFmtId="176" fontId="2" fillId="0" borderId="52" xfId="0" applyNumberFormat="1" applyFont="1" applyBorder="1" applyAlignment="1">
      <alignment vertical="center" shrinkToFit="1"/>
    </xf>
    <xf numFmtId="0" fontId="4" fillId="0" borderId="53" xfId="0" applyFont="1" applyBorder="1" applyAlignment="1">
      <alignment horizontal="left" vertical="center"/>
    </xf>
    <xf numFmtId="0" fontId="4" fillId="0" borderId="54" xfId="0" applyFont="1" applyBorder="1" applyAlignment="1">
      <alignment horizontal="left" vertical="center" indent="1" shrinkToFit="1"/>
    </xf>
    <xf numFmtId="0" fontId="4" fillId="0" borderId="55" xfId="0" applyFont="1" applyBorder="1" applyAlignment="1">
      <alignment horizontal="right" vertical="center"/>
    </xf>
    <xf numFmtId="176" fontId="2" fillId="0" borderId="56" xfId="0" applyNumberFormat="1" applyFont="1" applyBorder="1" applyAlignment="1" applyProtection="1">
      <alignment vertical="center" shrinkToFit="1"/>
      <protection locked="0"/>
    </xf>
    <xf numFmtId="176" fontId="2" fillId="0" borderId="56" xfId="0" applyNumberFormat="1" applyFont="1" applyBorder="1" applyAlignment="1">
      <alignment vertical="center" shrinkToFit="1"/>
    </xf>
    <xf numFmtId="0" fontId="4" fillId="0" borderId="15" xfId="0" applyFont="1" applyBorder="1" applyAlignment="1">
      <alignment horizontal="right" vertical="center"/>
    </xf>
    <xf numFmtId="176" fontId="2" fillId="0" borderId="8" xfId="0" applyNumberFormat="1" applyFont="1" applyBorder="1" applyAlignment="1" applyProtection="1">
      <alignment vertical="center" shrinkToFit="1"/>
      <protection locked="0"/>
    </xf>
    <xf numFmtId="0" fontId="4" fillId="0" borderId="7" xfId="0" applyFont="1" applyBorder="1" applyAlignment="1">
      <alignment horizontal="center" vertical="center" shrinkToFit="1"/>
    </xf>
    <xf numFmtId="176" fontId="2" fillId="0" borderId="8" xfId="0" applyNumberFormat="1" applyFont="1" applyBorder="1" applyAlignment="1">
      <alignment vertical="center" shrinkToFit="1"/>
    </xf>
    <xf numFmtId="0" fontId="4" fillId="0" borderId="5" xfId="0" applyFont="1" applyBorder="1" applyAlignment="1">
      <alignment vertical="center"/>
    </xf>
    <xf numFmtId="0" fontId="4" fillId="0" borderId="57" xfId="0" applyFont="1" applyBorder="1" applyAlignment="1">
      <alignment vertical="center" textRotation="255" shrinkToFit="1"/>
    </xf>
    <xf numFmtId="176" fontId="2" fillId="0" borderId="43" xfId="0" applyNumberFormat="1" applyFont="1" applyBorder="1" applyAlignment="1">
      <alignment vertical="center" shrinkToFit="1"/>
    </xf>
    <xf numFmtId="0" fontId="12" fillId="0" borderId="3" xfId="0" applyFont="1" applyBorder="1" applyAlignment="1">
      <alignment vertical="center"/>
    </xf>
    <xf numFmtId="0" fontId="12" fillId="0" borderId="0" xfId="0" applyFont="1" applyBorder="1" applyAlignment="1">
      <alignment vertical="center"/>
    </xf>
    <xf numFmtId="0" fontId="12" fillId="0" borderId="45" xfId="0" applyFont="1" applyBorder="1" applyAlignment="1">
      <alignment vertical="center"/>
    </xf>
    <xf numFmtId="0" fontId="8" fillId="0" borderId="58" xfId="0" applyFont="1" applyBorder="1" applyAlignment="1">
      <alignment horizontal="left" vertical="center"/>
    </xf>
    <xf numFmtId="0" fontId="4" fillId="0" borderId="59" xfId="0" applyFont="1" applyBorder="1" applyAlignment="1">
      <alignment horizontal="left" vertical="center" indent="1" shrinkToFit="1"/>
    </xf>
    <xf numFmtId="0" fontId="4" fillId="0" borderId="51" xfId="0" applyFont="1" applyBorder="1" applyAlignment="1">
      <alignment horizontal="right" vertical="center" shrinkToFit="1"/>
    </xf>
    <xf numFmtId="0" fontId="4" fillId="0" borderId="60" xfId="0" applyFont="1" applyBorder="1" applyAlignment="1">
      <alignment horizontal="left" vertical="center"/>
    </xf>
    <xf numFmtId="0" fontId="4" fillId="0" borderId="50" xfId="0" applyFont="1" applyBorder="1" applyAlignment="1">
      <alignment horizontal="left" vertical="center" shrinkToFit="1"/>
    </xf>
    <xf numFmtId="0" fontId="8" fillId="0" borderId="0" xfId="0" applyFont="1" applyBorder="1" applyAlignment="1">
      <alignment vertical="center" shrinkToFit="1"/>
    </xf>
    <xf numFmtId="183" fontId="12" fillId="0" borderId="0" xfId="0" applyNumberFormat="1" applyFont="1" applyBorder="1" applyAlignment="1" applyProtection="1">
      <alignment vertical="center"/>
      <protection locked="0"/>
    </xf>
    <xf numFmtId="0" fontId="4" fillId="0" borderId="61" xfId="0" applyFont="1" applyBorder="1" applyAlignment="1">
      <alignment horizontal="left" vertical="center"/>
    </xf>
    <xf numFmtId="0" fontId="4" fillId="0" borderId="62" xfId="0" applyFont="1" applyBorder="1" applyAlignment="1">
      <alignment horizontal="left" vertical="center" shrinkToFit="1"/>
    </xf>
    <xf numFmtId="0" fontId="8" fillId="0" borderId="5" xfId="0" applyFont="1" applyBorder="1" applyAlignment="1">
      <alignment vertical="center" shrinkToFit="1"/>
    </xf>
    <xf numFmtId="177" fontId="12" fillId="0" borderId="5" xfId="0" applyNumberFormat="1" applyFont="1" applyBorder="1" applyAlignment="1" applyProtection="1">
      <alignment vertical="center"/>
      <protection locked="0"/>
    </xf>
    <xf numFmtId="0" fontId="11" fillId="0" borderId="50" xfId="0" applyFont="1" applyBorder="1" applyAlignment="1">
      <alignment horizontal="left" vertical="center"/>
    </xf>
    <xf numFmtId="0" fontId="4" fillId="0" borderId="63" xfId="0" applyFont="1" applyBorder="1" applyAlignment="1">
      <alignment horizontal="left" vertical="center" indent="1" shrinkToFit="1"/>
    </xf>
    <xf numFmtId="0" fontId="12" fillId="0" borderId="2" xfId="0" applyFont="1" applyBorder="1" applyAlignment="1">
      <alignment vertical="center" shrinkToFit="1"/>
    </xf>
    <xf numFmtId="177" fontId="12" fillId="0" borderId="2" xfId="0" applyNumberFormat="1" applyFont="1" applyBorder="1" applyAlignment="1" applyProtection="1">
      <alignment vertical="center"/>
      <protection locked="0"/>
    </xf>
    <xf numFmtId="0" fontId="11" fillId="0" borderId="54" xfId="0" applyFont="1" applyBorder="1" applyAlignment="1">
      <alignment horizontal="left" vertical="center"/>
    </xf>
    <xf numFmtId="0" fontId="4" fillId="0" borderId="64" xfId="0" applyFont="1" applyBorder="1" applyAlignment="1">
      <alignment horizontal="left" vertical="center" indent="1" shrinkToFit="1"/>
    </xf>
    <xf numFmtId="0" fontId="4" fillId="0" borderId="62" xfId="0" applyFont="1" applyBorder="1" applyAlignment="1">
      <alignment vertical="center" shrinkToFit="1"/>
    </xf>
    <xf numFmtId="0" fontId="4" fillId="0" borderId="65" xfId="0" applyFont="1" applyBorder="1" applyAlignment="1">
      <alignment horizontal="right" vertical="center"/>
    </xf>
    <xf numFmtId="176" fontId="2" fillId="0" borderId="66" xfId="0" applyNumberFormat="1" applyFont="1" applyBorder="1" applyAlignment="1">
      <alignment vertical="center" shrinkToFit="1"/>
    </xf>
    <xf numFmtId="0" fontId="12" fillId="0" borderId="0" xfId="0" applyFont="1" applyBorder="1" applyAlignment="1">
      <alignment horizontal="left" vertical="center" indent="1"/>
    </xf>
    <xf numFmtId="0" fontId="8" fillId="0" borderId="4" xfId="0" applyFont="1" applyBorder="1" applyAlignment="1">
      <alignment horizontal="left" vertical="center"/>
    </xf>
    <xf numFmtId="0" fontId="12" fillId="0" borderId="45" xfId="0" applyFont="1" applyBorder="1" applyAlignment="1">
      <alignment horizontal="center" vertical="center"/>
    </xf>
    <xf numFmtId="0" fontId="12" fillId="0" borderId="0" xfId="0" applyFont="1" applyBorder="1" applyAlignment="1">
      <alignment vertical="center" shrinkToFit="1"/>
    </xf>
    <xf numFmtId="183" fontId="12" fillId="0" borderId="5" xfId="0" applyNumberFormat="1" applyFont="1" applyBorder="1" applyAlignment="1" applyProtection="1">
      <alignment vertical="center"/>
      <protection locked="0"/>
    </xf>
    <xf numFmtId="0" fontId="12" fillId="0" borderId="45" xfId="0" applyFont="1" applyBorder="1" applyAlignment="1">
      <alignment horizontal="left" vertical="center"/>
    </xf>
    <xf numFmtId="0" fontId="4" fillId="0" borderId="44" xfId="0" applyFont="1" applyBorder="1" applyAlignment="1">
      <alignment vertical="center" textRotation="255" shrinkToFit="1"/>
    </xf>
    <xf numFmtId="0" fontId="12" fillId="0" borderId="4" xfId="0" applyFont="1" applyBorder="1" applyAlignment="1">
      <alignment vertical="center"/>
    </xf>
    <xf numFmtId="0" fontId="12" fillId="0" borderId="5" xfId="0" applyFont="1" applyBorder="1" applyAlignment="1">
      <alignment vertical="center" shrinkToFit="1"/>
    </xf>
    <xf numFmtId="0" fontId="12" fillId="0" borderId="5" xfId="0" applyFont="1" applyBorder="1" applyAlignment="1">
      <alignment vertical="center"/>
    </xf>
    <xf numFmtId="0" fontId="12" fillId="0" borderId="19" xfId="0" applyFont="1" applyBorder="1" applyAlignment="1">
      <alignment vertical="center"/>
    </xf>
    <xf numFmtId="176" fontId="5" fillId="0" borderId="44" xfId="0" applyNumberFormat="1" applyFont="1" applyBorder="1" applyAlignment="1" applyProtection="1">
      <alignment vertical="center" shrinkToFit="1"/>
      <protection locked="0"/>
    </xf>
    <xf numFmtId="176" fontId="5" fillId="0" borderId="52" xfId="0" applyNumberFormat="1" applyFont="1" applyBorder="1" applyAlignment="1" applyProtection="1">
      <alignment vertical="center" shrinkToFit="1"/>
      <protection locked="0"/>
    </xf>
    <xf numFmtId="176" fontId="5" fillId="0" borderId="56" xfId="0" applyNumberFormat="1" applyFont="1" applyBorder="1" applyAlignment="1" applyProtection="1">
      <alignment vertical="center" shrinkToFit="1"/>
      <protection locked="0"/>
    </xf>
    <xf numFmtId="176" fontId="5" fillId="0" borderId="8" xfId="0" applyNumberFormat="1" applyFont="1" applyBorder="1" applyAlignment="1" applyProtection="1">
      <alignment vertical="center" shrinkToFit="1"/>
      <protection locked="0"/>
    </xf>
    <xf numFmtId="183" fontId="5" fillId="0" borderId="0" xfId="0" applyNumberFormat="1" applyFont="1" applyBorder="1" applyAlignment="1" applyProtection="1">
      <alignment vertical="center"/>
      <protection locked="0"/>
    </xf>
    <xf numFmtId="177" fontId="5" fillId="0" borderId="5" xfId="0" applyNumberFormat="1" applyFont="1" applyBorder="1" applyAlignment="1" applyProtection="1">
      <alignment vertical="center"/>
      <protection locked="0"/>
    </xf>
    <xf numFmtId="183" fontId="5" fillId="0" borderId="5" xfId="0" applyNumberFormat="1" applyFont="1" applyBorder="1" applyAlignment="1" applyProtection="1">
      <alignment vertical="center"/>
      <protection locked="0"/>
    </xf>
    <xf numFmtId="0" fontId="4" fillId="0" borderId="50" xfId="0" applyFont="1" applyBorder="1" applyAlignment="1">
      <alignment horizontal="left" vertical="center"/>
    </xf>
    <xf numFmtId="0" fontId="4" fillId="0" borderId="54" xfId="0" applyFont="1" applyBorder="1" applyAlignment="1">
      <alignment horizontal="left" vertical="center"/>
    </xf>
    <xf numFmtId="177" fontId="0" fillId="0" borderId="67" xfId="0" applyNumberFormat="1" applyBorder="1" applyAlignment="1">
      <alignment vertical="center" shrinkToFit="1"/>
    </xf>
    <xf numFmtId="177" fontId="12" fillId="0" borderId="2" xfId="0" applyNumberFormat="1" applyFont="1" applyBorder="1" applyAlignment="1" applyProtection="1">
      <alignment vertical="center"/>
    </xf>
    <xf numFmtId="0" fontId="0" fillId="0" borderId="15" xfId="0" applyFill="1" applyBorder="1">
      <alignment vertical="center"/>
    </xf>
    <xf numFmtId="0" fontId="0" fillId="0" borderId="7" xfId="0" applyFill="1" applyBorder="1">
      <alignment vertical="center"/>
    </xf>
    <xf numFmtId="0" fontId="0" fillId="0" borderId="0" xfId="0" applyFill="1" applyBorder="1" applyAlignment="1">
      <alignment horizontal="center" vertical="center"/>
    </xf>
    <xf numFmtId="0" fontId="0" fillId="0" borderId="7" xfId="0" applyFill="1" applyBorder="1" applyProtection="1">
      <alignment vertical="center"/>
      <protection locked="0"/>
    </xf>
    <xf numFmtId="0" fontId="0" fillId="0" borderId="15" xfId="0" applyFill="1" applyBorder="1" applyProtection="1">
      <alignment vertical="center"/>
      <protection locked="0"/>
    </xf>
    <xf numFmtId="176" fontId="0" fillId="0" borderId="0" xfId="0" applyNumberFormat="1" applyFill="1" applyBorder="1" applyAlignment="1">
      <alignment vertical="center"/>
    </xf>
    <xf numFmtId="176" fontId="0" fillId="0" borderId="68" xfId="0" applyNumberFormat="1" applyBorder="1" applyAlignment="1">
      <alignment vertical="center" shrinkToFit="1"/>
    </xf>
    <xf numFmtId="181" fontId="0" fillId="0" borderId="6" xfId="0" applyNumberFormat="1" applyBorder="1" applyAlignment="1">
      <alignment horizontal="left" vertical="center" shrinkToFit="1"/>
    </xf>
    <xf numFmtId="0" fontId="0" fillId="0" borderId="69" xfId="0" applyBorder="1" applyAlignment="1">
      <alignment horizontal="center" vertical="center" shrinkToFit="1"/>
    </xf>
    <xf numFmtId="0" fontId="0" fillId="0" borderId="11" xfId="0" applyBorder="1" applyAlignment="1">
      <alignment horizontal="center" vertical="center" shrinkToFit="1"/>
    </xf>
    <xf numFmtId="0" fontId="0" fillId="0" borderId="4" xfId="0" applyBorder="1" applyAlignment="1">
      <alignment horizontal="center" vertical="center" shrinkToFit="1"/>
    </xf>
    <xf numFmtId="0" fontId="4" fillId="0" borderId="70" xfId="0" applyFont="1" applyBorder="1" applyAlignment="1">
      <alignment horizontal="center" vertical="center" wrapText="1"/>
    </xf>
    <xf numFmtId="176" fontId="0" fillId="0" borderId="71" xfId="0" applyNumberFormat="1" applyBorder="1" applyAlignment="1">
      <alignment vertical="center" shrinkToFit="1"/>
    </xf>
    <xf numFmtId="177" fontId="0" fillId="0" borderId="72" xfId="0" applyNumberFormat="1" applyBorder="1" applyAlignment="1">
      <alignment vertical="center" shrinkToFit="1"/>
    </xf>
    <xf numFmtId="177" fontId="0" fillId="0" borderId="73" xfId="0" applyNumberFormat="1" applyBorder="1" applyAlignment="1">
      <alignment vertical="center" shrinkToFit="1"/>
    </xf>
    <xf numFmtId="177" fontId="0" fillId="0" borderId="74" xfId="0" applyNumberFormat="1" applyBorder="1" applyAlignment="1">
      <alignment vertical="center" shrinkToFit="1"/>
    </xf>
    <xf numFmtId="177" fontId="0" fillId="0" borderId="75" xfId="0" applyNumberFormat="1" applyBorder="1" applyAlignment="1">
      <alignment horizontal="center" vertical="center" shrinkToFit="1"/>
    </xf>
    <xf numFmtId="177" fontId="0" fillId="0" borderId="76" xfId="0" applyNumberFormat="1" applyBorder="1" applyAlignment="1">
      <alignment horizontal="center" vertical="center" shrinkToFit="1"/>
    </xf>
    <xf numFmtId="177" fontId="0" fillId="0" borderId="77" xfId="0" applyNumberFormat="1" applyBorder="1" applyAlignment="1">
      <alignment horizontal="center" vertical="center" shrinkToFit="1"/>
    </xf>
    <xf numFmtId="176" fontId="0" fillId="0" borderId="78" xfId="0" applyNumberFormat="1" applyBorder="1" applyAlignment="1" applyProtection="1">
      <alignment vertical="center" shrinkToFit="1"/>
      <protection locked="0"/>
    </xf>
    <xf numFmtId="176" fontId="0" fillId="0" borderId="79" xfId="0" applyNumberFormat="1" applyBorder="1" applyAlignment="1" applyProtection="1">
      <alignment vertical="center" shrinkToFit="1"/>
      <protection locked="0"/>
    </xf>
    <xf numFmtId="0" fontId="0" fillId="0" borderId="0" xfId="0" applyBorder="1" applyAlignment="1"/>
    <xf numFmtId="0" fontId="0" fillId="0" borderId="0" xfId="0" applyAlignment="1" applyProtection="1"/>
    <xf numFmtId="0" fontId="1" fillId="0" borderId="0" xfId="0" applyFont="1" applyAlignment="1">
      <alignment horizontal="center" vertical="center"/>
    </xf>
    <xf numFmtId="0" fontId="6" fillId="0" borderId="0" xfId="1" applyFont="1"/>
    <xf numFmtId="0" fontId="15" fillId="0" borderId="0" xfId="0" applyFont="1" applyBorder="1">
      <alignment vertical="center"/>
    </xf>
    <xf numFmtId="0" fontId="15" fillId="0" borderId="0" xfId="0" applyFont="1" applyFill="1" applyBorder="1" applyProtection="1">
      <alignment vertical="center"/>
      <protection locked="0"/>
    </xf>
    <xf numFmtId="0" fontId="15" fillId="0" borderId="0" xfId="0" applyFont="1">
      <alignment vertical="center"/>
    </xf>
    <xf numFmtId="0" fontId="15" fillId="0" borderId="0" xfId="0" applyFont="1" applyAlignment="1">
      <alignment horizontal="center" vertical="center"/>
    </xf>
    <xf numFmtId="0" fontId="6" fillId="0" borderId="0" xfId="1" applyFont="1" applyAlignment="1">
      <alignment vertical="center"/>
    </xf>
    <xf numFmtId="0" fontId="6" fillId="0" borderId="18" xfId="1" applyFont="1" applyBorder="1"/>
    <xf numFmtId="0" fontId="6" fillId="0" borderId="80" xfId="1" applyFont="1" applyBorder="1"/>
    <xf numFmtId="0" fontId="6" fillId="0" borderId="15" xfId="1" applyFont="1" applyBorder="1"/>
    <xf numFmtId="0" fontId="15" fillId="0" borderId="0" xfId="0" applyFont="1" applyBorder="1" applyAlignment="1">
      <alignment vertical="center"/>
    </xf>
    <xf numFmtId="0" fontId="15" fillId="0" borderId="0" xfId="0" applyFont="1" applyFill="1" applyBorder="1" applyAlignment="1" applyProtection="1">
      <alignment vertical="center"/>
      <protection locked="0"/>
    </xf>
    <xf numFmtId="0" fontId="15" fillId="0" borderId="0" xfId="0" applyFont="1" applyAlignment="1">
      <alignment vertical="center"/>
    </xf>
    <xf numFmtId="0" fontId="1" fillId="0" borderId="0" xfId="0" applyFont="1">
      <alignment vertical="center"/>
    </xf>
    <xf numFmtId="0" fontId="5" fillId="0" borderId="6" xfId="0" applyFont="1" applyBorder="1" applyProtection="1">
      <alignment vertical="center"/>
      <protection locked="0"/>
    </xf>
    <xf numFmtId="0" fontId="5" fillId="0" borderId="7" xfId="0" applyFont="1" applyFill="1" applyBorder="1" applyProtection="1">
      <alignment vertical="center"/>
      <protection locked="0"/>
    </xf>
    <xf numFmtId="0" fontId="5" fillId="0" borderId="21" xfId="0" applyFont="1" applyBorder="1" applyProtection="1">
      <alignment vertical="center"/>
      <protection locked="0"/>
    </xf>
    <xf numFmtId="0" fontId="5" fillId="0" borderId="22" xfId="0" applyFont="1" applyBorder="1" applyProtection="1">
      <alignment vertical="center"/>
      <protection locked="0"/>
    </xf>
    <xf numFmtId="0" fontId="5" fillId="0" borderId="23" xfId="0" applyFont="1" applyBorder="1" applyProtection="1">
      <alignment vertical="center"/>
      <protection locked="0"/>
    </xf>
    <xf numFmtId="0" fontId="5" fillId="0" borderId="24" xfId="0" applyFont="1" applyBorder="1" applyProtection="1">
      <alignment vertical="center"/>
      <protection locked="0"/>
    </xf>
    <xf numFmtId="0" fontId="5" fillId="0" borderId="21" xfId="0" applyFont="1" applyFill="1" applyBorder="1" applyProtection="1">
      <alignment vertical="center"/>
      <protection locked="0"/>
    </xf>
    <xf numFmtId="0" fontId="5" fillId="0" borderId="25" xfId="0" applyFont="1" applyBorder="1" applyProtection="1">
      <alignment vertical="center"/>
      <protection locked="0"/>
    </xf>
    <xf numFmtId="0" fontId="5" fillId="0" borderId="23" xfId="0" applyFont="1" applyFill="1" applyBorder="1" applyProtection="1">
      <alignment vertical="center"/>
      <protection locked="0"/>
    </xf>
    <xf numFmtId="0" fontId="5" fillId="0" borderId="26" xfId="0" applyFont="1" applyBorder="1" applyProtection="1">
      <alignment vertical="center"/>
      <protection locked="0"/>
    </xf>
    <xf numFmtId="0" fontId="5" fillId="0" borderId="7" xfId="0" applyFont="1" applyBorder="1" applyProtection="1">
      <alignment vertical="center"/>
      <protection locked="0"/>
    </xf>
    <xf numFmtId="0" fontId="5" fillId="0" borderId="5" xfId="0" applyFont="1" applyBorder="1" applyProtection="1">
      <alignment vertical="center"/>
      <protection locked="0"/>
    </xf>
    <xf numFmtId="0" fontId="1" fillId="0" borderId="0" xfId="1" applyFont="1" applyAlignment="1">
      <alignment vertical="center"/>
    </xf>
    <xf numFmtId="0" fontId="1" fillId="0" borderId="0" xfId="1" applyFont="1"/>
    <xf numFmtId="0" fontId="1" fillId="0" borderId="0" xfId="1" applyFont="1" applyAlignment="1">
      <alignment vertical="top"/>
    </xf>
    <xf numFmtId="0" fontId="16" fillId="0" borderId="0" xfId="1" applyFont="1" applyAlignment="1">
      <alignment vertical="center"/>
    </xf>
    <xf numFmtId="0" fontId="1" fillId="0" borderId="2" xfId="0" applyFont="1" applyBorder="1">
      <alignment vertical="center"/>
    </xf>
    <xf numFmtId="0" fontId="1" fillId="0" borderId="18" xfId="0" applyFont="1" applyBorder="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shrinkToFit="1"/>
    </xf>
    <xf numFmtId="0" fontId="4" fillId="0" borderId="0" xfId="0" applyFont="1" applyBorder="1" applyAlignment="1" applyProtection="1">
      <alignment horizontal="center" vertical="center" shrinkToFit="1"/>
      <protection locked="0"/>
    </xf>
    <xf numFmtId="0" fontId="0" fillId="0" borderId="0" xfId="0" applyBorder="1" applyAlignment="1">
      <alignment horizontal="right" vertical="center" shrinkToFit="1"/>
    </xf>
    <xf numFmtId="0" fontId="0" fillId="0" borderId="0" xfId="0" applyBorder="1" applyAlignment="1" applyProtection="1">
      <alignment horizontal="center" vertical="center"/>
      <protection locked="0"/>
    </xf>
    <xf numFmtId="0" fontId="0" fillId="0" borderId="0" xfId="0" applyBorder="1" applyAlignment="1" applyProtection="1">
      <alignment vertical="center"/>
      <protection locked="0"/>
    </xf>
    <xf numFmtId="0" fontId="0" fillId="0" borderId="27" xfId="0" applyBorder="1" applyAlignment="1">
      <alignment horizontal="center" vertical="center"/>
    </xf>
    <xf numFmtId="0" fontId="13" fillId="0" borderId="0" xfId="0" applyFont="1">
      <alignment vertical="center"/>
    </xf>
    <xf numFmtId="0" fontId="0" fillId="0" borderId="0" xfId="0" applyFill="1" applyBorder="1" applyAlignment="1" applyProtection="1">
      <alignment horizontal="center" vertical="center"/>
      <protection locked="0"/>
    </xf>
    <xf numFmtId="0" fontId="2" fillId="0" borderId="0" xfId="0" applyFont="1" applyBorder="1" applyAlignment="1">
      <alignment horizontal="center" vertical="center"/>
    </xf>
    <xf numFmtId="176" fontId="0" fillId="0" borderId="7" xfId="0" applyNumberFormat="1" applyBorder="1" applyAlignment="1" applyProtection="1">
      <alignment vertical="center" shrinkToFit="1"/>
      <protection locked="0"/>
    </xf>
    <xf numFmtId="0" fontId="0" fillId="0" borderId="0" xfId="0" applyBorder="1" applyAlignment="1">
      <alignment horizontal="center" vertical="center"/>
    </xf>
    <xf numFmtId="0" fontId="11" fillId="0" borderId="0" xfId="0" applyFont="1" applyBorder="1" applyAlignment="1">
      <alignment horizontal="center" vertical="center" shrinkToFit="1"/>
    </xf>
    <xf numFmtId="0" fontId="0" fillId="0" borderId="0" xfId="0" applyBorder="1" applyProtection="1">
      <alignment vertical="center"/>
    </xf>
    <xf numFmtId="0" fontId="0" fillId="0" borderId="81" xfId="0" applyBorder="1" applyAlignment="1">
      <alignment horizontal="center" vertical="center"/>
    </xf>
    <xf numFmtId="0" fontId="11" fillId="0" borderId="82" xfId="0" applyFont="1" applyBorder="1" applyAlignment="1">
      <alignment horizontal="center" vertical="center" shrinkToFit="1"/>
    </xf>
    <xf numFmtId="177" fontId="0" fillId="0" borderId="83" xfId="0" applyNumberFormat="1" applyBorder="1" applyAlignment="1">
      <alignment vertical="center" shrinkToFit="1"/>
    </xf>
    <xf numFmtId="177" fontId="0" fillId="0" borderId="84" xfId="0" applyNumberFormat="1" applyBorder="1" applyAlignment="1">
      <alignment vertical="center" shrinkToFit="1"/>
    </xf>
    <xf numFmtId="177" fontId="0" fillId="0" borderId="85" xfId="0" applyNumberFormat="1" applyBorder="1" applyAlignment="1">
      <alignment vertical="center" shrinkToFit="1"/>
    </xf>
    <xf numFmtId="177" fontId="0" fillId="0" borderId="86" xfId="0" applyNumberFormat="1" applyBorder="1" applyAlignment="1">
      <alignment vertical="center" shrinkToFit="1"/>
    </xf>
    <xf numFmtId="177" fontId="0" fillId="0" borderId="87" xfId="0" applyNumberFormat="1" applyBorder="1" applyAlignment="1">
      <alignment horizontal="center" vertical="center" shrinkToFit="1"/>
    </xf>
    <xf numFmtId="177" fontId="0" fillId="0" borderId="27" xfId="0" applyNumberFormat="1" applyBorder="1" applyAlignment="1">
      <alignment vertical="center" shrinkToFit="1"/>
    </xf>
    <xf numFmtId="177" fontId="0" fillId="0" borderId="88" xfId="0" applyNumberFormat="1" applyBorder="1" applyAlignment="1">
      <alignment vertical="center" shrinkToFit="1"/>
    </xf>
    <xf numFmtId="177" fontId="0" fillId="0" borderId="89" xfId="0" applyNumberFormat="1" applyBorder="1" applyAlignment="1">
      <alignment vertical="center" shrinkToFit="1"/>
    </xf>
    <xf numFmtId="177" fontId="0" fillId="0" borderId="90" xfId="0" applyNumberFormat="1" applyBorder="1" applyAlignment="1">
      <alignment vertical="center" shrinkToFit="1"/>
    </xf>
    <xf numFmtId="177" fontId="0" fillId="0" borderId="91" xfId="0" applyNumberFormat="1" applyBorder="1" applyAlignment="1">
      <alignment vertical="center" shrinkToFit="1"/>
    </xf>
    <xf numFmtId="177" fontId="0" fillId="0" borderId="92" xfId="0" applyNumberFormat="1" applyBorder="1" applyAlignment="1" applyProtection="1">
      <alignment vertical="center" shrinkToFit="1"/>
      <protection locked="0"/>
    </xf>
    <xf numFmtId="176" fontId="0" fillId="0" borderId="93" xfId="0" applyNumberFormat="1" applyBorder="1" applyAlignment="1" applyProtection="1">
      <alignment vertical="center" shrinkToFit="1"/>
      <protection locked="0"/>
    </xf>
    <xf numFmtId="176" fontId="0" fillId="0" borderId="94" xfId="0" applyNumberFormat="1" applyBorder="1" applyAlignment="1" applyProtection="1">
      <alignment vertical="center" shrinkToFit="1"/>
      <protection locked="0"/>
    </xf>
    <xf numFmtId="176" fontId="0" fillId="0" borderId="95" xfId="0" applyNumberFormat="1" applyBorder="1" applyAlignment="1" applyProtection="1">
      <alignment vertical="center" shrinkToFit="1"/>
      <protection locked="0"/>
    </xf>
    <xf numFmtId="177" fontId="0" fillId="0" borderId="96" xfId="0" applyNumberFormat="1" applyBorder="1" applyAlignment="1">
      <alignment horizontal="center" vertical="center" shrinkToFit="1"/>
    </xf>
    <xf numFmtId="177" fontId="0" fillId="0" borderId="86" xfId="0" applyNumberFormat="1" applyBorder="1" applyAlignment="1">
      <alignment horizontal="center" vertical="center" shrinkToFit="1"/>
    </xf>
    <xf numFmtId="177" fontId="0" fillId="0" borderId="97" xfId="0" applyNumberFormat="1" applyBorder="1" applyAlignment="1">
      <alignment vertical="center" shrinkToFit="1"/>
    </xf>
    <xf numFmtId="177" fontId="0" fillId="0" borderId="81" xfId="0" applyNumberFormat="1" applyBorder="1" applyAlignment="1">
      <alignment vertical="center" shrinkToFit="1"/>
    </xf>
    <xf numFmtId="0" fontId="5" fillId="0" borderId="27" xfId="0" applyFont="1" applyBorder="1" applyAlignment="1" applyProtection="1">
      <alignment vertical="center"/>
      <protection locked="0"/>
    </xf>
    <xf numFmtId="0" fontId="18" fillId="2" borderId="43" xfId="0" applyFont="1" applyFill="1" applyBorder="1" applyAlignment="1">
      <alignment horizontal="center" vertical="center"/>
    </xf>
    <xf numFmtId="0" fontId="0" fillId="2" borderId="0" xfId="0" applyFill="1">
      <alignment vertical="center"/>
    </xf>
    <xf numFmtId="180" fontId="4" fillId="0" borderId="41" xfId="0" applyNumberFormat="1" applyFont="1" applyFill="1" applyBorder="1" applyAlignment="1" applyProtection="1">
      <alignment horizontal="center" vertical="center" shrinkToFit="1"/>
      <protection locked="0"/>
    </xf>
    <xf numFmtId="176" fontId="0" fillId="0" borderId="6" xfId="0" applyNumberFormat="1" applyFill="1" applyBorder="1" applyAlignment="1" applyProtection="1">
      <alignment horizontal="center" vertical="center"/>
      <protection locked="0"/>
    </xf>
    <xf numFmtId="176" fontId="0" fillId="0" borderId="7" xfId="0" applyNumberFormat="1"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7" xfId="0" applyFill="1" applyBorder="1" applyProtection="1">
      <alignment vertical="center"/>
      <protection locked="0"/>
    </xf>
    <xf numFmtId="0" fontId="0" fillId="0" borderId="15" xfId="0" applyFill="1" applyBorder="1" applyProtection="1">
      <alignment vertical="center"/>
      <protection locked="0"/>
    </xf>
    <xf numFmtId="0" fontId="0" fillId="0" borderId="0" xfId="0" applyFill="1" applyBorder="1" applyAlignment="1" applyProtection="1">
      <alignment horizontal="center" vertical="center"/>
      <protection locked="0"/>
    </xf>
    <xf numFmtId="0" fontId="4" fillId="0" borderId="0" xfId="0" applyFont="1" applyBorder="1" applyAlignment="1">
      <alignment horizontal="center" vertical="center" shrinkToFit="1"/>
    </xf>
    <xf numFmtId="176" fontId="0" fillId="0" borderId="6" xfId="0" applyNumberFormat="1" applyFill="1" applyBorder="1" applyAlignment="1" applyProtection="1">
      <alignment vertical="center"/>
      <protection locked="0"/>
    </xf>
    <xf numFmtId="176" fontId="0" fillId="0" borderId="7" xfId="0" applyNumberFormat="1" applyFill="1" applyBorder="1" applyAlignment="1" applyProtection="1">
      <alignment vertical="center"/>
      <protection locked="0"/>
    </xf>
    <xf numFmtId="0" fontId="0" fillId="0" borderId="8" xfId="0" applyBorder="1" applyAlignment="1">
      <alignment horizontal="center" vertical="center"/>
    </xf>
    <xf numFmtId="176" fontId="0" fillId="0" borderId="42" xfId="0" applyNumberFormat="1" applyFill="1" applyBorder="1" applyAlignment="1">
      <alignment vertical="center"/>
    </xf>
    <xf numFmtId="176" fontId="0" fillId="0" borderId="20" xfId="0" applyNumberFormat="1" applyFill="1" applyBorder="1" applyAlignment="1">
      <alignment vertical="center"/>
    </xf>
    <xf numFmtId="0" fontId="1" fillId="0" borderId="4" xfId="1" applyFont="1" applyBorder="1"/>
    <xf numFmtId="0" fontId="1" fillId="0" borderId="98" xfId="1" applyFont="1" applyBorder="1"/>
    <xf numFmtId="0" fontId="1" fillId="0" borderId="8" xfId="1" applyFont="1" applyBorder="1" applyAlignment="1">
      <alignment vertical="center" shrinkToFit="1"/>
    </xf>
    <xf numFmtId="0" fontId="4" fillId="0" borderId="6" xfId="1" applyFont="1" applyBorder="1" applyAlignment="1" applyProtection="1">
      <alignment vertical="center" shrinkToFit="1"/>
      <protection locked="0"/>
    </xf>
    <xf numFmtId="0" fontId="4" fillId="0" borderId="7" xfId="1" applyFont="1" applyBorder="1" applyAlignment="1" applyProtection="1">
      <alignment vertical="center" shrinkToFit="1"/>
      <protection locked="0"/>
    </xf>
    <xf numFmtId="0" fontId="1" fillId="0" borderId="99" xfId="1" applyFont="1" applyBorder="1" applyAlignment="1">
      <alignment vertical="center" shrinkToFit="1"/>
    </xf>
    <xf numFmtId="0" fontId="1" fillId="0" borderId="100" xfId="1" applyFont="1" applyBorder="1" applyAlignment="1">
      <alignment vertical="center" shrinkToFit="1"/>
    </xf>
    <xf numFmtId="0" fontId="1" fillId="0" borderId="80" xfId="1" applyFont="1" applyBorder="1" applyAlignment="1">
      <alignment vertical="center" shrinkToFit="1"/>
    </xf>
    <xf numFmtId="0" fontId="1" fillId="0" borderId="6" xfId="1" applyFont="1" applyBorder="1" applyAlignment="1">
      <alignment horizontal="center" vertical="center"/>
    </xf>
    <xf numFmtId="0" fontId="1" fillId="0" borderId="7" xfId="1" applyFont="1" applyBorder="1" applyAlignment="1">
      <alignment horizontal="center" vertical="center"/>
    </xf>
    <xf numFmtId="0" fontId="1" fillId="0" borderId="15" xfId="1" applyFont="1" applyBorder="1" applyAlignment="1">
      <alignment horizontal="center" vertical="center"/>
    </xf>
    <xf numFmtId="0" fontId="1" fillId="0" borderId="6" xfId="1" applyFont="1" applyBorder="1" applyAlignment="1">
      <alignment horizontal="left" vertical="center" shrinkToFit="1"/>
    </xf>
    <xf numFmtId="0" fontId="1" fillId="0" borderId="7" xfId="1" applyFont="1" applyBorder="1" applyAlignment="1">
      <alignment horizontal="left" vertical="center" shrinkToFit="1"/>
    </xf>
    <xf numFmtId="0" fontId="1" fillId="0" borderId="15" xfId="1" applyFont="1" applyBorder="1" applyAlignment="1">
      <alignment horizontal="left" vertical="center" shrinkToFit="1"/>
    </xf>
    <xf numFmtId="176" fontId="0" fillId="0" borderId="13" xfId="0" applyNumberFormat="1" applyFill="1" applyBorder="1" applyAlignment="1" applyProtection="1">
      <alignment vertical="center"/>
      <protection locked="0"/>
    </xf>
    <xf numFmtId="176" fontId="0" fillId="0" borderId="14" xfId="0" applyNumberFormat="1" applyFill="1" applyBorder="1" applyAlignment="1" applyProtection="1">
      <alignment vertical="center"/>
      <protection locked="0"/>
    </xf>
    <xf numFmtId="0" fontId="2" fillId="0" borderId="8" xfId="0" applyFont="1" applyBorder="1" applyAlignment="1">
      <alignment horizontal="center" vertical="center"/>
    </xf>
    <xf numFmtId="176" fontId="0" fillId="0" borderId="13" xfId="0" applyNumberFormat="1" applyFill="1" applyBorder="1" applyAlignment="1">
      <alignment vertical="center"/>
    </xf>
    <xf numFmtId="176" fontId="0" fillId="0" borderId="14" xfId="0" applyNumberFormat="1" applyFill="1" applyBorder="1" applyAlignment="1">
      <alignment vertical="center"/>
    </xf>
    <xf numFmtId="0" fontId="15" fillId="0" borderId="8" xfId="1" applyFont="1" applyBorder="1" applyAlignment="1" applyProtection="1">
      <alignment horizontal="center" vertical="center" shrinkToFit="1"/>
      <protection locked="0"/>
    </xf>
    <xf numFmtId="0" fontId="0" fillId="0" borderId="8" xfId="1" applyFont="1" applyBorder="1" applyAlignment="1">
      <alignment horizontal="center" vertical="center"/>
    </xf>
    <xf numFmtId="0" fontId="1" fillId="0" borderId="8" xfId="1" applyFont="1" applyBorder="1" applyAlignment="1">
      <alignment horizontal="center" vertical="center"/>
    </xf>
    <xf numFmtId="178" fontId="0" fillId="0" borderId="4" xfId="0" applyNumberFormat="1" applyBorder="1" applyAlignment="1" applyProtection="1">
      <alignment horizontal="center" vertical="center"/>
      <protection locked="0"/>
    </xf>
    <xf numFmtId="178" fontId="0" fillId="0" borderId="5" xfId="0" applyNumberFormat="1" applyBorder="1" applyAlignment="1" applyProtection="1">
      <alignment horizontal="center" vertical="center"/>
      <protection locked="0"/>
    </xf>
    <xf numFmtId="178" fontId="0" fillId="0" borderId="19" xfId="0" applyNumberFormat="1" applyBorder="1" applyAlignment="1" applyProtection="1">
      <alignment horizontal="center" vertical="center"/>
      <protection locked="0"/>
    </xf>
    <xf numFmtId="0" fontId="0" fillId="0" borderId="6" xfId="0" applyNumberFormat="1" applyFill="1" applyBorder="1" applyAlignment="1" applyProtection="1">
      <alignment horizontal="center" vertical="center"/>
      <protection locked="0"/>
    </xf>
    <xf numFmtId="0" fontId="0" fillId="0" borderId="7" xfId="0" applyNumberFormat="1" applyFill="1" applyBorder="1" applyAlignment="1" applyProtection="1">
      <alignment horizontal="center" vertical="center"/>
      <protection locked="0"/>
    </xf>
    <xf numFmtId="0" fontId="0" fillId="0" borderId="15" xfId="0" applyNumberFormat="1"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0" borderId="6" xfId="0" applyBorder="1" applyAlignment="1" applyProtection="1">
      <alignment vertical="center"/>
      <protection locked="0"/>
    </xf>
    <xf numFmtId="0" fontId="0" fillId="0" borderId="7" xfId="0" applyBorder="1" applyAlignment="1" applyProtection="1">
      <alignment vertical="center"/>
      <protection locked="0"/>
    </xf>
    <xf numFmtId="0" fontId="0" fillId="0" borderId="15" xfId="0" applyBorder="1" applyAlignment="1" applyProtection="1">
      <alignmen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6" xfId="0" applyFill="1" applyBorder="1" applyAlignment="1" applyProtection="1">
      <alignment horizontal="left" vertical="center"/>
      <protection locked="0"/>
    </xf>
    <xf numFmtId="0" fontId="0" fillId="0" borderId="7" xfId="0" applyFill="1" applyBorder="1" applyAlignment="1" applyProtection="1">
      <alignment horizontal="left" vertical="center"/>
      <protection locked="0"/>
    </xf>
    <xf numFmtId="0" fontId="0" fillId="0" borderId="15" xfId="0" applyFill="1" applyBorder="1" applyAlignment="1" applyProtection="1">
      <alignment horizontal="left" vertical="center"/>
      <protection locked="0"/>
    </xf>
    <xf numFmtId="0" fontId="0" fillId="0" borderId="25" xfId="0" applyBorder="1" applyAlignment="1">
      <alignment horizontal="center" vertical="center"/>
    </xf>
    <xf numFmtId="184" fontId="0" fillId="0" borderId="26" xfId="0" applyNumberFormat="1" applyBorder="1" applyAlignment="1">
      <alignment horizontal="center" vertical="center"/>
    </xf>
    <xf numFmtId="177" fontId="0" fillId="0" borderId="6" xfId="0" applyNumberFormat="1" applyFill="1" applyBorder="1" applyAlignment="1" applyProtection="1">
      <alignment horizontal="center" vertical="center"/>
      <protection locked="0"/>
    </xf>
    <xf numFmtId="177" fontId="0" fillId="0" borderId="7" xfId="0" applyNumberFormat="1" applyFill="1" applyBorder="1" applyAlignment="1" applyProtection="1">
      <alignment horizontal="center" vertical="center"/>
      <protection locked="0"/>
    </xf>
    <xf numFmtId="180" fontId="4" fillId="0" borderId="40" xfId="0" applyNumberFormat="1" applyFont="1" applyBorder="1" applyAlignment="1">
      <alignment horizontal="center" vertical="center" shrinkToFit="1"/>
    </xf>
    <xf numFmtId="184" fontId="1" fillId="0" borderId="21" xfId="0" applyNumberFormat="1" applyFont="1" applyBorder="1" applyAlignment="1" applyProtection="1">
      <alignment horizontal="center" vertical="center" shrinkToFit="1"/>
      <protection locked="0"/>
    </xf>
    <xf numFmtId="184" fontId="1" fillId="0" borderId="25" xfId="0" applyNumberFormat="1" applyFont="1" applyBorder="1" applyAlignment="1" applyProtection="1">
      <alignment horizontal="center" vertical="center" shrinkToFit="1"/>
      <protection locked="0"/>
    </xf>
    <xf numFmtId="184" fontId="0" fillId="0" borderId="25" xfId="0" applyNumberFormat="1" applyBorder="1" applyAlignment="1">
      <alignment horizontal="center" vertical="center"/>
    </xf>
    <xf numFmtId="179" fontId="1" fillId="0" borderId="21" xfId="0" applyNumberFormat="1" applyFont="1" applyBorder="1" applyAlignment="1">
      <alignment horizontal="center" vertical="center" shrinkToFit="1"/>
    </xf>
    <xf numFmtId="179" fontId="1" fillId="0" borderId="25" xfId="0" applyNumberFormat="1" applyFont="1" applyBorder="1" applyAlignment="1">
      <alignment horizontal="center" vertical="center" shrinkToFit="1"/>
    </xf>
    <xf numFmtId="176" fontId="0" fillId="0" borderId="4" xfId="0" applyNumberFormat="1" applyFill="1" applyBorder="1" applyAlignment="1" applyProtection="1">
      <alignment horizontal="center" vertical="center"/>
      <protection locked="0"/>
    </xf>
    <xf numFmtId="176" fontId="0" fillId="0" borderId="5" xfId="0" applyNumberFormat="1" applyFill="1" applyBorder="1" applyAlignment="1" applyProtection="1">
      <alignment horizontal="center" vertical="center"/>
      <protection locked="0"/>
    </xf>
    <xf numFmtId="0" fontId="1" fillId="0" borderId="2" xfId="1" applyFont="1" applyBorder="1" applyAlignment="1">
      <alignment vertical="center" shrinkToFit="1"/>
    </xf>
    <xf numFmtId="0" fontId="4" fillId="0" borderId="101" xfId="1" applyFont="1" applyBorder="1" applyAlignment="1" applyProtection="1">
      <alignment vertical="center" shrinkToFit="1"/>
      <protection locked="0"/>
    </xf>
    <xf numFmtId="0" fontId="4" fillId="0" borderId="100" xfId="1" applyFont="1" applyBorder="1" applyAlignment="1" applyProtection="1">
      <alignment vertical="center" shrinkToFit="1"/>
      <protection locked="0"/>
    </xf>
    <xf numFmtId="0" fontId="4" fillId="0" borderId="1" xfId="1" applyFont="1" applyBorder="1" applyAlignment="1" applyProtection="1">
      <alignment vertical="center" shrinkToFit="1"/>
      <protection locked="0"/>
    </xf>
    <xf numFmtId="0" fontId="4" fillId="0" borderId="2" xfId="1" applyFont="1" applyBorder="1" applyAlignment="1" applyProtection="1">
      <alignment vertical="center" shrinkToFit="1"/>
      <protection locked="0"/>
    </xf>
    <xf numFmtId="184" fontId="1" fillId="0" borderId="22" xfId="0" applyNumberFormat="1" applyFont="1" applyBorder="1" applyAlignment="1" applyProtection="1">
      <alignment horizontal="center" vertical="center" shrinkToFit="1"/>
      <protection locked="0"/>
    </xf>
    <xf numFmtId="0" fontId="0" fillId="0" borderId="6" xfId="0" applyBorder="1" applyAlignment="1">
      <alignment horizontal="left" vertical="center"/>
    </xf>
    <xf numFmtId="0" fontId="0" fillId="0" borderId="15" xfId="0" applyBorder="1" applyAlignment="1">
      <alignment horizontal="left" vertical="center"/>
    </xf>
    <xf numFmtId="0" fontId="0" fillId="0" borderId="6" xfId="0" applyNumberFormat="1" applyBorder="1" applyAlignment="1" applyProtection="1">
      <alignment horizontal="center" vertical="center"/>
      <protection locked="0"/>
    </xf>
    <xf numFmtId="0" fontId="0" fillId="0" borderId="7" xfId="0" applyNumberFormat="1" applyBorder="1" applyAlignment="1" applyProtection="1">
      <alignment horizontal="center" vertical="center"/>
      <protection locked="0"/>
    </xf>
    <xf numFmtId="0" fontId="0" fillId="0" borderId="15" xfId="0" applyNumberFormat="1" applyBorder="1" applyAlignment="1" applyProtection="1">
      <alignment horizontal="center" vertical="center"/>
      <protection locked="0"/>
    </xf>
    <xf numFmtId="0" fontId="0" fillId="0" borderId="21" xfId="0" applyFill="1" applyBorder="1" applyAlignment="1" applyProtection="1">
      <alignment horizontal="left" vertical="center"/>
      <protection locked="0"/>
    </xf>
    <xf numFmtId="0" fontId="0" fillId="0" borderId="25" xfId="0" applyFill="1" applyBorder="1" applyAlignment="1" applyProtection="1">
      <alignment horizontal="left" vertical="center"/>
      <protection locked="0"/>
    </xf>
    <xf numFmtId="0" fontId="0" fillId="0" borderId="22" xfId="0" applyFill="1" applyBorder="1" applyAlignment="1" applyProtection="1">
      <alignment horizontal="left" vertical="center"/>
      <protection locked="0"/>
    </xf>
    <xf numFmtId="0" fontId="0" fillId="0" borderId="23" xfId="0" applyFill="1" applyBorder="1" applyAlignment="1" applyProtection="1">
      <alignment horizontal="left" vertical="center"/>
      <protection locked="0"/>
    </xf>
    <xf numFmtId="0" fontId="0" fillId="0" borderId="26" xfId="0" applyFill="1" applyBorder="1" applyAlignment="1" applyProtection="1">
      <alignment horizontal="left" vertical="center"/>
      <protection locked="0"/>
    </xf>
    <xf numFmtId="0" fontId="0" fillId="0" borderId="24" xfId="0" applyFill="1" applyBorder="1" applyAlignment="1" applyProtection="1">
      <alignment horizontal="left" vertical="center"/>
      <protection locked="0"/>
    </xf>
    <xf numFmtId="0" fontId="1" fillId="0" borderId="1" xfId="1" applyFont="1" applyBorder="1" applyAlignment="1">
      <alignment vertical="center" shrinkToFit="1"/>
    </xf>
    <xf numFmtId="184" fontId="2" fillId="0" borderId="26" xfId="0" applyNumberFormat="1" applyFont="1" applyFill="1" applyBorder="1" applyAlignment="1" applyProtection="1">
      <alignment horizontal="center" vertical="center" shrinkToFit="1"/>
      <protection locked="0"/>
    </xf>
    <xf numFmtId="184" fontId="2" fillId="0" borderId="24" xfId="0" applyNumberFormat="1" applyFont="1" applyFill="1" applyBorder="1" applyAlignment="1" applyProtection="1">
      <alignment horizontal="center" vertical="center" shrinkToFit="1"/>
      <protection locked="0"/>
    </xf>
    <xf numFmtId="0" fontId="1" fillId="0" borderId="21" xfId="0" applyFont="1" applyFill="1" applyBorder="1" applyAlignment="1" applyProtection="1">
      <alignment horizontal="left" vertical="center"/>
      <protection locked="0"/>
    </xf>
    <xf numFmtId="0" fontId="1" fillId="0" borderId="25" xfId="0" applyFont="1" applyFill="1" applyBorder="1" applyAlignment="1" applyProtection="1">
      <alignment horizontal="left" vertical="center"/>
      <protection locked="0"/>
    </xf>
    <xf numFmtId="0" fontId="1" fillId="0" borderId="22" xfId="0" applyFont="1" applyFill="1" applyBorder="1" applyAlignment="1" applyProtection="1">
      <alignment horizontal="left" vertical="center"/>
      <protection locked="0"/>
    </xf>
    <xf numFmtId="180" fontId="4" fillId="0" borderId="40" xfId="0" applyNumberFormat="1" applyFont="1" applyBorder="1" applyAlignment="1" applyProtection="1">
      <alignment horizontal="center" vertical="center" shrinkToFit="1"/>
      <protection locked="0"/>
    </xf>
    <xf numFmtId="0" fontId="9" fillId="0" borderId="3" xfId="0" applyFont="1" applyBorder="1" applyAlignment="1">
      <alignment vertical="center" wrapText="1"/>
    </xf>
    <xf numFmtId="0" fontId="9" fillId="0" borderId="0" xfId="0" applyFont="1" applyBorder="1" applyAlignment="1">
      <alignment vertical="center" wrapText="1"/>
    </xf>
    <xf numFmtId="184" fontId="2" fillId="0" borderId="23" xfId="0" applyNumberFormat="1" applyFont="1" applyBorder="1" applyAlignment="1" applyProtection="1">
      <alignment horizontal="center" vertical="center" shrinkToFit="1"/>
      <protection locked="0"/>
    </xf>
    <xf numFmtId="184" fontId="2" fillId="0" borderId="26" xfId="0" applyNumberFormat="1" applyFont="1" applyBorder="1" applyAlignment="1" applyProtection="1">
      <alignment horizontal="center" vertical="center" shrinkToFit="1"/>
      <protection locked="0"/>
    </xf>
    <xf numFmtId="179" fontId="1" fillId="0" borderId="22" xfId="0" applyNumberFormat="1" applyFont="1" applyBorder="1" applyAlignment="1">
      <alignment horizontal="center" vertical="center" shrinkToFit="1"/>
    </xf>
    <xf numFmtId="0" fontId="1" fillId="0" borderId="23" xfId="0" applyFont="1" applyBorder="1" applyAlignment="1" applyProtection="1">
      <alignment horizontal="left" vertical="center"/>
      <protection locked="0"/>
    </xf>
    <xf numFmtId="0" fontId="1" fillId="0" borderId="26" xfId="0" applyFont="1" applyBorder="1" applyAlignment="1" applyProtection="1">
      <alignment horizontal="left" vertical="center"/>
      <protection locked="0"/>
    </xf>
    <xf numFmtId="0" fontId="1" fillId="0" borderId="24" xfId="0" applyFont="1" applyBorder="1" applyAlignment="1" applyProtection="1">
      <alignment horizontal="left" vertical="center"/>
      <protection locked="0"/>
    </xf>
    <xf numFmtId="178" fontId="5" fillId="0" borderId="6" xfId="0" applyNumberFormat="1" applyFont="1" applyBorder="1" applyAlignment="1" applyProtection="1">
      <alignment horizontal="center" vertical="center"/>
      <protection locked="0"/>
    </xf>
    <xf numFmtId="178" fontId="0" fillId="0" borderId="7" xfId="0" applyNumberFormat="1" applyBorder="1" applyAlignment="1" applyProtection="1">
      <alignment horizontal="center" vertical="center"/>
      <protection locked="0"/>
    </xf>
    <xf numFmtId="178" fontId="0" fillId="0" borderId="15" xfId="0" applyNumberFormat="1" applyBorder="1" applyAlignment="1" applyProtection="1">
      <alignment horizontal="center" vertical="center"/>
      <protection locked="0"/>
    </xf>
    <xf numFmtId="0" fontId="5" fillId="0" borderId="6" xfId="0" applyNumberFormat="1" applyFont="1" applyFill="1" applyBorder="1" applyAlignment="1" applyProtection="1">
      <alignment horizontal="center" vertical="center"/>
      <protection locked="0"/>
    </xf>
    <xf numFmtId="0" fontId="5" fillId="0" borderId="7" xfId="0" applyNumberFormat="1" applyFont="1" applyFill="1" applyBorder="1" applyAlignment="1" applyProtection="1">
      <alignment horizontal="center" vertical="center"/>
      <protection locked="0"/>
    </xf>
    <xf numFmtId="0" fontId="5" fillId="0" borderId="15" xfId="0" applyNumberFormat="1" applyFont="1" applyFill="1" applyBorder="1" applyAlignment="1" applyProtection="1">
      <alignment horizontal="center" vertical="center"/>
      <protection locked="0"/>
    </xf>
    <xf numFmtId="0" fontId="5" fillId="0" borderId="6" xfId="0" applyFont="1" applyFill="1" applyBorder="1" applyAlignment="1" applyProtection="1">
      <alignment horizontal="left" vertical="center"/>
      <protection locked="0"/>
    </xf>
    <xf numFmtId="0" fontId="5" fillId="0" borderId="7" xfId="0" applyFont="1" applyFill="1" applyBorder="1" applyAlignment="1" applyProtection="1">
      <alignment horizontal="left" vertical="center"/>
      <protection locked="0"/>
    </xf>
    <xf numFmtId="0" fontId="5" fillId="0" borderId="15" xfId="0" applyFont="1" applyFill="1" applyBorder="1" applyAlignment="1" applyProtection="1">
      <alignment horizontal="left" vertical="center"/>
      <protection locked="0"/>
    </xf>
    <xf numFmtId="0" fontId="5" fillId="0" borderId="6"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176" fontId="5" fillId="0" borderId="6" xfId="0" applyNumberFormat="1" applyFont="1" applyFill="1" applyBorder="1" applyAlignment="1" applyProtection="1">
      <alignment horizontal="center" vertical="center"/>
      <protection locked="0"/>
    </xf>
    <xf numFmtId="176" fontId="5" fillId="0" borderId="7" xfId="0" applyNumberFormat="1" applyFont="1" applyFill="1" applyBorder="1" applyAlignment="1" applyProtection="1">
      <alignment horizontal="center" vertical="center"/>
      <protection locked="0"/>
    </xf>
    <xf numFmtId="178" fontId="5" fillId="0" borderId="4" xfId="0" quotePrefix="1" applyNumberFormat="1" applyFont="1" applyBorder="1" applyAlignment="1" applyProtection="1">
      <alignment horizontal="center" vertical="center"/>
      <protection locked="0"/>
    </xf>
    <xf numFmtId="178" fontId="5" fillId="0" borderId="5" xfId="0" applyNumberFormat="1" applyFont="1" applyBorder="1" applyAlignment="1" applyProtection="1">
      <alignment horizontal="center" vertical="center"/>
      <protection locked="0"/>
    </xf>
    <xf numFmtId="178" fontId="5" fillId="0" borderId="19" xfId="0" applyNumberFormat="1" applyFont="1" applyBorder="1" applyAlignment="1" applyProtection="1">
      <alignment horizontal="center" vertical="center"/>
      <protection locked="0"/>
    </xf>
    <xf numFmtId="184" fontId="5" fillId="0" borderId="21" xfId="0" applyNumberFormat="1" applyFont="1" applyBorder="1" applyAlignment="1" applyProtection="1">
      <alignment horizontal="center" vertical="center" shrinkToFit="1"/>
      <protection locked="0"/>
    </xf>
    <xf numFmtId="184" fontId="5" fillId="0" borderId="25" xfId="0" applyNumberFormat="1" applyFont="1" applyBorder="1" applyAlignment="1" applyProtection="1">
      <alignment horizontal="center" vertical="center" shrinkToFit="1"/>
      <protection locked="0"/>
    </xf>
    <xf numFmtId="0" fontId="5" fillId="0" borderId="25" xfId="0" applyFont="1" applyBorder="1" applyAlignment="1">
      <alignment horizontal="center" vertical="center"/>
    </xf>
    <xf numFmtId="184" fontId="5" fillId="0" borderId="22" xfId="0" applyNumberFormat="1" applyFont="1" applyBorder="1" applyAlignment="1" applyProtection="1">
      <alignment horizontal="center" vertical="center" shrinkToFit="1"/>
      <protection locked="0"/>
    </xf>
    <xf numFmtId="180" fontId="5" fillId="0" borderId="40" xfId="0" applyNumberFormat="1" applyFont="1" applyBorder="1" applyAlignment="1" applyProtection="1">
      <alignment horizontal="center" vertical="center" shrinkToFit="1"/>
      <protection locked="0"/>
    </xf>
    <xf numFmtId="184" fontId="5" fillId="0" borderId="23" xfId="0" applyNumberFormat="1" applyFont="1" applyBorder="1" applyAlignment="1" applyProtection="1">
      <alignment horizontal="center" vertical="center" shrinkToFit="1"/>
      <protection locked="0"/>
    </xf>
    <xf numFmtId="184" fontId="5" fillId="0" borderId="26" xfId="0" applyNumberFormat="1" applyFont="1" applyBorder="1" applyAlignment="1" applyProtection="1">
      <alignment horizontal="center" vertical="center" shrinkToFit="1"/>
      <protection locked="0"/>
    </xf>
    <xf numFmtId="0" fontId="5" fillId="0" borderId="26" xfId="0" applyFont="1" applyBorder="1" applyAlignment="1">
      <alignment horizontal="center" vertical="center"/>
    </xf>
    <xf numFmtId="184" fontId="5" fillId="0" borderId="26" xfId="0" applyNumberFormat="1" applyFont="1" applyFill="1" applyBorder="1" applyAlignment="1" applyProtection="1">
      <alignment horizontal="center" vertical="center" shrinkToFit="1"/>
      <protection locked="0"/>
    </xf>
    <xf numFmtId="184" fontId="5" fillId="0" borderId="24" xfId="0" applyNumberFormat="1" applyFont="1" applyFill="1" applyBorder="1" applyAlignment="1" applyProtection="1">
      <alignment horizontal="center" vertical="center" shrinkToFit="1"/>
      <protection locked="0"/>
    </xf>
    <xf numFmtId="180" fontId="5" fillId="0" borderId="41" xfId="0" applyNumberFormat="1" applyFont="1" applyFill="1" applyBorder="1" applyAlignment="1" applyProtection="1">
      <alignment horizontal="center" vertical="center" shrinkToFit="1"/>
      <protection locked="0"/>
    </xf>
    <xf numFmtId="176" fontId="5" fillId="0" borderId="4" xfId="0" applyNumberFormat="1" applyFont="1" applyFill="1" applyBorder="1" applyAlignment="1" applyProtection="1">
      <alignment horizontal="center" vertical="center"/>
      <protection locked="0"/>
    </xf>
    <xf numFmtId="176" fontId="5" fillId="0" borderId="5" xfId="0" applyNumberFormat="1" applyFont="1" applyFill="1" applyBorder="1" applyAlignment="1" applyProtection="1">
      <alignment horizontal="center" vertical="center"/>
      <protection locked="0"/>
    </xf>
    <xf numFmtId="0" fontId="5" fillId="0" borderId="7" xfId="0" applyFont="1" applyFill="1" applyBorder="1" applyProtection="1">
      <alignment vertical="center"/>
      <protection locked="0"/>
    </xf>
    <xf numFmtId="0" fontId="5" fillId="0" borderId="15" xfId="0" applyFont="1" applyFill="1" applyBorder="1" applyProtection="1">
      <alignment vertical="center"/>
      <protection locked="0"/>
    </xf>
    <xf numFmtId="177" fontId="5" fillId="0" borderId="6" xfId="0" applyNumberFormat="1" applyFont="1" applyFill="1" applyBorder="1" applyAlignment="1" applyProtection="1">
      <alignment horizontal="center" vertical="center"/>
      <protection locked="0"/>
    </xf>
    <xf numFmtId="177" fontId="5" fillId="0" borderId="7" xfId="0" applyNumberFormat="1" applyFont="1" applyFill="1" applyBorder="1" applyAlignment="1" applyProtection="1">
      <alignment horizontal="center" vertical="center"/>
      <protection locked="0"/>
    </xf>
    <xf numFmtId="0" fontId="5" fillId="0" borderId="1" xfId="1" applyFont="1" applyBorder="1" applyAlignment="1" applyProtection="1">
      <alignment shrinkToFit="1"/>
      <protection locked="0"/>
    </xf>
    <xf numFmtId="0" fontId="5" fillId="0" borderId="2" xfId="1" applyFont="1" applyBorder="1" applyAlignment="1" applyProtection="1">
      <alignment shrinkToFit="1"/>
      <protection locked="0"/>
    </xf>
    <xf numFmtId="176" fontId="5" fillId="0" borderId="6" xfId="0" applyNumberFormat="1" applyFont="1" applyFill="1" applyBorder="1" applyAlignment="1" applyProtection="1">
      <alignment vertical="center"/>
      <protection locked="0"/>
    </xf>
    <xf numFmtId="176" fontId="5" fillId="0" borderId="7" xfId="0" applyNumberFormat="1" applyFont="1" applyFill="1" applyBorder="1" applyAlignment="1" applyProtection="1">
      <alignment vertical="center"/>
      <protection locked="0"/>
    </xf>
    <xf numFmtId="0" fontId="5" fillId="0" borderId="101" xfId="1" applyFont="1" applyBorder="1" applyAlignment="1" applyProtection="1">
      <alignment shrinkToFit="1"/>
      <protection locked="0"/>
    </xf>
    <xf numFmtId="0" fontId="5" fillId="0" borderId="100" xfId="1" applyFont="1" applyBorder="1" applyAlignment="1" applyProtection="1">
      <alignment shrinkToFit="1"/>
      <protection locked="0"/>
    </xf>
    <xf numFmtId="0" fontId="5" fillId="0" borderId="6" xfId="1" applyFont="1" applyBorder="1" applyAlignment="1" applyProtection="1">
      <alignment shrinkToFit="1"/>
      <protection locked="0"/>
    </xf>
    <xf numFmtId="0" fontId="5" fillId="0" borderId="7" xfId="1" applyFont="1" applyBorder="1" applyAlignment="1" applyProtection="1">
      <alignment shrinkToFit="1"/>
      <protection locked="0"/>
    </xf>
    <xf numFmtId="176" fontId="5" fillId="0" borderId="42" xfId="0" applyNumberFormat="1" applyFont="1" applyFill="1" applyBorder="1" applyAlignment="1">
      <alignment vertical="center"/>
    </xf>
    <xf numFmtId="176" fontId="5" fillId="0" borderId="20" xfId="0" applyNumberFormat="1" applyFont="1" applyFill="1" applyBorder="1" applyAlignment="1">
      <alignment vertical="center"/>
    </xf>
    <xf numFmtId="176" fontId="5" fillId="0" borderId="13" xfId="0" applyNumberFormat="1" applyFont="1" applyFill="1" applyBorder="1" applyAlignment="1" applyProtection="1">
      <alignment vertical="center"/>
      <protection locked="0"/>
    </xf>
    <xf numFmtId="176" fontId="5" fillId="0" borderId="14" xfId="0" applyNumberFormat="1" applyFont="1" applyFill="1" applyBorder="1" applyAlignment="1" applyProtection="1">
      <alignment vertical="center"/>
      <protection locked="0"/>
    </xf>
    <xf numFmtId="0" fontId="5" fillId="0" borderId="8" xfId="1" applyFont="1" applyBorder="1" applyAlignment="1" applyProtection="1">
      <alignment horizontal="center" vertical="center" shrinkToFit="1"/>
      <protection locked="0"/>
    </xf>
    <xf numFmtId="176" fontId="5" fillId="0" borderId="13" xfId="0" applyNumberFormat="1" applyFont="1" applyFill="1" applyBorder="1" applyAlignment="1">
      <alignment vertical="center"/>
    </xf>
    <xf numFmtId="176" fontId="5" fillId="0" borderId="14" xfId="0" applyNumberFormat="1" applyFont="1" applyFill="1" applyBorder="1" applyAlignment="1">
      <alignment vertical="center"/>
    </xf>
    <xf numFmtId="0" fontId="2" fillId="0" borderId="7" xfId="0" applyFont="1" applyBorder="1" applyAlignment="1">
      <alignment horizontal="left" vertical="center"/>
    </xf>
    <xf numFmtId="0" fontId="2" fillId="0" borderId="15" xfId="0" applyFont="1" applyBorder="1" applyAlignment="1">
      <alignment horizontal="left" vertical="center"/>
    </xf>
    <xf numFmtId="0" fontId="8" fillId="0" borderId="116" xfId="0" applyFont="1" applyBorder="1" applyAlignment="1">
      <alignment horizontal="center" vertical="center" wrapText="1"/>
    </xf>
    <xf numFmtId="0" fontId="8" fillId="0" borderId="108" xfId="0" applyFont="1" applyBorder="1" applyAlignment="1">
      <alignment horizontal="center" vertical="center" wrapText="1"/>
    </xf>
    <xf numFmtId="0" fontId="0" fillId="0" borderId="27" xfId="0" applyBorder="1" applyAlignment="1" applyProtection="1">
      <alignment horizontal="left" vertical="center"/>
      <protection locked="0"/>
    </xf>
    <xf numFmtId="0" fontId="0" fillId="0" borderId="28" xfId="0" applyBorder="1" applyAlignment="1">
      <alignment horizontal="center" vertical="center"/>
    </xf>
    <xf numFmtId="0" fontId="8" fillId="0" borderId="110" xfId="0" applyFont="1" applyBorder="1" applyAlignment="1">
      <alignment horizontal="center" vertical="center" wrapText="1"/>
    </xf>
    <xf numFmtId="0" fontId="8" fillId="0" borderId="94" xfId="0" applyFont="1" applyBorder="1" applyAlignment="1">
      <alignment horizontal="center" vertical="center" wrapText="1"/>
    </xf>
    <xf numFmtId="0" fontId="8"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0" fillId="0" borderId="114" xfId="0" applyBorder="1" applyAlignment="1">
      <alignment horizontal="center" vertical="center" wrapText="1"/>
    </xf>
    <xf numFmtId="0" fontId="0" fillId="0" borderId="115" xfId="0" applyBorder="1" applyAlignment="1">
      <alignment horizontal="center" vertical="center" wrapText="1"/>
    </xf>
    <xf numFmtId="0" fontId="4" fillId="0" borderId="21" xfId="0" applyFont="1" applyBorder="1" applyAlignment="1">
      <alignment vertical="center" shrinkToFit="1"/>
    </xf>
    <xf numFmtId="0" fontId="4" fillId="0" borderId="25" xfId="0" applyFont="1" applyBorder="1" applyAlignment="1">
      <alignment vertical="center" shrinkToFit="1"/>
    </xf>
    <xf numFmtId="0" fontId="4" fillId="0" borderId="22" xfId="0" applyFont="1" applyBorder="1" applyAlignment="1">
      <alignment vertical="center" shrinkToFit="1"/>
    </xf>
    <xf numFmtId="0" fontId="4" fillId="0" borderId="23" xfId="0" applyFont="1" applyBorder="1" applyAlignment="1">
      <alignment vertical="center" shrinkToFit="1"/>
    </xf>
    <xf numFmtId="0" fontId="4" fillId="0" borderId="26" xfId="0" applyFont="1" applyBorder="1" applyAlignment="1">
      <alignment vertical="center" shrinkToFit="1"/>
    </xf>
    <xf numFmtId="0" fontId="4" fillId="0" borderId="24" xfId="0" applyFont="1" applyBorder="1" applyAlignment="1">
      <alignment vertical="center" shrinkToFit="1"/>
    </xf>
    <xf numFmtId="0" fontId="4" fillId="0" borderId="106" xfId="0" applyNumberFormat="1" applyFont="1" applyBorder="1" applyAlignment="1">
      <alignment horizontal="center" vertical="center" shrinkToFit="1"/>
    </xf>
    <xf numFmtId="0" fontId="4" fillId="0" borderId="107" xfId="0" applyNumberFormat="1" applyFont="1" applyBorder="1" applyAlignment="1">
      <alignment horizontal="center" vertical="center" shrinkToFit="1"/>
    </xf>
    <xf numFmtId="0" fontId="4" fillId="0" borderId="70" xfId="0" applyNumberFormat="1" applyFont="1" applyBorder="1" applyAlignment="1">
      <alignment horizontal="center" vertical="center" shrinkToFit="1"/>
    </xf>
    <xf numFmtId="0" fontId="4" fillId="0" borderId="108" xfId="0" applyNumberFormat="1" applyFont="1" applyBorder="1" applyAlignment="1">
      <alignment horizontal="center" vertical="center" shrinkToFit="1"/>
    </xf>
    <xf numFmtId="0" fontId="8" fillId="0" borderId="32" xfId="0" applyFont="1" applyBorder="1" applyAlignment="1">
      <alignment horizontal="center" vertical="center" wrapText="1"/>
    </xf>
    <xf numFmtId="0" fontId="8" fillId="0" borderId="109" xfId="0" applyFont="1" applyBorder="1" applyAlignment="1">
      <alignment horizontal="center" vertical="center" wrapText="1"/>
    </xf>
    <xf numFmtId="0" fontId="8" fillId="0" borderId="102" xfId="0" applyFont="1" applyBorder="1" applyAlignment="1">
      <alignment horizontal="center" vertical="center" wrapText="1"/>
    </xf>
    <xf numFmtId="0" fontId="8" fillId="0" borderId="103" xfId="0" applyFont="1" applyBorder="1" applyAlignment="1">
      <alignment horizontal="center" vertical="center" wrapText="1"/>
    </xf>
    <xf numFmtId="0" fontId="8" fillId="0" borderId="104" xfId="0" applyFont="1" applyBorder="1" applyAlignment="1">
      <alignment horizontal="center" vertical="center" wrapText="1"/>
    </xf>
    <xf numFmtId="0" fontId="8" fillId="0" borderId="105" xfId="0" applyFont="1" applyBorder="1" applyAlignment="1">
      <alignment horizontal="center" vertical="center" wrapText="1"/>
    </xf>
    <xf numFmtId="0" fontId="8" fillId="0" borderId="81" xfId="0" applyFont="1" applyBorder="1" applyAlignment="1">
      <alignment horizontal="center" vertical="center" wrapText="1"/>
    </xf>
    <xf numFmtId="0" fontId="8" fillId="0" borderId="82" xfId="0" applyFont="1" applyBorder="1" applyAlignment="1">
      <alignment horizontal="center" vertical="center" wrapTex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15" xfId="0" applyFont="1" applyBorder="1" applyAlignment="1">
      <alignment vertical="center" shrinkToFit="1"/>
    </xf>
    <xf numFmtId="177" fontId="0" fillId="0" borderId="117" xfId="0" applyNumberFormat="1" applyBorder="1" applyAlignment="1">
      <alignment horizontal="center" vertical="center" shrinkToFit="1"/>
    </xf>
    <xf numFmtId="177" fontId="0" fillId="0" borderId="118" xfId="0" applyNumberFormat="1" applyBorder="1" applyAlignment="1">
      <alignment horizontal="center" vertical="center" shrinkToFit="1"/>
    </xf>
    <xf numFmtId="0" fontId="4" fillId="0" borderId="119" xfId="0" applyFont="1" applyBorder="1" applyAlignment="1">
      <alignment horizontal="center" vertical="center" wrapText="1"/>
    </xf>
    <xf numFmtId="0" fontId="4" fillId="0" borderId="120" xfId="0" applyFont="1" applyBorder="1" applyAlignment="1">
      <alignment horizontal="center" vertical="center" wrapText="1"/>
    </xf>
    <xf numFmtId="0" fontId="4" fillId="0" borderId="50" xfId="0" applyFont="1" applyBorder="1" applyAlignment="1">
      <alignment vertical="center" shrinkToFit="1"/>
    </xf>
    <xf numFmtId="0" fontId="4" fillId="0" borderId="63" xfId="0" applyFont="1" applyBorder="1" applyAlignment="1">
      <alignment vertical="center" shrinkToFit="1"/>
    </xf>
    <xf numFmtId="0" fontId="4" fillId="0" borderId="0" xfId="0" applyFont="1" applyBorder="1" applyAlignment="1">
      <alignment horizontal="center" vertical="center"/>
    </xf>
    <xf numFmtId="0" fontId="4" fillId="0" borderId="2" xfId="0" applyFont="1" applyBorder="1" applyAlignment="1">
      <alignment horizontal="right" vertical="center"/>
    </xf>
    <xf numFmtId="0" fontId="4" fillId="0" borderId="5" xfId="0" applyFont="1" applyBorder="1" applyAlignment="1">
      <alignment horizontal="right" vertical="center"/>
    </xf>
    <xf numFmtId="0" fontId="4" fillId="0" borderId="43" xfId="0" applyFont="1" applyBorder="1" applyAlignment="1">
      <alignment horizontal="center" vertical="center" textRotation="255" shrinkToFit="1"/>
    </xf>
    <xf numFmtId="0" fontId="4" fillId="0" borderId="57" xfId="0" applyFont="1" applyBorder="1" applyAlignment="1">
      <alignment horizontal="center" vertical="center" textRotation="255" shrinkToFit="1"/>
    </xf>
    <xf numFmtId="0" fontId="4" fillId="0" borderId="44" xfId="0" applyFont="1" applyBorder="1" applyAlignment="1">
      <alignment horizontal="center" vertical="center" textRotation="255" shrinkToFit="1"/>
    </xf>
    <xf numFmtId="182" fontId="12" fillId="0" borderId="5" xfId="0" applyNumberFormat="1" applyFont="1" applyBorder="1" applyAlignment="1" applyProtection="1">
      <alignment vertical="center"/>
    </xf>
    <xf numFmtId="182" fontId="12" fillId="0" borderId="5" xfId="0" applyNumberFormat="1" applyFont="1" applyBorder="1" applyAlignment="1" applyProtection="1">
      <alignment vertical="center"/>
      <protection locked="0"/>
    </xf>
  </cellXfs>
  <cellStyles count="3">
    <cellStyle name="標準" xfId="0" builtinId="0"/>
    <cellStyle name="標準_運営状況報告書" xfId="1"/>
    <cellStyle name="未定義" xfId="2"/>
  </cellStyles>
  <dxfs count="50">
    <dxf>
      <fill>
        <patternFill>
          <bgColor indexed="14"/>
        </patternFill>
      </fill>
    </dxf>
    <dxf>
      <fill>
        <patternFill>
          <bgColor indexed="14"/>
        </patternFill>
      </fill>
    </dxf>
    <dxf>
      <fill>
        <patternFill>
          <bgColor indexed="14"/>
        </patternFill>
      </fill>
    </dxf>
    <dxf>
      <fill>
        <patternFill>
          <bgColor indexed="14"/>
        </patternFill>
      </fill>
    </dxf>
    <dxf>
      <font>
        <condense val="0"/>
        <extend val="0"/>
        <color indexed="9"/>
      </font>
    </dxf>
    <dxf>
      <font>
        <condense val="0"/>
        <extend val="0"/>
        <color indexed="9"/>
      </font>
    </dxf>
    <dxf>
      <font>
        <condense val="0"/>
        <extend val="0"/>
        <color indexed="9"/>
      </font>
    </dxf>
    <dxf>
      <fill>
        <patternFill>
          <bgColor indexed="45"/>
        </patternFill>
      </fill>
    </dxf>
    <dxf>
      <fill>
        <patternFill>
          <bgColor indexed="45"/>
        </patternFill>
      </fill>
    </dxf>
    <dxf>
      <font>
        <condense val="0"/>
        <extend val="0"/>
        <color indexed="9"/>
      </font>
    </dxf>
    <dxf>
      <fill>
        <patternFill>
          <bgColor indexed="45"/>
        </patternFill>
      </fill>
    </dxf>
    <dxf>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ill>
        <patternFill>
          <bgColor indexed="45"/>
        </patternFill>
      </fill>
    </dxf>
    <dxf>
      <fill>
        <patternFill>
          <bgColor indexed="45"/>
        </patternFill>
      </fill>
    </dxf>
    <dxf>
      <fill>
        <patternFill>
          <bgColor indexed="45"/>
        </patternFill>
      </fill>
    </dxf>
    <dxf>
      <fill>
        <patternFill>
          <bgColor indexed="45"/>
        </patternFill>
      </fill>
    </dxf>
    <dxf>
      <font>
        <condense val="0"/>
        <extend val="0"/>
        <color indexed="9"/>
      </font>
    </dxf>
    <dxf>
      <font>
        <condense val="0"/>
        <extend val="0"/>
        <color indexed="9"/>
      </font>
    </dxf>
    <dxf>
      <font>
        <condense val="0"/>
        <extend val="0"/>
        <color indexed="9"/>
      </font>
    </dxf>
    <dxf>
      <fill>
        <patternFill>
          <bgColor indexed="45"/>
        </patternFill>
      </fill>
    </dxf>
    <dxf>
      <fill>
        <patternFill>
          <bgColor indexed="45"/>
        </patternFill>
      </fill>
    </dxf>
    <dxf>
      <font>
        <condense val="0"/>
        <extend val="0"/>
        <color indexed="9"/>
      </font>
    </dxf>
    <dxf>
      <fill>
        <patternFill>
          <bgColor indexed="45"/>
        </patternFill>
      </fill>
    </dxf>
    <dxf>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ont>
        <b/>
        <i val="0"/>
        <condense val="0"/>
        <extend val="0"/>
        <color auto="1"/>
      </font>
      <fill>
        <patternFill patternType="none">
          <bgColor indexed="65"/>
        </patternFill>
      </fill>
    </dxf>
    <dxf>
      <fill>
        <patternFill>
          <bgColor indexed="45"/>
        </patternFill>
      </fill>
    </dxf>
    <dxf>
      <fill>
        <patternFill>
          <bgColor indexed="45"/>
        </patternFill>
      </fill>
    </dxf>
    <dxf>
      <fill>
        <patternFill>
          <bgColor indexed="45"/>
        </patternFill>
      </fill>
    </dxf>
    <dxf>
      <fill>
        <patternFill>
          <bgColor indexed="45"/>
        </patternFill>
      </fill>
    </dxf>
    <dxf>
      <font>
        <b/>
        <i val="0"/>
        <condense val="0"/>
        <extend val="0"/>
        <color auto="1"/>
      </font>
      <fill>
        <patternFill patternType="none">
          <bgColor indexed="65"/>
        </patternFill>
      </fill>
    </dxf>
    <dxf>
      <font>
        <b/>
        <i val="0"/>
        <condense val="0"/>
        <extend val="0"/>
        <color auto="1"/>
      </font>
      <fill>
        <patternFill patternType="none">
          <bgColor indexed="6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311150</xdr:colOff>
      <xdr:row>0</xdr:row>
      <xdr:rowOff>180975</xdr:rowOff>
    </xdr:from>
    <xdr:to>
      <xdr:col>4</xdr:col>
      <xdr:colOff>59028</xdr:colOff>
      <xdr:row>1</xdr:row>
      <xdr:rowOff>228600</xdr:rowOff>
    </xdr:to>
    <xdr:sp macro="" textlink="">
      <xdr:nvSpPr>
        <xdr:cNvPr id="2" name="AutoShape 3"/>
        <xdr:cNvSpPr>
          <a:spLocks noChangeArrowheads="1"/>
        </xdr:cNvSpPr>
      </xdr:nvSpPr>
      <xdr:spPr bwMode="auto">
        <a:xfrm>
          <a:off x="552450" y="180975"/>
          <a:ext cx="1285875" cy="295275"/>
        </a:xfrm>
        <a:prstGeom prst="roundRect">
          <a:avLst>
            <a:gd name="adj" fmla="val 16667"/>
          </a:avLst>
        </a:prstGeom>
        <a:solidFill>
          <a:srgbClr val="FFCC99"/>
        </a:solidFill>
        <a:ln w="9525">
          <a:solidFill>
            <a:srgbClr val="000000"/>
          </a:solidFill>
          <a:round/>
          <a:headEnd/>
          <a:tailEnd/>
        </a:ln>
      </xdr:spPr>
      <xdr:txBody>
        <a:bodyPr vertOverflow="clip" wrap="square" lIns="45720" tIns="22860" rIns="45720" bIns="22860" anchor="ctr" upright="1"/>
        <a:lstStyle/>
        <a:p>
          <a:pPr algn="ctr" rtl="0">
            <a:defRPr sz="1000"/>
          </a:pPr>
          <a:r>
            <a:rPr lang="ja-JP" altLang="en-US" sz="1400" b="0" i="0" u="none" strike="noStrike" baseline="0">
              <a:solidFill>
                <a:srgbClr val="000000"/>
              </a:solidFill>
              <a:latin typeface="HG丸ｺﾞｼｯｸM-PRO"/>
              <a:ea typeface="HG丸ｺﾞｼｯｸM-PRO"/>
            </a:rPr>
            <a:t>記入例</a:t>
          </a:r>
        </a:p>
      </xdr:txBody>
    </xdr:sp>
    <xdr:clientData/>
  </xdr:twoCellAnchor>
  <xdr:twoCellAnchor>
    <xdr:from>
      <xdr:col>12</xdr:col>
      <xdr:colOff>97155</xdr:colOff>
      <xdr:row>18</xdr:row>
      <xdr:rowOff>190500</xdr:rowOff>
    </xdr:from>
    <xdr:to>
      <xdr:col>28</xdr:col>
      <xdr:colOff>11430</xdr:colOff>
      <xdr:row>21</xdr:row>
      <xdr:rowOff>171450</xdr:rowOff>
    </xdr:to>
    <xdr:sp macro="" textlink="">
      <xdr:nvSpPr>
        <xdr:cNvPr id="4" name="AutoShape 5"/>
        <xdr:cNvSpPr>
          <a:spLocks noChangeArrowheads="1"/>
        </xdr:cNvSpPr>
      </xdr:nvSpPr>
      <xdr:spPr bwMode="auto">
        <a:xfrm>
          <a:off x="3467100" y="4648200"/>
          <a:ext cx="3114675" cy="723900"/>
        </a:xfrm>
        <a:prstGeom prst="wedgeRectCallout">
          <a:avLst>
            <a:gd name="adj1" fmla="val -76913"/>
            <a:gd name="adj2" fmla="val 47789"/>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他医療機関（同法人内の病院と診療所のみ）と共同利用の場合は「共同利用」を選択。</a:t>
          </a:r>
        </a:p>
      </xdr:txBody>
    </xdr:sp>
    <xdr:clientData/>
  </xdr:twoCellAnchor>
  <xdr:twoCellAnchor>
    <xdr:from>
      <xdr:col>11</xdr:col>
      <xdr:colOff>11430</xdr:colOff>
      <xdr:row>23</xdr:row>
      <xdr:rowOff>171450</xdr:rowOff>
    </xdr:from>
    <xdr:to>
      <xdr:col>26</xdr:col>
      <xdr:colOff>118110</xdr:colOff>
      <xdr:row>27</xdr:row>
      <xdr:rowOff>9525</xdr:rowOff>
    </xdr:to>
    <xdr:sp macro="" textlink="">
      <xdr:nvSpPr>
        <xdr:cNvPr id="5" name="AutoShape 6"/>
        <xdr:cNvSpPr>
          <a:spLocks noChangeArrowheads="1"/>
        </xdr:cNvSpPr>
      </xdr:nvSpPr>
      <xdr:spPr bwMode="auto">
        <a:xfrm>
          <a:off x="3181350" y="5867400"/>
          <a:ext cx="3114675" cy="828675"/>
        </a:xfrm>
        <a:prstGeom prst="wedgeRectCallout">
          <a:avLst>
            <a:gd name="adj1" fmla="val -61620"/>
            <a:gd name="adj2" fmla="val -574"/>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保育施設の運営を委託している場合は「委託</a:t>
          </a: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一部</a:t>
          </a: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」か「委託</a:t>
          </a: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全部</a:t>
          </a: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」を選択し、下にその委託先と委託先の代表者名を記入。</a:t>
          </a:r>
        </a:p>
      </xdr:txBody>
    </xdr:sp>
    <xdr:clientData/>
  </xdr:twoCellAnchor>
  <xdr:twoCellAnchor>
    <xdr:from>
      <xdr:col>16</xdr:col>
      <xdr:colOff>137160</xdr:colOff>
      <xdr:row>27</xdr:row>
      <xdr:rowOff>104775</xdr:rowOff>
    </xdr:from>
    <xdr:to>
      <xdr:col>28</xdr:col>
      <xdr:colOff>588640</xdr:colOff>
      <xdr:row>30</xdr:row>
      <xdr:rowOff>107950</xdr:rowOff>
    </xdr:to>
    <xdr:sp macro="" textlink="">
      <xdr:nvSpPr>
        <xdr:cNvPr id="6" name="AutoShape 7"/>
        <xdr:cNvSpPr>
          <a:spLocks noChangeArrowheads="1"/>
        </xdr:cNvSpPr>
      </xdr:nvSpPr>
      <xdr:spPr bwMode="auto">
        <a:xfrm>
          <a:off x="3959860" y="6962775"/>
          <a:ext cx="2661280" cy="765175"/>
        </a:xfrm>
        <a:prstGeom prst="wedgeRectCallout">
          <a:avLst>
            <a:gd name="adj1" fmla="val -56296"/>
            <a:gd name="adj2" fmla="val 42229"/>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開園時刻と閉園時刻、その開所時間を記入。</a:t>
          </a:r>
        </a:p>
        <a:p>
          <a:pPr algn="l" rtl="0">
            <a:lnSpc>
              <a:spcPts val="1300"/>
            </a:lnSpc>
            <a:defRPr sz="1000"/>
          </a:pPr>
          <a:r>
            <a:rPr lang="ja-JP" altLang="en-US" sz="1050" b="0" i="0" u="none" strike="noStrike" baseline="0">
              <a:solidFill>
                <a:srgbClr val="000000"/>
              </a:solidFill>
              <a:latin typeface="ＭＳ Ｐゴシック"/>
              <a:ea typeface="ＭＳ Ｐゴシック"/>
            </a:rPr>
            <a:t>他の開所パターンがある場合は</a:t>
          </a:r>
          <a:r>
            <a:rPr lang="en-US" altLang="ja-JP" sz="1050" b="0" i="0" u="none" strike="noStrike" baseline="0">
              <a:solidFill>
                <a:srgbClr val="000000"/>
              </a:solidFill>
              <a:latin typeface="ＭＳ Ｐゴシック"/>
              <a:ea typeface="ＭＳ Ｐゴシック"/>
            </a:rPr>
            <a:t>2</a:t>
          </a:r>
          <a:r>
            <a:rPr lang="ja-JP" altLang="en-US" sz="1050" b="0" i="0" u="none" strike="noStrike" baseline="0">
              <a:solidFill>
                <a:srgbClr val="000000"/>
              </a:solidFill>
              <a:latin typeface="ＭＳ Ｐゴシック"/>
              <a:ea typeface="ＭＳ Ｐゴシック"/>
            </a:rPr>
            <a:t>行目に記入。</a:t>
          </a:r>
        </a:p>
        <a:p>
          <a:pPr algn="l" rtl="0">
            <a:lnSpc>
              <a:spcPts val="1200"/>
            </a:lnSpc>
            <a:defRPr sz="1000"/>
          </a:pPr>
          <a:r>
            <a:rPr lang="ja-JP" altLang="en-US" sz="1050" b="0" i="0" u="none" strike="noStrike" baseline="0">
              <a:solidFill>
                <a:srgbClr val="000000"/>
              </a:solidFill>
              <a:latin typeface="ＭＳ Ｐゴシック"/>
              <a:ea typeface="ＭＳ Ｐゴシック"/>
            </a:rPr>
            <a:t>次例のように記載してください。</a:t>
          </a:r>
          <a:endParaRPr lang="en-US" altLang="ja-JP" sz="1050" b="0" i="0" u="none" strike="noStrike" baseline="0">
            <a:solidFill>
              <a:srgbClr val="000000"/>
            </a:solidFill>
            <a:latin typeface="ＭＳ Ｐゴシック"/>
            <a:ea typeface="ＭＳ Ｐゴシック"/>
          </a:endParaRPr>
        </a:p>
        <a:p>
          <a:pPr algn="l" rtl="0">
            <a:lnSpc>
              <a:spcPts val="1200"/>
            </a:lnSpc>
            <a:defRPr sz="1000"/>
          </a:pP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例</a:t>
          </a:r>
          <a:r>
            <a:rPr lang="en-US" altLang="ja-JP" sz="1050" b="0" i="0" u="none" strike="noStrike" baseline="0">
              <a:solidFill>
                <a:srgbClr val="000000"/>
              </a:solidFill>
              <a:latin typeface="ＭＳ Ｐゴシック"/>
              <a:ea typeface="ＭＳ Ｐゴシック"/>
            </a:rPr>
            <a:t>10:00</a:t>
          </a:r>
          <a:r>
            <a:rPr lang="ja-JP" altLang="en-US" sz="1050" b="0" i="0" u="none" strike="noStrike" baseline="0">
              <a:solidFill>
                <a:srgbClr val="000000"/>
              </a:solidFill>
              <a:latin typeface="ＭＳ Ｐゴシック"/>
              <a:ea typeface="ＭＳ Ｐゴシック"/>
            </a:rPr>
            <a:t>、</a:t>
          </a:r>
          <a:r>
            <a:rPr lang="en-US" altLang="ja-JP" sz="1050" b="0" i="0" u="none" strike="noStrike" baseline="0">
              <a:solidFill>
                <a:srgbClr val="000000"/>
              </a:solidFill>
              <a:latin typeface="ＭＳ Ｐゴシック"/>
              <a:ea typeface="ＭＳ Ｐゴシック"/>
            </a:rPr>
            <a:t>17:00)</a:t>
          </a:r>
        </a:p>
      </xdr:txBody>
    </xdr:sp>
    <xdr:clientData/>
  </xdr:twoCellAnchor>
  <xdr:twoCellAnchor>
    <xdr:from>
      <xdr:col>11</xdr:col>
      <xdr:colOff>172085</xdr:colOff>
      <xdr:row>31</xdr:row>
      <xdr:rowOff>219075</xdr:rowOff>
    </xdr:from>
    <xdr:to>
      <xdr:col>28</xdr:col>
      <xdr:colOff>590562</xdr:colOff>
      <xdr:row>33</xdr:row>
      <xdr:rowOff>180976</xdr:rowOff>
    </xdr:to>
    <xdr:sp macro="" textlink="">
      <xdr:nvSpPr>
        <xdr:cNvPr id="7" name="AutoShape 8"/>
        <xdr:cNvSpPr>
          <a:spLocks noChangeArrowheads="1"/>
        </xdr:cNvSpPr>
      </xdr:nvSpPr>
      <xdr:spPr bwMode="auto">
        <a:xfrm>
          <a:off x="3343275" y="7896225"/>
          <a:ext cx="3886200" cy="457201"/>
        </a:xfrm>
        <a:prstGeom prst="wedgeRectCallout">
          <a:avLst>
            <a:gd name="adj1" fmla="val -63117"/>
            <a:gd name="adj2" fmla="val 40310"/>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en-US" altLang="ja-JP" sz="1050" b="0" i="0" u="none" strike="noStrike" baseline="0">
              <a:solidFill>
                <a:srgbClr val="000000"/>
              </a:solidFill>
              <a:latin typeface="ＭＳ Ｐゴシック"/>
              <a:ea typeface="ＭＳ Ｐゴシック"/>
            </a:rPr>
            <a:t>24</a:t>
          </a:r>
          <a:r>
            <a:rPr lang="ja-JP" altLang="en-US" sz="1050" b="0" i="0" u="none" strike="noStrike" baseline="0">
              <a:solidFill>
                <a:srgbClr val="000000"/>
              </a:solidFill>
              <a:latin typeface="ＭＳ Ｐゴシック"/>
              <a:ea typeface="ＭＳ Ｐゴシック"/>
            </a:rPr>
            <a:t>時間保育、休日保育日数は過去実績を参照し、確実な値を記入</a:t>
          </a: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以前に戻入となった医療機関は、特に慎重な判断を</a:t>
          </a: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a:t>
          </a:r>
        </a:p>
      </xdr:txBody>
    </xdr:sp>
    <xdr:clientData/>
  </xdr:twoCellAnchor>
  <xdr:twoCellAnchor>
    <xdr:from>
      <xdr:col>11</xdr:col>
      <xdr:colOff>59055</xdr:colOff>
      <xdr:row>40</xdr:row>
      <xdr:rowOff>165100</xdr:rowOff>
    </xdr:from>
    <xdr:to>
      <xdr:col>20</xdr:col>
      <xdr:colOff>8255</xdr:colOff>
      <xdr:row>41</xdr:row>
      <xdr:rowOff>146050</xdr:rowOff>
    </xdr:to>
    <xdr:sp macro="" textlink="">
      <xdr:nvSpPr>
        <xdr:cNvPr id="8" name="AutoShape 10"/>
        <xdr:cNvSpPr>
          <a:spLocks noChangeArrowheads="1"/>
        </xdr:cNvSpPr>
      </xdr:nvSpPr>
      <xdr:spPr bwMode="auto">
        <a:xfrm>
          <a:off x="2961005" y="10191750"/>
          <a:ext cx="1606550" cy="234950"/>
        </a:xfrm>
        <a:prstGeom prst="wedgeRectCallout">
          <a:avLst>
            <a:gd name="adj1" fmla="val -68625"/>
            <a:gd name="adj2" fmla="val -171734"/>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50" b="0" i="0" u="none" strike="noStrike" baseline="0">
              <a:solidFill>
                <a:srgbClr val="000000"/>
              </a:solidFill>
              <a:latin typeface="ＭＳ Ｐゴシック"/>
              <a:ea typeface="ＭＳ Ｐゴシック"/>
            </a:rPr>
            <a:t>給食の準備方法を選択。</a:t>
          </a:r>
        </a:p>
      </xdr:txBody>
    </xdr:sp>
    <xdr:clientData/>
  </xdr:twoCellAnchor>
  <xdr:twoCellAnchor>
    <xdr:from>
      <xdr:col>13</xdr:col>
      <xdr:colOff>81281</xdr:colOff>
      <xdr:row>35</xdr:row>
      <xdr:rowOff>210185</xdr:rowOff>
    </xdr:from>
    <xdr:to>
      <xdr:col>28</xdr:col>
      <xdr:colOff>582203</xdr:colOff>
      <xdr:row>39</xdr:row>
      <xdr:rowOff>98425</xdr:rowOff>
    </xdr:to>
    <xdr:sp macro="" textlink="">
      <xdr:nvSpPr>
        <xdr:cNvPr id="9" name="正方形/長方形 8"/>
        <xdr:cNvSpPr/>
      </xdr:nvSpPr>
      <xdr:spPr bwMode="auto">
        <a:xfrm>
          <a:off x="3312161" y="8881745"/>
          <a:ext cx="3244122" cy="894080"/>
        </a:xfrm>
        <a:prstGeom prst="rect">
          <a:avLst/>
        </a:prstGeom>
        <a:solidFill>
          <a:srgbClr val="FF99CC"/>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lnSpc>
              <a:spcPts val="1300"/>
            </a:lnSpc>
          </a:pPr>
          <a:r>
            <a:rPr kumimoji="1" lang="en-US" altLang="ja-JP" sz="1050"/>
            <a:t>24</a:t>
          </a:r>
          <a:r>
            <a:rPr kumimoji="1" lang="ja-JP" altLang="en-US" sz="1050"/>
            <a:t>時間保育、休日保育、病時保育、緊急一時保育、児童保育はこの計画で記入した数値が、交付申請の際の上限となります。計画以上の日数（月数）になった場合も、この計画で出された数値を超えることはできませんのでご注意ください。</a:t>
          </a:r>
        </a:p>
      </xdr:txBody>
    </xdr:sp>
    <xdr:clientData/>
  </xdr:twoCellAnchor>
  <xdr:twoCellAnchor>
    <xdr:from>
      <xdr:col>16</xdr:col>
      <xdr:colOff>47624</xdr:colOff>
      <xdr:row>45</xdr:row>
      <xdr:rowOff>171450</xdr:rowOff>
    </xdr:from>
    <xdr:to>
      <xdr:col>28</xdr:col>
      <xdr:colOff>316333</xdr:colOff>
      <xdr:row>47</xdr:row>
      <xdr:rowOff>104775</xdr:rowOff>
    </xdr:to>
    <xdr:sp macro="" textlink="">
      <xdr:nvSpPr>
        <xdr:cNvPr id="10" name="AutoShape 45"/>
        <xdr:cNvSpPr>
          <a:spLocks noChangeArrowheads="1"/>
        </xdr:cNvSpPr>
      </xdr:nvSpPr>
      <xdr:spPr bwMode="auto">
        <a:xfrm>
          <a:off x="4210049" y="11382375"/>
          <a:ext cx="2714625" cy="428625"/>
        </a:xfrm>
        <a:prstGeom prst="wedgeRectCallout">
          <a:avLst>
            <a:gd name="adj1" fmla="val -64737"/>
            <a:gd name="adj2" fmla="val 50685"/>
          </a:avLst>
        </a:prstGeom>
        <a:solidFill>
          <a:srgbClr val="FFFF99"/>
        </a:solidFill>
        <a:ln w="9525">
          <a:solidFill>
            <a:srgbClr val="000000"/>
          </a:solidFill>
          <a:miter lim="800000"/>
          <a:headEnd/>
          <a:tailEnd/>
        </a:ln>
      </xdr:spPr>
      <xdr:txBody>
        <a:bodyPr vertOverflow="clip" wrap="square" lIns="36000" tIns="0" rIns="36000" bIns="0" anchor="ctr"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ここでの看護職員とは</a:t>
          </a:r>
        </a:p>
        <a:p>
          <a:pPr algn="l" rtl="0">
            <a:lnSpc>
              <a:spcPts val="1300"/>
            </a:lnSpc>
            <a:defRPr sz="1000"/>
          </a:pPr>
          <a:r>
            <a:rPr lang="ja-JP" altLang="en-US" sz="1050" b="0" i="0" u="none" strike="noStrike" baseline="0">
              <a:solidFill>
                <a:srgbClr val="000000"/>
              </a:solidFill>
              <a:latin typeface="ＭＳ Ｐゴシック"/>
              <a:ea typeface="ＭＳ Ｐゴシック"/>
            </a:rPr>
            <a:t>保健師、助産師、看護師、准看護師です。</a:t>
          </a:r>
        </a:p>
      </xdr:txBody>
    </xdr:sp>
    <xdr:clientData/>
  </xdr:twoCellAnchor>
  <xdr:twoCellAnchor>
    <xdr:from>
      <xdr:col>13</xdr:col>
      <xdr:colOff>116204</xdr:colOff>
      <xdr:row>51</xdr:row>
      <xdr:rowOff>114300</xdr:rowOff>
    </xdr:from>
    <xdr:to>
      <xdr:col>28</xdr:col>
      <xdr:colOff>314324</xdr:colOff>
      <xdr:row>54</xdr:row>
      <xdr:rowOff>190500</xdr:rowOff>
    </xdr:to>
    <xdr:sp macro="" textlink="">
      <xdr:nvSpPr>
        <xdr:cNvPr id="11" name="AutoShape 12"/>
        <xdr:cNvSpPr>
          <a:spLocks noChangeArrowheads="1"/>
        </xdr:cNvSpPr>
      </xdr:nvSpPr>
      <xdr:spPr bwMode="auto">
        <a:xfrm>
          <a:off x="3686174" y="14544675"/>
          <a:ext cx="3228975" cy="742950"/>
        </a:xfrm>
        <a:prstGeom prst="wedgeRectCallout">
          <a:avLst>
            <a:gd name="adj1" fmla="val -56708"/>
            <a:gd name="adj2" fmla="val -20000"/>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貴医療機関が作成された</a:t>
          </a:r>
          <a:r>
            <a:rPr lang="ja-JP" altLang="en-US" sz="1050" b="1" i="0" u="sng" strike="noStrike" baseline="0">
              <a:solidFill>
                <a:srgbClr val="000000"/>
              </a:solidFill>
              <a:latin typeface="ＭＳ Ｐゴシック"/>
              <a:ea typeface="ＭＳ Ｐゴシック"/>
            </a:rPr>
            <a:t>令和４年度</a:t>
          </a:r>
          <a:r>
            <a:rPr lang="ja-JP" altLang="en-US" sz="1050" b="0" i="0" u="none" strike="noStrike" baseline="0">
              <a:solidFill>
                <a:srgbClr val="000000"/>
              </a:solidFill>
              <a:latin typeface="ＭＳ Ｐゴシック"/>
              <a:ea typeface="ＭＳ Ｐゴシック"/>
            </a:rPr>
            <a:t>決算書から、各項目を転記。</a:t>
          </a:r>
          <a:endParaRPr lang="en-US" altLang="ja-JP" sz="1050" b="0" i="0" u="none" strike="noStrike" baseline="0">
            <a:solidFill>
              <a:srgbClr val="000000"/>
            </a:solidFill>
            <a:latin typeface="ＭＳ Ｐゴシック"/>
            <a:ea typeface="ＭＳ Ｐゴシック"/>
          </a:endParaRPr>
        </a:p>
        <a:p>
          <a:pPr algn="l" rtl="0">
            <a:lnSpc>
              <a:spcPts val="1100"/>
            </a:lnSpc>
            <a:defRPr sz="1000"/>
          </a:pPr>
          <a:r>
            <a:rPr lang="ja-JP" altLang="en-US" sz="1050" b="0" i="0" u="none" strike="noStrike" baseline="0">
              <a:solidFill>
                <a:srgbClr val="000000"/>
              </a:solidFill>
              <a:latin typeface="ＭＳ Ｐゴシック"/>
              <a:ea typeface="ＭＳ Ｐゴシック"/>
            </a:rPr>
            <a:t>（</a:t>
          </a:r>
          <a:r>
            <a:rPr lang="ja-JP" altLang="en-US" sz="1050" b="0" i="0" u="sng" strike="noStrike" baseline="0">
              <a:solidFill>
                <a:srgbClr val="000000"/>
              </a:solidFill>
              <a:latin typeface="ＭＳ Ｐゴシック"/>
              <a:ea typeface="ＭＳ Ｐゴシック"/>
            </a:rPr>
            <a:t>前年度分ではなく、前々年度分です。</a:t>
          </a:r>
          <a:r>
            <a:rPr lang="ja-JP" altLang="en-US" sz="1050" b="0" i="0" u="none" strike="noStrike" baseline="0">
              <a:solidFill>
                <a:srgbClr val="000000"/>
              </a:solidFill>
              <a:latin typeface="ＭＳ Ｐゴシック"/>
              <a:ea typeface="ＭＳ Ｐゴシック"/>
            </a:rPr>
            <a:t>）</a:t>
          </a:r>
        </a:p>
      </xdr:txBody>
    </xdr:sp>
    <xdr:clientData/>
  </xdr:twoCellAnchor>
  <xdr:twoCellAnchor>
    <xdr:from>
      <xdr:col>15</xdr:col>
      <xdr:colOff>156211</xdr:colOff>
      <xdr:row>64</xdr:row>
      <xdr:rowOff>133349</xdr:rowOff>
    </xdr:from>
    <xdr:to>
      <xdr:col>28</xdr:col>
      <xdr:colOff>295259</xdr:colOff>
      <xdr:row>68</xdr:row>
      <xdr:rowOff>142874</xdr:rowOff>
    </xdr:to>
    <xdr:sp macro="" textlink="">
      <xdr:nvSpPr>
        <xdr:cNvPr id="12" name="AutoShape 11"/>
        <xdr:cNvSpPr>
          <a:spLocks noChangeArrowheads="1"/>
        </xdr:cNvSpPr>
      </xdr:nvSpPr>
      <xdr:spPr bwMode="auto">
        <a:xfrm>
          <a:off x="4133851" y="15973424"/>
          <a:ext cx="2762250" cy="1000125"/>
        </a:xfrm>
        <a:prstGeom prst="wedgeRectCallout">
          <a:avLst>
            <a:gd name="adj1" fmla="val -29755"/>
            <a:gd name="adj2" fmla="val -47949"/>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院内保育所の運営にかかる給与費および委託費（給与費）について、過去３年間に受給したことがあるか、また令和５年度の申請予定がある場合は事業名を記載してください。</a:t>
          </a:r>
          <a:endParaRPr lang="en-US" altLang="ja-JP" sz="1050" b="0" i="0" u="none" strike="noStrike" baseline="0">
            <a:solidFill>
              <a:srgbClr val="000000"/>
            </a:solidFill>
            <a:latin typeface="ＭＳ Ｐゴシック"/>
            <a:ea typeface="ＭＳ Ｐゴシック"/>
          </a:endParaRPr>
        </a:p>
      </xdr:txBody>
    </xdr:sp>
    <xdr:clientData/>
  </xdr:twoCellAnchor>
  <xdr:twoCellAnchor>
    <xdr:from>
      <xdr:col>14</xdr:col>
      <xdr:colOff>120650</xdr:colOff>
      <xdr:row>76</xdr:row>
      <xdr:rowOff>38100</xdr:rowOff>
    </xdr:from>
    <xdr:to>
      <xdr:col>28</xdr:col>
      <xdr:colOff>502920</xdr:colOff>
      <xdr:row>79</xdr:row>
      <xdr:rowOff>25400</xdr:rowOff>
    </xdr:to>
    <xdr:sp macro="" textlink="">
      <xdr:nvSpPr>
        <xdr:cNvPr id="14" name="AutoShape 12"/>
        <xdr:cNvSpPr>
          <a:spLocks noChangeArrowheads="1"/>
        </xdr:cNvSpPr>
      </xdr:nvSpPr>
      <xdr:spPr bwMode="auto">
        <a:xfrm>
          <a:off x="3575050" y="19113500"/>
          <a:ext cx="2960370" cy="749300"/>
        </a:xfrm>
        <a:prstGeom prst="wedgeRectCallout">
          <a:avLst>
            <a:gd name="adj1" fmla="val -57781"/>
            <a:gd name="adj2" fmla="val -41186"/>
          </a:avLst>
        </a:prstGeom>
        <a:solidFill>
          <a:srgbClr val="FFFF99"/>
        </a:solidFill>
        <a:ln w="9525">
          <a:solidFill>
            <a:srgbClr val="000000"/>
          </a:solidFill>
          <a:miter lim="800000"/>
          <a:headEnd/>
          <a:tailEnd/>
        </a:ln>
      </xdr:spPr>
      <xdr:txBody>
        <a:bodyPr vertOverflow="clip" wrap="square" lIns="27432" tIns="18288" rIns="0" bIns="18288" anchor="ctr" upright="1"/>
        <a:lstStyle/>
        <a:p>
          <a:pPr rtl="0"/>
          <a:r>
            <a:rPr lang="ja-JP" altLang="ja-JP" sz="1100" b="0" i="0" baseline="0">
              <a:effectLst/>
              <a:latin typeface="+mn-lt"/>
              <a:ea typeface="+mn-ea"/>
              <a:cs typeface="+mn-cs"/>
            </a:rPr>
            <a:t>児童福祉施設最低基準第</a:t>
          </a:r>
          <a:r>
            <a:rPr lang="en-US" altLang="ja-JP" sz="1100" b="0" i="0" baseline="0">
              <a:effectLst/>
              <a:latin typeface="+mn-lt"/>
              <a:ea typeface="+mn-ea"/>
              <a:cs typeface="+mn-cs"/>
            </a:rPr>
            <a:t>32</a:t>
          </a:r>
          <a:r>
            <a:rPr lang="ja-JP" altLang="ja-JP" sz="1100" b="0" i="0" baseline="0">
              <a:effectLst/>
              <a:latin typeface="+mn-lt"/>
              <a:ea typeface="+mn-ea"/>
              <a:cs typeface="+mn-cs"/>
            </a:rPr>
            <a:t>条・第</a:t>
          </a:r>
          <a:r>
            <a:rPr lang="en-US" altLang="ja-JP" sz="1100" b="0" i="0" baseline="0">
              <a:effectLst/>
              <a:latin typeface="+mn-lt"/>
              <a:ea typeface="+mn-ea"/>
              <a:cs typeface="+mn-cs"/>
            </a:rPr>
            <a:t>33</a:t>
          </a:r>
          <a:r>
            <a:rPr lang="ja-JP" altLang="ja-JP" sz="1100" b="0" i="0" baseline="0">
              <a:effectLst/>
              <a:latin typeface="+mn-lt"/>
              <a:ea typeface="+mn-ea"/>
              <a:cs typeface="+mn-cs"/>
            </a:rPr>
            <a:t>条の設備・職員の配置基準を満たさない場合に、記載してください。</a:t>
          </a:r>
          <a:endParaRPr lang="ja-JP" altLang="ja-JP" sz="105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334645</xdr:colOff>
      <xdr:row>2</xdr:row>
      <xdr:rowOff>19050</xdr:rowOff>
    </xdr:from>
    <xdr:to>
      <xdr:col>15</xdr:col>
      <xdr:colOff>55897</xdr:colOff>
      <xdr:row>5</xdr:row>
      <xdr:rowOff>209550</xdr:rowOff>
    </xdr:to>
    <xdr:sp macro="" textlink="">
      <xdr:nvSpPr>
        <xdr:cNvPr id="2" name="AutoShape 14"/>
        <xdr:cNvSpPr>
          <a:spLocks noChangeArrowheads="1"/>
        </xdr:cNvSpPr>
      </xdr:nvSpPr>
      <xdr:spPr bwMode="auto">
        <a:xfrm>
          <a:off x="5205095" y="527050"/>
          <a:ext cx="2375552" cy="952500"/>
        </a:xfrm>
        <a:prstGeom prst="wedgeRoundRectCallout">
          <a:avLst>
            <a:gd name="adj1" fmla="val -46011"/>
            <a:gd name="adj2" fmla="val 83369"/>
            <a:gd name="adj3" fmla="val 16667"/>
          </a:avLst>
        </a:prstGeom>
        <a:solidFill>
          <a:srgbClr val="FFFF99"/>
        </a:solidFill>
        <a:ln w="9525" algn="ctr">
          <a:solidFill>
            <a:srgbClr val="000000"/>
          </a:solidFill>
          <a:miter lim="800000"/>
          <a:headEnd/>
          <a:tailEnd/>
        </a:ln>
        <a:effec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児童保育を行っている場合に、月ごとの</a:t>
          </a:r>
          <a:r>
            <a:rPr lang="ja-JP" altLang="en-US" sz="1000" b="0" i="0" u="sng" strike="noStrike" baseline="0">
              <a:solidFill>
                <a:srgbClr val="000000"/>
              </a:solidFill>
              <a:latin typeface="ＭＳ Ｐゴシック"/>
              <a:ea typeface="ＭＳ Ｐゴシック"/>
            </a:rPr>
            <a:t>学童を専従して保育する職員の人数</a:t>
          </a:r>
          <a:r>
            <a:rPr lang="ja-JP" altLang="en-US" sz="1000" b="0" i="0" u="none" strike="noStrike" baseline="0">
              <a:solidFill>
                <a:srgbClr val="000000"/>
              </a:solidFill>
              <a:latin typeface="ＭＳ Ｐゴシック"/>
              <a:ea typeface="ＭＳ Ｐゴシック"/>
            </a:rPr>
            <a:t>を記載してください。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ここに記載した職員は、左欄「未就学の児童の保育職員数」と重複計上しないでください。</a:t>
          </a:r>
          <a:r>
            <a:rPr lang="en-US" altLang="ja-JP" sz="1000" b="0" i="0" u="none" strike="noStrike" baseline="0">
              <a:solidFill>
                <a:srgbClr val="000000"/>
              </a:solidFill>
              <a:latin typeface="ＭＳ Ｐゴシック"/>
              <a:ea typeface="ＭＳ Ｐゴシック"/>
            </a:rPr>
            <a:t>)</a:t>
          </a:r>
        </a:p>
      </xdr:txBody>
    </xdr:sp>
    <xdr:clientData/>
  </xdr:twoCellAnchor>
  <xdr:twoCellAnchor>
    <xdr:from>
      <xdr:col>2</xdr:col>
      <xdr:colOff>59690</xdr:colOff>
      <xdr:row>0</xdr:row>
      <xdr:rowOff>88900</xdr:rowOff>
    </xdr:from>
    <xdr:to>
      <xdr:col>4</xdr:col>
      <xdr:colOff>184150</xdr:colOff>
      <xdr:row>1</xdr:row>
      <xdr:rowOff>222250</xdr:rowOff>
    </xdr:to>
    <xdr:sp macro="" textlink="">
      <xdr:nvSpPr>
        <xdr:cNvPr id="3" name="AutoShape 1"/>
        <xdr:cNvSpPr>
          <a:spLocks noChangeArrowheads="1"/>
        </xdr:cNvSpPr>
      </xdr:nvSpPr>
      <xdr:spPr bwMode="auto">
        <a:xfrm>
          <a:off x="770890" y="88900"/>
          <a:ext cx="1184910" cy="387350"/>
        </a:xfrm>
        <a:prstGeom prst="roundRect">
          <a:avLst>
            <a:gd name="adj" fmla="val 16667"/>
          </a:avLst>
        </a:prstGeom>
        <a:solidFill>
          <a:srgbClr val="FFCC99"/>
        </a:solidFill>
        <a:ln w="9525">
          <a:solidFill>
            <a:srgbClr val="000000"/>
          </a:solidFill>
          <a:round/>
          <a:headEnd/>
          <a:tailEnd/>
        </a:ln>
      </xdr:spPr>
      <xdr:txBody>
        <a:bodyPr vertOverflow="clip" wrap="square" lIns="45720" tIns="22860" rIns="45720" bIns="22860" anchor="ctr" upright="1"/>
        <a:lstStyle/>
        <a:p>
          <a:pPr algn="ctr" rtl="0">
            <a:defRPr sz="1000"/>
          </a:pPr>
          <a:r>
            <a:rPr lang="ja-JP" altLang="en-US" sz="1800" b="0" i="0" u="none" strike="noStrike" baseline="0">
              <a:solidFill>
                <a:srgbClr val="000000"/>
              </a:solidFill>
              <a:latin typeface="HG丸ｺﾞｼｯｸM-PRO"/>
              <a:ea typeface="HG丸ｺﾞｼｯｸM-PRO"/>
            </a:rPr>
            <a:t>記入例</a:t>
          </a:r>
          <a:endParaRPr lang="en-US" altLang="ja-JP" sz="1800" b="0" i="0" u="none" strike="noStrike" baseline="0">
            <a:solidFill>
              <a:srgbClr val="000000"/>
            </a:solidFill>
            <a:latin typeface="HG丸ｺﾞｼｯｸM-PRO"/>
            <a:ea typeface="HG丸ｺﾞｼｯｸM-PRO"/>
          </a:endParaRPr>
        </a:p>
      </xdr:txBody>
    </xdr:sp>
    <xdr:clientData/>
  </xdr:twoCellAnchor>
  <xdr:twoCellAnchor>
    <xdr:from>
      <xdr:col>4</xdr:col>
      <xdr:colOff>193040</xdr:colOff>
      <xdr:row>14</xdr:row>
      <xdr:rowOff>246380</xdr:rowOff>
    </xdr:from>
    <xdr:to>
      <xdr:col>8</xdr:col>
      <xdr:colOff>127000</xdr:colOff>
      <xdr:row>18</xdr:row>
      <xdr:rowOff>44450</xdr:rowOff>
    </xdr:to>
    <xdr:sp macro="" textlink="">
      <xdr:nvSpPr>
        <xdr:cNvPr id="4" name="AutoShape 2"/>
        <xdr:cNvSpPr>
          <a:spLocks noChangeArrowheads="1"/>
        </xdr:cNvSpPr>
      </xdr:nvSpPr>
      <xdr:spPr bwMode="auto">
        <a:xfrm>
          <a:off x="1964690" y="4069080"/>
          <a:ext cx="2346960" cy="814070"/>
        </a:xfrm>
        <a:prstGeom prst="wedgeRectCallout">
          <a:avLst>
            <a:gd name="adj1" fmla="val -28272"/>
            <a:gd name="adj2" fmla="val -253836"/>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「非常勤職員」に値が入る場合は、必ず右隣の「→非常勤の常勤換算後」に、常勤換算した結果を記入。換算方法は記入方法を参照。</a:t>
          </a:r>
        </a:p>
      </xdr:txBody>
    </xdr:sp>
    <xdr:clientData/>
  </xdr:twoCellAnchor>
  <xdr:twoCellAnchor>
    <xdr:from>
      <xdr:col>0</xdr:col>
      <xdr:colOff>154305</xdr:colOff>
      <xdr:row>2</xdr:row>
      <xdr:rowOff>9524</xdr:rowOff>
    </xdr:from>
    <xdr:to>
      <xdr:col>10</xdr:col>
      <xdr:colOff>186677</xdr:colOff>
      <xdr:row>5</xdr:row>
      <xdr:rowOff>152399</xdr:rowOff>
    </xdr:to>
    <xdr:sp macro="" textlink="">
      <xdr:nvSpPr>
        <xdr:cNvPr id="5" name="AutoShape 3"/>
        <xdr:cNvSpPr>
          <a:spLocks noChangeArrowheads="1"/>
        </xdr:cNvSpPr>
      </xdr:nvSpPr>
      <xdr:spPr bwMode="auto">
        <a:xfrm>
          <a:off x="154305" y="504824"/>
          <a:ext cx="5356847" cy="885825"/>
        </a:xfrm>
        <a:prstGeom prst="roundRect">
          <a:avLst>
            <a:gd name="adj" fmla="val 9902"/>
          </a:avLst>
        </a:prstGeom>
        <a:solidFill>
          <a:srgbClr val="FFFF99"/>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未就業児童数とその保育職員数を月別に記入します。</a:t>
          </a:r>
        </a:p>
        <a:p>
          <a:pPr algn="l" rtl="0">
            <a:lnSpc>
              <a:spcPts val="1300"/>
            </a:lnSpc>
            <a:defRPr sz="1000"/>
          </a:pPr>
          <a:r>
            <a:rPr lang="ja-JP" altLang="en-US" sz="1050" b="0" i="0" u="none" strike="noStrike" baseline="0">
              <a:solidFill>
                <a:srgbClr val="000000"/>
              </a:solidFill>
              <a:latin typeface="ＭＳ Ｐゴシック"/>
              <a:ea typeface="ＭＳ Ｐゴシック"/>
            </a:rPr>
            <a:t>未就学児童の保育職員数は、常勤･非常勤の別に分けて記入します。</a:t>
          </a:r>
        </a:p>
        <a:p>
          <a:pPr algn="l" rtl="0">
            <a:lnSpc>
              <a:spcPts val="1300"/>
            </a:lnSpc>
            <a:defRPr sz="1000"/>
          </a:pPr>
          <a:r>
            <a:rPr lang="ja-JP" altLang="en-US" sz="1050" b="0" i="0" u="none" strike="noStrike" baseline="0">
              <a:solidFill>
                <a:srgbClr val="000000"/>
              </a:solidFill>
              <a:latin typeface="ＭＳ Ｐゴシック"/>
              <a:ea typeface="ＭＳ Ｐゴシック"/>
            </a:rPr>
            <a:t>なお、学童保育を行っている場合でも、</a:t>
          </a:r>
          <a:r>
            <a:rPr lang="ja-JP" altLang="en-US" sz="1050" b="0" i="0" u="sng" strike="noStrike" baseline="0">
              <a:solidFill>
                <a:srgbClr val="000000"/>
              </a:solidFill>
              <a:latin typeface="ＭＳ Ｐゴシック"/>
              <a:ea typeface="ＭＳ Ｐゴシック"/>
            </a:rPr>
            <a:t>未就業児童とその保育士等職員のみが記載の対象</a:t>
          </a:r>
          <a:r>
            <a:rPr lang="ja-JP" altLang="en-US" sz="1050" b="0" i="0" u="none" strike="noStrike" baseline="0">
              <a:solidFill>
                <a:srgbClr val="000000"/>
              </a:solidFill>
              <a:latin typeface="ＭＳ Ｐゴシック"/>
              <a:ea typeface="ＭＳ Ｐゴシック"/>
            </a:rPr>
            <a:t>となります。</a:t>
          </a:r>
          <a:endParaRPr lang="en-US" altLang="ja-JP" sz="1050" b="0" i="0" u="none" strike="noStrike" baseline="0">
            <a:solidFill>
              <a:srgbClr val="000000"/>
            </a:solidFill>
            <a:latin typeface="ＭＳ Ｐゴシック"/>
            <a:ea typeface="ＭＳ Ｐゴシック"/>
          </a:endParaRPr>
        </a:p>
        <a:p>
          <a:pPr algn="l" rtl="0">
            <a:lnSpc>
              <a:spcPts val="1100"/>
            </a:lnSpc>
            <a:defRPr sz="1000"/>
          </a:pPr>
          <a:r>
            <a:rPr lang="ja-JP" altLang="en-US" sz="1050" b="0" i="0" u="none" strike="noStrike" baseline="0">
              <a:solidFill>
                <a:srgbClr val="000000"/>
              </a:solidFill>
              <a:latin typeface="ＭＳ Ｐゴシック"/>
              <a:ea typeface="ＭＳ Ｐゴシック"/>
            </a:rPr>
            <a:t>（こちらの表では学童とその専従保育士等職員は記載しないでください。）</a:t>
          </a:r>
        </a:p>
      </xdr:txBody>
    </xdr:sp>
    <xdr:clientData/>
  </xdr:twoCellAnchor>
  <xdr:twoCellAnchor>
    <xdr:from>
      <xdr:col>6</xdr:col>
      <xdr:colOff>89535</xdr:colOff>
      <xdr:row>28</xdr:row>
      <xdr:rowOff>142875</xdr:rowOff>
    </xdr:from>
    <xdr:to>
      <xdr:col>11</xdr:col>
      <xdr:colOff>24139</xdr:colOff>
      <xdr:row>30</xdr:row>
      <xdr:rowOff>123825</xdr:rowOff>
    </xdr:to>
    <xdr:sp macro="" textlink="">
      <xdr:nvSpPr>
        <xdr:cNvPr id="6" name="AutoShape 4"/>
        <xdr:cNvSpPr>
          <a:spLocks noChangeArrowheads="1"/>
        </xdr:cNvSpPr>
      </xdr:nvSpPr>
      <xdr:spPr bwMode="auto">
        <a:xfrm>
          <a:off x="2845435" y="7419975"/>
          <a:ext cx="2722254" cy="488950"/>
        </a:xfrm>
        <a:prstGeom prst="wedgeRectCallout">
          <a:avLst>
            <a:gd name="adj1" fmla="val -53810"/>
            <a:gd name="adj2" fmla="val -134285"/>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未就業児童の保育士等職員のみ算定。</a:t>
          </a:r>
        </a:p>
        <a:p>
          <a:pPr algn="l" rtl="0">
            <a:lnSpc>
              <a:spcPts val="1200"/>
            </a:lnSpc>
            <a:defRPr sz="1000"/>
          </a:pPr>
          <a:r>
            <a:rPr lang="ja-JP" altLang="en-US" sz="1100" b="0" i="0" u="none" strike="noStrike" baseline="0">
              <a:solidFill>
                <a:srgbClr val="000000"/>
              </a:solidFill>
              <a:latin typeface="ＭＳ Ｐゴシック"/>
              <a:ea typeface="ＭＳ Ｐゴシック"/>
            </a:rPr>
            <a:t>この</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つの値は、様式</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の備考（人数欄）に転記。</a:t>
          </a:r>
        </a:p>
      </xdr:txBody>
    </xdr:sp>
    <xdr:clientData/>
  </xdr:twoCellAnchor>
  <xdr:twoCellAnchor>
    <xdr:from>
      <xdr:col>4</xdr:col>
      <xdr:colOff>424815</xdr:colOff>
      <xdr:row>34</xdr:row>
      <xdr:rowOff>201930</xdr:rowOff>
    </xdr:from>
    <xdr:to>
      <xdr:col>14</xdr:col>
      <xdr:colOff>138419</xdr:colOff>
      <xdr:row>36</xdr:row>
      <xdr:rowOff>41318</xdr:rowOff>
    </xdr:to>
    <xdr:sp macro="" textlink="">
      <xdr:nvSpPr>
        <xdr:cNvPr id="7" name="AutoShape 5"/>
        <xdr:cNvSpPr>
          <a:spLocks noChangeArrowheads="1"/>
        </xdr:cNvSpPr>
      </xdr:nvSpPr>
      <xdr:spPr bwMode="auto">
        <a:xfrm>
          <a:off x="2196465" y="9003030"/>
          <a:ext cx="4603104" cy="347388"/>
        </a:xfrm>
        <a:prstGeom prst="wedgeRectCallout">
          <a:avLst>
            <a:gd name="adj1" fmla="val -39034"/>
            <a:gd name="adj2" fmla="val -118065"/>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この合計値は、上表の</a:t>
          </a:r>
          <a:r>
            <a:rPr lang="en-US" altLang="ja-JP" sz="1100" b="0" i="0" u="none" strike="noStrike" baseline="0">
              <a:solidFill>
                <a:srgbClr val="000000"/>
              </a:solidFill>
              <a:latin typeface="ＭＳ Ｐゴシック"/>
              <a:ea typeface="ＭＳ Ｐゴシック"/>
            </a:rPr>
            <a:t>R6/4</a:t>
          </a:r>
          <a:r>
            <a:rPr lang="ja-JP" altLang="en-US" sz="1100" b="0" i="0" u="none" strike="noStrike" baseline="0">
              <a:solidFill>
                <a:srgbClr val="000000"/>
              </a:solidFill>
              <a:latin typeface="ＭＳ Ｐゴシック"/>
              <a:ea typeface="ＭＳ Ｐゴシック"/>
            </a:rPr>
            <a:t>の在籍</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未就学</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児童数と同じ値になります。</a:t>
          </a:r>
        </a:p>
      </xdr:txBody>
    </xdr:sp>
    <xdr:clientData/>
  </xdr:twoCellAnchor>
  <xdr:twoCellAnchor>
    <xdr:from>
      <xdr:col>10</xdr:col>
      <xdr:colOff>20955</xdr:colOff>
      <xdr:row>12</xdr:row>
      <xdr:rowOff>47625</xdr:rowOff>
    </xdr:from>
    <xdr:to>
      <xdr:col>13</xdr:col>
      <xdr:colOff>370205</xdr:colOff>
      <xdr:row>15</xdr:row>
      <xdr:rowOff>76200</xdr:rowOff>
    </xdr:to>
    <xdr:sp macro="" textlink="">
      <xdr:nvSpPr>
        <xdr:cNvPr id="8" name="AutoShape 6"/>
        <xdr:cNvSpPr>
          <a:spLocks noChangeArrowheads="1"/>
        </xdr:cNvSpPr>
      </xdr:nvSpPr>
      <xdr:spPr bwMode="auto">
        <a:xfrm>
          <a:off x="4891405" y="3362325"/>
          <a:ext cx="1555750" cy="790575"/>
        </a:xfrm>
        <a:prstGeom prst="wedgeRectCallout">
          <a:avLst>
            <a:gd name="adj1" fmla="val -77057"/>
            <a:gd name="adj2" fmla="val -163885"/>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「常勤職員」＋「→非常勤の常勤換算後」＋「保育所専任の看護師」の合計値。</a:t>
          </a:r>
        </a:p>
      </xdr:txBody>
    </xdr:sp>
    <xdr:clientData/>
  </xdr:twoCellAnchor>
  <xdr:twoCellAnchor>
    <xdr:from>
      <xdr:col>1</xdr:col>
      <xdr:colOff>211455</xdr:colOff>
      <xdr:row>11</xdr:row>
      <xdr:rowOff>180975</xdr:rowOff>
    </xdr:from>
    <xdr:to>
      <xdr:col>4</xdr:col>
      <xdr:colOff>119380</xdr:colOff>
      <xdr:row>14</xdr:row>
      <xdr:rowOff>234950</xdr:rowOff>
    </xdr:to>
    <xdr:sp macro="" textlink="">
      <xdr:nvSpPr>
        <xdr:cNvPr id="9" name="AutoShape 7"/>
        <xdr:cNvSpPr>
          <a:spLocks noChangeArrowheads="1"/>
        </xdr:cNvSpPr>
      </xdr:nvSpPr>
      <xdr:spPr bwMode="auto">
        <a:xfrm>
          <a:off x="357505" y="3241675"/>
          <a:ext cx="1533525" cy="815975"/>
        </a:xfrm>
        <a:prstGeom prst="wedgeRectCallout">
          <a:avLst>
            <a:gd name="adj1" fmla="val 6153"/>
            <a:gd name="adj2" fmla="val -151621"/>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「在籍数」には各月の在籍児童数を、「</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日平均預り数」にはそのうちの</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日平均預り数を記入。</a:t>
          </a:r>
        </a:p>
      </xdr:txBody>
    </xdr:sp>
    <xdr:clientData/>
  </xdr:twoCellAnchor>
  <xdr:twoCellAnchor>
    <xdr:from>
      <xdr:col>6</xdr:col>
      <xdr:colOff>237490</xdr:colOff>
      <xdr:row>12</xdr:row>
      <xdr:rowOff>60325</xdr:rowOff>
    </xdr:from>
    <xdr:to>
      <xdr:col>9</xdr:col>
      <xdr:colOff>88950</xdr:colOff>
      <xdr:row>14</xdr:row>
      <xdr:rowOff>142875</xdr:rowOff>
    </xdr:to>
    <xdr:sp macro="" textlink="">
      <xdr:nvSpPr>
        <xdr:cNvPr id="10" name="AutoShape 8"/>
        <xdr:cNvSpPr>
          <a:spLocks noChangeArrowheads="1"/>
        </xdr:cNvSpPr>
      </xdr:nvSpPr>
      <xdr:spPr bwMode="auto">
        <a:xfrm>
          <a:off x="2993390" y="3375025"/>
          <a:ext cx="1800910" cy="590550"/>
        </a:xfrm>
        <a:prstGeom prst="wedgeRectCallout">
          <a:avLst>
            <a:gd name="adj1" fmla="val -4152"/>
            <a:gd name="adj2" fmla="val -211392"/>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病児保育の条件に合致する病院のみ、その専任担当となる看護師数を記入。</a:t>
          </a:r>
        </a:p>
      </xdr:txBody>
    </xdr:sp>
    <xdr:clientData/>
  </xdr:twoCellAnchor>
  <xdr:twoCellAnchor>
    <xdr:from>
      <xdr:col>13</xdr:col>
      <xdr:colOff>438785</xdr:colOff>
      <xdr:row>11</xdr:row>
      <xdr:rowOff>231775</xdr:rowOff>
    </xdr:from>
    <xdr:to>
      <xdr:col>16</xdr:col>
      <xdr:colOff>450850</xdr:colOff>
      <xdr:row>15</xdr:row>
      <xdr:rowOff>88900</xdr:rowOff>
    </xdr:to>
    <xdr:sp macro="" textlink="">
      <xdr:nvSpPr>
        <xdr:cNvPr id="12" name="AutoShape 2"/>
        <xdr:cNvSpPr>
          <a:spLocks noChangeArrowheads="1"/>
        </xdr:cNvSpPr>
      </xdr:nvSpPr>
      <xdr:spPr bwMode="auto">
        <a:xfrm>
          <a:off x="6515735" y="3292475"/>
          <a:ext cx="2069465" cy="873125"/>
        </a:xfrm>
        <a:prstGeom prst="wedgeRectCallout">
          <a:avLst>
            <a:gd name="adj1" fmla="val -53305"/>
            <a:gd name="adj2" fmla="val -152356"/>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「非常勤職員」に値が入る場合は、必ず右隣の「→非常勤の常勤換算後」に、常勤換算した結果を記入。換算方法は記入方法を参照。</a:t>
          </a:r>
        </a:p>
      </xdr:txBody>
    </xdr:sp>
    <xdr:clientData/>
  </xdr:twoCellAnchor>
  <xdr:twoCellAnchor>
    <xdr:from>
      <xdr:col>16</xdr:col>
      <xdr:colOff>550546</xdr:colOff>
      <xdr:row>11</xdr:row>
      <xdr:rowOff>244475</xdr:rowOff>
    </xdr:from>
    <xdr:to>
      <xdr:col>20</xdr:col>
      <xdr:colOff>63500</xdr:colOff>
      <xdr:row>15</xdr:row>
      <xdr:rowOff>88900</xdr:rowOff>
    </xdr:to>
    <xdr:sp macro="" textlink="">
      <xdr:nvSpPr>
        <xdr:cNvPr id="14" name="AutoShape 2"/>
        <xdr:cNvSpPr>
          <a:spLocks noChangeArrowheads="1"/>
        </xdr:cNvSpPr>
      </xdr:nvSpPr>
      <xdr:spPr bwMode="auto">
        <a:xfrm>
          <a:off x="8684896" y="3305175"/>
          <a:ext cx="2103754" cy="860425"/>
        </a:xfrm>
        <a:prstGeom prst="wedgeRectCallout">
          <a:avLst>
            <a:gd name="adj1" fmla="val -30304"/>
            <a:gd name="adj2" fmla="val -156527"/>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「非常勤職員」に値が入る場合は、必ず右隣の「→非常勤の常勤換算後」に、常勤換算した結果を記入。換算方法は記入方法を参照。</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76200</xdr:colOff>
      <xdr:row>22</xdr:row>
      <xdr:rowOff>146050</xdr:rowOff>
    </xdr:from>
    <xdr:to>
      <xdr:col>12</xdr:col>
      <xdr:colOff>273050</xdr:colOff>
      <xdr:row>28</xdr:row>
      <xdr:rowOff>107950</xdr:rowOff>
    </xdr:to>
    <xdr:sp macro="" textlink="">
      <xdr:nvSpPr>
        <xdr:cNvPr id="15529" name="AutoShape 1"/>
        <xdr:cNvSpPr>
          <a:spLocks noChangeArrowheads="1"/>
        </xdr:cNvSpPr>
      </xdr:nvSpPr>
      <xdr:spPr bwMode="auto">
        <a:xfrm>
          <a:off x="4635500" y="4381500"/>
          <a:ext cx="1879600" cy="1143000"/>
        </a:xfrm>
        <a:prstGeom prst="roundRect">
          <a:avLst>
            <a:gd name="adj" fmla="val 1039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76200</xdr:colOff>
      <xdr:row>28</xdr:row>
      <xdr:rowOff>165100</xdr:rowOff>
    </xdr:from>
    <xdr:to>
      <xdr:col>12</xdr:col>
      <xdr:colOff>273050</xdr:colOff>
      <xdr:row>34</xdr:row>
      <xdr:rowOff>127000</xdr:rowOff>
    </xdr:to>
    <xdr:sp macro="" textlink="">
      <xdr:nvSpPr>
        <xdr:cNvPr id="15530" name="AutoShape 2"/>
        <xdr:cNvSpPr>
          <a:spLocks noChangeArrowheads="1"/>
        </xdr:cNvSpPr>
      </xdr:nvSpPr>
      <xdr:spPr bwMode="auto">
        <a:xfrm>
          <a:off x="4635500" y="5581650"/>
          <a:ext cx="1879600" cy="1143000"/>
        </a:xfrm>
        <a:prstGeom prst="roundRect">
          <a:avLst>
            <a:gd name="adj" fmla="val 1039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76200</xdr:colOff>
      <xdr:row>22</xdr:row>
      <xdr:rowOff>146050</xdr:rowOff>
    </xdr:from>
    <xdr:to>
      <xdr:col>12</xdr:col>
      <xdr:colOff>273050</xdr:colOff>
      <xdr:row>28</xdr:row>
      <xdr:rowOff>107950</xdr:rowOff>
    </xdr:to>
    <xdr:sp macro="" textlink="">
      <xdr:nvSpPr>
        <xdr:cNvPr id="15307" name="AutoShape 1"/>
        <xdr:cNvSpPr>
          <a:spLocks noChangeArrowheads="1"/>
        </xdr:cNvSpPr>
      </xdr:nvSpPr>
      <xdr:spPr bwMode="auto">
        <a:xfrm>
          <a:off x="4635500" y="4381500"/>
          <a:ext cx="1879600" cy="1143000"/>
        </a:xfrm>
        <a:prstGeom prst="roundRect">
          <a:avLst>
            <a:gd name="adj" fmla="val 1039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76200</xdr:colOff>
      <xdr:row>28</xdr:row>
      <xdr:rowOff>165100</xdr:rowOff>
    </xdr:from>
    <xdr:to>
      <xdr:col>12</xdr:col>
      <xdr:colOff>273050</xdr:colOff>
      <xdr:row>34</xdr:row>
      <xdr:rowOff>127000</xdr:rowOff>
    </xdr:to>
    <xdr:sp macro="" textlink="">
      <xdr:nvSpPr>
        <xdr:cNvPr id="15308" name="AutoShape 2"/>
        <xdr:cNvSpPr>
          <a:spLocks noChangeArrowheads="1"/>
        </xdr:cNvSpPr>
      </xdr:nvSpPr>
      <xdr:spPr bwMode="auto">
        <a:xfrm>
          <a:off x="4635500" y="5581650"/>
          <a:ext cx="1879600" cy="1143000"/>
        </a:xfrm>
        <a:prstGeom prst="roundRect">
          <a:avLst>
            <a:gd name="adj" fmla="val 1039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212090</xdr:colOff>
      <xdr:row>1</xdr:row>
      <xdr:rowOff>19050</xdr:rowOff>
    </xdr:from>
    <xdr:to>
      <xdr:col>7</xdr:col>
      <xdr:colOff>497961</xdr:colOff>
      <xdr:row>2</xdr:row>
      <xdr:rowOff>9525</xdr:rowOff>
    </xdr:to>
    <xdr:sp macro="" textlink="">
      <xdr:nvSpPr>
        <xdr:cNvPr id="4" name="AutoShape 3"/>
        <xdr:cNvSpPr>
          <a:spLocks noChangeArrowheads="1"/>
        </xdr:cNvSpPr>
      </xdr:nvSpPr>
      <xdr:spPr bwMode="auto">
        <a:xfrm>
          <a:off x="2314575" y="419100"/>
          <a:ext cx="1285875" cy="295275"/>
        </a:xfrm>
        <a:prstGeom prst="roundRect">
          <a:avLst>
            <a:gd name="adj" fmla="val 16667"/>
          </a:avLst>
        </a:prstGeom>
        <a:solidFill>
          <a:srgbClr val="FFCC99"/>
        </a:solidFill>
        <a:ln w="9525">
          <a:solidFill>
            <a:srgbClr val="000000"/>
          </a:solidFill>
          <a:round/>
          <a:headEnd/>
          <a:tailEnd/>
        </a:ln>
      </xdr:spPr>
      <xdr:txBody>
        <a:bodyPr vertOverflow="clip" wrap="square" lIns="45720" tIns="22860" rIns="45720" bIns="22860" anchor="ctr" upright="1"/>
        <a:lstStyle/>
        <a:p>
          <a:pPr algn="ctr" rtl="0">
            <a:defRPr sz="1000"/>
          </a:pPr>
          <a:r>
            <a:rPr lang="ja-JP" altLang="en-US" sz="1400" b="0" i="0" u="none" strike="noStrike" baseline="0">
              <a:solidFill>
                <a:srgbClr val="000000"/>
              </a:solidFill>
              <a:latin typeface="HG丸ｺﾞｼｯｸM-PRO"/>
              <a:ea typeface="HG丸ｺﾞｼｯｸM-PRO"/>
            </a:rPr>
            <a:t>記入例</a:t>
          </a:r>
        </a:p>
      </xdr:txBody>
    </xdr:sp>
    <xdr:clientData/>
  </xdr:twoCellAnchor>
  <xdr:twoCellAnchor>
    <xdr:from>
      <xdr:col>8</xdr:col>
      <xdr:colOff>267336</xdr:colOff>
      <xdr:row>6</xdr:row>
      <xdr:rowOff>66675</xdr:rowOff>
    </xdr:from>
    <xdr:to>
      <xdr:col>12</xdr:col>
      <xdr:colOff>308618</xdr:colOff>
      <xdr:row>10</xdr:row>
      <xdr:rowOff>114300</xdr:rowOff>
    </xdr:to>
    <xdr:sp macro="" textlink="">
      <xdr:nvSpPr>
        <xdr:cNvPr id="5" name="AutoShape 4"/>
        <xdr:cNvSpPr>
          <a:spLocks noChangeArrowheads="1"/>
        </xdr:cNvSpPr>
      </xdr:nvSpPr>
      <xdr:spPr bwMode="auto">
        <a:xfrm>
          <a:off x="3943986" y="1216025"/>
          <a:ext cx="2606682" cy="771525"/>
        </a:xfrm>
        <a:prstGeom prst="wedgeRectCallout">
          <a:avLst>
            <a:gd name="adj1" fmla="val -61234"/>
            <a:gd name="adj2" fmla="val 44219"/>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県補助金を見込み記入。</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前年の額を参考にしてください。補助を受けていなかった場合は空欄。</a:t>
          </a:r>
          <a:r>
            <a:rPr lang="en-US" altLang="ja-JP" sz="1000" b="0" i="0" u="none" strike="noStrike" baseline="0">
              <a:solidFill>
                <a:srgbClr val="000000"/>
              </a:solidFill>
              <a:latin typeface="ＭＳ Ｐゴシック"/>
              <a:ea typeface="ＭＳ Ｐゴシック"/>
            </a:rPr>
            <a:t>)</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市町村補助金も同様に記入。</a:t>
          </a:r>
        </a:p>
      </xdr:txBody>
    </xdr:sp>
    <xdr:clientData/>
  </xdr:twoCellAnchor>
  <xdr:twoCellAnchor>
    <xdr:from>
      <xdr:col>9</xdr:col>
      <xdr:colOff>122556</xdr:colOff>
      <xdr:row>13</xdr:row>
      <xdr:rowOff>57147</xdr:rowOff>
    </xdr:from>
    <xdr:to>
      <xdr:col>12</xdr:col>
      <xdr:colOff>342909</xdr:colOff>
      <xdr:row>15</xdr:row>
      <xdr:rowOff>123824</xdr:rowOff>
    </xdr:to>
    <xdr:sp macro="" textlink="">
      <xdr:nvSpPr>
        <xdr:cNvPr id="6" name="AutoShape 5"/>
        <xdr:cNvSpPr>
          <a:spLocks noChangeArrowheads="1"/>
        </xdr:cNvSpPr>
      </xdr:nvSpPr>
      <xdr:spPr bwMode="auto">
        <a:xfrm flipV="1">
          <a:off x="4681856" y="2520947"/>
          <a:ext cx="1903103" cy="460377"/>
        </a:xfrm>
        <a:prstGeom prst="wedgeRectCallout">
          <a:avLst>
            <a:gd name="adj1" fmla="val 19638"/>
            <a:gd name="adj2" fmla="val -153623"/>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この</a:t>
          </a:r>
          <a:r>
            <a:rPr lang="en-US" altLang="ja-JP" sz="1000" b="0" i="0" u="none" strike="noStrike" baseline="0">
              <a:solidFill>
                <a:srgbClr val="000000"/>
              </a:solidFill>
              <a:latin typeface="ＭＳ Ｐゴシック"/>
              <a:ea typeface="ＭＳ Ｐゴシック"/>
            </a:rPr>
            <a:t>3</a:t>
          </a:r>
          <a:r>
            <a:rPr lang="ja-JP" altLang="en-US" sz="1000" b="0" i="0" u="none" strike="noStrike" baseline="0">
              <a:solidFill>
                <a:srgbClr val="000000"/>
              </a:solidFill>
              <a:latin typeface="ＭＳ Ｐゴシック"/>
              <a:ea typeface="ＭＳ Ｐゴシック"/>
            </a:rPr>
            <a:t>つの欄は、様式</a:t>
          </a:r>
          <a:r>
            <a:rPr lang="en-US" altLang="ja-JP" sz="1000" b="0" i="0" u="none" strike="noStrike" baseline="0">
              <a:solidFill>
                <a:srgbClr val="000000"/>
              </a:solidFill>
              <a:latin typeface="ＭＳ Ｐゴシック"/>
              <a:ea typeface="ＭＳ Ｐゴシック"/>
            </a:rPr>
            <a:t>2</a:t>
          </a:r>
          <a:r>
            <a:rPr lang="ja-JP" altLang="en-US" sz="1000" b="0" i="0" u="none" strike="noStrike" baseline="0">
              <a:solidFill>
                <a:srgbClr val="000000"/>
              </a:solidFill>
              <a:latin typeface="ＭＳ Ｐゴシック"/>
              <a:ea typeface="ＭＳ Ｐゴシック"/>
            </a:rPr>
            <a:t>の中央の表から転記。</a:t>
          </a:r>
        </a:p>
      </xdr:txBody>
    </xdr:sp>
    <xdr:clientData/>
  </xdr:twoCellAnchor>
  <xdr:twoCellAnchor>
    <xdr:from>
      <xdr:col>2</xdr:col>
      <xdr:colOff>94615</xdr:colOff>
      <xdr:row>20</xdr:row>
      <xdr:rowOff>15875</xdr:rowOff>
    </xdr:from>
    <xdr:to>
      <xdr:col>6</xdr:col>
      <xdr:colOff>389246</xdr:colOff>
      <xdr:row>25</xdr:row>
      <xdr:rowOff>15875</xdr:rowOff>
    </xdr:to>
    <xdr:sp macro="" textlink="">
      <xdr:nvSpPr>
        <xdr:cNvPr id="7" name="AutoShape 6"/>
        <xdr:cNvSpPr>
          <a:spLocks noChangeArrowheads="1"/>
        </xdr:cNvSpPr>
      </xdr:nvSpPr>
      <xdr:spPr bwMode="auto">
        <a:xfrm>
          <a:off x="412115" y="3857625"/>
          <a:ext cx="1888481" cy="984250"/>
        </a:xfrm>
        <a:prstGeom prst="wedgeRectCallout">
          <a:avLst>
            <a:gd name="adj1" fmla="val -29194"/>
            <a:gd name="adj2" fmla="val -116530"/>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給与費</a:t>
          </a:r>
          <a:r>
            <a:rPr lang="en-US" altLang="ja-JP" sz="1000" b="0" i="0" u="none" strike="noStrike" baseline="0">
              <a:solidFill>
                <a:srgbClr val="000000"/>
              </a:solidFill>
              <a:latin typeface="ＭＳ Ｐゴシック"/>
              <a:ea typeface="ＭＳ Ｐゴシック"/>
            </a:rPr>
            <a:t>(g)</a:t>
          </a:r>
          <a:r>
            <a:rPr lang="ja-JP" altLang="en-US" sz="1000" b="0" i="0" u="none" strike="noStrike" baseline="0">
              <a:solidFill>
                <a:srgbClr val="000000"/>
              </a:solidFill>
              <a:latin typeface="ＭＳ Ｐゴシック"/>
              <a:ea typeface="ＭＳ Ｐゴシック"/>
            </a:rPr>
            <a:t>の内訳には、直接雇用の職員給与のみ記入。</a:t>
          </a:r>
        </a:p>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委託職員の費用は、</a:t>
          </a:r>
          <a:r>
            <a:rPr lang="en-US" altLang="ja-JP" sz="1000" b="0" i="0" u="none" strike="noStrike" baseline="0">
              <a:solidFill>
                <a:srgbClr val="000000"/>
              </a:solidFill>
              <a:latin typeface="ＭＳ Ｐゴシック"/>
              <a:ea typeface="ＭＳ Ｐゴシック"/>
            </a:rPr>
            <a:t>m</a:t>
          </a:r>
          <a:r>
            <a:rPr lang="ja-JP" altLang="en-US" sz="1000" b="0" i="0" u="none" strike="noStrike" baseline="0">
              <a:solidFill>
                <a:srgbClr val="000000"/>
              </a:solidFill>
              <a:latin typeface="ＭＳ Ｐゴシック"/>
              <a:ea typeface="ＭＳ Ｐゴシック"/>
            </a:rPr>
            <a:t>欄以下に委託費として記入</a:t>
          </a:r>
          <a:r>
            <a:rPr lang="en-US" altLang="ja-JP" sz="1000" b="0" i="0" u="none" strike="noStrike" baseline="0">
              <a:solidFill>
                <a:srgbClr val="000000"/>
              </a:solidFill>
              <a:latin typeface="ＭＳ Ｐゴシック"/>
              <a:ea typeface="ＭＳ Ｐゴシック"/>
            </a:rPr>
            <a:t>)</a:t>
          </a:r>
        </a:p>
      </xdr:txBody>
    </xdr:sp>
    <xdr:clientData/>
  </xdr:twoCellAnchor>
  <xdr:twoCellAnchor>
    <xdr:from>
      <xdr:col>9</xdr:col>
      <xdr:colOff>147955</xdr:colOff>
      <xdr:row>35</xdr:row>
      <xdr:rowOff>15875</xdr:rowOff>
    </xdr:from>
    <xdr:to>
      <xdr:col>12</xdr:col>
      <xdr:colOff>188604</xdr:colOff>
      <xdr:row>38</xdr:row>
      <xdr:rowOff>38100</xdr:rowOff>
    </xdr:to>
    <xdr:sp macro="" textlink="">
      <xdr:nvSpPr>
        <xdr:cNvPr id="8" name="AutoShape 7"/>
        <xdr:cNvSpPr>
          <a:spLocks noChangeArrowheads="1"/>
        </xdr:cNvSpPr>
      </xdr:nvSpPr>
      <xdr:spPr bwMode="auto">
        <a:xfrm>
          <a:off x="4707255" y="6810375"/>
          <a:ext cx="1723399" cy="612775"/>
        </a:xfrm>
        <a:prstGeom prst="wedgeRectCallout">
          <a:avLst>
            <a:gd name="adj1" fmla="val -12222"/>
            <a:gd name="adj2" fmla="val -99755"/>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上記の</a:t>
          </a:r>
          <a:r>
            <a:rPr lang="en-US" altLang="ja-JP" sz="1000" b="0" i="0" u="none" strike="noStrike" baseline="0">
              <a:solidFill>
                <a:srgbClr val="000000"/>
              </a:solidFill>
              <a:latin typeface="ＭＳ Ｐゴシック"/>
              <a:ea typeface="ＭＳ Ｐゴシック"/>
            </a:rPr>
            <a:t>2</a:t>
          </a:r>
          <a:r>
            <a:rPr lang="ja-JP" altLang="en-US" sz="1000" b="0" i="0" u="none" strike="noStrike" baseline="0">
              <a:solidFill>
                <a:srgbClr val="000000"/>
              </a:solidFill>
              <a:latin typeface="ＭＳ Ｐゴシック"/>
              <a:ea typeface="ＭＳ Ｐゴシック"/>
            </a:rPr>
            <a:t>つの囲み部分は、上の転記と令和６年度予算表の①②で算出</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自動計算</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a:t>
          </a:r>
        </a:p>
      </xdr:txBody>
    </xdr:sp>
    <xdr:clientData/>
  </xdr:twoCellAnchor>
  <xdr:twoCellAnchor>
    <xdr:from>
      <xdr:col>5</xdr:col>
      <xdr:colOff>118110</xdr:colOff>
      <xdr:row>35</xdr:row>
      <xdr:rowOff>69850</xdr:rowOff>
    </xdr:from>
    <xdr:to>
      <xdr:col>8</xdr:col>
      <xdr:colOff>380368</xdr:colOff>
      <xdr:row>37</xdr:row>
      <xdr:rowOff>79375</xdr:rowOff>
    </xdr:to>
    <xdr:sp macro="" textlink="">
      <xdr:nvSpPr>
        <xdr:cNvPr id="9" name="AutoShape 8"/>
        <xdr:cNvSpPr>
          <a:spLocks noChangeArrowheads="1"/>
        </xdr:cNvSpPr>
      </xdr:nvSpPr>
      <xdr:spPr bwMode="auto">
        <a:xfrm>
          <a:off x="1858010" y="6864350"/>
          <a:ext cx="2199008" cy="403225"/>
        </a:xfrm>
        <a:prstGeom prst="wedgeRectCallout">
          <a:avLst>
            <a:gd name="adj1" fmla="val -67458"/>
            <a:gd name="adj2" fmla="val 54653"/>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減価償却費がある場合は、その内容を記入した別紙</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様式は任意</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を添付する。</a:t>
          </a:r>
        </a:p>
      </xdr:txBody>
    </xdr:sp>
    <xdr:clientData/>
  </xdr:twoCellAnchor>
  <xdr:twoCellAnchor>
    <xdr:from>
      <xdr:col>1</xdr:col>
      <xdr:colOff>44450</xdr:colOff>
      <xdr:row>47</xdr:row>
      <xdr:rowOff>109855</xdr:rowOff>
    </xdr:from>
    <xdr:to>
      <xdr:col>8</xdr:col>
      <xdr:colOff>561340</xdr:colOff>
      <xdr:row>50</xdr:row>
      <xdr:rowOff>88900</xdr:rowOff>
    </xdr:to>
    <xdr:sp macro="" textlink="">
      <xdr:nvSpPr>
        <xdr:cNvPr id="10" name="AutoShape 9"/>
        <xdr:cNvSpPr>
          <a:spLocks noChangeArrowheads="1"/>
        </xdr:cNvSpPr>
      </xdr:nvSpPr>
      <xdr:spPr bwMode="auto">
        <a:xfrm>
          <a:off x="158750" y="9266555"/>
          <a:ext cx="4079240" cy="474345"/>
        </a:xfrm>
        <a:prstGeom prst="wedgeRectCallout">
          <a:avLst>
            <a:gd name="adj1" fmla="val -1611"/>
            <a:gd name="adj2" fmla="val -80270"/>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両年度とも、収益の計</a:t>
          </a:r>
          <a:r>
            <a:rPr lang="en-US" altLang="ja-JP" sz="1000" b="0" i="0" u="none" strike="noStrike" baseline="0">
              <a:solidFill>
                <a:srgbClr val="000000"/>
              </a:solidFill>
              <a:latin typeface="ＭＳ Ｐゴシック"/>
              <a:ea typeface="ＭＳ Ｐゴシック"/>
            </a:rPr>
            <a:t>(f</a:t>
          </a:r>
          <a:r>
            <a:rPr lang="ja-JP" altLang="en-US" sz="1000" b="0" i="0" u="none" strike="noStrike" baseline="0">
              <a:solidFill>
                <a:srgbClr val="000000"/>
              </a:solidFill>
              <a:latin typeface="ＭＳ Ｐゴシック"/>
              <a:ea typeface="ＭＳ Ｐゴシック"/>
            </a:rPr>
            <a:t>欄</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と一致すること。</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一致していないと色が変わりますので、一致するように訂正してください。</a:t>
          </a:r>
          <a:r>
            <a:rPr lang="en-US" altLang="ja-JP" sz="1000" b="0" i="0" u="none" strike="noStrike" baseline="0">
              <a:solidFill>
                <a:srgbClr val="000000"/>
              </a:solidFill>
              <a:latin typeface="ＭＳ Ｐゴシック"/>
              <a:ea typeface="ＭＳ Ｐゴシック"/>
            </a:rPr>
            <a:t>)</a:t>
          </a:r>
        </a:p>
      </xdr:txBody>
    </xdr:sp>
    <xdr:clientData/>
  </xdr:twoCellAnchor>
  <xdr:twoCellAnchor>
    <xdr:from>
      <xdr:col>8</xdr:col>
      <xdr:colOff>484505</xdr:colOff>
      <xdr:row>38</xdr:row>
      <xdr:rowOff>119380</xdr:rowOff>
    </xdr:from>
    <xdr:to>
      <xdr:col>12</xdr:col>
      <xdr:colOff>309245</xdr:colOff>
      <xdr:row>41</xdr:row>
      <xdr:rowOff>136549</xdr:rowOff>
    </xdr:to>
    <xdr:sp macro="" textlink="">
      <xdr:nvSpPr>
        <xdr:cNvPr id="11" name="AutoShape 10"/>
        <xdr:cNvSpPr>
          <a:spLocks noChangeArrowheads="1"/>
        </xdr:cNvSpPr>
      </xdr:nvSpPr>
      <xdr:spPr bwMode="auto">
        <a:xfrm>
          <a:off x="4161155" y="7504430"/>
          <a:ext cx="2390140" cy="607719"/>
        </a:xfrm>
        <a:prstGeom prst="wedgeRectCallout">
          <a:avLst>
            <a:gd name="adj1" fmla="val -88664"/>
            <a:gd name="adj2" fmla="val 118611"/>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保育士が委託の場合は、予算ベースでよいので人件費とその他に分けて記入。</a:t>
          </a:r>
        </a:p>
      </xdr:txBody>
    </xdr:sp>
    <xdr:clientData/>
  </xdr:twoCellAnchor>
  <xdr:twoCellAnchor>
    <xdr:from>
      <xdr:col>1</xdr:col>
      <xdr:colOff>147955</xdr:colOff>
      <xdr:row>1</xdr:row>
      <xdr:rowOff>203200</xdr:rowOff>
    </xdr:from>
    <xdr:to>
      <xdr:col>5</xdr:col>
      <xdr:colOff>13435</xdr:colOff>
      <xdr:row>4</xdr:row>
      <xdr:rowOff>19049</xdr:rowOff>
    </xdr:to>
    <xdr:sp macro="" textlink="">
      <xdr:nvSpPr>
        <xdr:cNvPr id="13" name="AutoShape 5"/>
        <xdr:cNvSpPr>
          <a:spLocks noChangeArrowheads="1"/>
        </xdr:cNvSpPr>
      </xdr:nvSpPr>
      <xdr:spPr bwMode="auto">
        <a:xfrm>
          <a:off x="262255" y="368300"/>
          <a:ext cx="1491080" cy="469899"/>
        </a:xfrm>
        <a:prstGeom prst="wedgeRectCallout">
          <a:avLst>
            <a:gd name="adj1" fmla="val 65223"/>
            <a:gd name="adj2" fmla="val 104002"/>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sng" strike="noStrike" baseline="0">
              <a:solidFill>
                <a:srgbClr val="000000"/>
              </a:solidFill>
              <a:latin typeface="ＭＳ Ｐゴシック"/>
              <a:ea typeface="ＭＳ Ｐゴシック"/>
            </a:rPr>
            <a:t>前年度分ではなく、前々年度分です。</a:t>
          </a:r>
        </a:p>
      </xdr:txBody>
    </xdr:sp>
    <xdr:clientData/>
  </xdr:twoCellAnchor>
  <xdr:twoCellAnchor>
    <xdr:from>
      <xdr:col>8</xdr:col>
      <xdr:colOff>660400</xdr:colOff>
      <xdr:row>47</xdr:row>
      <xdr:rowOff>158750</xdr:rowOff>
    </xdr:from>
    <xdr:to>
      <xdr:col>12</xdr:col>
      <xdr:colOff>393700</xdr:colOff>
      <xdr:row>50</xdr:row>
      <xdr:rowOff>66675</xdr:rowOff>
    </xdr:to>
    <xdr:sp macro="" textlink="">
      <xdr:nvSpPr>
        <xdr:cNvPr id="14" name="AutoShape 8"/>
        <xdr:cNvSpPr>
          <a:spLocks noChangeArrowheads="1"/>
        </xdr:cNvSpPr>
      </xdr:nvSpPr>
      <xdr:spPr bwMode="auto">
        <a:xfrm>
          <a:off x="4337050" y="9315450"/>
          <a:ext cx="2298700" cy="403225"/>
        </a:xfrm>
        <a:prstGeom prst="wedgeRectCallout">
          <a:avLst>
            <a:gd name="adj1" fmla="val 17072"/>
            <a:gd name="adj2" fmla="val -157945"/>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参考として、分かる範囲でご記入ください。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99CC"/>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ctr">
          <a:defRPr kumimoji="1" sz="1100"/>
        </a:defPPr>
      </a:lstStyle>
    </a:spDef>
    <a:lnDef>
      <a:spPr bwMode="auto">
        <a:xfrm>
          <a:off x="0" y="0"/>
          <a:ext cx="1" cy="1"/>
        </a:xfrm>
        <a:custGeom>
          <a:avLst/>
          <a:gdLst/>
          <a:ahLst/>
          <a:cxnLst/>
          <a:rect l="0" t="0" r="0" b="0"/>
          <a:pathLst/>
        </a:custGeom>
        <a:solidFill>
          <a:srgbClr val="FFFF99"/>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9"/>
  <sheetViews>
    <sheetView showGridLines="0" view="pageBreakPreview" topLeftCell="A64" zoomScaleNormal="100" zoomScaleSheetLayoutView="100" workbookViewId="0">
      <selection activeCell="B67" sqref="B67"/>
    </sheetView>
  </sheetViews>
  <sheetFormatPr defaultRowHeight="13.2"/>
  <cols>
    <col min="1" max="1" width="2.77734375" style="27" customWidth="1"/>
    <col min="2" max="2" width="6.21875" customWidth="1"/>
    <col min="3" max="3" width="11.6640625" bestFit="1" customWidth="1"/>
    <col min="4" max="9" width="2.6640625" customWidth="1"/>
    <col min="10" max="10" width="2.44140625" customWidth="1"/>
    <col min="11" max="28" width="2.6640625" customWidth="1"/>
  </cols>
  <sheetData>
    <row r="1" spans="1:28" ht="20.100000000000001" customHeight="1">
      <c r="A1" s="66" t="s">
        <v>201</v>
      </c>
      <c r="B1" s="28"/>
      <c r="X1" s="30"/>
      <c r="Y1" s="273"/>
      <c r="Z1" s="273"/>
      <c r="AA1" s="273"/>
      <c r="AB1" s="273"/>
    </row>
    <row r="2" spans="1:28" ht="20.100000000000001" customHeight="1">
      <c r="A2" s="28"/>
      <c r="B2" s="28"/>
      <c r="J2" s="237" t="s">
        <v>205</v>
      </c>
      <c r="X2" s="30"/>
      <c r="Y2" s="177"/>
      <c r="Z2" s="177"/>
      <c r="AA2" s="177"/>
      <c r="AB2" s="177"/>
    </row>
    <row r="3" spans="1:28" ht="4.95" customHeight="1">
      <c r="A3" s="28"/>
      <c r="B3" s="28"/>
      <c r="X3" s="30"/>
      <c r="Y3" s="177"/>
      <c r="Z3" s="177"/>
      <c r="AA3" s="177"/>
      <c r="AB3" s="177"/>
    </row>
    <row r="4" spans="1:28" ht="20.100000000000001" customHeight="1">
      <c r="A4" s="27">
        <v>1</v>
      </c>
      <c r="B4" t="s">
        <v>38</v>
      </c>
      <c r="K4" s="4"/>
      <c r="L4" s="4"/>
      <c r="M4" s="4"/>
      <c r="N4" s="4"/>
      <c r="O4" s="4"/>
      <c r="P4" s="4"/>
      <c r="Q4" s="4"/>
      <c r="R4" s="4"/>
      <c r="S4" s="4"/>
      <c r="T4" s="4"/>
      <c r="U4" s="4"/>
      <c r="V4" s="4"/>
      <c r="W4" s="4"/>
      <c r="X4" s="4"/>
      <c r="Y4" s="4"/>
      <c r="Z4" s="4"/>
      <c r="AA4" s="4"/>
    </row>
    <row r="5" spans="1:28" ht="20.100000000000001" customHeight="1">
      <c r="B5" s="7" t="s">
        <v>202</v>
      </c>
      <c r="C5" s="16"/>
      <c r="D5" s="316"/>
      <c r="E5" s="317"/>
      <c r="F5" s="317"/>
      <c r="G5" s="317"/>
      <c r="H5" s="317"/>
      <c r="I5" s="317"/>
      <c r="J5" s="317"/>
      <c r="K5" s="317"/>
      <c r="L5" s="317"/>
      <c r="M5" s="317"/>
      <c r="N5" s="317"/>
      <c r="O5" s="317"/>
      <c r="P5" s="317"/>
      <c r="Q5" s="317"/>
      <c r="R5" s="317"/>
      <c r="S5" s="317"/>
      <c r="T5" s="317"/>
      <c r="U5" s="317"/>
      <c r="V5" s="317"/>
      <c r="W5" s="317"/>
      <c r="X5" s="317"/>
      <c r="Y5" s="317"/>
      <c r="Z5" s="317"/>
      <c r="AA5" s="318"/>
    </row>
    <row r="6" spans="1:28" ht="20.100000000000001" customHeight="1">
      <c r="B6" s="7" t="s">
        <v>1</v>
      </c>
      <c r="C6" s="16"/>
      <c r="D6" s="310"/>
      <c r="E6" s="311"/>
      <c r="F6" s="311"/>
      <c r="G6" s="311"/>
      <c r="H6" s="311"/>
      <c r="I6" s="311"/>
      <c r="J6" s="311"/>
      <c r="K6" s="311"/>
      <c r="L6" s="311"/>
      <c r="M6" s="311"/>
      <c r="N6" s="311"/>
      <c r="O6" s="311"/>
      <c r="P6" s="311"/>
      <c r="Q6" s="311"/>
      <c r="R6" s="311"/>
      <c r="S6" s="311"/>
      <c r="T6" s="311"/>
      <c r="U6" s="311"/>
      <c r="V6" s="311"/>
      <c r="W6" s="311"/>
      <c r="X6" s="311"/>
      <c r="Y6" s="311"/>
      <c r="Z6" s="311"/>
      <c r="AA6" s="312"/>
    </row>
    <row r="7" spans="1:28" ht="20.100000000000001" customHeight="1">
      <c r="B7" s="7" t="s">
        <v>26</v>
      </c>
      <c r="C7" s="16"/>
      <c r="D7" s="270"/>
      <c r="E7" s="308"/>
      <c r="F7" s="308"/>
      <c r="G7" s="308"/>
      <c r="H7" s="308"/>
      <c r="I7" s="308"/>
      <c r="J7" s="309"/>
      <c r="K7" s="7"/>
      <c r="L7" s="8"/>
      <c r="M7" s="8"/>
      <c r="N7" s="8"/>
      <c r="O7" s="8"/>
      <c r="P7" s="8"/>
      <c r="Q7" s="8"/>
      <c r="R7" s="8"/>
      <c r="S7" s="8"/>
      <c r="T7" s="8"/>
      <c r="U7" s="8"/>
      <c r="V7" s="8"/>
      <c r="W7" s="8"/>
      <c r="X7" s="8"/>
      <c r="Y7" s="8"/>
      <c r="Z7" s="8"/>
      <c r="AA7" s="8"/>
    </row>
    <row r="8" spans="1:28" ht="20.100000000000001" customHeight="1">
      <c r="B8" s="1" t="s">
        <v>2</v>
      </c>
      <c r="C8" s="19"/>
      <c r="D8" s="313"/>
      <c r="E8" s="314"/>
      <c r="F8" s="314"/>
      <c r="G8" s="314"/>
      <c r="H8" s="314"/>
      <c r="I8" s="314"/>
      <c r="J8" s="314"/>
      <c r="K8" s="314"/>
      <c r="L8" s="314"/>
      <c r="M8" s="314"/>
      <c r="N8" s="314"/>
      <c r="O8" s="314"/>
      <c r="P8" s="314"/>
      <c r="Q8" s="314"/>
      <c r="R8" s="314"/>
      <c r="S8" s="314"/>
      <c r="T8" s="314"/>
      <c r="U8" s="314"/>
      <c r="V8" s="314"/>
      <c r="W8" s="314"/>
      <c r="X8" s="314"/>
      <c r="Y8" s="314"/>
      <c r="Z8" s="314"/>
      <c r="AA8" s="315"/>
    </row>
    <row r="9" spans="1:28" ht="20.100000000000001" customHeight="1">
      <c r="B9" s="7" t="s">
        <v>3</v>
      </c>
      <c r="C9" s="16"/>
      <c r="D9" s="268"/>
      <c r="E9" s="269"/>
      <c r="F9" s="269"/>
      <c r="G9" s="269"/>
      <c r="H9" s="269"/>
      <c r="I9" s="269"/>
      <c r="J9" s="16" t="s">
        <v>30</v>
      </c>
      <c r="K9" s="2"/>
      <c r="L9" s="2"/>
      <c r="M9" s="2"/>
      <c r="N9" s="2"/>
      <c r="O9" s="2"/>
      <c r="P9" s="2"/>
      <c r="Q9" s="2"/>
      <c r="R9" s="2"/>
      <c r="S9" s="2"/>
      <c r="T9" s="2"/>
      <c r="U9" s="2"/>
      <c r="V9" s="2"/>
      <c r="W9" s="2"/>
      <c r="X9" s="2"/>
      <c r="Y9" s="2"/>
      <c r="Z9" s="2"/>
      <c r="AA9" s="2"/>
    </row>
    <row r="10" spans="1:28" ht="20.100000000000001" customHeight="1">
      <c r="K10" s="6"/>
      <c r="L10" s="6"/>
      <c r="M10" s="6"/>
      <c r="N10" s="6"/>
      <c r="O10" s="6"/>
      <c r="P10" s="6"/>
      <c r="Q10" s="6"/>
      <c r="R10" s="6"/>
      <c r="S10" s="6"/>
      <c r="T10" s="6"/>
      <c r="U10" s="6"/>
      <c r="V10" s="6"/>
      <c r="W10" s="6"/>
      <c r="X10" s="6"/>
      <c r="Y10" s="6"/>
      <c r="Z10" s="6"/>
      <c r="AA10" s="6"/>
    </row>
    <row r="11" spans="1:28" ht="20.100000000000001" customHeight="1">
      <c r="B11" s="7" t="s">
        <v>4</v>
      </c>
      <c r="C11" s="16"/>
      <c r="D11" s="313"/>
      <c r="E11" s="314"/>
      <c r="F11" s="314"/>
      <c r="G11" s="314"/>
      <c r="H11" s="314"/>
      <c r="I11" s="314"/>
      <c r="J11" s="314"/>
      <c r="K11" s="314"/>
      <c r="L11" s="314"/>
      <c r="M11" s="314"/>
      <c r="N11" s="314"/>
      <c r="O11" s="314"/>
      <c r="P11" s="314"/>
      <c r="Q11" s="314"/>
      <c r="R11" s="314"/>
      <c r="S11" s="314"/>
      <c r="T11" s="314"/>
      <c r="U11" s="314"/>
      <c r="V11" s="314"/>
      <c r="W11" s="314"/>
      <c r="X11" s="314"/>
      <c r="Y11" s="314"/>
      <c r="Z11" s="314"/>
      <c r="AA11" s="315"/>
    </row>
    <row r="12" spans="1:28" ht="20.100000000000001" customHeight="1">
      <c r="B12" s="7" t="s">
        <v>5</v>
      </c>
      <c r="C12" s="16"/>
      <c r="D12" s="313"/>
      <c r="E12" s="314"/>
      <c r="F12" s="314"/>
      <c r="G12" s="314"/>
      <c r="H12" s="314"/>
      <c r="I12" s="314"/>
      <c r="J12" s="314"/>
      <c r="K12" s="314"/>
      <c r="L12" s="314"/>
      <c r="M12" s="314"/>
      <c r="N12" s="314"/>
      <c r="O12" s="314"/>
      <c r="P12" s="314"/>
      <c r="Q12" s="314"/>
      <c r="R12" s="314"/>
      <c r="S12" s="314"/>
      <c r="T12" s="314"/>
      <c r="U12" s="314"/>
      <c r="V12" s="314"/>
      <c r="W12" s="314"/>
      <c r="X12" s="314"/>
      <c r="Y12" s="314"/>
      <c r="Z12" s="314"/>
      <c r="AA12" s="315"/>
    </row>
    <row r="13" spans="1:28" ht="20.100000000000001" customHeight="1">
      <c r="B13" s="7" t="s">
        <v>6</v>
      </c>
      <c r="C13" s="16"/>
      <c r="D13" s="313"/>
      <c r="E13" s="314"/>
      <c r="F13" s="314"/>
      <c r="G13" s="314"/>
      <c r="H13" s="314"/>
      <c r="I13" s="314"/>
      <c r="J13" s="314"/>
      <c r="K13" s="314"/>
      <c r="L13" s="314"/>
      <c r="M13" s="314"/>
      <c r="N13" s="314"/>
      <c r="O13" s="314"/>
      <c r="P13" s="314"/>
      <c r="Q13" s="314"/>
      <c r="R13" s="314"/>
      <c r="S13" s="314"/>
      <c r="T13" s="314"/>
      <c r="U13" s="314"/>
      <c r="V13" s="314"/>
      <c r="W13" s="314"/>
      <c r="X13" s="314"/>
      <c r="Y13" s="314"/>
      <c r="Z13" s="314"/>
      <c r="AA13" s="315"/>
    </row>
    <row r="14" spans="1:28" ht="20.100000000000001" customHeight="1">
      <c r="B14" s="7" t="s">
        <v>34</v>
      </c>
      <c r="C14" s="16"/>
      <c r="D14" s="313"/>
      <c r="E14" s="314"/>
      <c r="F14" s="314"/>
      <c r="G14" s="314"/>
      <c r="H14" s="314"/>
      <c r="I14" s="314"/>
      <c r="J14" s="314"/>
      <c r="K14" s="314"/>
      <c r="L14" s="314"/>
      <c r="M14" s="314"/>
      <c r="N14" s="314"/>
      <c r="O14" s="314"/>
      <c r="P14" s="314"/>
      <c r="Q14" s="314"/>
      <c r="R14" s="314"/>
      <c r="S14" s="314"/>
      <c r="T14" s="314"/>
      <c r="U14" s="314"/>
      <c r="V14" s="314"/>
      <c r="W14" s="314"/>
      <c r="X14" s="314"/>
      <c r="Y14" s="314"/>
      <c r="Z14" s="314"/>
      <c r="AA14" s="315"/>
    </row>
    <row r="15" spans="1:28" ht="20.100000000000001" customHeight="1">
      <c r="B15" s="7" t="s">
        <v>35</v>
      </c>
      <c r="C15" s="16"/>
      <c r="D15" s="313"/>
      <c r="E15" s="314"/>
      <c r="F15" s="314"/>
      <c r="G15" s="314"/>
      <c r="H15" s="314"/>
      <c r="I15" s="314"/>
      <c r="J15" s="314"/>
      <c r="K15" s="314"/>
      <c r="L15" s="314"/>
      <c r="M15" s="314"/>
      <c r="N15" s="314"/>
      <c r="O15" s="314"/>
      <c r="P15" s="314"/>
      <c r="Q15" s="314"/>
      <c r="R15" s="314"/>
      <c r="S15" s="314"/>
      <c r="T15" s="314"/>
      <c r="U15" s="314"/>
      <c r="V15" s="314"/>
      <c r="W15" s="314"/>
      <c r="X15" s="314"/>
      <c r="Y15" s="314"/>
      <c r="Z15" s="314"/>
      <c r="AA15" s="315"/>
    </row>
    <row r="16" spans="1:28" ht="20.100000000000001" customHeight="1"/>
    <row r="17" spans="1:28" ht="20.100000000000001" customHeight="1">
      <c r="A17" s="27">
        <v>2</v>
      </c>
      <c r="B17" t="s">
        <v>39</v>
      </c>
    </row>
    <row r="18" spans="1:28" ht="20.100000000000001" customHeight="1">
      <c r="B18" s="7" t="s">
        <v>7</v>
      </c>
      <c r="C18" s="16"/>
      <c r="D18" s="313"/>
      <c r="E18" s="314"/>
      <c r="F18" s="314"/>
      <c r="G18" s="314"/>
      <c r="H18" s="314"/>
      <c r="I18" s="314"/>
      <c r="J18" s="314"/>
      <c r="K18" s="314"/>
      <c r="L18" s="314"/>
      <c r="M18" s="314"/>
      <c r="N18" s="314"/>
      <c r="O18" s="314"/>
      <c r="P18" s="314"/>
      <c r="Q18" s="314"/>
      <c r="R18" s="314"/>
      <c r="S18" s="314"/>
      <c r="T18" s="314"/>
      <c r="U18" s="314"/>
      <c r="V18" s="314"/>
      <c r="W18" s="314"/>
      <c r="X18" s="314"/>
      <c r="Y18" s="314"/>
      <c r="Z18" s="314"/>
      <c r="AA18" s="315"/>
    </row>
    <row r="19" spans="1:28" ht="20.100000000000001" customHeight="1">
      <c r="B19" s="1" t="s">
        <v>24</v>
      </c>
      <c r="C19" s="19"/>
      <c r="D19" s="313"/>
      <c r="E19" s="314"/>
      <c r="F19" s="314"/>
      <c r="G19" s="314"/>
      <c r="H19" s="314"/>
      <c r="I19" s="314"/>
      <c r="J19" s="314"/>
      <c r="K19" s="314"/>
      <c r="L19" s="314"/>
      <c r="M19" s="314"/>
      <c r="N19" s="314"/>
      <c r="O19" s="314"/>
      <c r="P19" s="314"/>
      <c r="Q19" s="314"/>
      <c r="R19" s="314"/>
      <c r="S19" s="314"/>
      <c r="T19" s="314"/>
      <c r="U19" s="314"/>
      <c r="V19" s="314"/>
      <c r="W19" s="314"/>
      <c r="X19" s="314"/>
      <c r="Y19" s="314"/>
      <c r="Z19" s="314"/>
      <c r="AA19" s="315"/>
    </row>
    <row r="20" spans="1:28" ht="20.100000000000001" customHeight="1">
      <c r="B20" s="7" t="s">
        <v>8</v>
      </c>
      <c r="C20" s="16"/>
      <c r="D20" s="302"/>
      <c r="E20" s="303"/>
      <c r="F20" s="303"/>
      <c r="G20" s="303"/>
      <c r="H20" s="303"/>
      <c r="I20" s="303"/>
      <c r="J20" s="304"/>
      <c r="K20" s="3"/>
      <c r="L20" s="4"/>
      <c r="M20" s="4"/>
      <c r="N20" s="4"/>
      <c r="O20" s="4"/>
      <c r="P20" s="4"/>
      <c r="Q20" s="4"/>
      <c r="R20" s="4"/>
      <c r="S20" s="4"/>
      <c r="T20" s="4"/>
      <c r="U20" s="4"/>
      <c r="V20" s="4"/>
      <c r="W20" s="4"/>
      <c r="X20" s="4"/>
      <c r="Y20" s="4"/>
      <c r="Z20" s="4"/>
      <c r="AA20" s="4"/>
      <c r="AB20" s="4"/>
    </row>
    <row r="21" spans="1:28" ht="20.100000000000001" customHeight="1">
      <c r="B21" s="337" t="s">
        <v>204</v>
      </c>
      <c r="C21" s="338"/>
      <c r="D21" s="339"/>
      <c r="E21" s="340"/>
      <c r="F21" s="340"/>
      <c r="G21" s="340"/>
      <c r="H21" s="340"/>
      <c r="I21" s="340"/>
      <c r="J21" s="341"/>
      <c r="K21" s="4"/>
      <c r="L21" s="4"/>
      <c r="M21" s="4"/>
      <c r="N21" s="4"/>
      <c r="O21" s="4"/>
      <c r="P21" s="4"/>
      <c r="Q21" s="4"/>
      <c r="R21" s="4"/>
      <c r="S21" s="4"/>
      <c r="T21" s="4"/>
      <c r="U21" s="4"/>
      <c r="V21" s="4"/>
      <c r="W21" s="4"/>
      <c r="X21" s="4"/>
      <c r="Y21" s="4"/>
      <c r="Z21" s="4"/>
      <c r="AA21" s="4"/>
      <c r="AB21" s="4"/>
    </row>
    <row r="22" spans="1:28" ht="20.100000000000001" customHeight="1">
      <c r="B22" s="7" t="s">
        <v>196</v>
      </c>
      <c r="C22" s="16"/>
      <c r="D22" s="305"/>
      <c r="E22" s="306"/>
      <c r="F22" s="306"/>
      <c r="G22" s="306"/>
      <c r="H22" s="306"/>
      <c r="I22" s="306"/>
      <c r="J22" s="307"/>
      <c r="K22" s="31"/>
      <c r="L22" s="4"/>
      <c r="M22" s="4"/>
      <c r="N22" s="4"/>
      <c r="O22" s="4"/>
      <c r="P22" s="4"/>
      <c r="Q22" s="4"/>
      <c r="R22" s="4"/>
      <c r="S22" s="4"/>
      <c r="T22" s="4"/>
      <c r="U22" s="4"/>
      <c r="V22" s="4"/>
      <c r="W22" s="4"/>
      <c r="X22" s="4"/>
      <c r="Y22" s="4"/>
      <c r="Z22" s="4"/>
      <c r="AA22" s="4"/>
      <c r="AB22" s="4"/>
    </row>
    <row r="23" spans="1:28" ht="20.100000000000001" customHeight="1">
      <c r="B23" s="1" t="s">
        <v>50</v>
      </c>
      <c r="C23" s="19"/>
      <c r="D23" s="351"/>
      <c r="E23" s="352"/>
      <c r="F23" s="352"/>
      <c r="G23" s="352"/>
      <c r="H23" s="352"/>
      <c r="I23" s="352"/>
      <c r="J23" s="352"/>
      <c r="K23" s="352"/>
      <c r="L23" s="352"/>
      <c r="M23" s="352"/>
      <c r="N23" s="352"/>
      <c r="O23" s="352"/>
      <c r="P23" s="352"/>
      <c r="Q23" s="352"/>
      <c r="R23" s="352"/>
      <c r="S23" s="352"/>
      <c r="T23" s="352"/>
      <c r="U23" s="352"/>
      <c r="V23" s="352"/>
      <c r="W23" s="352"/>
      <c r="X23" s="352"/>
      <c r="Y23" s="352"/>
      <c r="Z23" s="352"/>
      <c r="AA23" s="353"/>
    </row>
    <row r="24" spans="1:28" ht="20.100000000000001" customHeight="1">
      <c r="B24" s="5"/>
      <c r="C24" s="20"/>
      <c r="D24" s="360"/>
      <c r="E24" s="361"/>
      <c r="F24" s="361"/>
      <c r="G24" s="361"/>
      <c r="H24" s="361"/>
      <c r="I24" s="361"/>
      <c r="J24" s="361"/>
      <c r="K24" s="361"/>
      <c r="L24" s="361"/>
      <c r="M24" s="361"/>
      <c r="N24" s="361"/>
      <c r="O24" s="361"/>
      <c r="P24" s="361"/>
      <c r="Q24" s="361"/>
      <c r="R24" s="361"/>
      <c r="S24" s="361"/>
      <c r="T24" s="361"/>
      <c r="U24" s="361"/>
      <c r="V24" s="361"/>
      <c r="W24" s="361"/>
      <c r="X24" s="361"/>
      <c r="Y24" s="361"/>
      <c r="Z24" s="361"/>
      <c r="AA24" s="362"/>
    </row>
    <row r="25" spans="1:28" ht="20.100000000000001" customHeight="1">
      <c r="K25" s="4"/>
      <c r="L25" s="4"/>
      <c r="M25" s="4"/>
      <c r="N25" s="4"/>
      <c r="O25" s="4"/>
      <c r="P25" s="4"/>
      <c r="Q25" s="4"/>
      <c r="R25" s="4"/>
      <c r="S25" s="4"/>
      <c r="T25" s="4"/>
      <c r="U25" s="4"/>
      <c r="V25" s="4"/>
      <c r="W25" s="4"/>
      <c r="X25" s="4"/>
      <c r="Y25" s="4"/>
      <c r="Z25" s="4"/>
      <c r="AA25" s="4"/>
      <c r="AB25" s="4"/>
    </row>
    <row r="26" spans="1:28" ht="20.100000000000001" customHeight="1">
      <c r="B26" s="7" t="s">
        <v>197</v>
      </c>
      <c r="C26" s="16"/>
      <c r="D26" s="305"/>
      <c r="E26" s="306"/>
      <c r="F26" s="306"/>
      <c r="G26" s="306"/>
      <c r="H26" s="306"/>
      <c r="I26" s="306"/>
      <c r="J26" s="307"/>
      <c r="K26" s="6"/>
      <c r="L26" s="6"/>
      <c r="M26" s="6"/>
      <c r="N26" s="6"/>
      <c r="O26" s="6"/>
      <c r="P26" s="6"/>
      <c r="Q26" s="6"/>
      <c r="R26" s="6"/>
      <c r="S26" s="6"/>
      <c r="T26" s="6"/>
      <c r="U26" s="6"/>
      <c r="V26" s="6"/>
      <c r="W26" s="6"/>
      <c r="X26" s="6"/>
      <c r="Y26" s="6"/>
      <c r="Z26" s="6"/>
      <c r="AA26" s="6"/>
      <c r="AB26" s="4"/>
    </row>
    <row r="27" spans="1:28" ht="20.100000000000001" customHeight="1">
      <c r="B27" s="22" t="s">
        <v>9</v>
      </c>
      <c r="C27" s="23"/>
      <c r="D27" s="342"/>
      <c r="E27" s="343"/>
      <c r="F27" s="343"/>
      <c r="G27" s="343"/>
      <c r="H27" s="343"/>
      <c r="I27" s="343"/>
      <c r="J27" s="343"/>
      <c r="K27" s="343"/>
      <c r="L27" s="343"/>
      <c r="M27" s="343"/>
      <c r="N27" s="343"/>
      <c r="O27" s="343"/>
      <c r="P27" s="343"/>
      <c r="Q27" s="343"/>
      <c r="R27" s="343"/>
      <c r="S27" s="343"/>
      <c r="T27" s="343"/>
      <c r="U27" s="343"/>
      <c r="V27" s="343"/>
      <c r="W27" s="343"/>
      <c r="X27" s="343"/>
      <c r="Y27" s="343"/>
      <c r="Z27" s="343"/>
      <c r="AA27" s="344"/>
    </row>
    <row r="28" spans="1:28" ht="20.100000000000001" customHeight="1">
      <c r="B28" s="24" t="s">
        <v>10</v>
      </c>
      <c r="C28" s="25"/>
      <c r="D28" s="345"/>
      <c r="E28" s="346"/>
      <c r="F28" s="346"/>
      <c r="G28" s="346"/>
      <c r="H28" s="346"/>
      <c r="I28" s="346"/>
      <c r="J28" s="346"/>
      <c r="K28" s="346"/>
      <c r="L28" s="346"/>
      <c r="M28" s="346"/>
      <c r="N28" s="346"/>
      <c r="O28" s="346"/>
      <c r="P28" s="346"/>
      <c r="Q28" s="346"/>
      <c r="R28" s="346"/>
      <c r="S28" s="346"/>
      <c r="T28" s="346"/>
      <c r="U28" s="346"/>
      <c r="V28" s="346"/>
      <c r="W28" s="346"/>
      <c r="X28" s="346"/>
      <c r="Y28" s="346"/>
      <c r="Z28" s="346"/>
      <c r="AA28" s="347"/>
    </row>
    <row r="29" spans="1:28" ht="20.100000000000001" customHeight="1"/>
    <row r="30" spans="1:28" ht="20.100000000000001" customHeight="1">
      <c r="B30" s="22" t="s">
        <v>11</v>
      </c>
      <c r="C30" s="23"/>
      <c r="D30" s="327" t="s">
        <v>48</v>
      </c>
      <c r="E30" s="328"/>
      <c r="F30" s="328"/>
      <c r="G30" s="328"/>
      <c r="H30" s="319" t="s">
        <v>163</v>
      </c>
      <c r="I30" s="319"/>
      <c r="J30" s="328" t="s">
        <v>47</v>
      </c>
      <c r="K30" s="328"/>
      <c r="L30" s="328"/>
      <c r="M30" s="359"/>
      <c r="N30" s="323" t="s">
        <v>46</v>
      </c>
      <c r="O30" s="323"/>
      <c r="P30" s="323"/>
      <c r="Q30" s="323"/>
      <c r="R30" s="4"/>
      <c r="S30" s="4"/>
      <c r="T30" s="4"/>
      <c r="U30" s="4"/>
      <c r="V30" s="4"/>
      <c r="W30" s="4"/>
      <c r="X30" s="4"/>
      <c r="Y30" s="4"/>
      <c r="Z30" s="4"/>
      <c r="AA30" s="4"/>
    </row>
    <row r="31" spans="1:28" ht="20.100000000000001" customHeight="1">
      <c r="B31" s="32"/>
      <c r="C31" s="33"/>
      <c r="D31" s="324"/>
      <c r="E31" s="325"/>
      <c r="F31" s="325"/>
      <c r="G31" s="325"/>
      <c r="H31" s="326" t="s">
        <v>164</v>
      </c>
      <c r="I31" s="326"/>
      <c r="J31" s="325"/>
      <c r="K31" s="325"/>
      <c r="L31" s="325"/>
      <c r="M31" s="336"/>
      <c r="N31" s="354" t="str">
        <f>IF(J31="","",IF(OR(J31&lt;D31,J31=D31),1+J31-D31,J31-D31))</f>
        <v/>
      </c>
      <c r="O31" s="354"/>
      <c r="P31" s="354"/>
      <c r="Q31" s="354"/>
      <c r="R31" s="4"/>
      <c r="S31" s="4"/>
      <c r="T31" s="4"/>
      <c r="U31" s="4"/>
      <c r="V31" s="4"/>
      <c r="W31" s="4"/>
      <c r="X31" s="4"/>
      <c r="Y31" s="4"/>
      <c r="Z31" s="4"/>
      <c r="AA31" s="4"/>
    </row>
    <row r="32" spans="1:28" ht="20.100000000000001" customHeight="1">
      <c r="B32" s="34"/>
      <c r="C32" s="35"/>
      <c r="D32" s="357"/>
      <c r="E32" s="358"/>
      <c r="F32" s="358"/>
      <c r="G32" s="358"/>
      <c r="H32" s="320" t="s">
        <v>45</v>
      </c>
      <c r="I32" s="320"/>
      <c r="J32" s="349"/>
      <c r="K32" s="349"/>
      <c r="L32" s="349"/>
      <c r="M32" s="350"/>
      <c r="N32" s="267" t="str">
        <f>IF(J32="","",IF(OR(J32&lt;D32,J32=D32),1+J32-D32,J32-D32))</f>
        <v/>
      </c>
      <c r="O32" s="267"/>
      <c r="P32" s="267"/>
      <c r="Q32" s="267"/>
      <c r="R32" s="4"/>
      <c r="S32" s="4"/>
      <c r="T32" s="4"/>
      <c r="U32" s="4"/>
      <c r="V32" s="4"/>
      <c r="W32" s="4"/>
      <c r="X32" s="4"/>
      <c r="Y32" s="4"/>
      <c r="Z32" s="4"/>
      <c r="AA32" s="4"/>
    </row>
    <row r="33" spans="1:28" ht="20.100000000000001"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row>
    <row r="34" spans="1:28" ht="20.100000000000001" customHeight="1">
      <c r="B34" s="7" t="s">
        <v>40</v>
      </c>
      <c r="C34" s="16"/>
      <c r="D34" s="268"/>
      <c r="E34" s="269"/>
      <c r="F34" s="269"/>
      <c r="G34" s="269"/>
      <c r="H34" s="269"/>
      <c r="I34" s="269"/>
      <c r="J34" s="269"/>
      <c r="K34" s="8" t="s">
        <v>28</v>
      </c>
      <c r="L34" s="8"/>
      <c r="M34" s="16"/>
      <c r="N34" s="4"/>
      <c r="O34" s="4"/>
      <c r="P34" s="4"/>
      <c r="Q34" s="4"/>
      <c r="R34" s="4"/>
      <c r="S34" s="4"/>
      <c r="T34" s="4"/>
      <c r="U34" s="4"/>
      <c r="V34" s="4"/>
      <c r="W34" s="4"/>
      <c r="X34" s="4"/>
      <c r="Y34" s="4"/>
      <c r="Z34" s="4"/>
      <c r="AA34" s="4"/>
    </row>
    <row r="35" spans="1:28" ht="24.75" customHeight="1">
      <c r="B35" s="7" t="s">
        <v>195</v>
      </c>
      <c r="C35" s="16"/>
      <c r="D35" s="268"/>
      <c r="E35" s="269"/>
      <c r="F35" s="269"/>
      <c r="G35" s="269"/>
      <c r="H35" s="269"/>
      <c r="I35" s="269"/>
      <c r="J35" s="269"/>
      <c r="K35" s="8" t="s">
        <v>28</v>
      </c>
      <c r="L35" s="8"/>
      <c r="M35" s="16"/>
      <c r="N35" s="355" t="s">
        <v>223</v>
      </c>
      <c r="O35" s="356"/>
      <c r="P35" s="356"/>
      <c r="Q35" s="356"/>
      <c r="R35" s="356"/>
      <c r="S35" s="356"/>
      <c r="T35" s="356"/>
      <c r="U35" s="356"/>
      <c r="V35" s="356"/>
      <c r="W35" s="356"/>
      <c r="X35" s="356"/>
      <c r="Y35" s="356"/>
      <c r="Z35" s="356"/>
      <c r="AA35" s="356"/>
      <c r="AB35" s="356"/>
    </row>
    <row r="36" spans="1:28" ht="20.100000000000001" customHeight="1">
      <c r="B36" s="7" t="s">
        <v>41</v>
      </c>
      <c r="C36" s="16"/>
      <c r="D36" s="329"/>
      <c r="E36" s="330"/>
      <c r="F36" s="330"/>
      <c r="G36" s="330"/>
      <c r="H36" s="330"/>
      <c r="I36" s="330"/>
      <c r="J36" s="330"/>
      <c r="K36" s="6" t="s">
        <v>29</v>
      </c>
      <c r="L36" s="6"/>
      <c r="M36" s="20"/>
      <c r="N36" s="31" t="s">
        <v>43</v>
      </c>
      <c r="O36" s="4"/>
      <c r="P36" s="4"/>
      <c r="Q36" s="4"/>
      <c r="R36" s="4"/>
      <c r="S36" s="4"/>
      <c r="T36" s="4"/>
      <c r="U36" s="4"/>
      <c r="V36" s="4"/>
      <c r="W36" s="4"/>
      <c r="X36" s="4"/>
      <c r="Y36" s="4"/>
      <c r="Z36" s="4"/>
      <c r="AA36" s="4"/>
    </row>
    <row r="37" spans="1:28" ht="20.100000000000001" customHeight="1">
      <c r="B37" s="29" t="s">
        <v>54</v>
      </c>
      <c r="C37" s="16"/>
      <c r="D37" s="268"/>
      <c r="E37" s="269"/>
      <c r="F37" s="269"/>
      <c r="G37" s="269"/>
      <c r="H37" s="269"/>
      <c r="I37" s="269"/>
      <c r="J37" s="269"/>
      <c r="K37" s="8" t="s">
        <v>28</v>
      </c>
      <c r="L37" s="8"/>
      <c r="M37" s="16"/>
      <c r="N37" s="31" t="s">
        <v>43</v>
      </c>
      <c r="O37" s="4"/>
      <c r="P37" s="4"/>
      <c r="Q37" s="4"/>
      <c r="R37" s="4"/>
      <c r="S37" s="4"/>
      <c r="T37" s="4"/>
      <c r="U37" s="4"/>
      <c r="V37" s="4"/>
      <c r="W37" s="4"/>
      <c r="X37" s="4"/>
      <c r="Y37" s="4"/>
      <c r="Z37" s="4"/>
      <c r="AA37" s="4"/>
    </row>
    <row r="38" spans="1:28" ht="20.100000000000001" customHeight="1">
      <c r="B38" s="29" t="s">
        <v>203</v>
      </c>
      <c r="C38" s="16"/>
      <c r="D38" s="268"/>
      <c r="E38" s="269"/>
      <c r="F38" s="269"/>
      <c r="G38" s="269"/>
      <c r="H38" s="269"/>
      <c r="I38" s="269"/>
      <c r="J38" s="269"/>
      <c r="K38" s="8" t="s">
        <v>28</v>
      </c>
      <c r="L38" s="8"/>
      <c r="M38" s="16"/>
      <c r="N38" s="31" t="s">
        <v>43</v>
      </c>
      <c r="O38" s="4"/>
      <c r="P38" s="4"/>
      <c r="Q38" s="4"/>
      <c r="R38" s="4"/>
      <c r="S38" s="4"/>
      <c r="T38" s="4"/>
      <c r="U38" s="4"/>
      <c r="V38" s="4"/>
      <c r="W38" s="4"/>
      <c r="X38" s="4"/>
      <c r="Y38" s="4"/>
      <c r="Z38" s="4"/>
      <c r="AA38" s="4"/>
    </row>
    <row r="39" spans="1:28" ht="20.100000000000001" customHeight="1">
      <c r="B39" s="29" t="s">
        <v>12</v>
      </c>
      <c r="C39" s="175"/>
      <c r="D39" s="268"/>
      <c r="E39" s="269"/>
      <c r="F39" s="269"/>
      <c r="G39" s="269"/>
      <c r="H39" s="269"/>
      <c r="I39" s="269"/>
      <c r="J39" s="269"/>
      <c r="K39" s="176" t="s">
        <v>32</v>
      </c>
      <c r="L39" s="176"/>
      <c r="M39" s="175"/>
      <c r="N39" s="4"/>
      <c r="O39" s="4"/>
      <c r="P39" s="4"/>
      <c r="Q39" s="4"/>
      <c r="R39" s="4"/>
      <c r="S39" s="4"/>
      <c r="T39" s="4"/>
      <c r="U39" s="4"/>
      <c r="V39" s="4"/>
      <c r="W39" s="4"/>
      <c r="X39" s="4"/>
      <c r="Y39" s="4"/>
      <c r="Z39" s="4"/>
      <c r="AA39" s="4"/>
    </row>
    <row r="40" spans="1:28" ht="20.100000000000001" customHeight="1">
      <c r="B40" s="7" t="s">
        <v>198</v>
      </c>
      <c r="C40" s="16"/>
      <c r="D40" s="270"/>
      <c r="E40" s="271"/>
      <c r="F40" s="271"/>
      <c r="G40" s="271"/>
      <c r="H40" s="271"/>
      <c r="I40" s="271"/>
      <c r="J40" s="272"/>
      <c r="K40" s="1"/>
      <c r="L40" s="2"/>
      <c r="M40" s="2"/>
      <c r="N40" s="4"/>
      <c r="O40" s="4"/>
      <c r="P40" s="4"/>
      <c r="Q40" s="4"/>
      <c r="R40" s="4"/>
      <c r="S40" s="4"/>
      <c r="T40" s="4"/>
      <c r="U40" s="4"/>
      <c r="V40" s="4"/>
      <c r="W40" s="4"/>
      <c r="X40" s="4"/>
      <c r="Y40" s="4"/>
      <c r="Z40" s="4"/>
      <c r="AA40" s="4"/>
    </row>
    <row r="41" spans="1:28" ht="20.100000000000001" customHeight="1">
      <c r="B41" s="7" t="s">
        <v>52</v>
      </c>
      <c r="C41" s="16"/>
      <c r="D41" s="321"/>
      <c r="E41" s="322"/>
      <c r="F41" s="322"/>
      <c r="G41" s="322"/>
      <c r="H41" s="322"/>
      <c r="I41" s="322"/>
      <c r="J41" s="16" t="s">
        <v>27</v>
      </c>
      <c r="K41" s="3"/>
      <c r="L41" s="4"/>
      <c r="M41" s="4"/>
      <c r="N41" s="4"/>
      <c r="O41" s="4"/>
      <c r="P41" s="4"/>
      <c r="Q41" s="4"/>
      <c r="R41" s="4"/>
      <c r="S41" s="4"/>
      <c r="T41" s="4"/>
      <c r="U41" s="4"/>
      <c r="V41" s="4"/>
      <c r="W41" s="4"/>
      <c r="X41" s="4"/>
      <c r="Y41" s="4"/>
      <c r="Z41" s="4"/>
      <c r="AA41" s="4"/>
    </row>
    <row r="42" spans="1:28" ht="20.100000000000001" customHeight="1">
      <c r="B42" s="7" t="s">
        <v>53</v>
      </c>
      <c r="C42" s="16"/>
      <c r="D42" s="321"/>
      <c r="E42" s="322"/>
      <c r="F42" s="322"/>
      <c r="G42" s="322"/>
      <c r="H42" s="322"/>
      <c r="I42" s="322"/>
      <c r="J42" s="16" t="s">
        <v>27</v>
      </c>
      <c r="K42" s="3"/>
      <c r="L42" s="4"/>
      <c r="N42" s="4"/>
      <c r="O42" s="4"/>
      <c r="P42" s="4"/>
      <c r="Q42" s="4"/>
      <c r="R42" s="4"/>
      <c r="S42" s="4"/>
      <c r="T42" s="4"/>
      <c r="U42" s="4"/>
      <c r="V42" s="4"/>
      <c r="W42" s="4"/>
      <c r="X42" s="4"/>
      <c r="Y42" s="4"/>
      <c r="Z42" s="4"/>
      <c r="AA42" s="4"/>
    </row>
    <row r="43" spans="1:28" ht="20.100000000000001" customHeight="1">
      <c r="K43" s="4"/>
      <c r="L43" s="4"/>
      <c r="M43" s="4"/>
      <c r="N43" s="4"/>
      <c r="O43" s="4"/>
      <c r="P43" s="4"/>
      <c r="Q43" s="4"/>
      <c r="R43" s="4"/>
      <c r="S43" s="4"/>
      <c r="T43" s="4"/>
      <c r="U43" s="4"/>
      <c r="V43" s="4"/>
      <c r="W43" s="4"/>
      <c r="X43" s="4"/>
      <c r="Y43" s="4"/>
      <c r="Z43" s="4"/>
      <c r="AA43" s="4"/>
    </row>
    <row r="44" spans="1:28" s="210" customFormat="1" ht="20.100000000000001" customHeight="1">
      <c r="A44" s="198">
        <v>3</v>
      </c>
      <c r="B44" s="224" t="s">
        <v>181</v>
      </c>
      <c r="C44" s="224"/>
      <c r="D44" s="224"/>
      <c r="E44" s="224"/>
      <c r="F44" s="224"/>
      <c r="G44" s="224"/>
      <c r="H44" s="224"/>
      <c r="I44" s="224"/>
      <c r="J44" s="204"/>
      <c r="K44" s="208"/>
      <c r="L44" s="208"/>
      <c r="M44" s="209"/>
      <c r="N44" s="209"/>
      <c r="O44" s="209"/>
      <c r="P44" s="209"/>
      <c r="Q44" s="209"/>
      <c r="R44" s="209"/>
      <c r="S44" s="209"/>
      <c r="T44" s="209"/>
      <c r="U44" s="208"/>
    </row>
    <row r="45" spans="1:28" s="202" customFormat="1" ht="20.100000000000001" customHeight="1">
      <c r="A45" s="203"/>
      <c r="B45" s="227" t="s">
        <v>224</v>
      </c>
      <c r="C45" s="211"/>
      <c r="D45" s="225"/>
      <c r="E45" s="225"/>
      <c r="F45" s="225"/>
      <c r="G45" s="225"/>
      <c r="H45" s="225"/>
      <c r="I45" s="225"/>
      <c r="J45" s="199"/>
      <c r="K45" s="200"/>
      <c r="L45" s="200"/>
      <c r="M45" s="201"/>
      <c r="N45" s="201"/>
      <c r="O45" s="201"/>
      <c r="P45" s="201"/>
      <c r="Q45" s="201"/>
      <c r="R45" s="201"/>
      <c r="S45" s="201"/>
      <c r="T45" s="201"/>
      <c r="U45" s="200"/>
    </row>
    <row r="46" spans="1:28" s="202" customFormat="1" ht="20.100000000000001" customHeight="1">
      <c r="A46" s="203"/>
      <c r="B46" s="348" t="s">
        <v>167</v>
      </c>
      <c r="C46" s="331"/>
      <c r="D46" s="331"/>
      <c r="E46" s="331"/>
      <c r="F46" s="228"/>
      <c r="G46" s="228"/>
      <c r="H46" s="228"/>
      <c r="I46" s="229"/>
      <c r="J46" s="334"/>
      <c r="K46" s="335"/>
      <c r="L46" s="335"/>
      <c r="M46" s="335"/>
      <c r="N46" s="335"/>
      <c r="O46" s="205" t="s">
        <v>168</v>
      </c>
      <c r="P46" s="201"/>
      <c r="Q46" s="201"/>
      <c r="R46" s="201"/>
      <c r="S46" s="201"/>
      <c r="T46" s="201"/>
      <c r="U46" s="200"/>
    </row>
    <row r="47" spans="1:28" s="202" customFormat="1" ht="20.100000000000001" customHeight="1">
      <c r="A47" s="203"/>
      <c r="B47" s="280"/>
      <c r="C47" s="281"/>
      <c r="D47" s="285" t="s">
        <v>169</v>
      </c>
      <c r="E47" s="286"/>
      <c r="F47" s="286"/>
      <c r="G47" s="286"/>
      <c r="H47" s="286"/>
      <c r="I47" s="287"/>
      <c r="J47" s="332"/>
      <c r="K47" s="333"/>
      <c r="L47" s="333"/>
      <c r="M47" s="333"/>
      <c r="N47" s="333"/>
      <c r="O47" s="206" t="s">
        <v>168</v>
      </c>
      <c r="P47" s="201"/>
      <c r="Q47" s="201"/>
      <c r="R47" s="201"/>
      <c r="S47" s="201"/>
      <c r="T47" s="201"/>
      <c r="U47" s="200"/>
    </row>
    <row r="48" spans="1:28" s="202" customFormat="1" ht="20.100000000000001" customHeight="1">
      <c r="A48" s="203"/>
      <c r="B48" s="282" t="s">
        <v>170</v>
      </c>
      <c r="C48" s="282"/>
      <c r="D48" s="282"/>
      <c r="E48" s="282"/>
      <c r="F48" s="282"/>
      <c r="G48" s="282"/>
      <c r="H48" s="282"/>
      <c r="I48" s="282"/>
      <c r="J48" s="283"/>
      <c r="K48" s="284"/>
      <c r="L48" s="284"/>
      <c r="M48" s="284"/>
      <c r="N48" s="284"/>
      <c r="O48" s="207" t="s">
        <v>168</v>
      </c>
      <c r="P48" s="201"/>
      <c r="Q48" s="201"/>
      <c r="R48" s="201"/>
      <c r="S48" s="201"/>
      <c r="T48" s="201"/>
      <c r="U48" s="200"/>
    </row>
    <row r="49" spans="1:27" s="202" customFormat="1" ht="20.100000000000001" customHeight="1">
      <c r="A49" s="203"/>
      <c r="B49" s="282" t="s">
        <v>171</v>
      </c>
      <c r="C49" s="282"/>
      <c r="D49" s="282"/>
      <c r="E49" s="282"/>
      <c r="F49" s="282"/>
      <c r="G49" s="282"/>
      <c r="H49" s="282"/>
      <c r="I49" s="282"/>
      <c r="J49" s="283"/>
      <c r="K49" s="284"/>
      <c r="L49" s="284"/>
      <c r="M49" s="284"/>
      <c r="N49" s="284"/>
      <c r="O49" s="207" t="s">
        <v>168</v>
      </c>
      <c r="P49" s="201"/>
      <c r="Q49" s="201"/>
      <c r="R49" s="201"/>
      <c r="S49" s="201"/>
      <c r="T49" s="201"/>
      <c r="U49" s="200"/>
    </row>
    <row r="50" spans="1:27" s="202" customFormat="1" ht="20.100000000000001" customHeight="1">
      <c r="A50" s="203"/>
      <c r="B50" s="199"/>
      <c r="C50" s="199"/>
      <c r="D50" s="199"/>
      <c r="E50" s="199"/>
      <c r="F50" s="199"/>
      <c r="G50" s="199"/>
      <c r="H50" s="199"/>
      <c r="I50" s="199"/>
      <c r="J50" s="199"/>
      <c r="K50" s="200"/>
      <c r="L50" s="200"/>
      <c r="M50" s="201"/>
      <c r="N50" s="201"/>
      <c r="O50" s="201"/>
      <c r="P50" s="201"/>
      <c r="Q50" s="201"/>
      <c r="R50" s="201"/>
      <c r="S50" s="201"/>
      <c r="T50" s="201"/>
      <c r="U50" s="200"/>
    </row>
    <row r="51" spans="1:27" ht="20.100000000000001" customHeight="1">
      <c r="A51" s="27">
        <v>4</v>
      </c>
      <c r="B51" t="s">
        <v>225</v>
      </c>
    </row>
    <row r="52" spans="1:27">
      <c r="B52" t="s">
        <v>226</v>
      </c>
    </row>
    <row r="53" spans="1:27" ht="20.100000000000001" customHeight="1">
      <c r="B53" s="1" t="s">
        <v>13</v>
      </c>
      <c r="C53" s="9" t="s">
        <v>14</v>
      </c>
      <c r="D53" s="275"/>
      <c r="E53" s="276"/>
      <c r="F53" s="276"/>
      <c r="G53" s="276"/>
      <c r="H53" s="276"/>
      <c r="I53" s="276"/>
      <c r="J53" s="276"/>
      <c r="K53" s="8" t="s">
        <v>25</v>
      </c>
      <c r="L53" s="16"/>
    </row>
    <row r="54" spans="1:27" ht="20.100000000000001" customHeight="1">
      <c r="B54" s="3"/>
      <c r="C54" s="9" t="s">
        <v>15</v>
      </c>
      <c r="D54" s="275"/>
      <c r="E54" s="276"/>
      <c r="F54" s="276"/>
      <c r="G54" s="276"/>
      <c r="H54" s="276"/>
      <c r="I54" s="276"/>
      <c r="J54" s="276"/>
      <c r="K54" s="8" t="s">
        <v>25</v>
      </c>
      <c r="L54" s="16"/>
    </row>
    <row r="55" spans="1:27" ht="20.100000000000001" customHeight="1">
      <c r="B55" s="3"/>
      <c r="C55" s="9" t="s">
        <v>16</v>
      </c>
      <c r="D55" s="275"/>
      <c r="E55" s="276"/>
      <c r="F55" s="276"/>
      <c r="G55" s="276"/>
      <c r="H55" s="276"/>
      <c r="I55" s="276"/>
      <c r="J55" s="276"/>
      <c r="K55" s="8" t="s">
        <v>25</v>
      </c>
      <c r="L55" s="16"/>
    </row>
    <row r="56" spans="1:27" ht="20.100000000000001" customHeight="1" thickBot="1">
      <c r="B56" s="10"/>
      <c r="C56" s="11" t="s">
        <v>18</v>
      </c>
      <c r="D56" s="278">
        <f>SUM(D53:J55)</f>
        <v>0</v>
      </c>
      <c r="E56" s="279"/>
      <c r="F56" s="279"/>
      <c r="G56" s="279"/>
      <c r="H56" s="279"/>
      <c r="I56" s="279"/>
      <c r="J56" s="279"/>
      <c r="K56" s="21" t="s">
        <v>25</v>
      </c>
      <c r="L56" s="17"/>
    </row>
    <row r="57" spans="1:27" ht="20.100000000000001" customHeight="1" thickTop="1">
      <c r="B57" s="12" t="s">
        <v>17</v>
      </c>
      <c r="C57" s="13" t="s">
        <v>19</v>
      </c>
      <c r="D57" s="294"/>
      <c r="E57" s="295"/>
      <c r="F57" s="295"/>
      <c r="G57" s="295"/>
      <c r="H57" s="295"/>
      <c r="I57" s="295"/>
      <c r="J57" s="295"/>
      <c r="K57" s="15" t="s">
        <v>25</v>
      </c>
      <c r="L57" s="18"/>
    </row>
    <row r="58" spans="1:27" ht="20.100000000000001" customHeight="1">
      <c r="B58" s="3"/>
      <c r="C58" s="9" t="s">
        <v>20</v>
      </c>
      <c r="D58" s="275"/>
      <c r="E58" s="276"/>
      <c r="F58" s="276"/>
      <c r="G58" s="276"/>
      <c r="H58" s="276"/>
      <c r="I58" s="276"/>
      <c r="J58" s="276"/>
      <c r="K58" s="8" t="s">
        <v>25</v>
      </c>
      <c r="L58" s="16"/>
    </row>
    <row r="59" spans="1:27" ht="20.100000000000001" customHeight="1">
      <c r="B59" s="3"/>
      <c r="C59" s="9" t="s">
        <v>21</v>
      </c>
      <c r="D59" s="275"/>
      <c r="E59" s="276"/>
      <c r="F59" s="276"/>
      <c r="G59" s="276"/>
      <c r="H59" s="276"/>
      <c r="I59" s="276"/>
      <c r="J59" s="276"/>
      <c r="K59" s="8" t="s">
        <v>25</v>
      </c>
      <c r="L59" s="16"/>
    </row>
    <row r="60" spans="1:27" ht="20.100000000000001" customHeight="1" thickBot="1">
      <c r="B60" s="10"/>
      <c r="C60" s="11" t="s">
        <v>22</v>
      </c>
      <c r="D60" s="278">
        <f>SUM(D57:J59)</f>
        <v>0</v>
      </c>
      <c r="E60" s="279"/>
      <c r="F60" s="279"/>
      <c r="G60" s="279"/>
      <c r="H60" s="279"/>
      <c r="I60" s="279"/>
      <c r="J60" s="279"/>
      <c r="K60" s="21" t="s">
        <v>25</v>
      </c>
      <c r="L60" s="17"/>
    </row>
    <row r="61" spans="1:27" ht="20.100000000000001" customHeight="1" thickTop="1">
      <c r="B61" s="14" t="s">
        <v>23</v>
      </c>
      <c r="C61" s="26" t="s">
        <v>37</v>
      </c>
      <c r="D61" s="297">
        <f>D56-D60</f>
        <v>0</v>
      </c>
      <c r="E61" s="298"/>
      <c r="F61" s="298"/>
      <c r="G61" s="298"/>
      <c r="H61" s="298"/>
      <c r="I61" s="298"/>
      <c r="J61" s="298"/>
      <c r="K61" s="15" t="s">
        <v>25</v>
      </c>
      <c r="L61" s="18"/>
    </row>
    <row r="62" spans="1:27" ht="20.100000000000001" customHeight="1">
      <c r="B62" s="4"/>
      <c r="C62" s="81"/>
      <c r="D62" s="180"/>
      <c r="E62" s="180"/>
      <c r="F62" s="180"/>
      <c r="G62" s="180"/>
      <c r="H62" s="180"/>
      <c r="I62" s="180"/>
      <c r="J62" s="180"/>
      <c r="K62" s="4"/>
      <c r="L62" s="4"/>
    </row>
    <row r="63" spans="1:27" ht="20.100000000000001" customHeight="1">
      <c r="A63" s="27">
        <v>5</v>
      </c>
      <c r="B63" s="266" t="s">
        <v>227</v>
      </c>
      <c r="C63" s="266"/>
      <c r="D63" s="266"/>
      <c r="E63" s="266"/>
      <c r="F63" s="266"/>
      <c r="G63" s="266"/>
      <c r="H63" s="266"/>
      <c r="I63" s="266"/>
      <c r="J63" s="266"/>
      <c r="K63" s="266"/>
      <c r="L63" s="266"/>
      <c r="M63" s="266"/>
      <c r="N63" s="266"/>
      <c r="R63" s="4"/>
      <c r="S63" s="4"/>
      <c r="T63" s="4"/>
      <c r="U63" s="4"/>
      <c r="V63" s="4"/>
      <c r="W63" s="4"/>
      <c r="X63" s="4"/>
      <c r="Y63" s="4"/>
      <c r="Z63" s="4"/>
      <c r="AA63" s="4"/>
    </row>
    <row r="64" spans="1:27" ht="20.100000000000001" customHeight="1">
      <c r="B64" s="266" t="s">
        <v>228</v>
      </c>
      <c r="C64" s="266"/>
      <c r="D64" s="266"/>
      <c r="E64" s="266"/>
      <c r="F64" s="266"/>
      <c r="G64" s="266"/>
      <c r="H64" s="266"/>
      <c r="I64" s="266"/>
      <c r="J64" s="266"/>
      <c r="K64" s="266"/>
      <c r="L64" s="266"/>
      <c r="M64" s="266"/>
      <c r="N64" s="266"/>
      <c r="R64" s="4"/>
      <c r="S64" s="4"/>
      <c r="T64" s="4"/>
      <c r="U64" s="4"/>
      <c r="V64" s="4"/>
      <c r="W64" s="4"/>
      <c r="X64" s="4"/>
      <c r="Y64" s="4"/>
      <c r="Z64" s="4"/>
      <c r="AA64" s="4"/>
    </row>
    <row r="65" spans="1:27" ht="20.100000000000001" customHeight="1">
      <c r="B65" s="277" t="s">
        <v>51</v>
      </c>
      <c r="C65" s="277"/>
      <c r="D65" s="277"/>
      <c r="E65" s="277"/>
      <c r="F65" s="277"/>
      <c r="G65" s="277"/>
      <c r="H65" s="277"/>
      <c r="I65" s="277"/>
      <c r="J65" s="277"/>
      <c r="K65" s="277"/>
      <c r="L65" s="277"/>
      <c r="M65" s="277"/>
      <c r="N65" s="277"/>
      <c r="O65" s="277"/>
      <c r="P65" s="277"/>
      <c r="Q65" s="277"/>
      <c r="R65" s="277"/>
      <c r="S65" s="277"/>
      <c r="T65" s="274"/>
      <c r="U65" s="274"/>
      <c r="V65" s="274"/>
      <c r="W65" s="274"/>
      <c r="X65" s="274"/>
      <c r="Y65" s="274"/>
      <c r="Z65" s="274"/>
    </row>
    <row r="66" spans="1:27" s="28" customFormat="1" ht="20.100000000000001" customHeight="1">
      <c r="A66" s="27"/>
      <c r="B66" s="296"/>
      <c r="C66" s="296"/>
      <c r="D66" s="296"/>
      <c r="E66" s="296"/>
      <c r="F66" s="296"/>
      <c r="G66" s="296"/>
      <c r="H66" s="296"/>
      <c r="I66" s="296"/>
      <c r="J66" s="296"/>
      <c r="K66" s="296"/>
      <c r="L66" s="296"/>
      <c r="M66" s="296"/>
      <c r="N66" s="296"/>
      <c r="O66" s="296"/>
      <c r="P66" s="296"/>
      <c r="Q66" s="296"/>
      <c r="R66" s="296"/>
      <c r="S66" s="296"/>
      <c r="T66" s="273"/>
      <c r="U66" s="273"/>
      <c r="V66" s="273"/>
      <c r="W66" s="273"/>
      <c r="X66" s="273"/>
      <c r="Y66" s="273"/>
      <c r="Z66" s="273"/>
    </row>
    <row r="67" spans="1:27" ht="20.100000000000001" customHeight="1">
      <c r="B67" t="s">
        <v>229</v>
      </c>
      <c r="R67" s="4"/>
      <c r="S67" s="4"/>
      <c r="T67" s="4"/>
      <c r="U67" s="4"/>
      <c r="V67" s="4"/>
      <c r="W67" s="4"/>
      <c r="X67" s="4"/>
      <c r="Y67" s="4"/>
      <c r="Z67" s="4"/>
      <c r="AA67" s="4"/>
    </row>
    <row r="68" spans="1:27" ht="20.100000000000001" customHeight="1">
      <c r="B68" s="277" t="s">
        <v>51</v>
      </c>
      <c r="C68" s="277"/>
      <c r="D68" s="277"/>
      <c r="E68" s="277"/>
      <c r="F68" s="277"/>
      <c r="G68" s="277"/>
      <c r="H68" s="277"/>
      <c r="I68" s="277"/>
      <c r="J68" s="277"/>
      <c r="K68" s="277"/>
      <c r="L68" s="277"/>
      <c r="M68" s="277"/>
      <c r="N68" s="277"/>
      <c r="O68" s="277"/>
      <c r="P68" s="277"/>
      <c r="Q68" s="277"/>
      <c r="R68" s="277"/>
      <c r="S68" s="277"/>
      <c r="T68" s="274"/>
      <c r="U68" s="274"/>
      <c r="V68" s="274"/>
      <c r="W68" s="274"/>
      <c r="X68" s="274"/>
      <c r="Y68" s="274"/>
      <c r="Z68" s="274"/>
    </row>
    <row r="69" spans="1:27" s="28" customFormat="1" ht="20.100000000000001" customHeight="1">
      <c r="A69" s="27"/>
      <c r="B69" s="296"/>
      <c r="C69" s="296"/>
      <c r="D69" s="296"/>
      <c r="E69" s="296"/>
      <c r="F69" s="296"/>
      <c r="G69" s="296"/>
      <c r="H69" s="296"/>
      <c r="I69" s="296"/>
      <c r="J69" s="296"/>
      <c r="K69" s="296"/>
      <c r="L69" s="296"/>
      <c r="M69" s="296"/>
      <c r="N69" s="296"/>
      <c r="O69" s="296"/>
      <c r="P69" s="296"/>
      <c r="Q69" s="296"/>
      <c r="R69" s="296"/>
      <c r="S69" s="296"/>
      <c r="T69" s="273"/>
      <c r="U69" s="273"/>
      <c r="V69" s="273"/>
      <c r="W69" s="273"/>
      <c r="X69" s="273"/>
      <c r="Y69" s="273"/>
      <c r="Z69" s="273"/>
    </row>
    <row r="70" spans="1:27" s="28" customFormat="1" ht="20.100000000000001" customHeight="1">
      <c r="A70" s="27"/>
      <c r="B70" s="239"/>
      <c r="C70" s="239"/>
      <c r="D70" s="239"/>
      <c r="E70" s="239"/>
      <c r="F70" s="239"/>
      <c r="G70" s="239"/>
      <c r="H70" s="239"/>
      <c r="I70" s="239"/>
      <c r="J70" s="239"/>
      <c r="K70" s="239"/>
      <c r="L70" s="239"/>
      <c r="M70" s="239"/>
      <c r="N70" s="239"/>
      <c r="O70" s="239"/>
      <c r="P70" s="239"/>
      <c r="Q70" s="239"/>
      <c r="R70" s="239"/>
      <c r="S70" s="239"/>
      <c r="T70" s="238"/>
      <c r="U70" s="238"/>
      <c r="V70" s="238"/>
      <c r="W70" s="238"/>
      <c r="X70" s="238"/>
      <c r="Y70" s="238"/>
      <c r="Z70" s="238"/>
    </row>
    <row r="71" spans="1:27" s="202" customFormat="1" ht="20.100000000000001" customHeight="1">
      <c r="A71" s="203">
        <v>6</v>
      </c>
      <c r="B71" s="224" t="s">
        <v>182</v>
      </c>
      <c r="C71" s="225"/>
      <c r="D71" s="225"/>
      <c r="E71" s="225"/>
      <c r="F71" s="225"/>
      <c r="G71" s="225"/>
      <c r="H71" s="225"/>
      <c r="I71" s="225"/>
      <c r="J71" s="199"/>
      <c r="K71" s="200"/>
      <c r="L71" s="200"/>
      <c r="M71" s="201"/>
      <c r="N71" s="201"/>
      <c r="O71" s="201"/>
      <c r="P71" s="201"/>
      <c r="Q71" s="201"/>
      <c r="R71" s="201"/>
      <c r="S71" s="201"/>
      <c r="T71" s="201"/>
      <c r="U71" s="200"/>
    </row>
    <row r="72" spans="1:27" s="202" customFormat="1" ht="20.100000000000001" customHeight="1">
      <c r="A72" s="203" t="s">
        <v>183</v>
      </c>
      <c r="B72" s="224" t="s">
        <v>194</v>
      </c>
      <c r="C72" s="226"/>
      <c r="D72" s="226"/>
      <c r="E72" s="226"/>
      <c r="F72" s="226"/>
      <c r="G72" s="225"/>
      <c r="H72" s="225"/>
      <c r="I72" s="225"/>
      <c r="J72" s="199"/>
      <c r="K72" s="200"/>
      <c r="L72" s="200"/>
      <c r="M72" s="201"/>
      <c r="N72" s="201"/>
      <c r="O72" s="201"/>
      <c r="P72" s="201"/>
      <c r="Q72" s="201"/>
      <c r="R72" s="201"/>
      <c r="S72" s="201"/>
      <c r="T72" s="201"/>
      <c r="U72" s="200"/>
    </row>
    <row r="73" spans="1:27" s="202" customFormat="1" ht="20.100000000000001" customHeight="1">
      <c r="A73" s="203"/>
      <c r="B73" s="288" t="s">
        <v>172</v>
      </c>
      <c r="C73" s="289"/>
      <c r="D73" s="289"/>
      <c r="E73" s="289"/>
      <c r="F73" s="289"/>
      <c r="G73" s="289"/>
      <c r="H73" s="289"/>
      <c r="I73" s="290"/>
      <c r="J73" s="300" t="s">
        <v>199</v>
      </c>
      <c r="K73" s="301"/>
      <c r="L73" s="301"/>
      <c r="M73" s="301"/>
      <c r="N73" s="301"/>
      <c r="O73" s="301"/>
      <c r="P73" s="201"/>
      <c r="Q73" s="201"/>
      <c r="R73" s="201"/>
      <c r="S73" s="201"/>
      <c r="T73" s="201"/>
      <c r="U73" s="200"/>
    </row>
    <row r="74" spans="1:27" s="202" customFormat="1" ht="20.100000000000001" customHeight="1">
      <c r="A74" s="203"/>
      <c r="B74" s="291" t="s">
        <v>173</v>
      </c>
      <c r="C74" s="292"/>
      <c r="D74" s="292"/>
      <c r="E74" s="292"/>
      <c r="F74" s="292"/>
      <c r="G74" s="292"/>
      <c r="H74" s="292"/>
      <c r="I74" s="293"/>
      <c r="J74" s="299"/>
      <c r="K74" s="299"/>
      <c r="L74" s="299"/>
      <c r="M74" s="299"/>
      <c r="N74" s="299"/>
      <c r="O74" s="299"/>
      <c r="P74" s="201"/>
      <c r="Q74" s="201"/>
      <c r="R74" s="201"/>
      <c r="S74" s="201"/>
      <c r="T74" s="201"/>
      <c r="U74" s="200"/>
    </row>
    <row r="75" spans="1:27" s="202" customFormat="1" ht="20.100000000000001" customHeight="1">
      <c r="A75" s="203"/>
      <c r="B75" s="291" t="s">
        <v>174</v>
      </c>
      <c r="C75" s="292"/>
      <c r="D75" s="292"/>
      <c r="E75" s="292"/>
      <c r="F75" s="292"/>
      <c r="G75" s="292"/>
      <c r="H75" s="292"/>
      <c r="I75" s="293"/>
      <c r="J75" s="299"/>
      <c r="K75" s="299"/>
      <c r="L75" s="299"/>
      <c r="M75" s="299"/>
      <c r="N75" s="299"/>
      <c r="O75" s="299"/>
      <c r="P75" s="201"/>
      <c r="Q75" s="201"/>
      <c r="R75" s="201"/>
      <c r="S75" s="201"/>
      <c r="T75" s="201"/>
      <c r="U75" s="200"/>
    </row>
    <row r="76" spans="1:27" s="202" customFormat="1" ht="20.100000000000001" customHeight="1">
      <c r="A76" s="203"/>
      <c r="B76" s="291" t="s">
        <v>175</v>
      </c>
      <c r="C76" s="292"/>
      <c r="D76" s="292"/>
      <c r="E76" s="292"/>
      <c r="F76" s="292"/>
      <c r="G76" s="292"/>
      <c r="H76" s="292"/>
      <c r="I76" s="293"/>
      <c r="J76" s="299"/>
      <c r="K76" s="299"/>
      <c r="L76" s="299"/>
      <c r="M76" s="299"/>
      <c r="N76" s="299"/>
      <c r="O76" s="299"/>
      <c r="P76" s="201"/>
      <c r="Q76" s="201"/>
      <c r="R76" s="201"/>
      <c r="S76" s="201"/>
      <c r="T76" s="201"/>
      <c r="U76" s="200"/>
    </row>
    <row r="77" spans="1:27" s="202" customFormat="1" ht="20.100000000000001" customHeight="1">
      <c r="A77" s="203"/>
      <c r="B77" s="291" t="s">
        <v>176</v>
      </c>
      <c r="C77" s="292"/>
      <c r="D77" s="292"/>
      <c r="E77" s="292"/>
      <c r="F77" s="292"/>
      <c r="G77" s="292"/>
      <c r="H77" s="292"/>
      <c r="I77" s="293"/>
      <c r="J77" s="299"/>
      <c r="K77" s="299"/>
      <c r="L77" s="299"/>
      <c r="M77" s="299"/>
      <c r="N77" s="299"/>
      <c r="O77" s="299"/>
      <c r="P77" s="201"/>
      <c r="Q77" s="201"/>
      <c r="R77" s="201"/>
      <c r="S77" s="201"/>
      <c r="T77" s="201"/>
      <c r="U77" s="200"/>
    </row>
    <row r="78" spans="1:27" s="202" customFormat="1" ht="20.100000000000001" customHeight="1">
      <c r="A78" s="203"/>
      <c r="B78" s="291" t="s">
        <v>177</v>
      </c>
      <c r="C78" s="292"/>
      <c r="D78" s="292"/>
      <c r="E78" s="292"/>
      <c r="F78" s="292"/>
      <c r="G78" s="292"/>
      <c r="H78" s="292"/>
      <c r="I78" s="293"/>
      <c r="J78" s="299"/>
      <c r="K78" s="299"/>
      <c r="L78" s="299"/>
      <c r="M78" s="299"/>
      <c r="N78" s="299"/>
      <c r="O78" s="299"/>
      <c r="P78" s="201"/>
      <c r="Q78" s="201"/>
      <c r="R78" s="201"/>
      <c r="S78" s="201"/>
      <c r="T78" s="201"/>
      <c r="U78" s="200"/>
    </row>
    <row r="79" spans="1:27" s="202" customFormat="1" ht="20.100000000000001" customHeight="1">
      <c r="A79" s="203"/>
      <c r="B79" s="291" t="s">
        <v>178</v>
      </c>
      <c r="C79" s="292"/>
      <c r="D79" s="292"/>
      <c r="E79" s="292"/>
      <c r="F79" s="292"/>
      <c r="G79" s="292"/>
      <c r="H79" s="292"/>
      <c r="I79" s="293"/>
      <c r="J79" s="299"/>
      <c r="K79" s="299"/>
      <c r="L79" s="299"/>
      <c r="M79" s="299"/>
      <c r="N79" s="299"/>
      <c r="O79" s="299"/>
      <c r="P79" s="201"/>
      <c r="Q79" s="201"/>
      <c r="R79" s="201"/>
      <c r="S79" s="201"/>
      <c r="T79" s="201"/>
      <c r="U79" s="200"/>
    </row>
    <row r="80" spans="1:27" s="202" customFormat="1" ht="20.100000000000001" customHeight="1">
      <c r="A80" s="203"/>
      <c r="B80" s="291" t="s">
        <v>179</v>
      </c>
      <c r="C80" s="292"/>
      <c r="D80" s="292"/>
      <c r="E80" s="292"/>
      <c r="F80" s="292"/>
      <c r="G80" s="292"/>
      <c r="H80" s="292"/>
      <c r="I80" s="293"/>
      <c r="J80" s="299"/>
      <c r="K80" s="299"/>
      <c r="L80" s="299"/>
      <c r="M80" s="299"/>
      <c r="N80" s="299"/>
      <c r="O80" s="299"/>
      <c r="P80" s="201"/>
      <c r="Q80" s="201"/>
      <c r="R80" s="201"/>
      <c r="S80" s="201"/>
      <c r="T80" s="201"/>
      <c r="U80" s="200"/>
    </row>
    <row r="81" spans="1:27" s="202" customFormat="1" ht="20.100000000000001" customHeight="1">
      <c r="A81" s="203"/>
      <c r="B81" s="291" t="s">
        <v>180</v>
      </c>
      <c r="C81" s="292"/>
      <c r="D81" s="292"/>
      <c r="E81" s="292"/>
      <c r="F81" s="292"/>
      <c r="G81" s="292"/>
      <c r="H81" s="292"/>
      <c r="I81" s="293"/>
      <c r="J81" s="299"/>
      <c r="K81" s="299"/>
      <c r="L81" s="299"/>
      <c r="M81" s="299"/>
      <c r="N81" s="299"/>
      <c r="O81" s="299"/>
      <c r="P81" s="201"/>
      <c r="Q81" s="201"/>
      <c r="R81" s="201"/>
      <c r="S81" s="201"/>
      <c r="T81" s="201"/>
      <c r="U81" s="200"/>
    </row>
    <row r="82" spans="1:27" ht="20.100000000000001" customHeight="1">
      <c r="K82" s="4"/>
      <c r="L82" s="4"/>
      <c r="M82" s="4"/>
      <c r="N82" s="4"/>
      <c r="O82" s="4"/>
      <c r="P82" s="4"/>
      <c r="Q82" s="4"/>
      <c r="R82" s="4"/>
      <c r="S82" s="4"/>
      <c r="T82" s="4"/>
      <c r="U82" s="4"/>
      <c r="V82" s="4"/>
      <c r="W82" s="4"/>
      <c r="X82" s="4"/>
      <c r="Y82" s="4"/>
      <c r="Z82" s="4"/>
      <c r="AA82" s="4"/>
    </row>
    <row r="83" spans="1:27" ht="19.5" customHeight="1"/>
    <row r="84" spans="1:27" ht="19.5" customHeight="1"/>
    <row r="85" spans="1:27" ht="19.5" customHeight="1"/>
    <row r="86" spans="1:27" ht="19.5" customHeight="1"/>
    <row r="87" spans="1:27" ht="19.5" customHeight="1"/>
    <row r="88" spans="1:27" ht="19.5" customHeight="1"/>
    <row r="89" spans="1:27" ht="19.5" customHeight="1"/>
  </sheetData>
  <mergeCells count="89">
    <mergeCell ref="B21:C21"/>
    <mergeCell ref="D21:J21"/>
    <mergeCell ref="D27:AA27"/>
    <mergeCell ref="D28:AA28"/>
    <mergeCell ref="B46:C46"/>
    <mergeCell ref="J32:M32"/>
    <mergeCell ref="D23:AA23"/>
    <mergeCell ref="N31:Q31"/>
    <mergeCell ref="N35:AB35"/>
    <mergeCell ref="D35:J35"/>
    <mergeCell ref="D32:G32"/>
    <mergeCell ref="D34:J34"/>
    <mergeCell ref="J30:M30"/>
    <mergeCell ref="D24:AA24"/>
    <mergeCell ref="D26:J26"/>
    <mergeCell ref="D38:J38"/>
    <mergeCell ref="T65:Z65"/>
    <mergeCell ref="J48:N48"/>
    <mergeCell ref="H30:I30"/>
    <mergeCell ref="H32:I32"/>
    <mergeCell ref="D42:I42"/>
    <mergeCell ref="D41:I41"/>
    <mergeCell ref="N30:Q30"/>
    <mergeCell ref="D31:G31"/>
    <mergeCell ref="H31:I31"/>
    <mergeCell ref="D30:G30"/>
    <mergeCell ref="D36:J36"/>
    <mergeCell ref="D37:J37"/>
    <mergeCell ref="D46:E46"/>
    <mergeCell ref="J47:N47"/>
    <mergeCell ref="J46:N46"/>
    <mergeCell ref="J31:M31"/>
    <mergeCell ref="Y1:AB1"/>
    <mergeCell ref="D9:I9"/>
    <mergeCell ref="D20:J20"/>
    <mergeCell ref="D22:J22"/>
    <mergeCell ref="D7:J7"/>
    <mergeCell ref="D6:AA6"/>
    <mergeCell ref="D8:AA8"/>
    <mergeCell ref="D11:AA11"/>
    <mergeCell ref="D12:AA12"/>
    <mergeCell ref="D5:AA5"/>
    <mergeCell ref="D13:AA13"/>
    <mergeCell ref="D14:AA14"/>
    <mergeCell ref="D15:AA15"/>
    <mergeCell ref="D18:AA18"/>
    <mergeCell ref="D19:AA19"/>
    <mergeCell ref="B80:I80"/>
    <mergeCell ref="B81:I81"/>
    <mergeCell ref="J75:O75"/>
    <mergeCell ref="J74:O74"/>
    <mergeCell ref="J73:O73"/>
    <mergeCell ref="B79:I79"/>
    <mergeCell ref="B75:I75"/>
    <mergeCell ref="J80:O80"/>
    <mergeCell ref="J81:O81"/>
    <mergeCell ref="J78:O78"/>
    <mergeCell ref="J77:O77"/>
    <mergeCell ref="J79:O79"/>
    <mergeCell ref="J76:O76"/>
    <mergeCell ref="B76:I76"/>
    <mergeCell ref="B77:I77"/>
    <mergeCell ref="B78:I78"/>
    <mergeCell ref="B73:I73"/>
    <mergeCell ref="B74:I74"/>
    <mergeCell ref="D57:J57"/>
    <mergeCell ref="D58:J58"/>
    <mergeCell ref="D59:J59"/>
    <mergeCell ref="D60:J60"/>
    <mergeCell ref="B66:S66"/>
    <mergeCell ref="B69:S69"/>
    <mergeCell ref="D61:J61"/>
    <mergeCell ref="B68:S68"/>
    <mergeCell ref="N32:Q32"/>
    <mergeCell ref="D39:J39"/>
    <mergeCell ref="D40:J40"/>
    <mergeCell ref="T69:Z69"/>
    <mergeCell ref="T68:Z68"/>
    <mergeCell ref="D53:J53"/>
    <mergeCell ref="D54:J54"/>
    <mergeCell ref="B65:S65"/>
    <mergeCell ref="D55:J55"/>
    <mergeCell ref="D56:J56"/>
    <mergeCell ref="T66:Z66"/>
    <mergeCell ref="B47:C47"/>
    <mergeCell ref="B48:I48"/>
    <mergeCell ref="B49:I49"/>
    <mergeCell ref="J49:N49"/>
    <mergeCell ref="D47:I47"/>
  </mergeCells>
  <phoneticPr fontId="3"/>
  <conditionalFormatting sqref="D27">
    <cfRule type="expression" dxfId="49" priority="3" stopIfTrue="1">
      <formula>AND(OR(D26="委託(一部)",D26="委託(全部)"),D27="")</formula>
    </cfRule>
  </conditionalFormatting>
  <conditionalFormatting sqref="D28">
    <cfRule type="expression" dxfId="48" priority="4" stopIfTrue="1">
      <formula>AND(OR(D26="委託(一部)",D26="委託(全部)"),D28="")</formula>
    </cfRule>
  </conditionalFormatting>
  <conditionalFormatting sqref="J30:M32">
    <cfRule type="expression" dxfId="47" priority="5" stopIfTrue="1">
      <formula>AND(D30&lt;&gt;"",J30="")</formula>
    </cfRule>
  </conditionalFormatting>
  <conditionalFormatting sqref="D23">
    <cfRule type="expression" dxfId="46" priority="6" stopIfTrue="1">
      <formula>AND(D22="共同利用",D23="")</formula>
    </cfRule>
  </conditionalFormatting>
  <conditionalFormatting sqref="T66:Z66">
    <cfRule type="cellIs" dxfId="45" priority="7" stopIfTrue="1" operator="equal">
      <formula>"申請予定あり"</formula>
    </cfRule>
  </conditionalFormatting>
  <conditionalFormatting sqref="T69:Z70">
    <cfRule type="cellIs" dxfId="44" priority="1" stopIfTrue="1" operator="equal">
      <formula>"申請予定あり"</formula>
    </cfRule>
  </conditionalFormatting>
  <dataValidations count="11">
    <dataValidation type="whole" operator="greaterThanOrEqual" allowBlank="1" showInputMessage="1" showErrorMessage="1" error="人数(整数)を記載してください。" sqref="P71:T81 M71:O72 M50:O50 P44:T50 M44:O45">
      <formula1>0</formula1>
    </dataValidation>
    <dataValidation type="list" allowBlank="1" showInputMessage="1" showErrorMessage="1" errorTitle="入力事項" error="該当基準を満たさない場合に、リストから「満たさない」を選択してください。" sqref="J74:J81">
      <formula1>"　　　,満たさない"</formula1>
    </dataValidation>
    <dataValidation type="list" allowBlank="1" showInputMessage="1" showErrorMessage="1" sqref="T69:Z70 T66:Z66">
      <formula1>"申請予定あり,申請せず"</formula1>
    </dataValidation>
    <dataValidation imeMode="off" allowBlank="1" showInputMessage="1" showErrorMessage="1" sqref="D53:J62 Y1:AB3 D9 D7:J7 N30:N32 D41:D42"/>
    <dataValidation type="whole" allowBlank="1" showInputMessage="1" showErrorMessage="1" error="人数(整数)を記入してください" sqref="J46:J49">
      <formula1>0</formula1>
      <formula2>999</formula2>
    </dataValidation>
    <dataValidation type="whole" imeMode="off" operator="lessThanOrEqual" allowBlank="1" showInputMessage="1" showErrorMessage="1" sqref="D34:J35 D37:J38">
      <formula1>365</formula1>
    </dataValidation>
    <dataValidation type="whole" imeMode="off" operator="greaterThanOrEqual" allowBlank="1" showInputMessage="1" showErrorMessage="1" error="10,000円に満たない場合は補助基準に達しません。" sqref="D39:J39">
      <formula1>10000</formula1>
    </dataValidation>
    <dataValidation type="whole" imeMode="off" operator="lessThanOrEqual" allowBlank="1" showInputMessage="1" showErrorMessage="1" sqref="D36:J36">
      <formula1>12</formula1>
    </dataValidation>
    <dataValidation type="list" allowBlank="1" showInputMessage="1" showErrorMessage="1" sqref="D40:J40">
      <formula1>"病院調理,保育所給食,利用者持参,その他"</formula1>
    </dataValidation>
    <dataValidation type="list" allowBlank="1" showInputMessage="1" showErrorMessage="1" sqref="D22:J22">
      <formula1>"単独利用,共同利用"</formula1>
    </dataValidation>
    <dataValidation type="list" allowBlank="1" showInputMessage="1" showErrorMessage="1" sqref="D26:J26">
      <formula1>"直接運営,委託(一部),委託(全部)"</formula1>
    </dataValidation>
  </dataValidations>
  <pageMargins left="0.62992125984251968" right="0.35433070866141736" top="0.70866141732283472" bottom="0.6692913385826772" header="0.43307086614173229" footer="0.27559055118110237"/>
  <pageSetup paperSize="9" scale="93" orientation="portrait" r:id="rId1"/>
  <headerFooter alignWithMargins="0"/>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9"/>
  <sheetViews>
    <sheetView showGridLines="0" view="pageBreakPreview" topLeftCell="A52" zoomScaleNormal="100" zoomScaleSheetLayoutView="100" workbookViewId="0">
      <selection activeCell="B63" sqref="B63"/>
    </sheetView>
  </sheetViews>
  <sheetFormatPr defaultRowHeight="13.2"/>
  <cols>
    <col min="1" max="1" width="2.77734375" style="27" customWidth="1"/>
    <col min="2" max="2" width="6.21875" customWidth="1"/>
    <col min="3" max="3" width="11.6640625" bestFit="1" customWidth="1"/>
    <col min="4" max="9" width="2.6640625" customWidth="1"/>
    <col min="10" max="10" width="2.44140625" customWidth="1"/>
    <col min="11" max="28" width="2.6640625" customWidth="1"/>
  </cols>
  <sheetData>
    <row r="1" spans="1:28" ht="20.100000000000001" customHeight="1">
      <c r="A1" s="66" t="s">
        <v>201</v>
      </c>
      <c r="B1" s="28"/>
      <c r="X1" s="30"/>
      <c r="Y1" s="273"/>
      <c r="Z1" s="273"/>
      <c r="AA1" s="273"/>
      <c r="AB1" s="273"/>
    </row>
    <row r="2" spans="1:28" ht="20.100000000000001" customHeight="1">
      <c r="A2" s="28"/>
      <c r="B2" s="28"/>
      <c r="J2" t="s">
        <v>0</v>
      </c>
      <c r="X2" s="30"/>
      <c r="Y2" s="177"/>
      <c r="Z2" s="177"/>
      <c r="AA2" s="177"/>
      <c r="AB2" s="177"/>
    </row>
    <row r="3" spans="1:28" ht="4.95" customHeight="1">
      <c r="A3" s="28"/>
      <c r="B3" s="28"/>
      <c r="X3" s="30"/>
      <c r="Y3" s="177"/>
      <c r="Z3" s="177"/>
      <c r="AA3" s="177"/>
      <c r="AB3" s="177"/>
    </row>
    <row r="4" spans="1:28" ht="20.100000000000001" customHeight="1">
      <c r="A4" s="27">
        <v>1</v>
      </c>
      <c r="B4" t="s">
        <v>38</v>
      </c>
      <c r="K4" s="4"/>
      <c r="L4" s="4"/>
      <c r="M4" s="4"/>
      <c r="N4" s="4"/>
      <c r="O4" s="4"/>
      <c r="P4" s="4"/>
      <c r="Q4" s="4"/>
      <c r="R4" s="4"/>
      <c r="S4" s="4"/>
      <c r="T4" s="4"/>
      <c r="U4" s="4"/>
      <c r="V4" s="4"/>
      <c r="W4" s="4"/>
      <c r="X4" s="4"/>
      <c r="Y4" s="4"/>
      <c r="Z4" s="4"/>
      <c r="AA4" s="4"/>
    </row>
    <row r="5" spans="1:28" ht="20.100000000000001" customHeight="1">
      <c r="B5" s="7" t="s">
        <v>202</v>
      </c>
      <c r="C5" s="16"/>
      <c r="D5" s="369" t="s">
        <v>31</v>
      </c>
      <c r="E5" s="370"/>
      <c r="F5" s="370"/>
      <c r="G5" s="370"/>
      <c r="H5" s="370"/>
      <c r="I5" s="370"/>
      <c r="J5" s="370"/>
      <c r="K5" s="370"/>
      <c r="L5" s="370"/>
      <c r="M5" s="370"/>
      <c r="N5" s="370"/>
      <c r="O5" s="370"/>
      <c r="P5" s="370"/>
      <c r="Q5" s="370"/>
      <c r="R5" s="370"/>
      <c r="S5" s="370"/>
      <c r="T5" s="370"/>
      <c r="U5" s="370"/>
      <c r="V5" s="370"/>
      <c r="W5" s="370"/>
      <c r="X5" s="370"/>
      <c r="Y5" s="370"/>
      <c r="Z5" s="370"/>
      <c r="AA5" s="371"/>
    </row>
    <row r="6" spans="1:28" ht="20.100000000000001" customHeight="1">
      <c r="B6" s="7" t="s">
        <v>1</v>
      </c>
      <c r="C6" s="16"/>
      <c r="D6" s="223" t="s">
        <v>185</v>
      </c>
      <c r="E6" s="223"/>
      <c r="F6" s="223"/>
      <c r="G6" s="223"/>
      <c r="H6" s="223"/>
      <c r="I6" s="223"/>
      <c r="J6" s="223"/>
      <c r="K6" s="38"/>
      <c r="L6" s="38"/>
      <c r="M6" s="38"/>
      <c r="N6" s="38"/>
      <c r="O6" s="38"/>
      <c r="P6" s="38"/>
      <c r="Q6" s="38"/>
      <c r="R6" s="38"/>
      <c r="S6" s="38"/>
      <c r="T6" s="38"/>
      <c r="U6" s="38"/>
      <c r="V6" s="38"/>
      <c r="W6" s="38"/>
      <c r="X6" s="38"/>
      <c r="Y6" s="38"/>
      <c r="Z6" s="38"/>
      <c r="AA6" s="39"/>
    </row>
    <row r="7" spans="1:28" ht="20.100000000000001" customHeight="1">
      <c r="B7" s="7" t="s">
        <v>26</v>
      </c>
      <c r="C7" s="16"/>
      <c r="D7" s="372" t="s">
        <v>193</v>
      </c>
      <c r="E7" s="373"/>
      <c r="F7" s="373"/>
      <c r="G7" s="373"/>
      <c r="H7" s="373"/>
      <c r="I7" s="373"/>
      <c r="J7" s="374"/>
      <c r="K7" s="7"/>
      <c r="L7" s="8"/>
      <c r="M7" s="8"/>
      <c r="N7" s="8"/>
      <c r="O7" s="8"/>
      <c r="P7" s="8"/>
      <c r="Q7" s="8"/>
      <c r="R7" s="8"/>
      <c r="S7" s="8"/>
      <c r="T7" s="8"/>
      <c r="U7" s="8"/>
      <c r="V7" s="8"/>
      <c r="W7" s="8"/>
      <c r="X7" s="8"/>
      <c r="Y7" s="8"/>
      <c r="Z7" s="8"/>
      <c r="AA7" s="8"/>
    </row>
    <row r="8" spans="1:28" ht="20.100000000000001" customHeight="1">
      <c r="B8" s="1" t="s">
        <v>2</v>
      </c>
      <c r="C8" s="19"/>
      <c r="D8" s="214" t="s">
        <v>186</v>
      </c>
      <c r="E8" s="40"/>
      <c r="F8" s="40"/>
      <c r="G8" s="40"/>
      <c r="H8" s="40"/>
      <c r="I8" s="40"/>
      <c r="J8" s="40"/>
      <c r="K8" s="40"/>
      <c r="L8" s="40"/>
      <c r="M8" s="40"/>
      <c r="N8" s="40"/>
      <c r="O8" s="40"/>
      <c r="P8" s="40"/>
      <c r="Q8" s="40"/>
      <c r="R8" s="40"/>
      <c r="S8" s="40"/>
      <c r="T8" s="40"/>
      <c r="U8" s="40"/>
      <c r="V8" s="40"/>
      <c r="W8" s="40"/>
      <c r="X8" s="40"/>
      <c r="Y8" s="40"/>
      <c r="Z8" s="40"/>
      <c r="AA8" s="33"/>
    </row>
    <row r="9" spans="1:28" ht="20.100000000000001" customHeight="1">
      <c r="B9" s="7" t="s">
        <v>3</v>
      </c>
      <c r="C9" s="16"/>
      <c r="D9" s="375">
        <v>120</v>
      </c>
      <c r="E9" s="376"/>
      <c r="F9" s="376"/>
      <c r="G9" s="376"/>
      <c r="H9" s="376"/>
      <c r="I9" s="376"/>
      <c r="J9" s="16" t="s">
        <v>30</v>
      </c>
      <c r="K9" s="2"/>
      <c r="L9" s="2"/>
      <c r="M9" s="2"/>
      <c r="N9" s="2"/>
      <c r="O9" s="2"/>
      <c r="P9" s="2"/>
      <c r="Q9" s="2"/>
      <c r="R9" s="2"/>
      <c r="S9" s="2"/>
      <c r="T9" s="2"/>
      <c r="U9" s="2"/>
      <c r="V9" s="2"/>
      <c r="W9" s="2"/>
      <c r="X9" s="2"/>
      <c r="Y9" s="2"/>
      <c r="Z9" s="2"/>
      <c r="AA9" s="2"/>
    </row>
    <row r="10" spans="1:28" ht="20.100000000000001" customHeight="1">
      <c r="K10" s="6"/>
      <c r="L10" s="6"/>
      <c r="M10" s="6"/>
      <c r="N10" s="6"/>
      <c r="O10" s="6"/>
      <c r="P10" s="6"/>
      <c r="Q10" s="6"/>
      <c r="R10" s="6"/>
      <c r="S10" s="6"/>
      <c r="T10" s="6"/>
      <c r="U10" s="6"/>
      <c r="V10" s="6"/>
      <c r="W10" s="6"/>
      <c r="X10" s="6"/>
      <c r="Y10" s="6"/>
      <c r="Z10" s="6"/>
      <c r="AA10" s="6"/>
    </row>
    <row r="11" spans="1:28" ht="20.100000000000001" customHeight="1">
      <c r="B11" s="7" t="s">
        <v>4</v>
      </c>
      <c r="C11" s="16"/>
      <c r="D11" s="222" t="s">
        <v>187</v>
      </c>
      <c r="E11" s="36"/>
      <c r="F11" s="36"/>
      <c r="G11" s="36"/>
      <c r="H11" s="36"/>
      <c r="I11" s="36"/>
      <c r="J11" s="36"/>
      <c r="K11" s="36"/>
      <c r="L11" s="36"/>
      <c r="M11" s="36"/>
      <c r="N11" s="36"/>
      <c r="O11" s="36"/>
      <c r="P11" s="36"/>
      <c r="Q11" s="36"/>
      <c r="R11" s="36"/>
      <c r="S11" s="36"/>
      <c r="T11" s="36"/>
      <c r="U11" s="36"/>
      <c r="V11" s="36"/>
      <c r="W11" s="36"/>
      <c r="X11" s="36"/>
      <c r="Y11" s="36"/>
      <c r="Z11" s="36"/>
      <c r="AA11" s="37"/>
    </row>
    <row r="12" spans="1:28" ht="20.100000000000001" customHeight="1">
      <c r="B12" s="7" t="s">
        <v>5</v>
      </c>
      <c r="C12" s="16"/>
      <c r="D12" s="222" t="s">
        <v>218</v>
      </c>
      <c r="E12" s="36"/>
      <c r="F12" s="36"/>
      <c r="G12" s="36"/>
      <c r="H12" s="36"/>
      <c r="I12" s="36"/>
      <c r="J12" s="36"/>
      <c r="K12" s="36"/>
      <c r="L12" s="36"/>
      <c r="M12" s="36"/>
      <c r="N12" s="36"/>
      <c r="O12" s="36"/>
      <c r="P12" s="36"/>
      <c r="Q12" s="36"/>
      <c r="R12" s="36"/>
      <c r="S12" s="36"/>
      <c r="T12" s="36"/>
      <c r="U12" s="36"/>
      <c r="V12" s="36"/>
      <c r="W12" s="36"/>
      <c r="X12" s="36"/>
      <c r="Y12" s="36"/>
      <c r="Z12" s="36"/>
      <c r="AA12" s="37"/>
    </row>
    <row r="13" spans="1:28" ht="20.100000000000001" customHeight="1">
      <c r="B13" s="7" t="s">
        <v>6</v>
      </c>
      <c r="C13" s="16"/>
      <c r="D13" s="213" t="s">
        <v>188</v>
      </c>
      <c r="E13" s="178"/>
      <c r="F13" s="178"/>
      <c r="G13" s="178"/>
      <c r="H13" s="178"/>
      <c r="I13" s="178"/>
      <c r="J13" s="178"/>
      <c r="K13" s="178"/>
      <c r="L13" s="178"/>
      <c r="M13" s="178"/>
      <c r="N13" s="178"/>
      <c r="O13" s="178"/>
      <c r="P13" s="178"/>
      <c r="Q13" s="178"/>
      <c r="R13" s="178"/>
      <c r="S13" s="178"/>
      <c r="T13" s="178"/>
      <c r="U13" s="178"/>
      <c r="V13" s="178"/>
      <c r="W13" s="178"/>
      <c r="X13" s="178"/>
      <c r="Y13" s="178"/>
      <c r="Z13" s="178"/>
      <c r="AA13" s="179"/>
    </row>
    <row r="14" spans="1:28" ht="20.100000000000001" customHeight="1">
      <c r="B14" s="7" t="s">
        <v>34</v>
      </c>
      <c r="C14" s="16"/>
      <c r="D14" s="213" t="s">
        <v>188</v>
      </c>
      <c r="E14" s="178"/>
      <c r="F14" s="178"/>
      <c r="G14" s="178"/>
      <c r="H14" s="178"/>
      <c r="I14" s="178"/>
      <c r="J14" s="178"/>
      <c r="K14" s="178"/>
      <c r="L14" s="178"/>
      <c r="M14" s="178"/>
      <c r="N14" s="178"/>
      <c r="O14" s="178"/>
      <c r="P14" s="178"/>
      <c r="Q14" s="178"/>
      <c r="R14" s="178"/>
      <c r="S14" s="178"/>
      <c r="T14" s="178"/>
      <c r="U14" s="178"/>
      <c r="V14" s="178"/>
      <c r="W14" s="178"/>
      <c r="X14" s="178"/>
      <c r="Y14" s="178"/>
      <c r="Z14" s="178"/>
      <c r="AA14" s="179"/>
    </row>
    <row r="15" spans="1:28" ht="20.100000000000001" customHeight="1">
      <c r="B15" s="7" t="s">
        <v>35</v>
      </c>
      <c r="C15" s="16"/>
      <c r="D15" s="213" t="s">
        <v>219</v>
      </c>
      <c r="E15" s="178"/>
      <c r="F15" s="178"/>
      <c r="G15" s="178"/>
      <c r="H15" s="178"/>
      <c r="I15" s="178"/>
      <c r="J15" s="178"/>
      <c r="K15" s="178"/>
      <c r="L15" s="178"/>
      <c r="M15" s="178"/>
      <c r="N15" s="178"/>
      <c r="O15" s="178"/>
      <c r="P15" s="178"/>
      <c r="Q15" s="178"/>
      <c r="R15" s="178"/>
      <c r="S15" s="178"/>
      <c r="T15" s="178"/>
      <c r="U15" s="178"/>
      <c r="V15" s="178"/>
      <c r="W15" s="178"/>
      <c r="X15" s="178"/>
      <c r="Y15" s="178"/>
      <c r="Z15" s="178"/>
      <c r="AA15" s="179"/>
    </row>
    <row r="16" spans="1:28" ht="20.100000000000001" customHeight="1"/>
    <row r="17" spans="1:28" ht="20.100000000000001" customHeight="1">
      <c r="A17" s="27">
        <v>2</v>
      </c>
      <c r="B17" t="s">
        <v>39</v>
      </c>
    </row>
    <row r="18" spans="1:28" ht="20.100000000000001" customHeight="1">
      <c r="B18" s="7" t="s">
        <v>7</v>
      </c>
      <c r="C18" s="16"/>
      <c r="D18" s="212" t="s">
        <v>189</v>
      </c>
      <c r="E18" s="222"/>
      <c r="F18" s="222"/>
      <c r="G18" s="222"/>
      <c r="H18" s="222"/>
      <c r="I18" s="222"/>
      <c r="J18" s="222"/>
      <c r="K18" s="36"/>
      <c r="L18" s="36"/>
      <c r="M18" s="36"/>
      <c r="N18" s="36"/>
      <c r="O18" s="36"/>
      <c r="P18" s="36"/>
      <c r="Q18" s="36"/>
      <c r="R18" s="36"/>
      <c r="S18" s="36"/>
      <c r="T18" s="36"/>
      <c r="U18" s="36"/>
      <c r="V18" s="36"/>
      <c r="W18" s="36"/>
      <c r="X18" s="36"/>
      <c r="Y18" s="36"/>
      <c r="Z18" s="36"/>
      <c r="AA18" s="37"/>
    </row>
    <row r="19" spans="1:28" ht="20.100000000000001" customHeight="1">
      <c r="B19" s="1" t="s">
        <v>24</v>
      </c>
      <c r="C19" s="19"/>
      <c r="D19" s="212" t="s">
        <v>190</v>
      </c>
      <c r="E19" s="222"/>
      <c r="F19" s="222"/>
      <c r="G19" s="222"/>
      <c r="H19" s="222"/>
      <c r="I19" s="222"/>
      <c r="J19" s="222"/>
      <c r="K19" s="36"/>
      <c r="L19" s="36"/>
      <c r="M19" s="36"/>
      <c r="N19" s="36"/>
      <c r="O19" s="36"/>
      <c r="P19" s="36"/>
      <c r="Q19" s="36"/>
      <c r="R19" s="36"/>
      <c r="S19" s="36"/>
      <c r="T19" s="36"/>
      <c r="U19" s="36"/>
      <c r="V19" s="36"/>
      <c r="W19" s="36"/>
      <c r="X19" s="36"/>
      <c r="Y19" s="36"/>
      <c r="Z19" s="36"/>
      <c r="AA19" s="37"/>
    </row>
    <row r="20" spans="1:28" ht="20.100000000000001" customHeight="1">
      <c r="B20" s="7" t="s">
        <v>8</v>
      </c>
      <c r="C20" s="16"/>
      <c r="D20" s="377" t="s">
        <v>220</v>
      </c>
      <c r="E20" s="378"/>
      <c r="F20" s="378"/>
      <c r="G20" s="378"/>
      <c r="H20" s="378"/>
      <c r="I20" s="378"/>
      <c r="J20" s="379"/>
      <c r="K20" s="3"/>
      <c r="L20" s="4"/>
      <c r="M20" s="4"/>
      <c r="N20" s="4"/>
      <c r="O20" s="4"/>
      <c r="P20" s="4"/>
      <c r="Q20" s="4"/>
      <c r="R20" s="4"/>
      <c r="S20" s="4"/>
      <c r="T20" s="4"/>
      <c r="U20" s="4"/>
      <c r="V20" s="4"/>
      <c r="W20" s="4"/>
      <c r="X20" s="4"/>
      <c r="Y20" s="4"/>
      <c r="Z20" s="4"/>
      <c r="AA20" s="4"/>
      <c r="AB20" s="4"/>
    </row>
    <row r="21" spans="1:28" ht="20.100000000000001" customHeight="1">
      <c r="B21" s="337" t="s">
        <v>204</v>
      </c>
      <c r="C21" s="338"/>
      <c r="D21" s="363" t="s">
        <v>216</v>
      </c>
      <c r="E21" s="364"/>
      <c r="F21" s="364"/>
      <c r="G21" s="364"/>
      <c r="H21" s="364"/>
      <c r="I21" s="364"/>
      <c r="J21" s="365"/>
      <c r="K21" s="4"/>
      <c r="L21" s="4"/>
      <c r="M21" s="4"/>
      <c r="N21" s="4"/>
      <c r="O21" s="4"/>
      <c r="P21" s="4"/>
      <c r="Q21" s="4"/>
      <c r="R21" s="4"/>
      <c r="S21" s="4"/>
      <c r="T21" s="4"/>
      <c r="U21" s="4"/>
      <c r="V21" s="4"/>
      <c r="W21" s="4"/>
      <c r="X21" s="4"/>
      <c r="Y21" s="4"/>
      <c r="Z21" s="4"/>
      <c r="AA21" s="4"/>
      <c r="AB21" s="4"/>
    </row>
    <row r="22" spans="1:28" ht="20.100000000000001" customHeight="1">
      <c r="B22" s="7" t="s">
        <v>196</v>
      </c>
      <c r="C22" s="16"/>
      <c r="D22" s="366" t="s">
        <v>36</v>
      </c>
      <c r="E22" s="367"/>
      <c r="F22" s="367"/>
      <c r="G22" s="367"/>
      <c r="H22" s="367"/>
      <c r="I22" s="367"/>
      <c r="J22" s="368"/>
      <c r="K22" s="31"/>
      <c r="L22" s="4"/>
      <c r="M22" s="4"/>
      <c r="N22" s="4"/>
      <c r="O22" s="4"/>
      <c r="P22" s="4"/>
      <c r="Q22" s="4"/>
      <c r="R22" s="4"/>
      <c r="S22" s="4"/>
      <c r="T22" s="4"/>
      <c r="U22" s="4"/>
      <c r="V22" s="4"/>
      <c r="W22" s="4"/>
      <c r="X22" s="4"/>
      <c r="Y22" s="4"/>
      <c r="Z22" s="4"/>
      <c r="AA22" s="4"/>
      <c r="AB22" s="4"/>
    </row>
    <row r="23" spans="1:28" ht="20.100000000000001" customHeight="1">
      <c r="B23" s="1" t="s">
        <v>50</v>
      </c>
      <c r="C23" s="19"/>
      <c r="D23" s="351"/>
      <c r="E23" s="352"/>
      <c r="F23" s="352"/>
      <c r="G23" s="352"/>
      <c r="H23" s="352"/>
      <c r="I23" s="352"/>
      <c r="J23" s="352"/>
      <c r="K23" s="352"/>
      <c r="L23" s="352"/>
      <c r="M23" s="352"/>
      <c r="N23" s="352"/>
      <c r="O23" s="352"/>
      <c r="P23" s="352"/>
      <c r="Q23" s="352"/>
      <c r="R23" s="352"/>
      <c r="S23" s="352"/>
      <c r="T23" s="352"/>
      <c r="U23" s="352"/>
      <c r="V23" s="352"/>
      <c r="W23" s="352"/>
      <c r="X23" s="352"/>
      <c r="Y23" s="352"/>
      <c r="Z23" s="352"/>
      <c r="AA23" s="353"/>
    </row>
    <row r="24" spans="1:28" ht="20.100000000000001" customHeight="1">
      <c r="B24" s="5"/>
      <c r="C24" s="20"/>
      <c r="D24" s="360"/>
      <c r="E24" s="361"/>
      <c r="F24" s="361"/>
      <c r="G24" s="361"/>
      <c r="H24" s="361"/>
      <c r="I24" s="361"/>
      <c r="J24" s="361"/>
      <c r="K24" s="361"/>
      <c r="L24" s="361"/>
      <c r="M24" s="361"/>
      <c r="N24" s="361"/>
      <c r="O24" s="361"/>
      <c r="P24" s="361"/>
      <c r="Q24" s="361"/>
      <c r="R24" s="361"/>
      <c r="S24" s="361"/>
      <c r="T24" s="361"/>
      <c r="U24" s="361"/>
      <c r="V24" s="361"/>
      <c r="W24" s="361"/>
      <c r="X24" s="361"/>
      <c r="Y24" s="361"/>
      <c r="Z24" s="361"/>
      <c r="AA24" s="362"/>
    </row>
    <row r="25" spans="1:28" ht="20.100000000000001" customHeight="1">
      <c r="K25" s="4"/>
      <c r="L25" s="4"/>
      <c r="M25" s="4"/>
      <c r="N25" s="4"/>
      <c r="O25" s="4"/>
      <c r="P25" s="4"/>
      <c r="Q25" s="4"/>
      <c r="R25" s="4"/>
      <c r="S25" s="4"/>
      <c r="T25" s="4"/>
      <c r="U25" s="4"/>
      <c r="V25" s="4"/>
      <c r="W25" s="4"/>
      <c r="X25" s="4"/>
      <c r="Y25" s="4"/>
      <c r="Z25" s="4"/>
      <c r="AA25" s="4"/>
      <c r="AB25" s="4"/>
    </row>
    <row r="26" spans="1:28" ht="20.100000000000001" customHeight="1">
      <c r="B26" s="7" t="s">
        <v>197</v>
      </c>
      <c r="C26" s="16"/>
      <c r="D26" s="366" t="s">
        <v>42</v>
      </c>
      <c r="E26" s="367"/>
      <c r="F26" s="367"/>
      <c r="G26" s="367"/>
      <c r="H26" s="367"/>
      <c r="I26" s="367"/>
      <c r="J26" s="368"/>
      <c r="K26" s="6"/>
      <c r="L26" s="6"/>
      <c r="M26" s="6"/>
      <c r="N26" s="6"/>
      <c r="O26" s="6"/>
      <c r="P26" s="6"/>
      <c r="Q26" s="6"/>
      <c r="R26" s="6"/>
      <c r="S26" s="6"/>
      <c r="T26" s="6"/>
      <c r="U26" s="6"/>
      <c r="V26" s="6"/>
      <c r="W26" s="6"/>
      <c r="X26" s="6"/>
      <c r="Y26" s="6"/>
      <c r="Z26" s="6"/>
      <c r="AA26" s="6"/>
      <c r="AB26" s="4"/>
    </row>
    <row r="27" spans="1:28" ht="20.100000000000001" customHeight="1">
      <c r="B27" s="22" t="s">
        <v>9</v>
      </c>
      <c r="C27" s="23"/>
      <c r="D27" s="218" t="s">
        <v>221</v>
      </c>
      <c r="E27" s="219"/>
      <c r="F27" s="219"/>
      <c r="G27" s="219"/>
      <c r="H27" s="219"/>
      <c r="I27" s="219"/>
      <c r="J27" s="219"/>
      <c r="K27" s="40"/>
      <c r="L27" s="40"/>
      <c r="M27" s="40"/>
      <c r="N27" s="40"/>
      <c r="O27" s="40"/>
      <c r="P27" s="40"/>
      <c r="Q27" s="40"/>
      <c r="R27" s="40"/>
      <c r="S27" s="40"/>
      <c r="T27" s="40"/>
      <c r="U27" s="40"/>
      <c r="V27" s="40"/>
      <c r="W27" s="40"/>
      <c r="X27" s="40"/>
      <c r="Y27" s="40"/>
      <c r="Z27" s="40"/>
      <c r="AA27" s="33"/>
    </row>
    <row r="28" spans="1:28" ht="20.100000000000001" customHeight="1">
      <c r="B28" s="24" t="s">
        <v>10</v>
      </c>
      <c r="C28" s="25"/>
      <c r="D28" s="220" t="s">
        <v>192</v>
      </c>
      <c r="E28" s="221"/>
      <c r="F28" s="221"/>
      <c r="G28" s="221"/>
      <c r="H28" s="221"/>
      <c r="I28" s="221"/>
      <c r="J28" s="221"/>
      <c r="K28" s="41"/>
      <c r="L28" s="41"/>
      <c r="M28" s="41"/>
      <c r="N28" s="41"/>
      <c r="O28" s="41"/>
      <c r="P28" s="41"/>
      <c r="Q28" s="41"/>
      <c r="R28" s="41"/>
      <c r="S28" s="41"/>
      <c r="T28" s="41"/>
      <c r="U28" s="41"/>
      <c r="V28" s="41"/>
      <c r="W28" s="41"/>
      <c r="X28" s="41"/>
      <c r="Y28" s="41"/>
      <c r="Z28" s="41"/>
      <c r="AA28" s="35"/>
    </row>
    <row r="29" spans="1:28" ht="20.100000000000001" customHeight="1"/>
    <row r="30" spans="1:28" ht="20.100000000000001" customHeight="1">
      <c r="B30" s="22" t="s">
        <v>11</v>
      </c>
      <c r="C30" s="23"/>
      <c r="D30" s="327" t="s">
        <v>48</v>
      </c>
      <c r="E30" s="328"/>
      <c r="F30" s="328"/>
      <c r="G30" s="328"/>
      <c r="H30" s="319" t="s">
        <v>44</v>
      </c>
      <c r="I30" s="319"/>
      <c r="J30" s="328" t="s">
        <v>47</v>
      </c>
      <c r="K30" s="328"/>
      <c r="L30" s="328"/>
      <c r="M30" s="359"/>
      <c r="N30" s="323" t="s">
        <v>46</v>
      </c>
      <c r="O30" s="323"/>
      <c r="P30" s="323"/>
      <c r="Q30" s="323"/>
      <c r="R30" s="4"/>
      <c r="S30" s="4"/>
      <c r="T30" s="4"/>
      <c r="U30" s="4"/>
      <c r="V30" s="4"/>
      <c r="W30" s="4"/>
      <c r="X30" s="4"/>
      <c r="Y30" s="4"/>
      <c r="Z30" s="4"/>
      <c r="AA30" s="4"/>
    </row>
    <row r="31" spans="1:28" ht="20.100000000000001" customHeight="1">
      <c r="B31" s="214" t="s">
        <v>49</v>
      </c>
      <c r="C31" s="215"/>
      <c r="D31" s="380">
        <v>0.3125</v>
      </c>
      <c r="E31" s="381"/>
      <c r="F31" s="381"/>
      <c r="G31" s="381"/>
      <c r="H31" s="382" t="s">
        <v>44</v>
      </c>
      <c r="I31" s="382"/>
      <c r="J31" s="381">
        <v>0.83333333333333337</v>
      </c>
      <c r="K31" s="381"/>
      <c r="L31" s="381"/>
      <c r="M31" s="383"/>
      <c r="N31" s="384">
        <f>IF(J31="","",IF(OR(J31&lt;D31,J31=D31),1+J31-D31,J31-D31))</f>
        <v>0.52083333333333337</v>
      </c>
      <c r="O31" s="384"/>
      <c r="P31" s="384"/>
      <c r="Q31" s="384"/>
      <c r="R31" s="4"/>
      <c r="S31" s="4"/>
      <c r="T31" s="4"/>
      <c r="U31" s="4"/>
      <c r="V31" s="4"/>
      <c r="W31" s="4"/>
      <c r="X31" s="4"/>
      <c r="Y31" s="4"/>
      <c r="Z31" s="4"/>
      <c r="AA31" s="4"/>
    </row>
    <row r="32" spans="1:28" ht="20.100000000000001" customHeight="1">
      <c r="B32" s="216" t="s">
        <v>191</v>
      </c>
      <c r="C32" s="217"/>
      <c r="D32" s="385">
        <v>0.3125</v>
      </c>
      <c r="E32" s="386"/>
      <c r="F32" s="386"/>
      <c r="G32" s="386"/>
      <c r="H32" s="387" t="s">
        <v>44</v>
      </c>
      <c r="I32" s="387"/>
      <c r="J32" s="388">
        <v>0.3125</v>
      </c>
      <c r="K32" s="388"/>
      <c r="L32" s="388"/>
      <c r="M32" s="389"/>
      <c r="N32" s="390">
        <f>IF(J32="","",IF(OR(J32&lt;D32,J32=D32),1+J32-D32,J32-D32))</f>
        <v>1</v>
      </c>
      <c r="O32" s="390"/>
      <c r="P32" s="390"/>
      <c r="Q32" s="390"/>
      <c r="R32" s="4"/>
      <c r="S32" s="4"/>
      <c r="T32" s="4"/>
      <c r="U32" s="4"/>
      <c r="V32" s="4"/>
      <c r="W32" s="4"/>
      <c r="X32" s="4"/>
      <c r="Y32" s="4"/>
      <c r="Z32" s="4"/>
      <c r="AA32" s="4"/>
    </row>
    <row r="33" spans="1:28" ht="20.100000000000001"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row>
    <row r="34" spans="1:28" ht="20.100000000000001" customHeight="1">
      <c r="B34" s="7" t="s">
        <v>40</v>
      </c>
      <c r="C34" s="16"/>
      <c r="D34" s="375">
        <v>50</v>
      </c>
      <c r="E34" s="376"/>
      <c r="F34" s="376"/>
      <c r="G34" s="376"/>
      <c r="H34" s="376"/>
      <c r="I34" s="376"/>
      <c r="J34" s="376"/>
      <c r="K34" s="8" t="s">
        <v>28</v>
      </c>
      <c r="L34" s="8"/>
      <c r="M34" s="16"/>
      <c r="N34" s="4"/>
      <c r="O34" s="4"/>
      <c r="P34" s="4"/>
      <c r="Q34" s="4"/>
      <c r="R34" s="4"/>
      <c r="S34" s="4"/>
      <c r="T34" s="4"/>
      <c r="U34" s="4"/>
      <c r="V34" s="4"/>
      <c r="W34" s="4"/>
      <c r="X34" s="4"/>
      <c r="Y34" s="4"/>
      <c r="Z34" s="4"/>
      <c r="AA34" s="4"/>
    </row>
    <row r="35" spans="1:28" ht="24.75" customHeight="1">
      <c r="B35" s="7" t="s">
        <v>195</v>
      </c>
      <c r="C35" s="16"/>
      <c r="D35" s="375">
        <v>40</v>
      </c>
      <c r="E35" s="376"/>
      <c r="F35" s="376"/>
      <c r="G35" s="376"/>
      <c r="H35" s="376"/>
      <c r="I35" s="376"/>
      <c r="J35" s="376"/>
      <c r="K35" s="8" t="s">
        <v>28</v>
      </c>
      <c r="L35" s="8"/>
      <c r="M35" s="16"/>
      <c r="N35" s="355" t="s">
        <v>223</v>
      </c>
      <c r="O35" s="356"/>
      <c r="P35" s="356"/>
      <c r="Q35" s="356"/>
      <c r="R35" s="356"/>
      <c r="S35" s="356"/>
      <c r="T35" s="356"/>
      <c r="U35" s="356"/>
      <c r="V35" s="356"/>
      <c r="W35" s="356"/>
      <c r="X35" s="356"/>
      <c r="Y35" s="356"/>
      <c r="Z35" s="356"/>
      <c r="AA35" s="356"/>
      <c r="AB35" s="356"/>
    </row>
    <row r="36" spans="1:28" ht="20.100000000000001" customHeight="1">
      <c r="B36" s="7" t="s">
        <v>41</v>
      </c>
      <c r="C36" s="16"/>
      <c r="D36" s="391">
        <v>0</v>
      </c>
      <c r="E36" s="392"/>
      <c r="F36" s="392"/>
      <c r="G36" s="392"/>
      <c r="H36" s="392"/>
      <c r="I36" s="392"/>
      <c r="J36" s="392"/>
      <c r="K36" s="6" t="s">
        <v>29</v>
      </c>
      <c r="L36" s="6"/>
      <c r="M36" s="20"/>
      <c r="N36" s="31" t="s">
        <v>43</v>
      </c>
      <c r="O36" s="4"/>
      <c r="P36" s="4"/>
      <c r="Q36" s="4"/>
      <c r="R36" s="4"/>
      <c r="S36" s="4"/>
      <c r="T36" s="4"/>
      <c r="U36" s="4"/>
      <c r="V36" s="4"/>
      <c r="W36" s="4"/>
      <c r="X36" s="4"/>
      <c r="Y36" s="4"/>
      <c r="Z36" s="4"/>
      <c r="AA36" s="4"/>
    </row>
    <row r="37" spans="1:28" ht="20.100000000000001" customHeight="1">
      <c r="B37" s="29" t="s">
        <v>54</v>
      </c>
      <c r="C37" s="16"/>
      <c r="D37" s="375">
        <v>0</v>
      </c>
      <c r="E37" s="376"/>
      <c r="F37" s="376"/>
      <c r="G37" s="376"/>
      <c r="H37" s="376"/>
      <c r="I37" s="376"/>
      <c r="J37" s="376"/>
      <c r="K37" s="8" t="s">
        <v>28</v>
      </c>
      <c r="L37" s="8"/>
      <c r="M37" s="16"/>
      <c r="N37" s="31" t="s">
        <v>43</v>
      </c>
      <c r="O37" s="4"/>
      <c r="P37" s="4"/>
      <c r="Q37" s="4"/>
      <c r="R37" s="4"/>
      <c r="S37" s="4"/>
      <c r="T37" s="4"/>
      <c r="U37" s="4"/>
      <c r="V37" s="4"/>
      <c r="W37" s="4"/>
      <c r="X37" s="4"/>
      <c r="Y37" s="4"/>
      <c r="Z37" s="4"/>
      <c r="AA37" s="4"/>
    </row>
    <row r="38" spans="1:28" ht="20.100000000000001" customHeight="1">
      <c r="B38" s="29" t="s">
        <v>203</v>
      </c>
      <c r="C38" s="16"/>
      <c r="D38" s="375">
        <v>0</v>
      </c>
      <c r="E38" s="376"/>
      <c r="F38" s="376"/>
      <c r="G38" s="376"/>
      <c r="H38" s="376"/>
      <c r="I38" s="376"/>
      <c r="J38" s="376"/>
      <c r="K38" s="8" t="s">
        <v>28</v>
      </c>
      <c r="L38" s="8"/>
      <c r="M38" s="16"/>
      <c r="N38" s="31" t="s">
        <v>43</v>
      </c>
      <c r="O38" s="4"/>
      <c r="P38" s="4"/>
      <c r="Q38" s="4"/>
      <c r="R38" s="4"/>
      <c r="S38" s="4"/>
      <c r="T38" s="4"/>
      <c r="U38" s="4"/>
      <c r="V38" s="4"/>
      <c r="W38" s="4"/>
      <c r="X38" s="4"/>
      <c r="Y38" s="4"/>
      <c r="Z38" s="4"/>
      <c r="AA38" s="4"/>
    </row>
    <row r="39" spans="1:28" ht="20.100000000000001" customHeight="1">
      <c r="B39" s="29" t="s">
        <v>12</v>
      </c>
      <c r="C39" s="175"/>
      <c r="D39" s="375">
        <v>19000</v>
      </c>
      <c r="E39" s="376"/>
      <c r="F39" s="376"/>
      <c r="G39" s="376"/>
      <c r="H39" s="376"/>
      <c r="I39" s="376"/>
      <c r="J39" s="376"/>
      <c r="K39" s="176" t="s">
        <v>32</v>
      </c>
      <c r="L39" s="176"/>
      <c r="M39" s="175"/>
      <c r="N39" s="4"/>
      <c r="O39" s="4"/>
      <c r="P39" s="4"/>
      <c r="Q39" s="4"/>
      <c r="R39" s="4"/>
      <c r="S39" s="4"/>
      <c r="T39" s="4"/>
      <c r="U39" s="4"/>
      <c r="V39" s="4"/>
      <c r="W39" s="4"/>
      <c r="X39" s="4"/>
      <c r="Y39" s="4"/>
      <c r="Z39" s="4"/>
      <c r="AA39" s="4"/>
    </row>
    <row r="40" spans="1:28" ht="20.100000000000001" customHeight="1">
      <c r="B40" s="7" t="s">
        <v>198</v>
      </c>
      <c r="C40" s="16"/>
      <c r="D40" s="372" t="s">
        <v>33</v>
      </c>
      <c r="E40" s="393"/>
      <c r="F40" s="393"/>
      <c r="G40" s="393"/>
      <c r="H40" s="393"/>
      <c r="I40" s="393"/>
      <c r="J40" s="394"/>
      <c r="K40" s="1"/>
      <c r="L40" s="2"/>
      <c r="M40" s="2"/>
      <c r="N40" s="4"/>
      <c r="O40" s="4"/>
      <c r="P40" s="4"/>
      <c r="Q40" s="4"/>
      <c r="R40" s="4"/>
      <c r="S40" s="4"/>
      <c r="T40" s="4"/>
      <c r="U40" s="4"/>
      <c r="V40" s="4"/>
      <c r="W40" s="4"/>
      <c r="X40" s="4"/>
      <c r="Y40" s="4"/>
      <c r="Z40" s="4"/>
      <c r="AA40" s="4"/>
    </row>
    <row r="41" spans="1:28" ht="20.100000000000001" customHeight="1">
      <c r="B41" s="7" t="s">
        <v>52</v>
      </c>
      <c r="C41" s="16"/>
      <c r="D41" s="395">
        <v>150</v>
      </c>
      <c r="E41" s="396"/>
      <c r="F41" s="396"/>
      <c r="G41" s="396"/>
      <c r="H41" s="396"/>
      <c r="I41" s="396"/>
      <c r="J41" s="16" t="s">
        <v>27</v>
      </c>
      <c r="K41" s="3"/>
      <c r="L41" s="4"/>
      <c r="M41" s="4"/>
      <c r="N41" s="4"/>
      <c r="O41" s="4"/>
      <c r="P41" s="4"/>
      <c r="Q41" s="4"/>
      <c r="R41" s="4"/>
      <c r="S41" s="4"/>
      <c r="T41" s="4"/>
      <c r="U41" s="4"/>
      <c r="V41" s="4"/>
      <c r="W41" s="4"/>
      <c r="X41" s="4"/>
      <c r="Y41" s="4"/>
      <c r="Z41" s="4"/>
      <c r="AA41" s="4"/>
    </row>
    <row r="42" spans="1:28" ht="20.100000000000001" customHeight="1">
      <c r="B42" s="7" t="s">
        <v>53</v>
      </c>
      <c r="C42" s="16"/>
      <c r="D42" s="395">
        <v>150</v>
      </c>
      <c r="E42" s="396"/>
      <c r="F42" s="396"/>
      <c r="G42" s="396"/>
      <c r="H42" s="396"/>
      <c r="I42" s="396"/>
      <c r="J42" s="16" t="s">
        <v>27</v>
      </c>
      <c r="K42" s="3"/>
      <c r="L42" s="4"/>
      <c r="N42" s="4"/>
      <c r="O42" s="4"/>
      <c r="P42" s="4"/>
      <c r="Q42" s="4"/>
      <c r="R42" s="4"/>
      <c r="S42" s="4"/>
      <c r="T42" s="4"/>
      <c r="U42" s="4"/>
      <c r="V42" s="4"/>
      <c r="W42" s="4"/>
      <c r="X42" s="4"/>
      <c r="Y42" s="4"/>
      <c r="Z42" s="4"/>
      <c r="AA42" s="4"/>
    </row>
    <row r="43" spans="1:28" ht="20.100000000000001" customHeight="1">
      <c r="K43" s="4"/>
      <c r="L43" s="4"/>
      <c r="M43" s="4"/>
      <c r="N43" s="4"/>
      <c r="O43" s="4"/>
      <c r="P43" s="4"/>
      <c r="Q43" s="4"/>
      <c r="R43" s="4"/>
      <c r="S43" s="4"/>
      <c r="T43" s="4"/>
      <c r="U43" s="4"/>
      <c r="V43" s="4"/>
      <c r="W43" s="4"/>
      <c r="X43" s="4"/>
      <c r="Y43" s="4"/>
      <c r="Z43" s="4"/>
      <c r="AA43" s="4"/>
    </row>
    <row r="44" spans="1:28" s="210" customFormat="1" ht="20.100000000000001" customHeight="1">
      <c r="A44" s="198">
        <v>3</v>
      </c>
      <c r="B44" s="224" t="s">
        <v>181</v>
      </c>
      <c r="C44" s="224"/>
      <c r="D44" s="224"/>
      <c r="E44" s="224"/>
      <c r="F44" s="224"/>
      <c r="G44" s="224"/>
      <c r="H44" s="224"/>
      <c r="I44" s="224"/>
      <c r="J44" s="204"/>
      <c r="K44" s="208"/>
      <c r="L44" s="208"/>
      <c r="M44" s="209"/>
      <c r="N44" s="209"/>
      <c r="O44" s="209"/>
      <c r="P44" s="209"/>
      <c r="Q44" s="209"/>
      <c r="R44" s="209"/>
      <c r="S44" s="209"/>
      <c r="T44" s="209"/>
      <c r="U44" s="208"/>
    </row>
    <row r="45" spans="1:28" s="202" customFormat="1" ht="20.100000000000001" customHeight="1">
      <c r="A45" s="203"/>
      <c r="B45" s="227" t="s">
        <v>230</v>
      </c>
      <c r="C45" s="211"/>
      <c r="D45" s="225"/>
      <c r="E45" s="225"/>
      <c r="F45" s="225"/>
      <c r="G45" s="225"/>
      <c r="H45" s="225"/>
      <c r="I45" s="225"/>
      <c r="J45" s="199"/>
      <c r="K45" s="200"/>
      <c r="L45" s="200"/>
      <c r="M45" s="201"/>
      <c r="N45" s="201"/>
      <c r="O45" s="201"/>
      <c r="P45" s="201"/>
      <c r="Q45" s="201"/>
      <c r="R45" s="201"/>
      <c r="S45" s="201"/>
      <c r="T45" s="201"/>
      <c r="U45" s="200"/>
    </row>
    <row r="46" spans="1:28" s="202" customFormat="1" ht="20.100000000000001" customHeight="1">
      <c r="A46" s="203"/>
      <c r="B46" s="348" t="s">
        <v>167</v>
      </c>
      <c r="C46" s="331"/>
      <c r="D46" s="331"/>
      <c r="E46" s="331"/>
      <c r="F46" s="228"/>
      <c r="G46" s="228"/>
      <c r="H46" s="228"/>
      <c r="I46" s="229"/>
      <c r="J46" s="397">
        <v>1</v>
      </c>
      <c r="K46" s="398"/>
      <c r="L46" s="398"/>
      <c r="M46" s="398"/>
      <c r="N46" s="398"/>
      <c r="O46" s="205" t="s">
        <v>168</v>
      </c>
      <c r="P46" s="201"/>
      <c r="Q46" s="201"/>
      <c r="R46" s="201"/>
      <c r="S46" s="201"/>
      <c r="T46" s="201"/>
      <c r="U46" s="200"/>
    </row>
    <row r="47" spans="1:28" s="202" customFormat="1" ht="20.100000000000001" customHeight="1">
      <c r="A47" s="203"/>
      <c r="B47" s="280"/>
      <c r="C47" s="281"/>
      <c r="D47" s="285" t="s">
        <v>169</v>
      </c>
      <c r="E47" s="286"/>
      <c r="F47" s="286"/>
      <c r="G47" s="286"/>
      <c r="H47" s="286"/>
      <c r="I47" s="287"/>
      <c r="J47" s="401">
        <v>1</v>
      </c>
      <c r="K47" s="402"/>
      <c r="L47" s="402"/>
      <c r="M47" s="402"/>
      <c r="N47" s="402"/>
      <c r="O47" s="206" t="s">
        <v>168</v>
      </c>
      <c r="P47" s="201"/>
      <c r="Q47" s="201"/>
      <c r="R47" s="201"/>
      <c r="S47" s="201"/>
      <c r="T47" s="201"/>
      <c r="U47" s="200"/>
    </row>
    <row r="48" spans="1:28" s="202" customFormat="1" ht="20.100000000000001" customHeight="1">
      <c r="A48" s="203"/>
      <c r="B48" s="282" t="s">
        <v>170</v>
      </c>
      <c r="C48" s="282"/>
      <c r="D48" s="282"/>
      <c r="E48" s="282"/>
      <c r="F48" s="282"/>
      <c r="G48" s="282"/>
      <c r="H48" s="282"/>
      <c r="I48" s="282"/>
      <c r="J48" s="403">
        <v>5</v>
      </c>
      <c r="K48" s="404"/>
      <c r="L48" s="404"/>
      <c r="M48" s="404"/>
      <c r="N48" s="404"/>
      <c r="O48" s="207" t="s">
        <v>168</v>
      </c>
      <c r="P48" s="201"/>
      <c r="Q48" s="201"/>
      <c r="R48" s="201"/>
      <c r="S48" s="201"/>
      <c r="T48" s="201"/>
      <c r="U48" s="200"/>
    </row>
    <row r="49" spans="1:28" s="202" customFormat="1" ht="20.100000000000001" customHeight="1">
      <c r="A49" s="203"/>
      <c r="B49" s="282" t="s">
        <v>171</v>
      </c>
      <c r="C49" s="282"/>
      <c r="D49" s="282"/>
      <c r="E49" s="282"/>
      <c r="F49" s="282"/>
      <c r="G49" s="282"/>
      <c r="H49" s="282"/>
      <c r="I49" s="282"/>
      <c r="J49" s="403">
        <v>1</v>
      </c>
      <c r="K49" s="404"/>
      <c r="L49" s="404"/>
      <c r="M49" s="404"/>
      <c r="N49" s="404"/>
      <c r="O49" s="207" t="s">
        <v>168</v>
      </c>
      <c r="P49" s="201"/>
      <c r="Q49" s="201"/>
      <c r="R49" s="201"/>
      <c r="S49" s="201"/>
      <c r="T49" s="201"/>
      <c r="U49" s="200"/>
    </row>
    <row r="50" spans="1:28" ht="19.5" customHeight="1"/>
    <row r="51" spans="1:28" ht="20.100000000000001" customHeight="1">
      <c r="A51" s="27">
        <v>4</v>
      </c>
      <c r="B51" s="266" t="s">
        <v>231</v>
      </c>
    </row>
    <row r="52" spans="1:28">
      <c r="B52" t="s">
        <v>232</v>
      </c>
    </row>
    <row r="53" spans="1:28" ht="20.100000000000001" customHeight="1">
      <c r="B53" s="1" t="s">
        <v>13</v>
      </c>
      <c r="C53" s="9" t="s">
        <v>14</v>
      </c>
      <c r="D53" s="399">
        <v>144538</v>
      </c>
      <c r="E53" s="400"/>
      <c r="F53" s="400"/>
      <c r="G53" s="400"/>
      <c r="H53" s="400"/>
      <c r="I53" s="400"/>
      <c r="J53" s="400"/>
      <c r="K53" s="8" t="s">
        <v>25</v>
      </c>
      <c r="L53" s="16"/>
    </row>
    <row r="54" spans="1:28" ht="20.100000000000001" customHeight="1">
      <c r="B54" s="3"/>
      <c r="C54" s="9" t="s">
        <v>15</v>
      </c>
      <c r="D54" s="399">
        <v>19552</v>
      </c>
      <c r="E54" s="400"/>
      <c r="F54" s="400"/>
      <c r="G54" s="400"/>
      <c r="H54" s="400"/>
      <c r="I54" s="400"/>
      <c r="J54" s="400"/>
      <c r="K54" s="8" t="s">
        <v>25</v>
      </c>
      <c r="L54" s="16"/>
    </row>
    <row r="55" spans="1:28" ht="20.100000000000001" customHeight="1">
      <c r="B55" s="3"/>
      <c r="C55" s="9" t="s">
        <v>16</v>
      </c>
      <c r="D55" s="399">
        <v>987</v>
      </c>
      <c r="E55" s="400"/>
      <c r="F55" s="400"/>
      <c r="G55" s="400"/>
      <c r="H55" s="400"/>
      <c r="I55" s="400"/>
      <c r="J55" s="400"/>
      <c r="K55" s="8" t="s">
        <v>25</v>
      </c>
      <c r="L55" s="16"/>
    </row>
    <row r="56" spans="1:28" ht="20.100000000000001" customHeight="1" thickBot="1">
      <c r="B56" s="10"/>
      <c r="C56" s="11" t="s">
        <v>18</v>
      </c>
      <c r="D56" s="405">
        <f>SUM(D53:J55)</f>
        <v>165077</v>
      </c>
      <c r="E56" s="406"/>
      <c r="F56" s="406"/>
      <c r="G56" s="406"/>
      <c r="H56" s="406"/>
      <c r="I56" s="406"/>
      <c r="J56" s="406"/>
      <c r="K56" s="21" t="s">
        <v>25</v>
      </c>
      <c r="L56" s="17"/>
    </row>
    <row r="57" spans="1:28" ht="20.100000000000001" customHeight="1" thickTop="1">
      <c r="B57" s="12" t="s">
        <v>17</v>
      </c>
      <c r="C57" s="13" t="s">
        <v>19</v>
      </c>
      <c r="D57" s="407">
        <v>132157</v>
      </c>
      <c r="E57" s="408"/>
      <c r="F57" s="408"/>
      <c r="G57" s="408"/>
      <c r="H57" s="408"/>
      <c r="I57" s="408"/>
      <c r="J57" s="408"/>
      <c r="K57" s="15" t="s">
        <v>25</v>
      </c>
      <c r="L57" s="18"/>
    </row>
    <row r="58" spans="1:28" ht="20.100000000000001" customHeight="1">
      <c r="B58" s="3"/>
      <c r="C58" s="9" t="s">
        <v>20</v>
      </c>
      <c r="D58" s="399">
        <v>22885</v>
      </c>
      <c r="E58" s="400"/>
      <c r="F58" s="400"/>
      <c r="G58" s="400"/>
      <c r="H58" s="400"/>
      <c r="I58" s="400"/>
      <c r="J58" s="400"/>
      <c r="K58" s="8" t="s">
        <v>25</v>
      </c>
      <c r="L58" s="16"/>
    </row>
    <row r="59" spans="1:28" ht="20.100000000000001" customHeight="1">
      <c r="B59" s="3"/>
      <c r="C59" s="9" t="s">
        <v>21</v>
      </c>
      <c r="D59" s="399">
        <v>10035</v>
      </c>
      <c r="E59" s="400"/>
      <c r="F59" s="400"/>
      <c r="G59" s="400"/>
      <c r="H59" s="400"/>
      <c r="I59" s="400"/>
      <c r="J59" s="400"/>
      <c r="K59" s="8" t="s">
        <v>25</v>
      </c>
      <c r="L59" s="16"/>
      <c r="AB59" t="s">
        <v>239</v>
      </c>
    </row>
    <row r="60" spans="1:28" ht="20.100000000000001" customHeight="1" thickBot="1">
      <c r="B60" s="10"/>
      <c r="C60" s="11" t="s">
        <v>22</v>
      </c>
      <c r="D60" s="405">
        <f>SUM(D57:J59)</f>
        <v>165077</v>
      </c>
      <c r="E60" s="406"/>
      <c r="F60" s="406"/>
      <c r="G60" s="406"/>
      <c r="H60" s="406"/>
      <c r="I60" s="406"/>
      <c r="J60" s="406"/>
      <c r="K60" s="21" t="s">
        <v>25</v>
      </c>
      <c r="L60" s="17"/>
    </row>
    <row r="61" spans="1:28" ht="20.100000000000001" customHeight="1" thickTop="1">
      <c r="B61" s="14" t="s">
        <v>23</v>
      </c>
      <c r="C61" s="26" t="s">
        <v>37</v>
      </c>
      <c r="D61" s="410">
        <f>D73-D77</f>
        <v>0</v>
      </c>
      <c r="E61" s="411"/>
      <c r="F61" s="411"/>
      <c r="G61" s="411"/>
      <c r="H61" s="411"/>
      <c r="I61" s="411"/>
      <c r="J61" s="411"/>
      <c r="K61" s="15" t="s">
        <v>25</v>
      </c>
      <c r="L61" s="18"/>
    </row>
    <row r="62" spans="1:28" ht="20.100000000000001" customHeight="1">
      <c r="B62" s="4"/>
      <c r="C62" s="81"/>
      <c r="D62" s="180"/>
      <c r="E62" s="180"/>
      <c r="F62" s="180"/>
      <c r="G62" s="180"/>
      <c r="H62" s="180"/>
      <c r="I62" s="180"/>
      <c r="J62" s="180"/>
      <c r="K62" s="4"/>
      <c r="L62" s="4"/>
    </row>
    <row r="63" spans="1:28" ht="20.100000000000001" customHeight="1">
      <c r="A63" s="27">
        <v>5</v>
      </c>
      <c r="B63" s="266" t="s">
        <v>227</v>
      </c>
      <c r="R63" s="4"/>
      <c r="S63" s="4"/>
      <c r="T63" s="4"/>
      <c r="U63" s="4"/>
      <c r="V63" s="4"/>
      <c r="W63" s="4"/>
      <c r="X63" s="4"/>
      <c r="Y63" s="4"/>
      <c r="Z63" s="4"/>
      <c r="AA63" s="4"/>
    </row>
    <row r="64" spans="1:28" ht="20.100000000000001" customHeight="1">
      <c r="B64" s="266" t="s">
        <v>228</v>
      </c>
      <c r="R64" s="4"/>
      <c r="S64" s="4"/>
      <c r="T64" s="4"/>
      <c r="U64" s="4"/>
      <c r="V64" s="4"/>
      <c r="W64" s="4"/>
      <c r="X64" s="4"/>
      <c r="Y64" s="4"/>
      <c r="Z64" s="4"/>
      <c r="AA64" s="4"/>
    </row>
    <row r="65" spans="1:27" ht="20.100000000000001" customHeight="1">
      <c r="B65" s="277" t="s">
        <v>51</v>
      </c>
      <c r="C65" s="277"/>
      <c r="D65" s="277"/>
      <c r="E65" s="277"/>
      <c r="F65" s="277"/>
      <c r="G65" s="277"/>
      <c r="H65" s="277"/>
      <c r="I65" s="277"/>
      <c r="J65" s="277"/>
      <c r="K65" s="277"/>
      <c r="L65" s="277"/>
      <c r="M65" s="277"/>
      <c r="N65" s="277"/>
      <c r="O65" s="277"/>
      <c r="P65" s="277"/>
      <c r="Q65" s="277"/>
      <c r="R65" s="277"/>
      <c r="S65" s="277"/>
      <c r="T65" s="274"/>
      <c r="U65" s="274"/>
      <c r="V65" s="274"/>
      <c r="W65" s="274"/>
      <c r="X65" s="274"/>
      <c r="Y65" s="274"/>
      <c r="Z65" s="274"/>
    </row>
    <row r="66" spans="1:27" s="28" customFormat="1" ht="20.100000000000001" customHeight="1">
      <c r="A66" s="27"/>
      <c r="B66" s="337" t="s">
        <v>206</v>
      </c>
      <c r="C66" s="412"/>
      <c r="D66" s="412"/>
      <c r="E66" s="412"/>
      <c r="F66" s="412"/>
      <c r="G66" s="412"/>
      <c r="H66" s="412"/>
      <c r="I66" s="412"/>
      <c r="J66" s="412"/>
      <c r="K66" s="412"/>
      <c r="L66" s="412"/>
      <c r="M66" s="412"/>
      <c r="N66" s="412"/>
      <c r="O66" s="412"/>
      <c r="P66" s="412"/>
      <c r="Q66" s="412"/>
      <c r="R66" s="412"/>
      <c r="S66" s="413"/>
      <c r="T66" s="273"/>
      <c r="U66" s="273"/>
      <c r="V66" s="273"/>
      <c r="W66" s="273"/>
      <c r="X66" s="273"/>
      <c r="Y66" s="273"/>
      <c r="Z66" s="273"/>
    </row>
    <row r="67" spans="1:27" ht="20.100000000000001" customHeight="1">
      <c r="B67" t="s">
        <v>229</v>
      </c>
      <c r="R67" s="4"/>
      <c r="S67" s="4"/>
      <c r="T67" s="4"/>
      <c r="U67" s="4"/>
      <c r="V67" s="4"/>
      <c r="W67" s="4"/>
      <c r="X67" s="4"/>
      <c r="Y67" s="4"/>
      <c r="Z67" s="4"/>
      <c r="AA67" s="4"/>
    </row>
    <row r="68" spans="1:27" ht="20.100000000000001" customHeight="1">
      <c r="B68" s="277" t="s">
        <v>51</v>
      </c>
      <c r="C68" s="277"/>
      <c r="D68" s="277"/>
      <c r="E68" s="277"/>
      <c r="F68" s="277"/>
      <c r="G68" s="277"/>
      <c r="H68" s="277"/>
      <c r="I68" s="277"/>
      <c r="J68" s="277"/>
      <c r="K68" s="277"/>
      <c r="L68" s="277"/>
      <c r="M68" s="277"/>
      <c r="N68" s="277"/>
      <c r="O68" s="277"/>
      <c r="P68" s="277"/>
      <c r="Q68" s="277"/>
      <c r="R68" s="277"/>
      <c r="S68" s="277"/>
      <c r="T68" s="274"/>
      <c r="U68" s="274"/>
      <c r="V68" s="274"/>
      <c r="W68" s="274"/>
      <c r="X68" s="274"/>
      <c r="Y68" s="274"/>
      <c r="Z68" s="274"/>
    </row>
    <row r="69" spans="1:27" s="28" customFormat="1" ht="20.100000000000001" customHeight="1">
      <c r="A69" s="27"/>
      <c r="B69" s="296"/>
      <c r="C69" s="296"/>
      <c r="D69" s="296"/>
      <c r="E69" s="296"/>
      <c r="F69" s="296"/>
      <c r="G69" s="296"/>
      <c r="H69" s="296"/>
      <c r="I69" s="296"/>
      <c r="J69" s="296"/>
      <c r="K69" s="296"/>
      <c r="L69" s="296"/>
      <c r="M69" s="296"/>
      <c r="N69" s="296"/>
      <c r="O69" s="296"/>
      <c r="P69" s="296"/>
      <c r="Q69" s="296"/>
      <c r="R69" s="296"/>
      <c r="S69" s="296"/>
      <c r="T69" s="273"/>
      <c r="U69" s="273"/>
      <c r="V69" s="273"/>
      <c r="W69" s="273"/>
      <c r="X69" s="273"/>
      <c r="Y69" s="273"/>
      <c r="Z69" s="273"/>
    </row>
    <row r="70" spans="1:27" s="28" customFormat="1" ht="20.100000000000001" customHeight="1">
      <c r="A70" s="27"/>
      <c r="B70" s="239"/>
      <c r="C70" s="239"/>
      <c r="D70" s="239"/>
      <c r="E70" s="239"/>
      <c r="F70" s="239"/>
      <c r="G70" s="239"/>
      <c r="H70" s="239"/>
      <c r="I70" s="239"/>
      <c r="J70" s="239"/>
      <c r="K70" s="239"/>
      <c r="L70" s="239"/>
      <c r="M70" s="239"/>
      <c r="N70" s="239"/>
      <c r="O70" s="239"/>
      <c r="P70" s="239"/>
      <c r="Q70" s="239"/>
      <c r="R70" s="239"/>
      <c r="S70" s="239"/>
      <c r="T70" s="238"/>
      <c r="U70" s="238"/>
      <c r="V70" s="238"/>
      <c r="W70" s="238"/>
      <c r="X70" s="238"/>
      <c r="Y70" s="238"/>
      <c r="Z70" s="238"/>
    </row>
    <row r="71" spans="1:27" s="202" customFormat="1" ht="20.100000000000001" customHeight="1">
      <c r="A71" s="203">
        <v>6</v>
      </c>
      <c r="B71" s="224" t="s">
        <v>182</v>
      </c>
      <c r="C71" s="225"/>
      <c r="D71" s="225"/>
      <c r="E71" s="225"/>
      <c r="F71" s="225"/>
      <c r="G71" s="225"/>
      <c r="H71" s="225"/>
      <c r="I71" s="225"/>
      <c r="J71" s="199"/>
      <c r="K71" s="200"/>
      <c r="L71" s="200"/>
      <c r="M71" s="201"/>
      <c r="N71" s="201"/>
      <c r="O71" s="201"/>
      <c r="P71" s="201"/>
      <c r="Q71" s="201"/>
      <c r="R71" s="201"/>
      <c r="S71" s="201"/>
      <c r="T71" s="201"/>
      <c r="U71" s="200"/>
    </row>
    <row r="72" spans="1:27" s="202" customFormat="1" ht="20.100000000000001" customHeight="1">
      <c r="A72" s="203" t="s">
        <v>162</v>
      </c>
      <c r="B72" s="224" t="s">
        <v>194</v>
      </c>
      <c r="C72" s="226"/>
      <c r="D72" s="226"/>
      <c r="E72" s="226"/>
      <c r="F72" s="226"/>
      <c r="G72" s="225"/>
      <c r="H72" s="225"/>
      <c r="I72" s="225"/>
      <c r="J72" s="199"/>
      <c r="K72" s="200"/>
      <c r="L72" s="200"/>
      <c r="M72" s="201"/>
      <c r="N72" s="201"/>
      <c r="O72" s="201"/>
      <c r="P72" s="201"/>
      <c r="Q72" s="201"/>
      <c r="R72" s="201"/>
      <c r="S72" s="201"/>
      <c r="T72" s="201"/>
      <c r="U72" s="200"/>
    </row>
    <row r="73" spans="1:27" s="202" customFormat="1" ht="20.100000000000001" customHeight="1">
      <c r="A73" s="203"/>
      <c r="B73" s="288" t="s">
        <v>172</v>
      </c>
      <c r="C73" s="289"/>
      <c r="D73" s="289"/>
      <c r="E73" s="289"/>
      <c r="F73" s="289"/>
      <c r="G73" s="289"/>
      <c r="H73" s="289"/>
      <c r="I73" s="290"/>
      <c r="J73" s="300" t="s">
        <v>199</v>
      </c>
      <c r="K73" s="301"/>
      <c r="L73" s="301"/>
      <c r="M73" s="301"/>
      <c r="N73" s="301"/>
      <c r="O73" s="301"/>
      <c r="P73" s="201"/>
      <c r="Q73" s="201"/>
      <c r="R73" s="201"/>
      <c r="S73" s="201"/>
      <c r="T73" s="201"/>
      <c r="U73" s="200"/>
    </row>
    <row r="74" spans="1:27" s="202" customFormat="1" ht="20.100000000000001" customHeight="1">
      <c r="A74" s="203"/>
      <c r="B74" s="291" t="s">
        <v>173</v>
      </c>
      <c r="C74" s="292"/>
      <c r="D74" s="292"/>
      <c r="E74" s="292"/>
      <c r="F74" s="292"/>
      <c r="G74" s="292"/>
      <c r="H74" s="292"/>
      <c r="I74" s="293"/>
      <c r="J74" s="409"/>
      <c r="K74" s="409"/>
      <c r="L74" s="409"/>
      <c r="M74" s="409"/>
      <c r="N74" s="409"/>
      <c r="O74" s="409"/>
      <c r="P74" s="201"/>
      <c r="Q74" s="201"/>
      <c r="R74" s="201"/>
      <c r="S74" s="201"/>
      <c r="T74" s="201"/>
      <c r="U74" s="200"/>
    </row>
    <row r="75" spans="1:27" s="202" customFormat="1" ht="20.100000000000001" customHeight="1">
      <c r="A75" s="203"/>
      <c r="B75" s="291" t="s">
        <v>174</v>
      </c>
      <c r="C75" s="292"/>
      <c r="D75" s="292"/>
      <c r="E75" s="292"/>
      <c r="F75" s="292"/>
      <c r="G75" s="292"/>
      <c r="H75" s="292"/>
      <c r="I75" s="293"/>
      <c r="J75" s="409"/>
      <c r="K75" s="409"/>
      <c r="L75" s="409"/>
      <c r="M75" s="409"/>
      <c r="N75" s="409"/>
      <c r="O75" s="409"/>
      <c r="P75" s="201"/>
      <c r="Q75" s="201"/>
      <c r="R75" s="201"/>
      <c r="S75" s="201"/>
      <c r="T75" s="201"/>
      <c r="U75" s="200"/>
    </row>
    <row r="76" spans="1:27" s="202" customFormat="1" ht="20.100000000000001" customHeight="1">
      <c r="A76" s="203"/>
      <c r="B76" s="291" t="s">
        <v>175</v>
      </c>
      <c r="C76" s="292"/>
      <c r="D76" s="292"/>
      <c r="E76" s="292"/>
      <c r="F76" s="292"/>
      <c r="G76" s="292"/>
      <c r="H76" s="292"/>
      <c r="I76" s="293"/>
      <c r="J76" s="409" t="s">
        <v>184</v>
      </c>
      <c r="K76" s="409"/>
      <c r="L76" s="409"/>
      <c r="M76" s="409"/>
      <c r="N76" s="409"/>
      <c r="O76" s="409"/>
      <c r="P76" s="201"/>
      <c r="Q76" s="201"/>
      <c r="R76" s="201"/>
      <c r="S76" s="201"/>
      <c r="T76" s="201"/>
      <c r="U76" s="200"/>
    </row>
    <row r="77" spans="1:27" s="202" customFormat="1" ht="20.100000000000001" customHeight="1">
      <c r="A77" s="203"/>
      <c r="B77" s="291" t="s">
        <v>176</v>
      </c>
      <c r="C77" s="292"/>
      <c r="D77" s="292"/>
      <c r="E77" s="292"/>
      <c r="F77" s="292"/>
      <c r="G77" s="292"/>
      <c r="H77" s="292"/>
      <c r="I77" s="293"/>
      <c r="J77" s="409"/>
      <c r="K77" s="409"/>
      <c r="L77" s="409"/>
      <c r="M77" s="409"/>
      <c r="N77" s="409"/>
      <c r="O77" s="409"/>
      <c r="P77" s="201"/>
      <c r="Q77" s="201"/>
      <c r="R77" s="201"/>
      <c r="S77" s="201"/>
      <c r="T77" s="201"/>
      <c r="U77" s="200"/>
    </row>
    <row r="78" spans="1:27" s="202" customFormat="1" ht="20.100000000000001" customHeight="1">
      <c r="A78" s="203"/>
      <c r="B78" s="291" t="s">
        <v>177</v>
      </c>
      <c r="C78" s="292"/>
      <c r="D78" s="292"/>
      <c r="E78" s="292"/>
      <c r="F78" s="292"/>
      <c r="G78" s="292"/>
      <c r="H78" s="292"/>
      <c r="I78" s="293"/>
      <c r="J78" s="409"/>
      <c r="K78" s="409"/>
      <c r="L78" s="409"/>
      <c r="M78" s="409"/>
      <c r="N78" s="409"/>
      <c r="O78" s="409"/>
      <c r="P78" s="201"/>
      <c r="Q78" s="201"/>
      <c r="R78" s="201"/>
      <c r="S78" s="201"/>
      <c r="T78" s="201"/>
      <c r="U78" s="200"/>
    </row>
    <row r="79" spans="1:27" s="202" customFormat="1" ht="20.100000000000001" customHeight="1">
      <c r="A79" s="203"/>
      <c r="B79" s="291" t="s">
        <v>178</v>
      </c>
      <c r="C79" s="292"/>
      <c r="D79" s="292"/>
      <c r="E79" s="292"/>
      <c r="F79" s="292"/>
      <c r="G79" s="292"/>
      <c r="H79" s="292"/>
      <c r="I79" s="293"/>
      <c r="J79" s="409"/>
      <c r="K79" s="409"/>
      <c r="L79" s="409"/>
      <c r="M79" s="409"/>
      <c r="N79" s="409"/>
      <c r="O79" s="409"/>
      <c r="P79" s="201"/>
      <c r="Q79" s="201"/>
      <c r="R79" s="201"/>
      <c r="S79" s="201"/>
      <c r="T79" s="201"/>
      <c r="U79" s="200"/>
    </row>
    <row r="80" spans="1:27" s="202" customFormat="1" ht="20.100000000000001" customHeight="1">
      <c r="A80" s="203"/>
      <c r="B80" s="291" t="s">
        <v>179</v>
      </c>
      <c r="C80" s="292"/>
      <c r="D80" s="292"/>
      <c r="E80" s="292"/>
      <c r="F80" s="292"/>
      <c r="G80" s="292"/>
      <c r="H80" s="292"/>
      <c r="I80" s="293"/>
      <c r="J80" s="409"/>
      <c r="K80" s="409"/>
      <c r="L80" s="409"/>
      <c r="M80" s="409"/>
      <c r="N80" s="409"/>
      <c r="O80" s="409"/>
      <c r="P80" s="201"/>
      <c r="Q80" s="201"/>
      <c r="R80" s="201"/>
      <c r="S80" s="201"/>
      <c r="T80" s="201"/>
      <c r="U80" s="200"/>
    </row>
    <row r="81" spans="1:27" s="202" customFormat="1" ht="20.100000000000001" customHeight="1">
      <c r="A81" s="203"/>
      <c r="B81" s="291" t="s">
        <v>180</v>
      </c>
      <c r="C81" s="292"/>
      <c r="D81" s="292"/>
      <c r="E81" s="292"/>
      <c r="F81" s="292"/>
      <c r="G81" s="292"/>
      <c r="H81" s="292"/>
      <c r="I81" s="293"/>
      <c r="J81" s="409" t="s">
        <v>184</v>
      </c>
      <c r="K81" s="409"/>
      <c r="L81" s="409"/>
      <c r="M81" s="409"/>
      <c r="N81" s="409"/>
      <c r="O81" s="409"/>
      <c r="P81" s="201"/>
      <c r="Q81" s="201"/>
      <c r="R81" s="201"/>
      <c r="S81" s="201"/>
      <c r="T81" s="201"/>
      <c r="U81" s="200"/>
    </row>
    <row r="82" spans="1:27" ht="20.100000000000001" customHeight="1">
      <c r="K82" s="4"/>
      <c r="L82" s="4"/>
      <c r="M82" s="4"/>
      <c r="N82" s="4"/>
      <c r="O82" s="4"/>
      <c r="P82" s="4"/>
      <c r="Q82" s="4"/>
      <c r="R82" s="4"/>
      <c r="S82" s="4"/>
      <c r="T82" s="4"/>
      <c r="U82" s="4"/>
      <c r="V82" s="4"/>
      <c r="W82" s="4"/>
      <c r="X82" s="4"/>
      <c r="Y82" s="4"/>
      <c r="Z82" s="4"/>
      <c r="AA82" s="4"/>
    </row>
    <row r="83" spans="1:27" ht="19.5" customHeight="1"/>
    <row r="84" spans="1:27" ht="19.5" customHeight="1"/>
    <row r="85" spans="1:27" ht="19.5" customHeight="1"/>
    <row r="86" spans="1:27" ht="19.5" customHeight="1"/>
    <row r="87" spans="1:27" ht="19.5" customHeight="1"/>
    <row r="88" spans="1:27" ht="19.5" customHeight="1"/>
    <row r="89" spans="1:27" ht="19.5" customHeight="1"/>
  </sheetData>
  <mergeCells count="78">
    <mergeCell ref="B81:I81"/>
    <mergeCell ref="J81:O81"/>
    <mergeCell ref="B77:I77"/>
    <mergeCell ref="J77:O77"/>
    <mergeCell ref="B78:I78"/>
    <mergeCell ref="J78:O78"/>
    <mergeCell ref="B79:I79"/>
    <mergeCell ref="J79:O79"/>
    <mergeCell ref="B75:I75"/>
    <mergeCell ref="J75:O75"/>
    <mergeCell ref="B76:I76"/>
    <mergeCell ref="J76:O76"/>
    <mergeCell ref="B80:I80"/>
    <mergeCell ref="J80:O80"/>
    <mergeCell ref="B74:I74"/>
    <mergeCell ref="J74:O74"/>
    <mergeCell ref="T69:Z69"/>
    <mergeCell ref="D59:J59"/>
    <mergeCell ref="D60:J60"/>
    <mergeCell ref="D61:J61"/>
    <mergeCell ref="B65:S65"/>
    <mergeCell ref="T65:Z65"/>
    <mergeCell ref="B66:S66"/>
    <mergeCell ref="T66:Z66"/>
    <mergeCell ref="B73:I73"/>
    <mergeCell ref="J73:O73"/>
    <mergeCell ref="B68:S68"/>
    <mergeCell ref="T68:Z68"/>
    <mergeCell ref="B69:S69"/>
    <mergeCell ref="D58:J58"/>
    <mergeCell ref="B47:C47"/>
    <mergeCell ref="D47:I47"/>
    <mergeCell ref="J47:N47"/>
    <mergeCell ref="B48:I48"/>
    <mergeCell ref="J48:N48"/>
    <mergeCell ref="B49:I49"/>
    <mergeCell ref="J49:N49"/>
    <mergeCell ref="D53:J53"/>
    <mergeCell ref="D54:J54"/>
    <mergeCell ref="D55:J55"/>
    <mergeCell ref="D56:J56"/>
    <mergeCell ref="D57:J57"/>
    <mergeCell ref="D39:J39"/>
    <mergeCell ref="D40:J40"/>
    <mergeCell ref="D41:I41"/>
    <mergeCell ref="D42:I42"/>
    <mergeCell ref="B46:C46"/>
    <mergeCell ref="D46:E46"/>
    <mergeCell ref="J46:N46"/>
    <mergeCell ref="D38:J38"/>
    <mergeCell ref="D31:G31"/>
    <mergeCell ref="H31:I31"/>
    <mergeCell ref="J31:M31"/>
    <mergeCell ref="N31:Q31"/>
    <mergeCell ref="D32:G32"/>
    <mergeCell ref="H32:I32"/>
    <mergeCell ref="J32:M32"/>
    <mergeCell ref="N32:Q32"/>
    <mergeCell ref="D34:J34"/>
    <mergeCell ref="D35:J35"/>
    <mergeCell ref="N35:AB35"/>
    <mergeCell ref="D36:J36"/>
    <mergeCell ref="D37:J37"/>
    <mergeCell ref="Y1:AB1"/>
    <mergeCell ref="D5:AA5"/>
    <mergeCell ref="D7:J7"/>
    <mergeCell ref="D9:I9"/>
    <mergeCell ref="D24:AA24"/>
    <mergeCell ref="D20:J20"/>
    <mergeCell ref="B21:C21"/>
    <mergeCell ref="D21:J21"/>
    <mergeCell ref="D22:J22"/>
    <mergeCell ref="D23:AA23"/>
    <mergeCell ref="D30:G30"/>
    <mergeCell ref="H30:I30"/>
    <mergeCell ref="J30:M30"/>
    <mergeCell ref="N30:Q30"/>
    <mergeCell ref="D26:J26"/>
  </mergeCells>
  <phoneticPr fontId="3"/>
  <conditionalFormatting sqref="D27">
    <cfRule type="expression" dxfId="43" priority="13" stopIfTrue="1">
      <formula>AND(OR(D26="委託(一部)",D26="委託(全部)"),D27="")</formula>
    </cfRule>
  </conditionalFormatting>
  <conditionalFormatting sqref="D28">
    <cfRule type="expression" dxfId="42" priority="12" stopIfTrue="1">
      <formula>AND(OR(D26="委託(一部)",D26="委託(全部)"),D28="")</formula>
    </cfRule>
  </conditionalFormatting>
  <conditionalFormatting sqref="J30:M32">
    <cfRule type="expression" dxfId="41" priority="11" stopIfTrue="1">
      <formula>AND(D30&lt;&gt;"",J30="")</formula>
    </cfRule>
  </conditionalFormatting>
  <conditionalFormatting sqref="D23">
    <cfRule type="expression" dxfId="40" priority="10" stopIfTrue="1">
      <formula>AND(D22="共同利用",D23="")</formula>
    </cfRule>
  </conditionalFormatting>
  <conditionalFormatting sqref="T66:Z66 T69:Z70">
    <cfRule type="cellIs" dxfId="39" priority="9" stopIfTrue="1" operator="equal">
      <formula>"申請予定あり"</formula>
    </cfRule>
  </conditionalFormatting>
  <conditionalFormatting sqref="D27">
    <cfRule type="expression" dxfId="38" priority="8" stopIfTrue="1">
      <formula>AND(OR(D26="委託(一部)",D26="委託(全部)"),D27="")</formula>
    </cfRule>
  </conditionalFormatting>
  <conditionalFormatting sqref="D28">
    <cfRule type="expression" dxfId="37" priority="7" stopIfTrue="1">
      <formula>AND(OR(D26="委託(一部)",D26="委託(全部)"),D28="")</formula>
    </cfRule>
  </conditionalFormatting>
  <conditionalFormatting sqref="J31:M32">
    <cfRule type="expression" dxfId="36" priority="6" stopIfTrue="1">
      <formula>AND(D31&lt;&gt;"",J31="")</formula>
    </cfRule>
  </conditionalFormatting>
  <dataValidations count="12">
    <dataValidation type="list" allowBlank="1" showInputMessage="1" showErrorMessage="1" errorTitle="入力事項" error="該当基準を満たさない場合に、リストから「満たさない」を選択してください。" sqref="J74:J81">
      <formula1>"　　　,満たさない"</formula1>
    </dataValidation>
    <dataValidation type="whole" operator="greaterThanOrEqual" allowBlank="1" showInputMessage="1" showErrorMessage="1" error="人数(整数)を記載してください。" sqref="P71:T81 M71:O72 P44:T49 M44:O45">
      <formula1>0</formula1>
    </dataValidation>
    <dataValidation imeMode="off" allowBlank="1" showInputMessage="1" showErrorMessage="1" sqref="D53:J62 D9 D13:AA15 N30:N32 D7:J7 Y1:AB3 D41:D42"/>
    <dataValidation type="list" allowBlank="1" showInputMessage="1" showErrorMessage="1" sqref="T69:Z70 T66:Z66">
      <formula1>"申請予定あり,申請せず"</formula1>
    </dataValidation>
    <dataValidation type="whole" allowBlank="1" showInputMessage="1" showErrorMessage="1" error="人数(整数)を記入してください" sqref="J46:J49">
      <formula1>0</formula1>
      <formula2>999</formula2>
    </dataValidation>
    <dataValidation type="list" allowBlank="1" showInputMessage="1" showErrorMessage="1" sqref="D26:J26">
      <formula1>"直接運営,委託(一部),委託(全部)"</formula1>
    </dataValidation>
    <dataValidation type="list" allowBlank="1" showInputMessage="1" showErrorMessage="1" sqref="D22:J22">
      <formula1>"単独利用,共同利用"</formula1>
    </dataValidation>
    <dataValidation type="list" allowBlank="1" showInputMessage="1" showErrorMessage="1" sqref="D40:J40">
      <formula1>"病院調理,保育所給食,利用者持参,その他"</formula1>
    </dataValidation>
    <dataValidation type="whole" imeMode="off" operator="lessThanOrEqual" allowBlank="1" showInputMessage="1" showErrorMessage="1" sqref="D36:J36">
      <formula1>12</formula1>
    </dataValidation>
    <dataValidation type="whole" imeMode="off" operator="greaterThanOrEqual" allowBlank="1" showInputMessage="1" showErrorMessage="1" error="10,000円に満たない場合は補助基準に達しません。" sqref="D39:J39">
      <formula1>10000</formula1>
    </dataValidation>
    <dataValidation type="whole" imeMode="off" operator="lessThanOrEqual" allowBlank="1" showInputMessage="1" showErrorMessage="1" sqref="D34:J35 D37:J38">
      <formula1>365</formula1>
    </dataValidation>
    <dataValidation type="list" allowBlank="1" showInputMessage="1" showErrorMessage="1" sqref="D5">
      <formula1>"共済,健保,国保,学校,社福,医療法人,社団,財団,医師会,個人,会社,公的"</formula1>
    </dataValidation>
  </dataValidations>
  <pageMargins left="0.62992125984251968" right="0.35433070866141736" top="0.70866141732283472" bottom="0.6692913385826772" header="0.43307086614173229" footer="0.27559055118110237"/>
  <pageSetup paperSize="9" scale="93" orientation="portrait" r:id="rId1"/>
  <headerFooter alignWithMargins="0"/>
  <rowBreaks count="1" manualBreakCount="1">
    <brk id="4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58"/>
  <sheetViews>
    <sheetView showGridLines="0" view="pageBreakPreview" topLeftCell="A16" zoomScaleNormal="100" zoomScaleSheetLayoutView="100" workbookViewId="0">
      <selection activeCell="B31" sqref="B31"/>
    </sheetView>
  </sheetViews>
  <sheetFormatPr defaultRowHeight="13.2"/>
  <cols>
    <col min="1" max="1" width="2.109375" customWidth="1"/>
    <col min="2" max="2" width="8.109375" customWidth="1"/>
    <col min="3" max="3" width="7.109375" bestFit="1" customWidth="1"/>
    <col min="4" max="4" width="8.109375" customWidth="1"/>
    <col min="5" max="5" width="6.21875" customWidth="1"/>
    <col min="6" max="6" width="7.44140625" bestFit="1" customWidth="1"/>
    <col min="7" max="7" width="10.6640625" customWidth="1"/>
    <col min="8" max="8" width="9.77734375" customWidth="1"/>
    <col min="9" max="9" width="7.44140625" bestFit="1" customWidth="1"/>
    <col min="10" max="10" width="3.21875" style="4" customWidth="1"/>
    <col min="11" max="11" width="8.33203125" style="4" customWidth="1"/>
    <col min="12" max="12" width="3" style="4" customWidth="1"/>
    <col min="13" max="13" width="5.44140625" bestFit="1" customWidth="1"/>
    <col min="14" max="14" width="7.44140625" bestFit="1" customWidth="1"/>
    <col min="15" max="15" width="10.6640625" customWidth="1"/>
    <col min="16" max="17" width="5.44140625" bestFit="1" customWidth="1"/>
    <col min="18" max="18" width="7.44140625" bestFit="1" customWidth="1"/>
    <col min="19" max="19" width="9.6640625" customWidth="1"/>
    <col min="20" max="20" width="5.44140625" bestFit="1" customWidth="1"/>
    <col min="22" max="22" width="1.33203125" customWidth="1"/>
    <col min="23" max="23" width="8.33203125" customWidth="1"/>
  </cols>
  <sheetData>
    <row r="1" spans="2:21" ht="20.100000000000001" customHeight="1">
      <c r="B1" t="s">
        <v>55</v>
      </c>
      <c r="Q1" s="233"/>
      <c r="R1" s="233"/>
      <c r="S1" s="233"/>
      <c r="T1" s="233"/>
      <c r="U1" s="232"/>
    </row>
    <row r="2" spans="2:21" ht="20.100000000000001" customHeight="1"/>
    <row r="3" spans="2:21" ht="20.100000000000001" customHeight="1">
      <c r="G3" s="42" t="s">
        <v>56</v>
      </c>
    </row>
    <row r="4" spans="2:21" ht="20.100000000000001" customHeight="1">
      <c r="G4" s="42"/>
    </row>
    <row r="5" spans="2:21" ht="20.100000000000001" customHeight="1" thickBot="1">
      <c r="B5" s="43" t="s">
        <v>57</v>
      </c>
      <c r="C5" s="416"/>
      <c r="D5" s="416"/>
      <c r="E5" s="416"/>
      <c r="F5" s="416"/>
      <c r="G5" s="416"/>
    </row>
    <row r="6" spans="2:21" ht="20.100000000000001" customHeight="1" thickTop="1" thickBot="1"/>
    <row r="7" spans="2:21" ht="18.75" customHeight="1">
      <c r="B7" s="1"/>
      <c r="C7" s="431" t="s">
        <v>58</v>
      </c>
      <c r="D7" s="432"/>
      <c r="E7" s="277" t="s">
        <v>165</v>
      </c>
      <c r="F7" s="277"/>
      <c r="G7" s="277"/>
      <c r="H7" s="277"/>
      <c r="I7" s="417"/>
      <c r="J7" s="241"/>
      <c r="K7" s="418" t="s">
        <v>217</v>
      </c>
      <c r="L7" s="241"/>
      <c r="M7" s="437" t="s">
        <v>214</v>
      </c>
      <c r="N7" s="438"/>
      <c r="O7" s="438"/>
      <c r="P7" s="439"/>
      <c r="Q7" s="440" t="s">
        <v>215</v>
      </c>
      <c r="R7" s="438"/>
      <c r="S7" s="438"/>
      <c r="T7" s="439"/>
    </row>
    <row r="8" spans="2:21" ht="19.5" customHeight="1">
      <c r="B8" s="3"/>
      <c r="C8" s="433" t="s">
        <v>59</v>
      </c>
      <c r="D8" s="434"/>
      <c r="E8" s="421" t="s">
        <v>63</v>
      </c>
      <c r="F8" s="423" t="s">
        <v>64</v>
      </c>
      <c r="G8" s="414" t="s">
        <v>65</v>
      </c>
      <c r="H8" s="435" t="s">
        <v>161</v>
      </c>
      <c r="I8" s="244" t="s">
        <v>60</v>
      </c>
      <c r="J8" s="241"/>
      <c r="K8" s="419"/>
      <c r="L8" s="241"/>
      <c r="M8" s="448" t="s">
        <v>63</v>
      </c>
      <c r="N8" s="423" t="s">
        <v>64</v>
      </c>
      <c r="O8" s="414" t="s">
        <v>65</v>
      </c>
      <c r="P8" s="441" t="s">
        <v>209</v>
      </c>
      <c r="Q8" s="421" t="s">
        <v>63</v>
      </c>
      <c r="R8" s="423" t="s">
        <v>64</v>
      </c>
      <c r="S8" s="414" t="s">
        <v>65</v>
      </c>
      <c r="T8" s="441" t="s">
        <v>210</v>
      </c>
    </row>
    <row r="9" spans="2:21" ht="27" thickBot="1">
      <c r="B9" s="5"/>
      <c r="C9" s="186" t="s">
        <v>61</v>
      </c>
      <c r="D9" s="46" t="s">
        <v>62</v>
      </c>
      <c r="E9" s="422"/>
      <c r="F9" s="424"/>
      <c r="G9" s="415"/>
      <c r="H9" s="436"/>
      <c r="I9" s="245" t="s">
        <v>208</v>
      </c>
      <c r="J9" s="242"/>
      <c r="K9" s="420"/>
      <c r="L9" s="242"/>
      <c r="M9" s="449"/>
      <c r="N9" s="424"/>
      <c r="O9" s="415"/>
      <c r="P9" s="442"/>
      <c r="Q9" s="422"/>
      <c r="R9" s="424"/>
      <c r="S9" s="415"/>
      <c r="T9" s="442"/>
    </row>
    <row r="10" spans="2:21" ht="20.100000000000001" customHeight="1">
      <c r="B10" s="182">
        <v>45383</v>
      </c>
      <c r="C10" s="194"/>
      <c r="D10" s="47"/>
      <c r="E10" s="48"/>
      <c r="F10" s="49"/>
      <c r="G10" s="50"/>
      <c r="H10" s="48"/>
      <c r="I10" s="246" t="str">
        <f t="shared" ref="I10:I21" si="0">IF(SUM(E10,G10,H10)=0,"",SUM(E10,G10,H10))</f>
        <v/>
      </c>
      <c r="J10" s="59"/>
      <c r="K10" s="257"/>
      <c r="L10" s="59"/>
      <c r="M10" s="194"/>
      <c r="N10" s="49"/>
      <c r="O10" s="256"/>
      <c r="P10" s="246" t="str">
        <f>IF(SUM(M10,O10)=0,"",SUM(M10,O10))</f>
        <v/>
      </c>
      <c r="Q10" s="240"/>
      <c r="R10" s="49"/>
      <c r="S10" s="50"/>
      <c r="T10" s="246" t="str">
        <f>IF(SUM(Q10,S10)=0,"",SUM(Q10,S10))</f>
        <v/>
      </c>
    </row>
    <row r="11" spans="2:21" ht="20.100000000000001" customHeight="1">
      <c r="B11" s="182">
        <v>45413</v>
      </c>
      <c r="C11" s="194"/>
      <c r="D11" s="47"/>
      <c r="E11" s="48"/>
      <c r="F11" s="49"/>
      <c r="G11" s="50"/>
      <c r="H11" s="48"/>
      <c r="I11" s="246" t="str">
        <f t="shared" si="0"/>
        <v/>
      </c>
      <c r="J11" s="59"/>
      <c r="K11" s="258"/>
      <c r="L11" s="59"/>
      <c r="M11" s="194"/>
      <c r="N11" s="49"/>
      <c r="O11" s="256"/>
      <c r="P11" s="246" t="str">
        <f t="shared" ref="P11:P21" si="1">IF(SUM(M11,O11)=0,"",SUM(M11,O11))</f>
        <v/>
      </c>
      <c r="Q11" s="240"/>
      <c r="R11" s="49"/>
      <c r="S11" s="50"/>
      <c r="T11" s="246" t="str">
        <f t="shared" ref="T11:T21" si="2">IF(SUM(Q11,S11)=0,"",SUM(Q11,S11))</f>
        <v/>
      </c>
    </row>
    <row r="12" spans="2:21" ht="20.100000000000001" customHeight="1">
      <c r="B12" s="182">
        <v>45444</v>
      </c>
      <c r="C12" s="194"/>
      <c r="D12" s="47"/>
      <c r="E12" s="48"/>
      <c r="F12" s="49"/>
      <c r="G12" s="50"/>
      <c r="H12" s="48"/>
      <c r="I12" s="246" t="str">
        <f t="shared" si="0"/>
        <v/>
      </c>
      <c r="J12" s="59"/>
      <c r="K12" s="258"/>
      <c r="L12" s="59"/>
      <c r="M12" s="194"/>
      <c r="N12" s="49"/>
      <c r="O12" s="256"/>
      <c r="P12" s="246" t="str">
        <f t="shared" si="1"/>
        <v/>
      </c>
      <c r="Q12" s="240"/>
      <c r="R12" s="49"/>
      <c r="S12" s="50"/>
      <c r="T12" s="246" t="str">
        <f t="shared" si="2"/>
        <v/>
      </c>
    </row>
    <row r="13" spans="2:21" ht="20.100000000000001" customHeight="1">
      <c r="B13" s="182">
        <v>45474</v>
      </c>
      <c r="C13" s="194"/>
      <c r="D13" s="47"/>
      <c r="E13" s="48"/>
      <c r="F13" s="49"/>
      <c r="G13" s="50"/>
      <c r="H13" s="48"/>
      <c r="I13" s="246" t="str">
        <f t="shared" si="0"/>
        <v/>
      </c>
      <c r="J13" s="59"/>
      <c r="K13" s="258"/>
      <c r="L13" s="59"/>
      <c r="M13" s="194"/>
      <c r="N13" s="49"/>
      <c r="O13" s="256"/>
      <c r="P13" s="246" t="str">
        <f t="shared" si="1"/>
        <v/>
      </c>
      <c r="Q13" s="240"/>
      <c r="R13" s="49"/>
      <c r="S13" s="50"/>
      <c r="T13" s="246" t="str">
        <f t="shared" si="2"/>
        <v/>
      </c>
    </row>
    <row r="14" spans="2:21" ht="20.100000000000001" customHeight="1">
      <c r="B14" s="182">
        <v>45505</v>
      </c>
      <c r="C14" s="194"/>
      <c r="D14" s="47"/>
      <c r="E14" s="48"/>
      <c r="F14" s="49"/>
      <c r="G14" s="50"/>
      <c r="H14" s="48"/>
      <c r="I14" s="246" t="str">
        <f t="shared" si="0"/>
        <v/>
      </c>
      <c r="J14" s="59"/>
      <c r="K14" s="258"/>
      <c r="L14" s="59"/>
      <c r="M14" s="194"/>
      <c r="N14" s="49"/>
      <c r="O14" s="256"/>
      <c r="P14" s="246" t="str">
        <f t="shared" si="1"/>
        <v/>
      </c>
      <c r="Q14" s="240"/>
      <c r="R14" s="49"/>
      <c r="S14" s="50"/>
      <c r="T14" s="246" t="str">
        <f t="shared" si="2"/>
        <v/>
      </c>
    </row>
    <row r="15" spans="2:21" ht="20.100000000000001" customHeight="1">
      <c r="B15" s="182">
        <v>45536</v>
      </c>
      <c r="C15" s="194"/>
      <c r="D15" s="47"/>
      <c r="E15" s="48"/>
      <c r="F15" s="49"/>
      <c r="G15" s="50"/>
      <c r="H15" s="48"/>
      <c r="I15" s="246" t="str">
        <f t="shared" si="0"/>
        <v/>
      </c>
      <c r="J15" s="59"/>
      <c r="K15" s="258"/>
      <c r="L15" s="59"/>
      <c r="M15" s="194"/>
      <c r="N15" s="49"/>
      <c r="O15" s="256"/>
      <c r="P15" s="246" t="str">
        <f t="shared" si="1"/>
        <v/>
      </c>
      <c r="Q15" s="240"/>
      <c r="R15" s="49"/>
      <c r="S15" s="50"/>
      <c r="T15" s="246" t="str">
        <f t="shared" si="2"/>
        <v/>
      </c>
    </row>
    <row r="16" spans="2:21" ht="20.100000000000001" customHeight="1">
      <c r="B16" s="182">
        <v>45566</v>
      </c>
      <c r="C16" s="194"/>
      <c r="D16" s="47"/>
      <c r="E16" s="48"/>
      <c r="F16" s="49"/>
      <c r="G16" s="50"/>
      <c r="H16" s="48"/>
      <c r="I16" s="246" t="str">
        <f t="shared" si="0"/>
        <v/>
      </c>
      <c r="J16" s="59"/>
      <c r="K16" s="258"/>
      <c r="L16" s="59"/>
      <c r="M16" s="194"/>
      <c r="N16" s="49"/>
      <c r="O16" s="256"/>
      <c r="P16" s="246" t="str">
        <f t="shared" si="1"/>
        <v/>
      </c>
      <c r="Q16" s="240"/>
      <c r="R16" s="49"/>
      <c r="S16" s="50"/>
      <c r="T16" s="246" t="str">
        <f t="shared" si="2"/>
        <v/>
      </c>
    </row>
    <row r="17" spans="2:22" ht="20.100000000000001" customHeight="1">
      <c r="B17" s="182">
        <v>45597</v>
      </c>
      <c r="C17" s="194"/>
      <c r="D17" s="47"/>
      <c r="E17" s="48"/>
      <c r="F17" s="49"/>
      <c r="G17" s="50"/>
      <c r="H17" s="48"/>
      <c r="I17" s="246" t="str">
        <f t="shared" si="0"/>
        <v/>
      </c>
      <c r="J17" s="59"/>
      <c r="K17" s="258"/>
      <c r="L17" s="59"/>
      <c r="M17" s="194"/>
      <c r="N17" s="49"/>
      <c r="O17" s="256"/>
      <c r="P17" s="246" t="str">
        <f t="shared" si="1"/>
        <v/>
      </c>
      <c r="Q17" s="240"/>
      <c r="R17" s="49"/>
      <c r="S17" s="50"/>
      <c r="T17" s="246" t="str">
        <f t="shared" si="2"/>
        <v/>
      </c>
    </row>
    <row r="18" spans="2:22" ht="20.100000000000001" customHeight="1">
      <c r="B18" s="182">
        <v>45627</v>
      </c>
      <c r="C18" s="194"/>
      <c r="D18" s="47"/>
      <c r="E18" s="48"/>
      <c r="F18" s="49"/>
      <c r="G18" s="50"/>
      <c r="H18" s="48"/>
      <c r="I18" s="246" t="str">
        <f t="shared" si="0"/>
        <v/>
      </c>
      <c r="J18" s="59"/>
      <c r="K18" s="258"/>
      <c r="L18" s="59"/>
      <c r="M18" s="194"/>
      <c r="N18" s="49"/>
      <c r="O18" s="256"/>
      <c r="P18" s="246" t="str">
        <f t="shared" si="1"/>
        <v/>
      </c>
      <c r="Q18" s="240"/>
      <c r="R18" s="49"/>
      <c r="S18" s="50"/>
      <c r="T18" s="246" t="str">
        <f t="shared" si="2"/>
        <v/>
      </c>
    </row>
    <row r="19" spans="2:22" ht="20.100000000000001" customHeight="1">
      <c r="B19" s="182">
        <v>45658</v>
      </c>
      <c r="C19" s="194"/>
      <c r="D19" s="47"/>
      <c r="E19" s="48"/>
      <c r="F19" s="49"/>
      <c r="G19" s="50"/>
      <c r="H19" s="48"/>
      <c r="I19" s="246" t="str">
        <f t="shared" si="0"/>
        <v/>
      </c>
      <c r="J19" s="59"/>
      <c r="K19" s="258"/>
      <c r="L19" s="59"/>
      <c r="M19" s="194"/>
      <c r="N19" s="49"/>
      <c r="O19" s="256"/>
      <c r="P19" s="246" t="str">
        <f t="shared" si="1"/>
        <v/>
      </c>
      <c r="Q19" s="240"/>
      <c r="R19" s="49"/>
      <c r="S19" s="50"/>
      <c r="T19" s="246" t="str">
        <f t="shared" si="2"/>
        <v/>
      </c>
    </row>
    <row r="20" spans="2:22" ht="20.100000000000001" customHeight="1">
      <c r="B20" s="182">
        <v>45689</v>
      </c>
      <c r="C20" s="194"/>
      <c r="D20" s="47"/>
      <c r="E20" s="48"/>
      <c r="F20" s="49"/>
      <c r="G20" s="50"/>
      <c r="H20" s="48"/>
      <c r="I20" s="246" t="str">
        <f t="shared" si="0"/>
        <v/>
      </c>
      <c r="J20" s="59"/>
      <c r="K20" s="258"/>
      <c r="L20" s="59"/>
      <c r="M20" s="194"/>
      <c r="N20" s="49"/>
      <c r="O20" s="256"/>
      <c r="P20" s="246" t="str">
        <f t="shared" si="1"/>
        <v/>
      </c>
      <c r="Q20" s="240"/>
      <c r="R20" s="49"/>
      <c r="S20" s="50"/>
      <c r="T20" s="246" t="str">
        <f t="shared" si="2"/>
        <v/>
      </c>
    </row>
    <row r="21" spans="2:22" ht="20.100000000000001" customHeight="1" thickBot="1">
      <c r="B21" s="182">
        <v>45717</v>
      </c>
      <c r="C21" s="195"/>
      <c r="D21" s="47"/>
      <c r="E21" s="48"/>
      <c r="F21" s="49"/>
      <c r="G21" s="50"/>
      <c r="H21" s="51"/>
      <c r="I21" s="246" t="str">
        <f t="shared" si="0"/>
        <v/>
      </c>
      <c r="J21" s="59"/>
      <c r="K21" s="259"/>
      <c r="L21" s="59"/>
      <c r="M21" s="194"/>
      <c r="N21" s="49"/>
      <c r="O21" s="256"/>
      <c r="P21" s="262" t="str">
        <f t="shared" si="1"/>
        <v/>
      </c>
      <c r="Q21" s="240"/>
      <c r="R21" s="49"/>
      <c r="S21" s="50"/>
      <c r="T21" s="263" t="str">
        <f t="shared" si="2"/>
        <v/>
      </c>
    </row>
    <row r="22" spans="2:22" ht="20.100000000000001" customHeight="1" thickTop="1" thickBot="1">
      <c r="B22" s="183" t="s">
        <v>66</v>
      </c>
      <c r="C22" s="187">
        <f t="shared" ref="C22:I22" si="3">SUM(C10:C21)</f>
        <v>0</v>
      </c>
      <c r="D22" s="52">
        <f t="shared" si="3"/>
        <v>0</v>
      </c>
      <c r="E22" s="53">
        <f t="shared" si="3"/>
        <v>0</v>
      </c>
      <c r="F22" s="54">
        <f t="shared" si="3"/>
        <v>0</v>
      </c>
      <c r="G22" s="55">
        <f t="shared" si="3"/>
        <v>0</v>
      </c>
      <c r="H22" s="53">
        <f t="shared" si="3"/>
        <v>0</v>
      </c>
      <c r="I22" s="247">
        <f t="shared" si="3"/>
        <v>0</v>
      </c>
      <c r="J22" s="59"/>
      <c r="K22" s="181">
        <f>SUM(K10:K21)</f>
        <v>0</v>
      </c>
      <c r="L22" s="59"/>
      <c r="M22" s="187">
        <f t="shared" ref="M22:S22" si="4">SUM(M10:M21)</f>
        <v>0</v>
      </c>
      <c r="N22" s="54">
        <f t="shared" si="4"/>
        <v>0</v>
      </c>
      <c r="O22" s="55">
        <f t="shared" si="4"/>
        <v>0</v>
      </c>
      <c r="P22" s="251">
        <f>SUM(P10:P21)</f>
        <v>0</v>
      </c>
      <c r="Q22" s="53">
        <f t="shared" si="4"/>
        <v>0</v>
      </c>
      <c r="R22" s="54">
        <f t="shared" si="4"/>
        <v>0</v>
      </c>
      <c r="S22" s="55">
        <f t="shared" si="4"/>
        <v>0</v>
      </c>
      <c r="T22" s="247">
        <f>SUM(T10:T21)</f>
        <v>0</v>
      </c>
    </row>
    <row r="23" spans="2:22" ht="20.100000000000001" customHeight="1" thickTop="1">
      <c r="B23" s="184" t="s">
        <v>67</v>
      </c>
      <c r="C23" s="188">
        <f t="shared" ref="C23:I23" si="5">ROUND(C22/12,1)</f>
        <v>0</v>
      </c>
      <c r="D23" s="56">
        <f t="shared" si="5"/>
        <v>0</v>
      </c>
      <c r="E23" s="57">
        <f t="shared" si="5"/>
        <v>0</v>
      </c>
      <c r="F23" s="58">
        <f t="shared" si="5"/>
        <v>0</v>
      </c>
      <c r="G23" s="58">
        <f t="shared" si="5"/>
        <v>0</v>
      </c>
      <c r="H23" s="173">
        <f t="shared" si="5"/>
        <v>0</v>
      </c>
      <c r="I23" s="248">
        <f t="shared" si="5"/>
        <v>0</v>
      </c>
      <c r="J23" s="59"/>
      <c r="K23" s="446">
        <f>ROUND(K22/12,1)</f>
        <v>0</v>
      </c>
      <c r="L23" s="59"/>
      <c r="M23" s="252">
        <f t="shared" ref="M23:T23" si="6">ROUND(M22/12,1)</f>
        <v>0</v>
      </c>
      <c r="N23" s="253">
        <f t="shared" si="6"/>
        <v>0</v>
      </c>
      <c r="O23" s="254">
        <f t="shared" si="6"/>
        <v>0</v>
      </c>
      <c r="P23" s="248">
        <f t="shared" si="6"/>
        <v>0</v>
      </c>
      <c r="Q23" s="255">
        <f t="shared" si="6"/>
        <v>0</v>
      </c>
      <c r="R23" s="253">
        <f t="shared" si="6"/>
        <v>0</v>
      </c>
      <c r="S23" s="254">
        <f t="shared" si="6"/>
        <v>0</v>
      </c>
      <c r="T23" s="248">
        <f t="shared" si="6"/>
        <v>0</v>
      </c>
    </row>
    <row r="24" spans="2:22" ht="12" customHeight="1" thickBot="1">
      <c r="B24" s="185"/>
      <c r="C24" s="189"/>
      <c r="D24" s="190"/>
      <c r="E24" s="191" t="s">
        <v>75</v>
      </c>
      <c r="F24" s="192" t="s">
        <v>76</v>
      </c>
      <c r="G24" s="193" t="s">
        <v>77</v>
      </c>
      <c r="H24" s="193" t="s">
        <v>207</v>
      </c>
      <c r="I24" s="249"/>
      <c r="J24" s="59"/>
      <c r="K24" s="447"/>
      <c r="L24" s="59"/>
      <c r="M24" s="260" t="s">
        <v>79</v>
      </c>
      <c r="N24" s="192" t="s">
        <v>80</v>
      </c>
      <c r="O24" s="193" t="s">
        <v>141</v>
      </c>
      <c r="P24" s="250"/>
      <c r="Q24" s="191" t="s">
        <v>145</v>
      </c>
      <c r="R24" s="192" t="s">
        <v>146</v>
      </c>
      <c r="S24" s="193" t="s">
        <v>147</v>
      </c>
      <c r="T24" s="261"/>
    </row>
    <row r="25" spans="2:22" ht="20.100000000000001" customHeight="1">
      <c r="B25" s="196" t="s">
        <v>166</v>
      </c>
      <c r="C25" s="59"/>
      <c r="D25" s="59"/>
      <c r="E25" s="59"/>
      <c r="F25" s="59"/>
      <c r="G25" s="59"/>
      <c r="H25" s="59"/>
      <c r="I25" s="59"/>
      <c r="J25" s="59"/>
      <c r="K25" s="59"/>
      <c r="L25" s="59"/>
      <c r="M25" s="59"/>
      <c r="N25" s="59"/>
      <c r="O25" s="59"/>
      <c r="P25" s="59"/>
      <c r="Q25" s="59"/>
      <c r="R25" s="59"/>
      <c r="S25" s="59"/>
      <c r="T25" s="59"/>
      <c r="U25" s="59"/>
    </row>
    <row r="26" spans="2:22" ht="20.100000000000001" customHeight="1">
      <c r="B26" s="443" t="s">
        <v>211</v>
      </c>
      <c r="C26" s="444"/>
      <c r="D26" s="444"/>
      <c r="E26" s="445"/>
      <c r="F26" s="61">
        <f>E23</f>
        <v>0</v>
      </c>
      <c r="G26" s="62" t="s">
        <v>68</v>
      </c>
      <c r="H26" s="59"/>
      <c r="I26" s="59"/>
      <c r="J26" s="59"/>
      <c r="K26" s="59"/>
      <c r="L26" s="59"/>
      <c r="M26" s="59"/>
      <c r="N26" s="59"/>
      <c r="O26" s="59"/>
      <c r="P26" s="59"/>
      <c r="Q26" s="59"/>
      <c r="R26" s="59"/>
      <c r="S26" s="59"/>
      <c r="T26" s="59"/>
      <c r="U26" s="59"/>
    </row>
    <row r="27" spans="2:22" ht="20.100000000000001" customHeight="1">
      <c r="B27" s="425" t="s">
        <v>212</v>
      </c>
      <c r="C27" s="426"/>
      <c r="D27" s="426"/>
      <c r="E27" s="427"/>
      <c r="F27" s="63">
        <f>F23</f>
        <v>0</v>
      </c>
      <c r="G27" s="62" t="s">
        <v>69</v>
      </c>
      <c r="H27" s="59"/>
      <c r="I27" s="59"/>
      <c r="J27" s="59"/>
      <c r="K27" s="59"/>
      <c r="L27" s="59"/>
      <c r="M27" s="59"/>
      <c r="N27" s="59"/>
      <c r="O27" s="59"/>
      <c r="P27" s="59"/>
      <c r="Q27" s="59"/>
      <c r="R27" s="59"/>
      <c r="S27" s="59"/>
      <c r="T27" s="59"/>
      <c r="U27" s="59"/>
    </row>
    <row r="28" spans="2:22" ht="20.100000000000001" customHeight="1">
      <c r="B28" s="428" t="s">
        <v>213</v>
      </c>
      <c r="C28" s="429"/>
      <c r="D28" s="429"/>
      <c r="E28" s="430"/>
      <c r="F28" s="64">
        <f>G23</f>
        <v>0</v>
      </c>
      <c r="G28" s="62" t="s">
        <v>70</v>
      </c>
      <c r="H28" s="59"/>
      <c r="I28" s="59"/>
      <c r="J28" s="59"/>
      <c r="K28" s="59"/>
      <c r="L28" s="59"/>
      <c r="M28" s="59"/>
      <c r="N28" s="59"/>
      <c r="O28" s="59"/>
      <c r="P28" s="59"/>
      <c r="Q28" s="59"/>
      <c r="R28" s="59"/>
      <c r="S28" s="59"/>
      <c r="T28" s="59"/>
      <c r="U28" s="59"/>
    </row>
    <row r="29" spans="2:22" s="65" customFormat="1" ht="20.100000000000001" customHeight="1">
      <c r="B29" s="66"/>
      <c r="J29" s="243"/>
      <c r="K29" s="243"/>
      <c r="L29" s="243"/>
    </row>
    <row r="30" spans="2:22" s="65" customFormat="1" ht="20.100000000000001" customHeight="1">
      <c r="B30" s="197" t="s">
        <v>238</v>
      </c>
      <c r="C30" s="67"/>
      <c r="D30" s="67"/>
      <c r="J30" s="243"/>
      <c r="K30" s="243"/>
      <c r="L30" s="243"/>
    </row>
    <row r="31" spans="2:22" ht="20.100000000000001" customHeight="1">
      <c r="B31" s="68" t="s">
        <v>71</v>
      </c>
      <c r="C31" s="8"/>
      <c r="D31" s="8"/>
      <c r="E31" s="8"/>
      <c r="F31" s="69"/>
      <c r="G31" s="70"/>
      <c r="M31" s="70"/>
      <c r="N31" s="70"/>
      <c r="O31" s="70"/>
      <c r="P31" s="70"/>
      <c r="V31" s="70"/>
    </row>
    <row r="32" spans="2:22" ht="20.100000000000001" customHeight="1">
      <c r="B32" s="68" t="s">
        <v>72</v>
      </c>
      <c r="C32" s="8"/>
      <c r="D32" s="8"/>
      <c r="E32" s="8"/>
      <c r="F32" s="69"/>
      <c r="G32" s="70"/>
      <c r="M32" s="70"/>
      <c r="N32" s="70"/>
      <c r="O32" s="70"/>
      <c r="P32" s="70"/>
      <c r="V32" s="70"/>
    </row>
    <row r="33" spans="2:22" ht="20.100000000000001" customHeight="1" thickBot="1">
      <c r="B33" s="71" t="s">
        <v>73</v>
      </c>
      <c r="C33" s="72"/>
      <c r="D33" s="72"/>
      <c r="E33" s="72"/>
      <c r="F33" s="73"/>
      <c r="G33" s="70"/>
      <c r="M33" s="70"/>
      <c r="N33" s="70"/>
      <c r="O33" s="70"/>
      <c r="P33" s="70"/>
      <c r="V33" s="70"/>
    </row>
    <row r="34" spans="2:22" ht="20.100000000000001" customHeight="1" thickTop="1">
      <c r="B34" s="74"/>
      <c r="C34" s="75"/>
      <c r="D34" s="75"/>
      <c r="E34" s="76" t="s">
        <v>60</v>
      </c>
      <c r="F34" s="77" t="str">
        <f>IF(SUM(F31:F33)=0,"",SUM(F31:F33))</f>
        <v/>
      </c>
      <c r="G34" t="s">
        <v>236</v>
      </c>
      <c r="H34" s="70"/>
      <c r="I34" s="70"/>
      <c r="J34" s="70"/>
      <c r="K34" s="70"/>
      <c r="L34" s="70"/>
      <c r="Q34" s="70"/>
      <c r="R34" s="70"/>
      <c r="S34" s="70"/>
      <c r="T34" s="70"/>
      <c r="U34" s="70"/>
    </row>
    <row r="35" spans="2:22" ht="20.100000000000001" customHeight="1"/>
    <row r="36" spans="2:22" ht="20.100000000000001" customHeight="1"/>
    <row r="37" spans="2:22" ht="20.100000000000001" customHeight="1"/>
    <row r="38" spans="2:22" ht="20.100000000000001" customHeight="1"/>
    <row r="39" spans="2:22" ht="20.100000000000001" customHeight="1"/>
    <row r="40" spans="2:22" ht="20.100000000000001" customHeight="1"/>
    <row r="41" spans="2:22" ht="20.100000000000001" customHeight="1"/>
    <row r="42" spans="2:22" ht="20.100000000000001" customHeight="1"/>
    <row r="43" spans="2:22" ht="20.100000000000001" customHeight="1"/>
    <row r="44" spans="2:22" ht="20.100000000000001" customHeight="1"/>
    <row r="45" spans="2:22" ht="20.100000000000001" customHeight="1"/>
    <row r="46" spans="2:22" ht="20.100000000000001" customHeight="1"/>
    <row r="47" spans="2:22" ht="20.100000000000001" customHeight="1"/>
    <row r="48" spans="2:22"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sheetData>
  <mergeCells count="23">
    <mergeCell ref="Q8:Q9"/>
    <mergeCell ref="R8:R9"/>
    <mergeCell ref="B27:E27"/>
    <mergeCell ref="B28:E28"/>
    <mergeCell ref="C7:D7"/>
    <mergeCell ref="C8:D8"/>
    <mergeCell ref="H8:H9"/>
    <mergeCell ref="M7:P7"/>
    <mergeCell ref="Q7:T7"/>
    <mergeCell ref="P8:P9"/>
    <mergeCell ref="B26:E26"/>
    <mergeCell ref="T8:T9"/>
    <mergeCell ref="S8:S9"/>
    <mergeCell ref="K23:K24"/>
    <mergeCell ref="M8:M9"/>
    <mergeCell ref="N8:N9"/>
    <mergeCell ref="O8:O9"/>
    <mergeCell ref="C5:G5"/>
    <mergeCell ref="E7:I7"/>
    <mergeCell ref="K7:K9"/>
    <mergeCell ref="E8:E9"/>
    <mergeCell ref="F8:F9"/>
    <mergeCell ref="G8:G9"/>
  </mergeCells>
  <phoneticPr fontId="3"/>
  <conditionalFormatting sqref="G10:G21">
    <cfRule type="expression" dxfId="35" priority="17" stopIfTrue="1">
      <formula>AND(F10&lt;&gt;"",G10="")</formula>
    </cfRule>
  </conditionalFormatting>
  <conditionalFormatting sqref="F34">
    <cfRule type="expression" dxfId="34" priority="16" stopIfTrue="1">
      <formula>C10&lt;&gt;F34</formula>
    </cfRule>
  </conditionalFormatting>
  <conditionalFormatting sqref="F10:F21">
    <cfRule type="expression" dxfId="33" priority="15" stopIfTrue="1">
      <formula>AND(F10="",G10&lt;&gt;"")</formula>
    </cfRule>
  </conditionalFormatting>
  <conditionalFormatting sqref="D10:D21">
    <cfRule type="expression" dxfId="32" priority="14" stopIfTrue="1">
      <formula>AND(C10&gt;0,D10="")</formula>
    </cfRule>
  </conditionalFormatting>
  <conditionalFormatting sqref="C22:J24 L22:L24">
    <cfRule type="expression" dxfId="31" priority="13" stopIfTrue="1">
      <formula>C22=0</formula>
    </cfRule>
  </conditionalFormatting>
  <conditionalFormatting sqref="K22:K23">
    <cfRule type="expression" dxfId="30" priority="11" stopIfTrue="1">
      <formula>K22=0</formula>
    </cfRule>
  </conditionalFormatting>
  <conditionalFormatting sqref="P23">
    <cfRule type="expression" dxfId="29" priority="2" stopIfTrue="1">
      <formula>P23=0</formula>
    </cfRule>
  </conditionalFormatting>
  <conditionalFormatting sqref="M22:P22 M23:O23">
    <cfRule type="expression" dxfId="28" priority="8" stopIfTrue="1">
      <formula>M22=0</formula>
    </cfRule>
  </conditionalFormatting>
  <conditionalFormatting sqref="O10:O21">
    <cfRule type="expression" dxfId="27" priority="10" stopIfTrue="1">
      <formula>AND(N10&lt;&gt;"",O10="")</formula>
    </cfRule>
  </conditionalFormatting>
  <conditionalFormatting sqref="N10:N21">
    <cfRule type="expression" dxfId="26" priority="9" stopIfTrue="1">
      <formula>AND(N10="",O10&lt;&gt;"")</formula>
    </cfRule>
  </conditionalFormatting>
  <conditionalFormatting sqref="Q22:T22 Q23:S23">
    <cfRule type="expression" dxfId="25" priority="5" stopIfTrue="1">
      <formula>Q22=0</formula>
    </cfRule>
  </conditionalFormatting>
  <conditionalFormatting sqref="S10:S21">
    <cfRule type="expression" dxfId="24" priority="7" stopIfTrue="1">
      <formula>AND(R10&lt;&gt;"",S10="")</formula>
    </cfRule>
  </conditionalFormatting>
  <conditionalFormatting sqref="R10:R21">
    <cfRule type="expression" dxfId="23" priority="6" stopIfTrue="1">
      <formula>AND(R10="",S10&lt;&gt;"")</formula>
    </cfRule>
  </conditionalFormatting>
  <conditionalFormatting sqref="T23">
    <cfRule type="expression" dxfId="22" priority="1" stopIfTrue="1">
      <formula>T23=0</formula>
    </cfRule>
  </conditionalFormatting>
  <conditionalFormatting sqref="M24:O24">
    <cfRule type="expression" dxfId="21" priority="4" stopIfTrue="1">
      <formula>M24=0</formula>
    </cfRule>
  </conditionalFormatting>
  <conditionalFormatting sqref="Q24:S24">
    <cfRule type="expression" dxfId="20" priority="3" stopIfTrue="1">
      <formula>Q24=0</formula>
    </cfRule>
  </conditionalFormatting>
  <dataValidations count="5">
    <dataValidation imeMode="off" allowBlank="1" showInputMessage="1" showErrorMessage="1" sqref="C22:E25 H34:L34 F34 Q34:U34 U1 M22:T23 K25:K28 O26:P28 M25:N28 Q25:U28 Q24:S24 K10:K23 M24:O24 F22:J28 H10:J24 L10:L28 P10:P21 T10:T21"/>
    <dataValidation type="whole" imeMode="off" operator="greaterThanOrEqual" allowBlank="1" showInputMessage="1" showErrorMessage="1" error="整数を入力してください。" sqref="V31:V33 M31:P33 F31:G33 C10:C21 M10:M21 E10:E21 Q10:Q21">
      <formula1>0</formula1>
    </dataValidation>
    <dataValidation type="decimal" imeMode="off" operator="lessThanOrEqual" allowBlank="1" showInputMessage="1" showErrorMessage="1" error="在籍数を超えることはありません。" sqref="D10:D21">
      <formula1>C10</formula1>
    </dataValidation>
    <dataValidation type="whole" imeMode="off" operator="greaterThanOrEqual" allowBlank="1" showInputMessage="1" showErrorMessage="1" error="整数を入力してください。_x000a_また、実数のため、換算後より低い値にはなりません。" sqref="N10:N21 F10:F21 R10:R21">
      <formula1>G10</formula1>
    </dataValidation>
    <dataValidation type="decimal" imeMode="off" operator="lessThanOrEqual" allowBlank="1" showInputMessage="1" showErrorMessage="1" error="常勤換算のため、実数を超えることはありません。" sqref="G10:G21 O10:O21 S10:S21">
      <formula1>F10</formula1>
    </dataValidation>
  </dataValidations>
  <pageMargins left="0.70866141732283472" right="0.70866141732283472" top="0.74803149606299213" bottom="0.74803149606299213" header="0.31496062992125984" footer="0.31496062992125984"/>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59"/>
  <sheetViews>
    <sheetView showGridLines="0" view="pageBreakPreview" topLeftCell="A19" zoomScaleNormal="100" zoomScaleSheetLayoutView="100" workbookViewId="0">
      <selection activeCell="O32" sqref="O32"/>
    </sheetView>
  </sheetViews>
  <sheetFormatPr defaultRowHeight="13.2"/>
  <cols>
    <col min="1" max="1" width="2.109375" customWidth="1"/>
    <col min="2" max="2" width="8.109375" customWidth="1"/>
    <col min="3" max="3" width="7.109375" bestFit="1" customWidth="1"/>
    <col min="4" max="4" width="8.109375" customWidth="1"/>
    <col min="5" max="5" width="6.6640625" customWidth="1"/>
    <col min="6" max="6" width="7.44140625" bestFit="1" customWidth="1"/>
    <col min="7" max="7" width="10.6640625" customWidth="1"/>
    <col min="8" max="8" width="9.77734375" customWidth="1"/>
    <col min="9" max="9" width="7.44140625" bestFit="1" customWidth="1"/>
    <col min="10" max="10" width="2.33203125" customWidth="1"/>
    <col min="11" max="11" width="9.6640625" customWidth="1"/>
    <col min="12" max="12" width="2.44140625" customWidth="1"/>
    <col min="13" max="13" width="5.21875" customWidth="1"/>
    <col min="14" max="14" width="8.33203125" customWidth="1"/>
    <col min="15" max="15" width="12.33203125" customWidth="1"/>
    <col min="17" max="17" width="9.21875" customWidth="1"/>
    <col min="19" max="19" width="10.44140625" customWidth="1"/>
  </cols>
  <sheetData>
    <row r="1" spans="2:20" ht="20.100000000000001" customHeight="1">
      <c r="B1" t="s">
        <v>55</v>
      </c>
      <c r="K1" s="233"/>
      <c r="L1" s="234"/>
      <c r="M1" s="4"/>
      <c r="N1" s="4"/>
    </row>
    <row r="2" spans="2:20" ht="20.100000000000001" customHeight="1"/>
    <row r="3" spans="2:20" ht="20.100000000000001" customHeight="1">
      <c r="G3" s="42" t="s">
        <v>56</v>
      </c>
    </row>
    <row r="4" spans="2:20" ht="20.100000000000001" customHeight="1">
      <c r="G4" s="42"/>
    </row>
    <row r="5" spans="2:20" ht="20.100000000000001" customHeight="1" thickBot="1">
      <c r="B5" s="43" t="s">
        <v>57</v>
      </c>
      <c r="C5" s="78" t="s">
        <v>74</v>
      </c>
      <c r="D5" s="44"/>
      <c r="E5" s="44"/>
      <c r="F5" s="44"/>
      <c r="G5" s="45"/>
    </row>
    <row r="6" spans="2:20" ht="20.100000000000001" customHeight="1" thickTop="1" thickBot="1"/>
    <row r="7" spans="2:20" ht="20.100000000000001" customHeight="1">
      <c r="B7" s="1"/>
      <c r="C7" s="431" t="s">
        <v>58</v>
      </c>
      <c r="D7" s="432"/>
      <c r="E7" s="277" t="s">
        <v>165</v>
      </c>
      <c r="F7" s="277"/>
      <c r="G7" s="277"/>
      <c r="H7" s="277"/>
      <c r="I7" s="417"/>
      <c r="J7" s="241"/>
      <c r="K7" s="418" t="s">
        <v>217</v>
      </c>
      <c r="L7" s="241"/>
      <c r="M7" s="437" t="s">
        <v>214</v>
      </c>
      <c r="N7" s="438"/>
      <c r="O7" s="438"/>
      <c r="P7" s="439"/>
      <c r="Q7" s="440" t="s">
        <v>215</v>
      </c>
      <c r="R7" s="438"/>
      <c r="S7" s="438"/>
      <c r="T7" s="439"/>
    </row>
    <row r="8" spans="2:20" ht="20.100000000000001" customHeight="1">
      <c r="B8" s="3"/>
      <c r="C8" s="433" t="s">
        <v>59</v>
      </c>
      <c r="D8" s="434"/>
      <c r="E8" s="421" t="s">
        <v>63</v>
      </c>
      <c r="F8" s="423" t="s">
        <v>64</v>
      </c>
      <c r="G8" s="414" t="s">
        <v>65</v>
      </c>
      <c r="H8" s="435" t="s">
        <v>161</v>
      </c>
      <c r="I8" s="244" t="s">
        <v>60</v>
      </c>
      <c r="J8" s="241"/>
      <c r="K8" s="419"/>
      <c r="L8" s="241"/>
      <c r="M8" s="448" t="s">
        <v>63</v>
      </c>
      <c r="N8" s="423" t="s">
        <v>64</v>
      </c>
      <c r="O8" s="414" t="s">
        <v>65</v>
      </c>
      <c r="P8" s="441" t="s">
        <v>209</v>
      </c>
      <c r="Q8" s="421" t="s">
        <v>63</v>
      </c>
      <c r="R8" s="423" t="s">
        <v>64</v>
      </c>
      <c r="S8" s="414" t="s">
        <v>65</v>
      </c>
      <c r="T8" s="441" t="s">
        <v>210</v>
      </c>
    </row>
    <row r="9" spans="2:20" ht="41.25" customHeight="1" thickBot="1">
      <c r="B9" s="5"/>
      <c r="C9" s="186" t="s">
        <v>61</v>
      </c>
      <c r="D9" s="46" t="s">
        <v>62</v>
      </c>
      <c r="E9" s="422"/>
      <c r="F9" s="424"/>
      <c r="G9" s="415"/>
      <c r="H9" s="436"/>
      <c r="I9" s="245" t="s">
        <v>208</v>
      </c>
      <c r="J9" s="242"/>
      <c r="K9" s="420"/>
      <c r="L9" s="242"/>
      <c r="M9" s="449"/>
      <c r="N9" s="424"/>
      <c r="O9" s="415"/>
      <c r="P9" s="442"/>
      <c r="Q9" s="422"/>
      <c r="R9" s="424"/>
      <c r="S9" s="415"/>
      <c r="T9" s="442"/>
    </row>
    <row r="10" spans="2:20" ht="20.100000000000001" customHeight="1">
      <c r="B10" s="182">
        <v>45383</v>
      </c>
      <c r="C10" s="194">
        <v>7</v>
      </c>
      <c r="D10" s="47">
        <v>3</v>
      </c>
      <c r="E10" s="48">
        <v>2</v>
      </c>
      <c r="F10" s="49">
        <v>1</v>
      </c>
      <c r="G10" s="50">
        <v>0.4</v>
      </c>
      <c r="H10" s="48"/>
      <c r="I10" s="246">
        <f t="shared" ref="I10:I21" si="0">IF(SUM(E10,G10,H10)=0,"",SUM(E10,G10,H10))</f>
        <v>2.4</v>
      </c>
      <c r="J10" s="59"/>
      <c r="K10" s="257">
        <v>1</v>
      </c>
      <c r="L10" s="59"/>
      <c r="M10" s="194">
        <v>2</v>
      </c>
      <c r="N10" s="49">
        <v>1</v>
      </c>
      <c r="O10" s="256">
        <v>0.4</v>
      </c>
      <c r="P10" s="246">
        <f>IF(SUM(M10,O10)=0,"",SUM(M10,O10))</f>
        <v>2.4</v>
      </c>
      <c r="Q10" s="240">
        <v>4</v>
      </c>
      <c r="R10" s="49">
        <v>1</v>
      </c>
      <c r="S10" s="50">
        <v>0.4</v>
      </c>
      <c r="T10" s="246">
        <f>IF(SUM(Q10,S10)=0,"",SUM(Q10,S10))</f>
        <v>4.4000000000000004</v>
      </c>
    </row>
    <row r="11" spans="2:20" ht="20.100000000000001" customHeight="1">
      <c r="B11" s="182">
        <v>45413</v>
      </c>
      <c r="C11" s="194">
        <v>7</v>
      </c>
      <c r="D11" s="47">
        <v>3</v>
      </c>
      <c r="E11" s="48">
        <v>2</v>
      </c>
      <c r="F11" s="49">
        <v>1</v>
      </c>
      <c r="G11" s="50">
        <v>0.4</v>
      </c>
      <c r="H11" s="48"/>
      <c r="I11" s="246">
        <f t="shared" si="0"/>
        <v>2.4</v>
      </c>
      <c r="J11" s="59"/>
      <c r="K11" s="258">
        <v>1</v>
      </c>
      <c r="L11" s="59"/>
      <c r="M11" s="194">
        <v>2</v>
      </c>
      <c r="N11" s="49">
        <v>1</v>
      </c>
      <c r="O11" s="256">
        <v>0.4</v>
      </c>
      <c r="P11" s="246">
        <f t="shared" ref="P11:P21" si="1">IF(SUM(M11,O11)=0,"",SUM(M11,O11))</f>
        <v>2.4</v>
      </c>
      <c r="Q11" s="240">
        <v>4</v>
      </c>
      <c r="R11" s="49">
        <v>1</v>
      </c>
      <c r="S11" s="50">
        <v>0.4</v>
      </c>
      <c r="T11" s="246">
        <f t="shared" ref="T11:T21" si="2">IF(SUM(Q11,S11)=0,"",SUM(Q11,S11))</f>
        <v>4.4000000000000004</v>
      </c>
    </row>
    <row r="12" spans="2:20" ht="20.100000000000001" customHeight="1">
      <c r="B12" s="182">
        <v>45444</v>
      </c>
      <c r="C12" s="194">
        <v>7</v>
      </c>
      <c r="D12" s="47">
        <v>3</v>
      </c>
      <c r="E12" s="48">
        <v>2</v>
      </c>
      <c r="F12" s="49">
        <v>1</v>
      </c>
      <c r="G12" s="50">
        <v>0.4</v>
      </c>
      <c r="H12" s="48"/>
      <c r="I12" s="246">
        <f t="shared" si="0"/>
        <v>2.4</v>
      </c>
      <c r="J12" s="59"/>
      <c r="K12" s="258">
        <v>1</v>
      </c>
      <c r="L12" s="59"/>
      <c r="M12" s="194">
        <v>2</v>
      </c>
      <c r="N12" s="49">
        <v>1</v>
      </c>
      <c r="O12" s="256">
        <v>0.4</v>
      </c>
      <c r="P12" s="246">
        <f t="shared" si="1"/>
        <v>2.4</v>
      </c>
      <c r="Q12" s="240">
        <v>4</v>
      </c>
      <c r="R12" s="49">
        <v>1</v>
      </c>
      <c r="S12" s="50">
        <v>0.4</v>
      </c>
      <c r="T12" s="246">
        <f t="shared" si="2"/>
        <v>4.4000000000000004</v>
      </c>
    </row>
    <row r="13" spans="2:20" ht="20.100000000000001" customHeight="1">
      <c r="B13" s="182">
        <v>45474</v>
      </c>
      <c r="C13" s="194">
        <v>7</v>
      </c>
      <c r="D13" s="47">
        <v>3</v>
      </c>
      <c r="E13" s="48">
        <v>2</v>
      </c>
      <c r="F13" s="49">
        <v>1</v>
      </c>
      <c r="G13" s="50">
        <v>0.4</v>
      </c>
      <c r="H13" s="48"/>
      <c r="I13" s="246">
        <f t="shared" si="0"/>
        <v>2.4</v>
      </c>
      <c r="J13" s="59"/>
      <c r="K13" s="258">
        <v>1</v>
      </c>
      <c r="L13" s="59"/>
      <c r="M13" s="194">
        <v>2</v>
      </c>
      <c r="N13" s="49">
        <v>1</v>
      </c>
      <c r="O13" s="256">
        <v>0.4</v>
      </c>
      <c r="P13" s="246">
        <f t="shared" si="1"/>
        <v>2.4</v>
      </c>
      <c r="Q13" s="240">
        <v>4</v>
      </c>
      <c r="R13" s="49">
        <v>1</v>
      </c>
      <c r="S13" s="50">
        <v>0.4</v>
      </c>
      <c r="T13" s="246">
        <f t="shared" si="2"/>
        <v>4.4000000000000004</v>
      </c>
    </row>
    <row r="14" spans="2:20" ht="20.100000000000001" customHeight="1">
      <c r="B14" s="182">
        <v>45505</v>
      </c>
      <c r="C14" s="194">
        <v>7</v>
      </c>
      <c r="D14" s="47">
        <v>3</v>
      </c>
      <c r="E14" s="48">
        <v>2</v>
      </c>
      <c r="F14" s="49">
        <v>1</v>
      </c>
      <c r="G14" s="50">
        <v>0.4</v>
      </c>
      <c r="H14" s="48"/>
      <c r="I14" s="246">
        <f t="shared" si="0"/>
        <v>2.4</v>
      </c>
      <c r="J14" s="59"/>
      <c r="K14" s="258">
        <v>1</v>
      </c>
      <c r="L14" s="59"/>
      <c r="M14" s="194">
        <v>2</v>
      </c>
      <c r="N14" s="49">
        <v>1</v>
      </c>
      <c r="O14" s="256">
        <v>0.4</v>
      </c>
      <c r="P14" s="246">
        <f t="shared" si="1"/>
        <v>2.4</v>
      </c>
      <c r="Q14" s="240">
        <v>4</v>
      </c>
      <c r="R14" s="49">
        <v>1</v>
      </c>
      <c r="S14" s="50">
        <v>0.4</v>
      </c>
      <c r="T14" s="246">
        <f t="shared" si="2"/>
        <v>4.4000000000000004</v>
      </c>
    </row>
    <row r="15" spans="2:20" ht="20.100000000000001" customHeight="1">
      <c r="B15" s="182">
        <v>45536</v>
      </c>
      <c r="C15" s="194">
        <v>7</v>
      </c>
      <c r="D15" s="47">
        <v>3</v>
      </c>
      <c r="E15" s="48">
        <v>2</v>
      </c>
      <c r="F15" s="49">
        <v>1</v>
      </c>
      <c r="G15" s="50">
        <v>0.4</v>
      </c>
      <c r="H15" s="48"/>
      <c r="I15" s="246">
        <f t="shared" si="0"/>
        <v>2.4</v>
      </c>
      <c r="J15" s="59"/>
      <c r="K15" s="258">
        <v>1</v>
      </c>
      <c r="L15" s="59"/>
      <c r="M15" s="194">
        <v>2</v>
      </c>
      <c r="N15" s="49">
        <v>1</v>
      </c>
      <c r="O15" s="256">
        <v>0.4</v>
      </c>
      <c r="P15" s="246">
        <f t="shared" si="1"/>
        <v>2.4</v>
      </c>
      <c r="Q15" s="240">
        <v>4</v>
      </c>
      <c r="R15" s="49">
        <v>1</v>
      </c>
      <c r="S15" s="50">
        <v>0.4</v>
      </c>
      <c r="T15" s="246">
        <f t="shared" si="2"/>
        <v>4.4000000000000004</v>
      </c>
    </row>
    <row r="16" spans="2:20" ht="20.100000000000001" customHeight="1">
      <c r="B16" s="182">
        <v>45566</v>
      </c>
      <c r="C16" s="194">
        <v>7</v>
      </c>
      <c r="D16" s="47">
        <v>3</v>
      </c>
      <c r="E16" s="48">
        <v>2</v>
      </c>
      <c r="F16" s="49">
        <v>1</v>
      </c>
      <c r="G16" s="50">
        <v>0.4</v>
      </c>
      <c r="H16" s="48"/>
      <c r="I16" s="246">
        <f t="shared" si="0"/>
        <v>2.4</v>
      </c>
      <c r="J16" s="59"/>
      <c r="K16" s="258">
        <v>1</v>
      </c>
      <c r="L16" s="59"/>
      <c r="M16" s="194">
        <v>2</v>
      </c>
      <c r="N16" s="49">
        <v>1</v>
      </c>
      <c r="O16" s="256">
        <v>0.4</v>
      </c>
      <c r="P16" s="246">
        <f t="shared" si="1"/>
        <v>2.4</v>
      </c>
      <c r="Q16" s="240">
        <v>4</v>
      </c>
      <c r="R16" s="49">
        <v>1</v>
      </c>
      <c r="S16" s="50">
        <v>0.4</v>
      </c>
      <c r="T16" s="246">
        <f t="shared" si="2"/>
        <v>4.4000000000000004</v>
      </c>
    </row>
    <row r="17" spans="2:20" ht="20.100000000000001" customHeight="1">
      <c r="B17" s="182">
        <v>45597</v>
      </c>
      <c r="C17" s="194">
        <v>7</v>
      </c>
      <c r="D17" s="47">
        <v>3</v>
      </c>
      <c r="E17" s="48">
        <v>2</v>
      </c>
      <c r="F17" s="49">
        <v>1</v>
      </c>
      <c r="G17" s="50">
        <v>0.4</v>
      </c>
      <c r="H17" s="48"/>
      <c r="I17" s="246">
        <f t="shared" si="0"/>
        <v>2.4</v>
      </c>
      <c r="J17" s="59"/>
      <c r="K17" s="258">
        <v>1</v>
      </c>
      <c r="L17" s="59"/>
      <c r="M17" s="194">
        <v>2</v>
      </c>
      <c r="N17" s="49">
        <v>1</v>
      </c>
      <c r="O17" s="256">
        <v>0.4</v>
      </c>
      <c r="P17" s="246">
        <f t="shared" si="1"/>
        <v>2.4</v>
      </c>
      <c r="Q17" s="240">
        <v>4</v>
      </c>
      <c r="R17" s="49">
        <v>1</v>
      </c>
      <c r="S17" s="50">
        <v>0.4</v>
      </c>
      <c r="T17" s="246">
        <f t="shared" si="2"/>
        <v>4.4000000000000004</v>
      </c>
    </row>
    <row r="18" spans="2:20" ht="20.100000000000001" customHeight="1">
      <c r="B18" s="182">
        <v>45627</v>
      </c>
      <c r="C18" s="194">
        <v>7</v>
      </c>
      <c r="D18" s="47">
        <v>3</v>
      </c>
      <c r="E18" s="48">
        <v>2</v>
      </c>
      <c r="F18" s="49">
        <v>1</v>
      </c>
      <c r="G18" s="50">
        <v>0.4</v>
      </c>
      <c r="H18" s="48"/>
      <c r="I18" s="246">
        <f t="shared" si="0"/>
        <v>2.4</v>
      </c>
      <c r="J18" s="59"/>
      <c r="K18" s="258">
        <v>1</v>
      </c>
      <c r="L18" s="59"/>
      <c r="M18" s="194">
        <v>2</v>
      </c>
      <c r="N18" s="49">
        <v>1</v>
      </c>
      <c r="O18" s="256">
        <v>0.4</v>
      </c>
      <c r="P18" s="246">
        <f t="shared" si="1"/>
        <v>2.4</v>
      </c>
      <c r="Q18" s="240">
        <v>4</v>
      </c>
      <c r="R18" s="49">
        <v>1</v>
      </c>
      <c r="S18" s="50">
        <v>0.4</v>
      </c>
      <c r="T18" s="246">
        <f t="shared" si="2"/>
        <v>4.4000000000000004</v>
      </c>
    </row>
    <row r="19" spans="2:20" ht="20.100000000000001" customHeight="1">
      <c r="B19" s="182">
        <v>45658</v>
      </c>
      <c r="C19" s="194">
        <v>7</v>
      </c>
      <c r="D19" s="47">
        <v>3</v>
      </c>
      <c r="E19" s="48">
        <v>2</v>
      </c>
      <c r="F19" s="49">
        <v>1</v>
      </c>
      <c r="G19" s="50">
        <v>0.4</v>
      </c>
      <c r="H19" s="48"/>
      <c r="I19" s="246">
        <f t="shared" si="0"/>
        <v>2.4</v>
      </c>
      <c r="J19" s="59"/>
      <c r="K19" s="258">
        <v>1</v>
      </c>
      <c r="L19" s="59"/>
      <c r="M19" s="194">
        <v>2</v>
      </c>
      <c r="N19" s="49">
        <v>1</v>
      </c>
      <c r="O19" s="256">
        <v>0.4</v>
      </c>
      <c r="P19" s="246">
        <f t="shared" si="1"/>
        <v>2.4</v>
      </c>
      <c r="Q19" s="240">
        <v>4</v>
      </c>
      <c r="R19" s="49">
        <v>1</v>
      </c>
      <c r="S19" s="50">
        <v>0.4</v>
      </c>
      <c r="T19" s="246">
        <f t="shared" si="2"/>
        <v>4.4000000000000004</v>
      </c>
    </row>
    <row r="20" spans="2:20" ht="20.100000000000001" customHeight="1">
      <c r="B20" s="182">
        <v>45689</v>
      </c>
      <c r="C20" s="194">
        <v>7</v>
      </c>
      <c r="D20" s="47">
        <v>3</v>
      </c>
      <c r="E20" s="48">
        <v>2</v>
      </c>
      <c r="F20" s="49">
        <v>1</v>
      </c>
      <c r="G20" s="50">
        <v>0.4</v>
      </c>
      <c r="H20" s="48"/>
      <c r="I20" s="246">
        <f t="shared" si="0"/>
        <v>2.4</v>
      </c>
      <c r="J20" s="59"/>
      <c r="K20" s="258">
        <v>1</v>
      </c>
      <c r="L20" s="59"/>
      <c r="M20" s="194">
        <v>2</v>
      </c>
      <c r="N20" s="49">
        <v>1</v>
      </c>
      <c r="O20" s="256">
        <v>0.4</v>
      </c>
      <c r="P20" s="246">
        <f t="shared" si="1"/>
        <v>2.4</v>
      </c>
      <c r="Q20" s="240">
        <v>4</v>
      </c>
      <c r="R20" s="49">
        <v>1</v>
      </c>
      <c r="S20" s="50">
        <v>0.4</v>
      </c>
      <c r="T20" s="246">
        <f t="shared" si="2"/>
        <v>4.4000000000000004</v>
      </c>
    </row>
    <row r="21" spans="2:20" ht="20.100000000000001" customHeight="1" thickBot="1">
      <c r="B21" s="182">
        <v>45717</v>
      </c>
      <c r="C21" s="195">
        <v>7</v>
      </c>
      <c r="D21" s="47">
        <v>3</v>
      </c>
      <c r="E21" s="48">
        <v>2</v>
      </c>
      <c r="F21" s="49">
        <v>1</v>
      </c>
      <c r="G21" s="50">
        <v>0.4</v>
      </c>
      <c r="H21" s="51"/>
      <c r="I21" s="246">
        <f t="shared" si="0"/>
        <v>2.4</v>
      </c>
      <c r="J21" s="59"/>
      <c r="K21" s="259">
        <v>1</v>
      </c>
      <c r="L21" s="59"/>
      <c r="M21" s="194">
        <v>2</v>
      </c>
      <c r="N21" s="49">
        <v>1</v>
      </c>
      <c r="O21" s="256">
        <v>0.4</v>
      </c>
      <c r="P21" s="262">
        <f t="shared" si="1"/>
        <v>2.4</v>
      </c>
      <c r="Q21" s="240">
        <v>4</v>
      </c>
      <c r="R21" s="49">
        <v>1</v>
      </c>
      <c r="S21" s="50">
        <v>0.4</v>
      </c>
      <c r="T21" s="263">
        <f t="shared" si="2"/>
        <v>4.4000000000000004</v>
      </c>
    </row>
    <row r="22" spans="2:20" ht="20.100000000000001" customHeight="1" thickTop="1" thickBot="1">
      <c r="B22" s="183" t="s">
        <v>66</v>
      </c>
      <c r="C22" s="187">
        <f t="shared" ref="C22:I22" si="3">SUM(C10:C21)</f>
        <v>84</v>
      </c>
      <c r="D22" s="52">
        <f t="shared" si="3"/>
        <v>36</v>
      </c>
      <c r="E22" s="53">
        <f t="shared" si="3"/>
        <v>24</v>
      </c>
      <c r="F22" s="54">
        <f t="shared" si="3"/>
        <v>12</v>
      </c>
      <c r="G22" s="55">
        <f t="shared" si="3"/>
        <v>4.8</v>
      </c>
      <c r="H22" s="53">
        <f t="shared" si="3"/>
        <v>0</v>
      </c>
      <c r="I22" s="247">
        <f t="shared" si="3"/>
        <v>28.799999999999994</v>
      </c>
      <c r="J22" s="59"/>
      <c r="K22" s="181">
        <f>SUM(K10:K21)</f>
        <v>12</v>
      </c>
      <c r="L22" s="59"/>
      <c r="M22" s="187">
        <f t="shared" ref="M22:S22" si="4">SUM(M10:M21)</f>
        <v>24</v>
      </c>
      <c r="N22" s="54">
        <f t="shared" si="4"/>
        <v>12</v>
      </c>
      <c r="O22" s="55">
        <f t="shared" si="4"/>
        <v>4.8</v>
      </c>
      <c r="P22" s="251">
        <f>SUM(P10:P21)</f>
        <v>28.799999999999994</v>
      </c>
      <c r="Q22" s="53">
        <f t="shared" si="4"/>
        <v>48</v>
      </c>
      <c r="R22" s="54">
        <f t="shared" si="4"/>
        <v>12</v>
      </c>
      <c r="S22" s="55">
        <f t="shared" si="4"/>
        <v>4.8</v>
      </c>
      <c r="T22" s="247">
        <f>SUM(T10:T21)</f>
        <v>52.79999999999999</v>
      </c>
    </row>
    <row r="23" spans="2:20" ht="20.100000000000001" customHeight="1" thickTop="1">
      <c r="B23" s="184" t="s">
        <v>67</v>
      </c>
      <c r="C23" s="188">
        <f t="shared" ref="C23:I23" si="5">ROUND(C22/12,1)</f>
        <v>7</v>
      </c>
      <c r="D23" s="56">
        <f t="shared" si="5"/>
        <v>3</v>
      </c>
      <c r="E23" s="57">
        <f t="shared" si="5"/>
        <v>2</v>
      </c>
      <c r="F23" s="58">
        <f t="shared" si="5"/>
        <v>1</v>
      </c>
      <c r="G23" s="58">
        <f t="shared" si="5"/>
        <v>0.4</v>
      </c>
      <c r="H23" s="173">
        <f t="shared" si="5"/>
        <v>0</v>
      </c>
      <c r="I23" s="248">
        <f t="shared" si="5"/>
        <v>2.4</v>
      </c>
      <c r="J23" s="59"/>
      <c r="K23" s="446">
        <f>ROUND(K22/12,1)</f>
        <v>1</v>
      </c>
      <c r="L23" s="59"/>
      <c r="M23" s="252">
        <f t="shared" ref="M23:T23" si="6">ROUND(M22/12,1)</f>
        <v>2</v>
      </c>
      <c r="N23" s="253">
        <f t="shared" si="6"/>
        <v>1</v>
      </c>
      <c r="O23" s="254">
        <f t="shared" si="6"/>
        <v>0.4</v>
      </c>
      <c r="P23" s="248">
        <f t="shared" si="6"/>
        <v>2.4</v>
      </c>
      <c r="Q23" s="255">
        <f t="shared" si="6"/>
        <v>4</v>
      </c>
      <c r="R23" s="253">
        <f t="shared" si="6"/>
        <v>1</v>
      </c>
      <c r="S23" s="254">
        <f t="shared" si="6"/>
        <v>0.4</v>
      </c>
      <c r="T23" s="248">
        <f t="shared" si="6"/>
        <v>4.4000000000000004</v>
      </c>
    </row>
    <row r="24" spans="2:20" ht="12" customHeight="1" thickBot="1">
      <c r="B24" s="185"/>
      <c r="C24" s="189"/>
      <c r="D24" s="190"/>
      <c r="E24" s="191" t="s">
        <v>75</v>
      </c>
      <c r="F24" s="192" t="s">
        <v>76</v>
      </c>
      <c r="G24" s="193" t="s">
        <v>77</v>
      </c>
      <c r="H24" s="193" t="s">
        <v>78</v>
      </c>
      <c r="I24" s="249"/>
      <c r="J24" s="59"/>
      <c r="K24" s="447"/>
      <c r="L24" s="59"/>
      <c r="M24" s="260" t="s">
        <v>79</v>
      </c>
      <c r="N24" s="192" t="s">
        <v>80</v>
      </c>
      <c r="O24" s="193" t="s">
        <v>141</v>
      </c>
      <c r="P24" s="250"/>
      <c r="Q24" s="191" t="s">
        <v>145</v>
      </c>
      <c r="R24" s="192" t="s">
        <v>146</v>
      </c>
      <c r="S24" s="193" t="s">
        <v>147</v>
      </c>
      <c r="T24" s="261"/>
    </row>
    <row r="25" spans="2:20" ht="20.100000000000001" customHeight="1">
      <c r="B25" s="196" t="s">
        <v>166</v>
      </c>
      <c r="C25" s="59"/>
      <c r="D25" s="59"/>
      <c r="E25" s="59"/>
      <c r="F25" s="59"/>
      <c r="G25" s="59"/>
      <c r="H25" s="59"/>
      <c r="I25" s="59"/>
      <c r="J25" s="59"/>
      <c r="K25" s="59"/>
      <c r="L25" s="59"/>
      <c r="M25" s="59"/>
      <c r="N25" s="59"/>
      <c r="O25" s="59"/>
      <c r="P25" s="59"/>
      <c r="Q25" s="59"/>
      <c r="R25" s="59"/>
      <c r="S25" s="59"/>
      <c r="T25" s="59"/>
    </row>
    <row r="26" spans="2:20" ht="20.100000000000001" customHeight="1">
      <c r="B26" s="443" t="s">
        <v>211</v>
      </c>
      <c r="C26" s="444"/>
      <c r="D26" s="444"/>
      <c r="E26" s="445"/>
      <c r="F26" s="61">
        <v>2</v>
      </c>
      <c r="G26" s="62" t="s">
        <v>68</v>
      </c>
      <c r="H26" s="59"/>
      <c r="I26" s="59"/>
      <c r="J26" s="59"/>
      <c r="K26" s="59"/>
      <c r="L26" s="59"/>
      <c r="M26" s="59"/>
      <c r="N26" s="59"/>
      <c r="O26" s="59"/>
      <c r="P26" s="59"/>
      <c r="Q26" s="59"/>
      <c r="R26" s="59"/>
      <c r="S26" s="59"/>
      <c r="T26" s="59"/>
    </row>
    <row r="27" spans="2:20" ht="20.100000000000001" customHeight="1">
      <c r="B27" s="425" t="s">
        <v>212</v>
      </c>
      <c r="C27" s="426"/>
      <c r="D27" s="426"/>
      <c r="E27" s="427"/>
      <c r="F27" s="63">
        <v>1</v>
      </c>
      <c r="G27" s="62" t="s">
        <v>69</v>
      </c>
      <c r="H27" s="59"/>
      <c r="I27" s="59"/>
      <c r="J27" s="59"/>
      <c r="K27" s="59"/>
      <c r="L27" s="59"/>
      <c r="M27" s="59"/>
      <c r="N27" s="59"/>
      <c r="O27" s="59"/>
      <c r="P27" s="59"/>
      <c r="Q27" s="59"/>
      <c r="R27" s="59"/>
      <c r="S27" s="59"/>
      <c r="T27" s="59"/>
    </row>
    <row r="28" spans="2:20" ht="20.100000000000001" customHeight="1">
      <c r="B28" s="428" t="s">
        <v>213</v>
      </c>
      <c r="C28" s="429"/>
      <c r="D28" s="429"/>
      <c r="E28" s="430"/>
      <c r="F28" s="64">
        <v>0.4</v>
      </c>
      <c r="G28" s="62" t="s">
        <v>70</v>
      </c>
      <c r="H28" s="59"/>
      <c r="I28" s="59"/>
      <c r="J28" s="59"/>
      <c r="K28" s="59"/>
      <c r="L28" s="59"/>
      <c r="M28" s="59"/>
      <c r="N28" s="59"/>
      <c r="O28" s="59"/>
      <c r="P28" s="59"/>
      <c r="Q28" s="59"/>
      <c r="R28" s="59"/>
      <c r="S28" s="59"/>
      <c r="T28" s="59"/>
    </row>
    <row r="29" spans="2:20" s="65" customFormat="1" ht="20.100000000000001" customHeight="1">
      <c r="B29" s="66"/>
      <c r="J29" s="243"/>
      <c r="K29" s="243"/>
      <c r="L29" s="243"/>
    </row>
    <row r="30" spans="2:20" s="65" customFormat="1" ht="20.100000000000001" customHeight="1">
      <c r="B30" s="197" t="s">
        <v>237</v>
      </c>
      <c r="C30" s="67"/>
      <c r="D30" s="67"/>
      <c r="J30" s="243"/>
      <c r="K30" s="243"/>
      <c r="L30" s="243"/>
    </row>
    <row r="31" spans="2:20" s="65" customFormat="1" ht="20.100000000000001" customHeight="1">
      <c r="B31" s="68" t="s">
        <v>71</v>
      </c>
      <c r="C31" s="8"/>
      <c r="D31" s="8"/>
      <c r="E31" s="8"/>
      <c r="F31" s="69">
        <v>3</v>
      </c>
      <c r="G31" s="70"/>
      <c r="H31"/>
      <c r="I31"/>
      <c r="J31" s="4"/>
      <c r="K31" s="4"/>
      <c r="L31" s="4"/>
      <c r="M31" s="70"/>
      <c r="N31" s="70"/>
      <c r="O31" s="70"/>
      <c r="P31" s="70"/>
      <c r="Q31"/>
      <c r="R31"/>
      <c r="S31"/>
      <c r="T31"/>
    </row>
    <row r="32" spans="2:20" ht="20.100000000000001" customHeight="1">
      <c r="B32" s="68" t="s">
        <v>72</v>
      </c>
      <c r="C32" s="8"/>
      <c r="D32" s="8"/>
      <c r="E32" s="8"/>
      <c r="F32" s="69">
        <v>1</v>
      </c>
      <c r="G32" s="70"/>
      <c r="J32" s="4"/>
      <c r="K32" s="4"/>
      <c r="L32" s="4"/>
      <c r="M32" s="70"/>
      <c r="N32" s="70"/>
      <c r="O32" s="70"/>
      <c r="P32" s="70"/>
    </row>
    <row r="33" spans="2:20" ht="20.100000000000001" customHeight="1" thickBot="1">
      <c r="B33" s="71" t="s">
        <v>73</v>
      </c>
      <c r="C33" s="72"/>
      <c r="D33" s="72"/>
      <c r="E33" s="72"/>
      <c r="F33" s="73">
        <v>3</v>
      </c>
      <c r="G33" s="70"/>
      <c r="J33" s="4"/>
      <c r="K33" s="4"/>
      <c r="L33" s="4"/>
      <c r="M33" s="70"/>
      <c r="N33" s="70"/>
      <c r="O33" s="70"/>
      <c r="P33" s="70"/>
    </row>
    <row r="34" spans="2:20" ht="20.100000000000001" customHeight="1" thickTop="1">
      <c r="B34" s="74"/>
      <c r="C34" s="75"/>
      <c r="D34" s="75"/>
      <c r="E34" s="76" t="s">
        <v>60</v>
      </c>
      <c r="F34" s="77">
        <f>IF(SUM(F31:F33)=0,"",SUM(F31:F33))</f>
        <v>7</v>
      </c>
      <c r="G34" t="s">
        <v>236</v>
      </c>
      <c r="H34" s="70"/>
      <c r="I34" s="70"/>
      <c r="J34" s="70"/>
      <c r="K34" s="70"/>
      <c r="L34" s="70"/>
      <c r="Q34" s="70"/>
      <c r="R34" s="70"/>
      <c r="S34" s="70"/>
      <c r="T34" s="70"/>
    </row>
    <row r="35" spans="2:20" ht="20.100000000000001" customHeight="1"/>
    <row r="36" spans="2:20" ht="20.100000000000001" customHeight="1"/>
    <row r="37" spans="2:20" ht="20.100000000000001" customHeight="1"/>
    <row r="38" spans="2:20" ht="20.100000000000001" customHeight="1"/>
    <row r="39" spans="2:20" ht="20.100000000000001" customHeight="1"/>
    <row r="40" spans="2:20" ht="20.100000000000001" customHeight="1"/>
    <row r="41" spans="2:20" ht="20.100000000000001" customHeight="1"/>
    <row r="42" spans="2:20" ht="20.100000000000001" customHeight="1"/>
    <row r="43" spans="2:20" ht="20.100000000000001" customHeight="1"/>
    <row r="44" spans="2:20" ht="20.100000000000001" customHeight="1"/>
    <row r="45" spans="2:20" ht="20.100000000000001" customHeight="1"/>
    <row r="46" spans="2:20" ht="20.100000000000001" customHeight="1"/>
    <row r="47" spans="2:20" ht="20.100000000000001" customHeight="1"/>
    <row r="48" spans="2:20"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sheetData>
  <mergeCells count="22">
    <mergeCell ref="B26:E26"/>
    <mergeCell ref="B27:E27"/>
    <mergeCell ref="B28:E28"/>
    <mergeCell ref="C7:D7"/>
    <mergeCell ref="C8:D8"/>
    <mergeCell ref="T8:T9"/>
    <mergeCell ref="E7:I7"/>
    <mergeCell ref="K7:K9"/>
    <mergeCell ref="M7:P7"/>
    <mergeCell ref="Q7:T7"/>
    <mergeCell ref="E8:E9"/>
    <mergeCell ref="F8:F9"/>
    <mergeCell ref="G8:G9"/>
    <mergeCell ref="H8:H9"/>
    <mergeCell ref="M8:M9"/>
    <mergeCell ref="S8:S9"/>
    <mergeCell ref="K23:K24"/>
    <mergeCell ref="O8:O9"/>
    <mergeCell ref="P8:P9"/>
    <mergeCell ref="Q8:Q9"/>
    <mergeCell ref="R8:R9"/>
    <mergeCell ref="N8:N9"/>
  </mergeCells>
  <phoneticPr fontId="3"/>
  <conditionalFormatting sqref="G10:G21">
    <cfRule type="expression" dxfId="19" priority="16" stopIfTrue="1">
      <formula>AND(F10&lt;&gt;"",G10="")</formula>
    </cfRule>
  </conditionalFormatting>
  <conditionalFormatting sqref="F34">
    <cfRule type="expression" dxfId="18" priority="15" stopIfTrue="1">
      <formula>C10&lt;&gt;F34</formula>
    </cfRule>
  </conditionalFormatting>
  <conditionalFormatting sqref="F10:F21">
    <cfRule type="expression" dxfId="17" priority="14" stopIfTrue="1">
      <formula>AND(F10="",G10&lt;&gt;"")</formula>
    </cfRule>
  </conditionalFormatting>
  <conditionalFormatting sqref="D10:D21">
    <cfRule type="expression" dxfId="16" priority="13" stopIfTrue="1">
      <formula>AND(C10&gt;0,D10="")</formula>
    </cfRule>
  </conditionalFormatting>
  <conditionalFormatting sqref="C22:J24 L22:L24">
    <cfRule type="expression" dxfId="15" priority="12" stopIfTrue="1">
      <formula>C22=0</formula>
    </cfRule>
  </conditionalFormatting>
  <conditionalFormatting sqref="K22:K23">
    <cfRule type="expression" dxfId="14" priority="11" stopIfTrue="1">
      <formula>K22=0</formula>
    </cfRule>
  </conditionalFormatting>
  <conditionalFormatting sqref="P23">
    <cfRule type="expression" dxfId="13" priority="2" stopIfTrue="1">
      <formula>P23=0</formula>
    </cfRule>
  </conditionalFormatting>
  <conditionalFormatting sqref="M22:P22 M23:O23">
    <cfRule type="expression" dxfId="12" priority="8" stopIfTrue="1">
      <formula>M22=0</formula>
    </cfRule>
  </conditionalFormatting>
  <conditionalFormatting sqref="O10:O21">
    <cfRule type="expression" dxfId="11" priority="10" stopIfTrue="1">
      <formula>AND(N10&lt;&gt;"",O10="")</formula>
    </cfRule>
  </conditionalFormatting>
  <conditionalFormatting sqref="N10:N21">
    <cfRule type="expression" dxfId="10" priority="9" stopIfTrue="1">
      <formula>AND(N10="",O10&lt;&gt;"")</formula>
    </cfRule>
  </conditionalFormatting>
  <conditionalFormatting sqref="Q22:T22 Q23:S23">
    <cfRule type="expression" dxfId="9" priority="5" stopIfTrue="1">
      <formula>Q22=0</formula>
    </cfRule>
  </conditionalFormatting>
  <conditionalFormatting sqref="S10:S21">
    <cfRule type="expression" dxfId="8" priority="7" stopIfTrue="1">
      <formula>AND(R10&lt;&gt;"",S10="")</formula>
    </cfRule>
  </conditionalFormatting>
  <conditionalFormatting sqref="R10:R21">
    <cfRule type="expression" dxfId="7" priority="6" stopIfTrue="1">
      <formula>AND(R10="",S10&lt;&gt;"")</formula>
    </cfRule>
  </conditionalFormatting>
  <conditionalFormatting sqref="T23">
    <cfRule type="expression" dxfId="6" priority="1" stopIfTrue="1">
      <formula>T23=0</formula>
    </cfRule>
  </conditionalFormatting>
  <conditionalFormatting sqref="M24:O24">
    <cfRule type="expression" dxfId="5" priority="4" stopIfTrue="1">
      <formula>M24=0</formula>
    </cfRule>
  </conditionalFormatting>
  <conditionalFormatting sqref="Q24:S24">
    <cfRule type="expression" dxfId="4" priority="3" stopIfTrue="1">
      <formula>Q24=0</formula>
    </cfRule>
  </conditionalFormatting>
  <dataValidations count="5">
    <dataValidation type="decimal" imeMode="off" operator="lessThanOrEqual" allowBlank="1" showInputMessage="1" showErrorMessage="1" error="常勤換算のため、実数を超えることはありません。" sqref="G10:G21 O10:O21 S10:S21">
      <formula1>F10</formula1>
    </dataValidation>
    <dataValidation type="whole" imeMode="off" operator="greaterThanOrEqual" allowBlank="1" showInputMessage="1" showErrorMessage="1" error="整数を入力してください。_x000a_また、実数のため、換算後より低い値にはなりません。" sqref="N10:N21 F10:F21 R10:R21">
      <formula1>G10</formula1>
    </dataValidation>
    <dataValidation type="decimal" imeMode="off" operator="lessThanOrEqual" allowBlank="1" showInputMessage="1" showErrorMessage="1" error="在籍数を超えることはありません。" sqref="D10:D21">
      <formula1>C10</formula1>
    </dataValidation>
    <dataValidation type="whole" imeMode="off" operator="greaterThanOrEqual" allowBlank="1" showInputMessage="1" showErrorMessage="1" error="整数を入力してください。" sqref="M31:P33 F31:G33 C10:C21 M10:M21 E10:E21 Q10:Q21">
      <formula1>0</formula1>
    </dataValidation>
    <dataValidation imeMode="off" allowBlank="1" showInputMessage="1" showErrorMessage="1" sqref="C22:E25 H34:L34 F34 Q34:T34 M22:T23 K25:K28 O26:P28 M25:N28 Q25:T28 Q24:S24 K10:K23 M24:O24 F22:J28 H10:J24 L10:L28 P10:P21 T10:T21"/>
  </dataValidations>
  <pageMargins left="0.70866141732283472" right="0.27559055118110237" top="0.74803149606299213" bottom="0.74803149606299213" header="0.31496062992125984" footer="0.31496062992125984"/>
  <pageSetup paperSize="9" scale="5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9"/>
  <sheetViews>
    <sheetView view="pageBreakPreview" topLeftCell="A22" zoomScaleNormal="100" zoomScaleSheetLayoutView="100" workbookViewId="0">
      <selection activeCell="G6" sqref="G6:H6"/>
    </sheetView>
  </sheetViews>
  <sheetFormatPr defaultColWidth="9" defaultRowHeight="13.2"/>
  <cols>
    <col min="1" max="1" width="1.6640625" style="79" customWidth="1"/>
    <col min="2" max="2" width="2.88671875" style="79" bestFit="1" customWidth="1"/>
    <col min="3" max="4" width="1.6640625" style="80" customWidth="1"/>
    <col min="5" max="5" width="17.109375" style="81" customWidth="1"/>
    <col min="6" max="6" width="2.44140625" style="82" customWidth="1"/>
    <col min="7" max="9" width="12.6640625" style="79" customWidth="1"/>
    <col min="10" max="10" width="2.44140625" style="83" customWidth="1"/>
    <col min="11" max="11" width="14" style="84" customWidth="1"/>
    <col min="12" max="13" width="7.6640625" style="83" customWidth="1"/>
    <col min="14" max="14" width="7.21875" style="83" customWidth="1"/>
    <col min="15" max="16" width="9" style="83"/>
    <col min="17" max="16384" width="9" style="79"/>
  </cols>
  <sheetData>
    <row r="1" spans="2:14">
      <c r="B1" s="79" t="s">
        <v>200</v>
      </c>
      <c r="I1" s="230"/>
      <c r="J1" s="452"/>
      <c r="K1" s="452"/>
      <c r="L1" s="231"/>
      <c r="M1" s="231"/>
    </row>
    <row r="2" spans="2:14" ht="24" customHeight="1" thickBot="1">
      <c r="I2" s="236" t="s">
        <v>57</v>
      </c>
      <c r="J2" s="416"/>
      <c r="K2" s="416"/>
      <c r="L2" s="416"/>
      <c r="M2" s="416"/>
      <c r="N2" s="235"/>
    </row>
    <row r="3" spans="2:14" ht="13.8" thickTop="1"/>
    <row r="4" spans="2:14" ht="14.4">
      <c r="G4" s="42" t="s">
        <v>151</v>
      </c>
    </row>
    <row r="6" spans="2:14">
      <c r="B6" s="85"/>
      <c r="C6" s="86"/>
      <c r="D6" s="87"/>
      <c r="E6" s="88"/>
      <c r="F6" s="89"/>
      <c r="G6" s="265" t="s">
        <v>233</v>
      </c>
      <c r="H6" s="265" t="s">
        <v>234</v>
      </c>
      <c r="I6" s="90" t="s">
        <v>23</v>
      </c>
      <c r="J6" s="91"/>
      <c r="K6" s="453" t="s">
        <v>81</v>
      </c>
      <c r="L6" s="92"/>
      <c r="M6" s="93"/>
    </row>
    <row r="7" spans="2:14">
      <c r="B7" s="94"/>
      <c r="C7" s="95"/>
      <c r="D7" s="96"/>
      <c r="E7" s="97"/>
      <c r="F7" s="98"/>
      <c r="G7" s="99" t="s">
        <v>82</v>
      </c>
      <c r="H7" s="99" t="s">
        <v>83</v>
      </c>
      <c r="I7" s="99" t="s">
        <v>84</v>
      </c>
      <c r="J7" s="100"/>
      <c r="K7" s="454"/>
      <c r="L7" s="101"/>
      <c r="M7" s="102"/>
    </row>
    <row r="8" spans="2:14">
      <c r="B8" s="455" t="s">
        <v>85</v>
      </c>
      <c r="C8" s="86"/>
      <c r="D8" s="87"/>
      <c r="E8" s="88"/>
      <c r="F8" s="89"/>
      <c r="G8" s="103" t="s">
        <v>86</v>
      </c>
      <c r="H8" s="103" t="s">
        <v>86</v>
      </c>
      <c r="I8" s="103" t="s">
        <v>86</v>
      </c>
      <c r="J8" s="91"/>
      <c r="K8" s="104"/>
      <c r="L8" s="104"/>
      <c r="M8" s="93"/>
    </row>
    <row r="9" spans="2:14" ht="15.9" customHeight="1">
      <c r="B9" s="456"/>
      <c r="C9" s="95" t="s">
        <v>87</v>
      </c>
      <c r="D9" s="96"/>
      <c r="E9" s="97"/>
      <c r="F9" s="98" t="s">
        <v>75</v>
      </c>
      <c r="G9" s="105"/>
      <c r="H9" s="105"/>
      <c r="I9" s="106">
        <f>H9-G9</f>
        <v>0</v>
      </c>
      <c r="J9" s="107"/>
      <c r="L9" s="84"/>
      <c r="M9" s="108"/>
    </row>
    <row r="10" spans="2:14" ht="15.9" customHeight="1">
      <c r="B10" s="456"/>
      <c r="C10" s="109" t="s">
        <v>88</v>
      </c>
      <c r="E10" s="110"/>
      <c r="F10" s="111" t="s">
        <v>76</v>
      </c>
      <c r="G10" s="112">
        <f>SUM(G11:G12)</f>
        <v>0</v>
      </c>
      <c r="H10" s="112">
        <f>SUM(H11:H12)</f>
        <v>0</v>
      </c>
      <c r="I10" s="112">
        <f t="shared" ref="I10:I47" si="0">H10-G10</f>
        <v>0</v>
      </c>
      <c r="J10" s="107"/>
      <c r="L10" s="84"/>
      <c r="M10" s="108"/>
    </row>
    <row r="11" spans="2:14" ht="15.9" customHeight="1">
      <c r="B11" s="456"/>
      <c r="C11" s="109"/>
      <c r="D11" s="171" t="s">
        <v>89</v>
      </c>
      <c r="E11" s="145"/>
      <c r="F11" s="115"/>
      <c r="G11" s="116"/>
      <c r="H11" s="116"/>
      <c r="I11" s="117">
        <f t="shared" si="0"/>
        <v>0</v>
      </c>
      <c r="J11" s="107"/>
      <c r="L11" s="84"/>
      <c r="M11" s="108"/>
    </row>
    <row r="12" spans="2:14" ht="15.9" customHeight="1">
      <c r="B12" s="456"/>
      <c r="C12" s="95"/>
      <c r="D12" s="172" t="s">
        <v>90</v>
      </c>
      <c r="E12" s="149"/>
      <c r="F12" s="120"/>
      <c r="G12" s="121"/>
      <c r="H12" s="105"/>
      <c r="I12" s="122">
        <f t="shared" si="0"/>
        <v>0</v>
      </c>
      <c r="J12" s="107"/>
      <c r="L12" s="84"/>
      <c r="M12" s="108"/>
    </row>
    <row r="13" spans="2:14" ht="15.9" customHeight="1">
      <c r="B13" s="456"/>
      <c r="C13" s="95" t="s">
        <v>91</v>
      </c>
      <c r="D13" s="96"/>
      <c r="E13" s="60"/>
      <c r="F13" s="123" t="s">
        <v>77</v>
      </c>
      <c r="G13" s="124"/>
      <c r="H13" s="124"/>
      <c r="I13" s="106">
        <f t="shared" si="0"/>
        <v>0</v>
      </c>
      <c r="J13" s="107"/>
      <c r="L13" s="84"/>
      <c r="M13" s="108"/>
    </row>
    <row r="14" spans="2:14" ht="15.9" customHeight="1">
      <c r="B14" s="456"/>
      <c r="C14" s="95" t="s">
        <v>92</v>
      </c>
      <c r="D14" s="96"/>
      <c r="E14" s="60"/>
      <c r="F14" s="123" t="s">
        <v>78</v>
      </c>
      <c r="G14" s="124"/>
      <c r="H14" s="124"/>
      <c r="I14" s="106">
        <f t="shared" si="0"/>
        <v>0</v>
      </c>
      <c r="J14" s="107"/>
      <c r="L14" s="84"/>
      <c r="M14" s="108"/>
    </row>
    <row r="15" spans="2:14" ht="15.9" customHeight="1">
      <c r="B15" s="456"/>
      <c r="C15" s="95" t="s">
        <v>93</v>
      </c>
      <c r="D15" s="96"/>
      <c r="E15" s="60"/>
      <c r="F15" s="123" t="s">
        <v>79</v>
      </c>
      <c r="G15" s="124"/>
      <c r="H15" s="124"/>
      <c r="I15" s="106">
        <f t="shared" si="0"/>
        <v>0</v>
      </c>
      <c r="J15" s="107"/>
      <c r="L15" s="84"/>
      <c r="M15" s="108"/>
    </row>
    <row r="16" spans="2:14" ht="15.9" customHeight="1">
      <c r="B16" s="457"/>
      <c r="C16" s="95"/>
      <c r="D16" s="96"/>
      <c r="E16" s="125" t="s">
        <v>94</v>
      </c>
      <c r="F16" s="123" t="s">
        <v>80</v>
      </c>
      <c r="G16" s="126">
        <f>SUM(G9,G10,G13,G14,G15)</f>
        <v>0</v>
      </c>
      <c r="H16" s="126">
        <f>SUM(H9,H10,H13,H14,H15)</f>
        <v>0</v>
      </c>
      <c r="I16" s="106">
        <f t="shared" si="0"/>
        <v>0</v>
      </c>
      <c r="J16" s="100"/>
      <c r="K16" s="127"/>
      <c r="L16" s="127"/>
      <c r="M16" s="102"/>
    </row>
    <row r="17" spans="2:16" ht="15.9" customHeight="1">
      <c r="B17" s="128"/>
      <c r="C17" s="109" t="s">
        <v>95</v>
      </c>
      <c r="E17" s="88"/>
      <c r="F17" s="89" t="s">
        <v>141</v>
      </c>
      <c r="G17" s="129">
        <f>SUM(G18,G22:G23)</f>
        <v>0</v>
      </c>
      <c r="H17" s="129">
        <f>SUM(H18,H22:H23)</f>
        <v>0</v>
      </c>
      <c r="I17" s="129">
        <f t="shared" si="0"/>
        <v>0</v>
      </c>
      <c r="J17" s="130" t="s">
        <v>235</v>
      </c>
      <c r="K17" s="131"/>
      <c r="L17" s="131"/>
      <c r="M17" s="132"/>
      <c r="P17" s="79"/>
    </row>
    <row r="18" spans="2:16" ht="15.9" customHeight="1">
      <c r="B18" s="128"/>
      <c r="C18" s="109"/>
      <c r="D18" s="133" t="s">
        <v>96</v>
      </c>
      <c r="E18" s="134"/>
      <c r="F18" s="135" t="s">
        <v>142</v>
      </c>
      <c r="G18" s="117">
        <f>SUM(G19:G21)</f>
        <v>0</v>
      </c>
      <c r="H18" s="117">
        <f>SUM(H19:H21)</f>
        <v>0</v>
      </c>
      <c r="I18" s="117">
        <f t="shared" si="0"/>
        <v>0</v>
      </c>
      <c r="J18" s="130" t="s">
        <v>143</v>
      </c>
      <c r="K18" s="131"/>
      <c r="L18" s="131"/>
      <c r="M18" s="132"/>
      <c r="P18" s="79"/>
    </row>
    <row r="19" spans="2:16" ht="15.9" customHeight="1">
      <c r="B19" s="128"/>
      <c r="C19" s="109"/>
      <c r="D19" s="136"/>
      <c r="E19" s="137" t="s">
        <v>97</v>
      </c>
      <c r="F19" s="115"/>
      <c r="G19" s="116"/>
      <c r="H19" s="116"/>
      <c r="I19" s="117">
        <f t="shared" si="0"/>
        <v>0</v>
      </c>
      <c r="J19" s="130"/>
      <c r="K19" s="138" t="s">
        <v>98</v>
      </c>
      <c r="L19" s="139">
        <f>様式２!F26</f>
        <v>0</v>
      </c>
      <c r="M19" s="132" t="s">
        <v>99</v>
      </c>
    </row>
    <row r="20" spans="2:16" ht="15.9" customHeight="1">
      <c r="B20" s="128"/>
      <c r="C20" s="109"/>
      <c r="D20" s="136"/>
      <c r="E20" s="137" t="s">
        <v>100</v>
      </c>
      <c r="F20" s="115"/>
      <c r="G20" s="116"/>
      <c r="H20" s="116"/>
      <c r="I20" s="117">
        <f t="shared" si="0"/>
        <v>0</v>
      </c>
      <c r="J20" s="131"/>
      <c r="K20" s="138" t="s">
        <v>101</v>
      </c>
      <c r="L20" s="139">
        <f>様式２!F27</f>
        <v>0</v>
      </c>
      <c r="M20" s="132" t="s">
        <v>99</v>
      </c>
    </row>
    <row r="21" spans="2:16" ht="15.9" customHeight="1">
      <c r="B21" s="128"/>
      <c r="C21" s="109"/>
      <c r="D21" s="140"/>
      <c r="E21" s="141" t="s">
        <v>102</v>
      </c>
      <c r="F21" s="115"/>
      <c r="G21" s="116"/>
      <c r="H21" s="116"/>
      <c r="I21" s="117">
        <f t="shared" si="0"/>
        <v>0</v>
      </c>
      <c r="J21" s="131"/>
      <c r="K21" s="142" t="s">
        <v>103</v>
      </c>
      <c r="L21" s="143">
        <f>様式２!F28</f>
        <v>0</v>
      </c>
      <c r="M21" s="132" t="s">
        <v>99</v>
      </c>
    </row>
    <row r="22" spans="2:16" ht="15.9" customHeight="1">
      <c r="B22" s="128"/>
      <c r="C22" s="109"/>
      <c r="D22" s="144" t="s">
        <v>104</v>
      </c>
      <c r="E22" s="145"/>
      <c r="F22" s="135" t="s">
        <v>144</v>
      </c>
      <c r="G22" s="116"/>
      <c r="H22" s="116"/>
      <c r="I22" s="117">
        <f t="shared" si="0"/>
        <v>0</v>
      </c>
      <c r="J22" s="131"/>
      <c r="K22" s="146" t="s">
        <v>105</v>
      </c>
      <c r="L22" s="174">
        <f>L19+L21</f>
        <v>0</v>
      </c>
      <c r="M22" s="132" t="s">
        <v>99</v>
      </c>
    </row>
    <row r="23" spans="2:16" ht="15.9" customHeight="1">
      <c r="B23" s="128"/>
      <c r="C23" s="95"/>
      <c r="D23" s="148" t="s">
        <v>106</v>
      </c>
      <c r="E23" s="149"/>
      <c r="F23" s="120"/>
      <c r="G23" s="121"/>
      <c r="H23" s="121"/>
      <c r="I23" s="122">
        <f t="shared" si="0"/>
        <v>0</v>
      </c>
      <c r="J23" s="131"/>
      <c r="K23" s="131"/>
      <c r="L23" s="131"/>
      <c r="M23" s="132"/>
    </row>
    <row r="24" spans="2:16" ht="15.9" customHeight="1">
      <c r="B24" s="128"/>
      <c r="C24" s="109" t="s">
        <v>107</v>
      </c>
      <c r="E24" s="150"/>
      <c r="F24" s="151" t="s">
        <v>145</v>
      </c>
      <c r="G24" s="152">
        <f>SUM(G25:G27)</f>
        <v>0</v>
      </c>
      <c r="H24" s="152">
        <f>SUM(H25:H27)</f>
        <v>0</v>
      </c>
      <c r="I24" s="152">
        <f t="shared" si="0"/>
        <v>0</v>
      </c>
      <c r="J24" s="131"/>
      <c r="K24" s="131" t="s">
        <v>152</v>
      </c>
      <c r="L24" s="131"/>
      <c r="M24" s="132"/>
    </row>
    <row r="25" spans="2:16" ht="15.9" customHeight="1">
      <c r="B25" s="456" t="s">
        <v>108</v>
      </c>
      <c r="C25" s="109"/>
      <c r="D25" s="113" t="s">
        <v>109</v>
      </c>
      <c r="E25" s="114"/>
      <c r="F25" s="115"/>
      <c r="G25" s="116"/>
      <c r="H25" s="116"/>
      <c r="I25" s="117">
        <f t="shared" si="0"/>
        <v>0</v>
      </c>
      <c r="J25" s="131"/>
      <c r="K25" s="131" t="s">
        <v>153</v>
      </c>
      <c r="L25" s="131"/>
      <c r="M25" s="132"/>
    </row>
    <row r="26" spans="2:16" ht="15.9" customHeight="1">
      <c r="B26" s="456"/>
      <c r="C26" s="109"/>
      <c r="D26" s="113" t="s">
        <v>110</v>
      </c>
      <c r="E26" s="114"/>
      <c r="F26" s="115"/>
      <c r="G26" s="116"/>
      <c r="H26" s="116"/>
      <c r="I26" s="117">
        <f t="shared" si="0"/>
        <v>0</v>
      </c>
      <c r="J26" s="131"/>
      <c r="K26" s="458">
        <f>H18+H44</f>
        <v>0</v>
      </c>
      <c r="L26" s="458"/>
      <c r="M26" s="132" t="s">
        <v>86</v>
      </c>
    </row>
    <row r="27" spans="2:16" ht="15.9" customHeight="1">
      <c r="B27" s="456"/>
      <c r="C27" s="95"/>
      <c r="D27" s="118" t="s">
        <v>111</v>
      </c>
      <c r="E27" s="119"/>
      <c r="F27" s="120"/>
      <c r="G27" s="121"/>
      <c r="H27" s="121"/>
      <c r="I27" s="122">
        <f t="shared" si="0"/>
        <v>0</v>
      </c>
      <c r="J27" s="130"/>
      <c r="K27" s="131" t="s">
        <v>154</v>
      </c>
      <c r="L27" s="131"/>
      <c r="M27" s="132"/>
    </row>
    <row r="28" spans="2:16" ht="15.9" customHeight="1">
      <c r="B28" s="456"/>
      <c r="C28" s="109" t="s">
        <v>112</v>
      </c>
      <c r="E28" s="110"/>
      <c r="F28" s="111" t="s">
        <v>146</v>
      </c>
      <c r="G28" s="112">
        <f>SUM(G29:G39)</f>
        <v>0</v>
      </c>
      <c r="H28" s="112">
        <f>SUM(H29:H39)</f>
        <v>0</v>
      </c>
      <c r="I28" s="112">
        <f t="shared" si="0"/>
        <v>0</v>
      </c>
      <c r="J28" s="130"/>
      <c r="K28" s="458" t="e">
        <f>K26/L19</f>
        <v>#DIV/0!</v>
      </c>
      <c r="L28" s="458"/>
      <c r="M28" s="132" t="s">
        <v>86</v>
      </c>
    </row>
    <row r="29" spans="2:16" ht="15.9" customHeight="1">
      <c r="B29" s="456"/>
      <c r="C29" s="109"/>
      <c r="D29" s="113" t="s">
        <v>113</v>
      </c>
      <c r="E29" s="114"/>
      <c r="F29" s="115"/>
      <c r="G29" s="116"/>
      <c r="H29" s="116"/>
      <c r="I29" s="117">
        <f t="shared" si="0"/>
        <v>0</v>
      </c>
      <c r="J29" s="130"/>
      <c r="K29" s="131"/>
      <c r="L29" s="131"/>
      <c r="M29" s="132"/>
    </row>
    <row r="30" spans="2:16" ht="15.9" customHeight="1">
      <c r="B30" s="456"/>
      <c r="C30" s="109"/>
      <c r="D30" s="113" t="s">
        <v>114</v>
      </c>
      <c r="E30" s="114"/>
      <c r="F30" s="115"/>
      <c r="G30" s="116"/>
      <c r="H30" s="116"/>
      <c r="I30" s="117">
        <f t="shared" si="0"/>
        <v>0</v>
      </c>
      <c r="J30" s="130"/>
      <c r="K30" s="131" t="s">
        <v>115</v>
      </c>
      <c r="L30" s="131"/>
      <c r="M30" s="132"/>
    </row>
    <row r="31" spans="2:16" ht="15.9" customHeight="1">
      <c r="B31" s="456"/>
      <c r="C31" s="109"/>
      <c r="D31" s="113" t="s">
        <v>116</v>
      </c>
      <c r="E31" s="114"/>
      <c r="F31" s="115"/>
      <c r="G31" s="116"/>
      <c r="H31" s="116"/>
      <c r="I31" s="117">
        <f t="shared" si="0"/>
        <v>0</v>
      </c>
      <c r="J31" s="130"/>
      <c r="K31" s="131" t="s">
        <v>117</v>
      </c>
      <c r="L31" s="131"/>
      <c r="M31" s="132"/>
    </row>
    <row r="32" spans="2:16" ht="15.9" customHeight="1">
      <c r="B32" s="456"/>
      <c r="C32" s="109"/>
      <c r="D32" s="113" t="s">
        <v>118</v>
      </c>
      <c r="E32" s="114"/>
      <c r="F32" s="115"/>
      <c r="G32" s="116"/>
      <c r="H32" s="116"/>
      <c r="I32" s="117">
        <f t="shared" si="0"/>
        <v>0</v>
      </c>
      <c r="J32" s="130"/>
      <c r="K32" s="458">
        <f>H22+H45</f>
        <v>0</v>
      </c>
      <c r="L32" s="458"/>
      <c r="M32" s="132" t="s">
        <v>86</v>
      </c>
    </row>
    <row r="33" spans="2:13" ht="15.9" customHeight="1">
      <c r="B33" s="456"/>
      <c r="C33" s="109"/>
      <c r="D33" s="113" t="s">
        <v>119</v>
      </c>
      <c r="E33" s="114"/>
      <c r="F33" s="115"/>
      <c r="G33" s="116"/>
      <c r="H33" s="116"/>
      <c r="I33" s="117">
        <f t="shared" si="0"/>
        <v>0</v>
      </c>
      <c r="J33" s="130"/>
      <c r="K33" s="131" t="s">
        <v>155</v>
      </c>
      <c r="L33" s="131"/>
      <c r="M33" s="132"/>
    </row>
    <row r="34" spans="2:13" ht="15.9" customHeight="1">
      <c r="B34" s="456"/>
      <c r="C34" s="109"/>
      <c r="D34" s="113" t="s">
        <v>120</v>
      </c>
      <c r="E34" s="114"/>
      <c r="F34" s="115"/>
      <c r="G34" s="116"/>
      <c r="H34" s="116"/>
      <c r="I34" s="117">
        <f t="shared" si="0"/>
        <v>0</v>
      </c>
      <c r="J34" s="130"/>
      <c r="K34" s="458" t="e">
        <f>K32/L21</f>
        <v>#DIV/0!</v>
      </c>
      <c r="L34" s="458"/>
      <c r="M34" s="132" t="s">
        <v>86</v>
      </c>
    </row>
    <row r="35" spans="2:13" ht="15.9" customHeight="1">
      <c r="B35" s="456"/>
      <c r="C35" s="109"/>
      <c r="D35" s="113" t="s">
        <v>121</v>
      </c>
      <c r="E35" s="114"/>
      <c r="F35" s="115"/>
      <c r="G35" s="116"/>
      <c r="H35" s="116"/>
      <c r="I35" s="117">
        <f t="shared" si="0"/>
        <v>0</v>
      </c>
      <c r="J35" s="130"/>
      <c r="K35" s="131"/>
      <c r="L35" s="131"/>
      <c r="M35" s="132"/>
    </row>
    <row r="36" spans="2:13" ht="15.9" customHeight="1">
      <c r="B36" s="128"/>
      <c r="C36" s="109"/>
      <c r="D36" s="113" t="s">
        <v>122</v>
      </c>
      <c r="E36" s="114"/>
      <c r="F36" s="115"/>
      <c r="G36" s="116"/>
      <c r="H36" s="116"/>
      <c r="I36" s="117">
        <f t="shared" si="0"/>
        <v>0</v>
      </c>
      <c r="J36" s="130"/>
      <c r="K36" s="131"/>
      <c r="L36" s="131"/>
      <c r="M36" s="132"/>
    </row>
    <row r="37" spans="2:13" ht="15.9" customHeight="1">
      <c r="B37" s="128"/>
      <c r="C37" s="109"/>
      <c r="D37" s="113" t="s">
        <v>123</v>
      </c>
      <c r="E37" s="114"/>
      <c r="F37" s="115"/>
      <c r="G37" s="116"/>
      <c r="H37" s="116"/>
      <c r="I37" s="117">
        <f t="shared" si="0"/>
        <v>0</v>
      </c>
      <c r="J37" s="130"/>
      <c r="K37" s="131"/>
      <c r="L37" s="131"/>
      <c r="M37" s="132"/>
    </row>
    <row r="38" spans="2:13" ht="15.9" customHeight="1">
      <c r="B38" s="128"/>
      <c r="C38" s="109"/>
      <c r="D38" s="113" t="s">
        <v>124</v>
      </c>
      <c r="E38" s="114"/>
      <c r="F38" s="115"/>
      <c r="G38" s="116"/>
      <c r="H38" s="116"/>
      <c r="I38" s="117">
        <f t="shared" si="0"/>
        <v>0</v>
      </c>
      <c r="J38" s="130"/>
      <c r="K38" s="131" t="s">
        <v>125</v>
      </c>
      <c r="L38" s="131"/>
      <c r="M38" s="132"/>
    </row>
    <row r="39" spans="2:13" ht="15.9" customHeight="1">
      <c r="B39" s="128"/>
      <c r="C39" s="95"/>
      <c r="D39" s="118" t="s">
        <v>126</v>
      </c>
      <c r="E39" s="119"/>
      <c r="F39" s="120"/>
      <c r="G39" s="121"/>
      <c r="H39" s="121"/>
      <c r="I39" s="122">
        <f t="shared" si="0"/>
        <v>0</v>
      </c>
      <c r="J39" s="130"/>
      <c r="K39" s="131" t="s">
        <v>127</v>
      </c>
      <c r="L39" s="131"/>
      <c r="M39" s="132"/>
    </row>
    <row r="40" spans="2:13" ht="15.9" customHeight="1">
      <c r="B40" s="128"/>
      <c r="C40" s="95" t="s">
        <v>128</v>
      </c>
      <c r="D40" s="96"/>
      <c r="E40" s="60"/>
      <c r="F40" s="123" t="s">
        <v>147</v>
      </c>
      <c r="G40" s="124"/>
      <c r="H40" s="124"/>
      <c r="I40" s="106">
        <f t="shared" si="0"/>
        <v>0</v>
      </c>
      <c r="J40" s="130"/>
      <c r="K40" s="153" t="s">
        <v>129</v>
      </c>
      <c r="L40" s="131"/>
      <c r="M40" s="132"/>
    </row>
    <row r="41" spans="2:13" ht="15.9" customHeight="1">
      <c r="B41" s="128"/>
      <c r="C41" s="154" t="s">
        <v>130</v>
      </c>
      <c r="D41" s="96"/>
      <c r="E41" s="60"/>
      <c r="F41" s="123" t="s">
        <v>156</v>
      </c>
      <c r="G41" s="124"/>
      <c r="H41" s="124"/>
      <c r="I41" s="106">
        <f t="shared" si="0"/>
        <v>0</v>
      </c>
      <c r="J41" s="130"/>
      <c r="K41" s="153" t="s">
        <v>157</v>
      </c>
      <c r="L41" s="131"/>
      <c r="M41" s="155"/>
    </row>
    <row r="42" spans="2:13" ht="15.9" customHeight="1">
      <c r="B42" s="128"/>
      <c r="C42" s="95"/>
      <c r="D42" s="96"/>
      <c r="E42" s="125" t="s">
        <v>131</v>
      </c>
      <c r="F42" s="123" t="s">
        <v>148</v>
      </c>
      <c r="G42" s="126">
        <f>SUM(G24,G28,G40,G41)</f>
        <v>0</v>
      </c>
      <c r="H42" s="126">
        <f>SUM(H24,H28,H40,H41)</f>
        <v>0</v>
      </c>
      <c r="I42" s="106">
        <f t="shared" si="0"/>
        <v>0</v>
      </c>
      <c r="J42" s="130"/>
      <c r="K42" s="156"/>
      <c r="L42" s="139"/>
      <c r="M42" s="155"/>
    </row>
    <row r="43" spans="2:13" ht="15.9" customHeight="1">
      <c r="B43" s="128"/>
      <c r="C43" s="109" t="s">
        <v>132</v>
      </c>
      <c r="E43" s="150"/>
      <c r="F43" s="151" t="s">
        <v>149</v>
      </c>
      <c r="G43" s="152">
        <f>SUM(G44:G46)</f>
        <v>0</v>
      </c>
      <c r="H43" s="152">
        <f>SUM(H44:H46)</f>
        <v>0</v>
      </c>
      <c r="I43" s="152">
        <f>H43-G43</f>
        <v>0</v>
      </c>
      <c r="J43" s="130"/>
      <c r="K43" s="156"/>
      <c r="L43" s="139"/>
      <c r="M43" s="155"/>
    </row>
    <row r="44" spans="2:13" ht="15.9" customHeight="1">
      <c r="B44" s="128"/>
      <c r="C44" s="109"/>
      <c r="D44" s="450" t="s">
        <v>133</v>
      </c>
      <c r="E44" s="451"/>
      <c r="F44" s="115" t="s">
        <v>150</v>
      </c>
      <c r="G44" s="116"/>
      <c r="H44" s="116"/>
      <c r="I44" s="117">
        <f>H44-G44</f>
        <v>0</v>
      </c>
      <c r="J44" s="130"/>
      <c r="K44" s="156" t="s">
        <v>134</v>
      </c>
      <c r="L44" s="157"/>
      <c r="M44" s="158" t="s">
        <v>135</v>
      </c>
    </row>
    <row r="45" spans="2:13" ht="15.9" customHeight="1">
      <c r="B45" s="128"/>
      <c r="C45" s="109"/>
      <c r="D45" s="450" t="s">
        <v>136</v>
      </c>
      <c r="E45" s="451"/>
      <c r="F45" s="115" t="s">
        <v>158</v>
      </c>
      <c r="G45" s="116"/>
      <c r="H45" s="116"/>
      <c r="I45" s="117">
        <f>H45-G45</f>
        <v>0</v>
      </c>
      <c r="J45" s="130"/>
      <c r="K45" s="156" t="s">
        <v>137</v>
      </c>
      <c r="L45" s="157"/>
      <c r="M45" s="158" t="s">
        <v>135</v>
      </c>
    </row>
    <row r="46" spans="2:13" ht="15.9" customHeight="1">
      <c r="B46" s="128"/>
      <c r="C46" s="95"/>
      <c r="D46" s="118" t="s">
        <v>138</v>
      </c>
      <c r="E46" s="119"/>
      <c r="F46" s="120"/>
      <c r="G46" s="121"/>
      <c r="H46" s="121"/>
      <c r="I46" s="122">
        <f>H46-G46</f>
        <v>0</v>
      </c>
      <c r="J46" s="130"/>
      <c r="K46" s="156" t="s">
        <v>139</v>
      </c>
      <c r="L46" s="157"/>
      <c r="M46" s="158" t="s">
        <v>135</v>
      </c>
    </row>
    <row r="47" spans="2:13" ht="15.9" customHeight="1">
      <c r="B47" s="159"/>
      <c r="C47" s="95"/>
      <c r="D47" s="96"/>
      <c r="E47" s="125" t="s">
        <v>140</v>
      </c>
      <c r="F47" s="123" t="s">
        <v>159</v>
      </c>
      <c r="G47" s="126">
        <f>SUM(G17,G42,G43)</f>
        <v>0</v>
      </c>
      <c r="H47" s="126">
        <f>SUM(H17,H42,H43)</f>
        <v>0</v>
      </c>
      <c r="I47" s="106">
        <f t="shared" si="0"/>
        <v>0</v>
      </c>
      <c r="J47" s="160"/>
      <c r="K47" s="161" t="s">
        <v>160</v>
      </c>
      <c r="L47" s="162"/>
      <c r="M47" s="163"/>
    </row>
    <row r="49" spans="15:16">
      <c r="O49" s="79"/>
      <c r="P49" s="79"/>
    </row>
  </sheetData>
  <mergeCells count="11">
    <mergeCell ref="D44:E44"/>
    <mergeCell ref="D45:E45"/>
    <mergeCell ref="J1:K1"/>
    <mergeCell ref="K6:K7"/>
    <mergeCell ref="B8:B16"/>
    <mergeCell ref="B25:B35"/>
    <mergeCell ref="K26:L26"/>
    <mergeCell ref="K28:L28"/>
    <mergeCell ref="K32:L32"/>
    <mergeCell ref="K34:L34"/>
    <mergeCell ref="J2:M2"/>
  </mergeCells>
  <phoneticPr fontId="3"/>
  <conditionalFormatting sqref="G47">
    <cfRule type="cellIs" dxfId="3" priority="2" stopIfTrue="1" operator="notEqual">
      <formula>$G$16</formula>
    </cfRule>
  </conditionalFormatting>
  <conditionalFormatting sqref="H47">
    <cfRule type="cellIs" dxfId="2" priority="1" stopIfTrue="1" operator="notEqual">
      <formula>$H$16</formula>
    </cfRule>
  </conditionalFormatting>
  <dataValidations count="1">
    <dataValidation imeMode="off" allowBlank="1" showInputMessage="1" showErrorMessage="1" sqref="L42:L46 G8:G47 I9:I47 H8:H10 H12:H47 K28:L28 K32:L32 K34:L34 K26:L26 L19:L22"/>
  </dataValidations>
  <pageMargins left="0.70866141732283472" right="0.70866141732283472" top="0.74803149606299213" bottom="0.74803149606299213"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7"/>
  <sheetViews>
    <sheetView showGridLines="0" tabSelected="1" view="pageBreakPreview" zoomScaleNormal="100" zoomScaleSheetLayoutView="100" workbookViewId="0">
      <selection activeCell="K33" sqref="K33"/>
    </sheetView>
  </sheetViews>
  <sheetFormatPr defaultColWidth="9" defaultRowHeight="13.2"/>
  <cols>
    <col min="1" max="1" width="1.6640625" style="79" customWidth="1"/>
    <col min="2" max="2" width="2.88671875" style="79" bestFit="1" customWidth="1"/>
    <col min="3" max="4" width="1.6640625" style="80" customWidth="1"/>
    <col min="5" max="5" width="17.109375" style="81" customWidth="1"/>
    <col min="6" max="6" width="2.44140625" style="82" customWidth="1"/>
    <col min="7" max="9" width="12.6640625" style="79" customWidth="1"/>
    <col min="10" max="10" width="2.44140625" style="83" customWidth="1"/>
    <col min="11" max="11" width="14" style="84" customWidth="1"/>
    <col min="12" max="12" width="7.6640625" style="83" customWidth="1"/>
    <col min="13" max="13" width="6.44140625" style="83" customWidth="1"/>
    <col min="14" max="14" width="7.21875" style="83" customWidth="1"/>
    <col min="15" max="16" width="9" style="83"/>
    <col min="17" max="16384" width="9" style="79"/>
  </cols>
  <sheetData>
    <row r="1" spans="2:13">
      <c r="B1" s="79" t="s">
        <v>200</v>
      </c>
      <c r="I1" s="230"/>
      <c r="J1" s="452"/>
      <c r="K1" s="452"/>
      <c r="L1" s="231"/>
      <c r="M1" s="231"/>
    </row>
    <row r="2" spans="2:13" ht="24" customHeight="1" thickBot="1">
      <c r="I2" s="236" t="s">
        <v>57</v>
      </c>
      <c r="J2" s="264" t="s">
        <v>222</v>
      </c>
      <c r="K2" s="44"/>
      <c r="L2" s="44"/>
      <c r="M2" s="44"/>
    </row>
    <row r="3" spans="2:13" ht="13.8" thickTop="1"/>
    <row r="4" spans="2:13" ht="14.4">
      <c r="G4" s="42" t="s">
        <v>151</v>
      </c>
    </row>
    <row r="6" spans="2:13">
      <c r="B6" s="85"/>
      <c r="C6" s="86"/>
      <c r="D6" s="87"/>
      <c r="E6" s="88"/>
      <c r="F6" s="89"/>
      <c r="G6" s="265" t="s">
        <v>233</v>
      </c>
      <c r="H6" s="265" t="s">
        <v>234</v>
      </c>
      <c r="I6" s="90" t="s">
        <v>23</v>
      </c>
      <c r="J6" s="91"/>
      <c r="K6" s="453" t="s">
        <v>81</v>
      </c>
      <c r="L6" s="92"/>
      <c r="M6" s="93"/>
    </row>
    <row r="7" spans="2:13">
      <c r="B7" s="94"/>
      <c r="C7" s="95"/>
      <c r="D7" s="96"/>
      <c r="E7" s="97"/>
      <c r="F7" s="98"/>
      <c r="G7" s="99" t="s">
        <v>82</v>
      </c>
      <c r="H7" s="99" t="s">
        <v>83</v>
      </c>
      <c r="I7" s="99" t="s">
        <v>84</v>
      </c>
      <c r="J7" s="100"/>
      <c r="K7" s="454"/>
      <c r="L7" s="101"/>
      <c r="M7" s="102"/>
    </row>
    <row r="8" spans="2:13">
      <c r="B8" s="455" t="s">
        <v>85</v>
      </c>
      <c r="C8" s="86"/>
      <c r="D8" s="87"/>
      <c r="E8" s="88"/>
      <c r="F8" s="89"/>
      <c r="G8" s="103" t="s">
        <v>86</v>
      </c>
      <c r="H8" s="103" t="s">
        <v>86</v>
      </c>
      <c r="I8" s="103" t="s">
        <v>86</v>
      </c>
      <c r="J8" s="91"/>
      <c r="K8" s="104"/>
      <c r="L8" s="104"/>
      <c r="M8" s="93"/>
    </row>
    <row r="9" spans="2:13" ht="15.9" customHeight="1">
      <c r="B9" s="456"/>
      <c r="C9" s="95" t="s">
        <v>87</v>
      </c>
      <c r="D9" s="96"/>
      <c r="E9" s="97"/>
      <c r="F9" s="98" t="s">
        <v>75</v>
      </c>
      <c r="G9" s="164">
        <v>1596000</v>
      </c>
      <c r="H9" s="164">
        <v>1600000</v>
      </c>
      <c r="I9" s="106">
        <f t="shared" ref="I9:I47" si="0">H9-G9</f>
        <v>4000</v>
      </c>
      <c r="J9" s="107"/>
      <c r="L9" s="84"/>
      <c r="M9" s="108"/>
    </row>
    <row r="10" spans="2:13" ht="15.9" customHeight="1">
      <c r="B10" s="456"/>
      <c r="C10" s="109" t="s">
        <v>88</v>
      </c>
      <c r="E10" s="110"/>
      <c r="F10" s="111" t="s">
        <v>76</v>
      </c>
      <c r="G10" s="112">
        <f>SUM(G11:G12)</f>
        <v>800000</v>
      </c>
      <c r="H10" s="112">
        <f>SUM(H11:H12)</f>
        <v>800000</v>
      </c>
      <c r="I10" s="112">
        <f t="shared" si="0"/>
        <v>0</v>
      </c>
      <c r="J10" s="107"/>
      <c r="L10" s="84"/>
      <c r="M10" s="108"/>
    </row>
    <row r="11" spans="2:13" ht="15.9" customHeight="1">
      <c r="B11" s="456"/>
      <c r="C11" s="109"/>
      <c r="D11" s="113" t="s">
        <v>89</v>
      </c>
      <c r="E11" s="114"/>
      <c r="F11" s="115"/>
      <c r="G11" s="165">
        <v>800000</v>
      </c>
      <c r="H11" s="165">
        <v>800000</v>
      </c>
      <c r="I11" s="117">
        <f t="shared" si="0"/>
        <v>0</v>
      </c>
      <c r="J11" s="107"/>
      <c r="L11" s="84"/>
      <c r="M11" s="108"/>
    </row>
    <row r="12" spans="2:13" ht="15.9" customHeight="1">
      <c r="B12" s="456"/>
      <c r="C12" s="95"/>
      <c r="D12" s="118" t="s">
        <v>90</v>
      </c>
      <c r="E12" s="119"/>
      <c r="F12" s="120"/>
      <c r="G12" s="166"/>
      <c r="H12" s="166"/>
      <c r="I12" s="122">
        <f t="shared" si="0"/>
        <v>0</v>
      </c>
      <c r="J12" s="107"/>
      <c r="L12" s="84"/>
      <c r="M12" s="108"/>
    </row>
    <row r="13" spans="2:13" ht="15.9" customHeight="1">
      <c r="B13" s="456"/>
      <c r="C13" s="95" t="s">
        <v>91</v>
      </c>
      <c r="D13" s="96"/>
      <c r="E13" s="60"/>
      <c r="F13" s="123" t="s">
        <v>77</v>
      </c>
      <c r="G13" s="167">
        <v>15543674</v>
      </c>
      <c r="H13" s="167">
        <v>16049000</v>
      </c>
      <c r="I13" s="106">
        <f t="shared" si="0"/>
        <v>505326</v>
      </c>
      <c r="J13" s="107"/>
      <c r="L13" s="84"/>
      <c r="M13" s="108"/>
    </row>
    <row r="14" spans="2:13" ht="15.9" customHeight="1">
      <c r="B14" s="456"/>
      <c r="C14" s="95" t="s">
        <v>92</v>
      </c>
      <c r="D14" s="96"/>
      <c r="E14" s="60"/>
      <c r="F14" s="123" t="s">
        <v>78</v>
      </c>
      <c r="G14" s="167">
        <v>252000</v>
      </c>
      <c r="H14" s="167">
        <v>252000</v>
      </c>
      <c r="I14" s="106">
        <f t="shared" si="0"/>
        <v>0</v>
      </c>
      <c r="J14" s="107"/>
      <c r="L14" s="84"/>
      <c r="M14" s="108"/>
    </row>
    <row r="15" spans="2:13" ht="15.9" customHeight="1">
      <c r="B15" s="456"/>
      <c r="C15" s="95" t="s">
        <v>93</v>
      </c>
      <c r="D15" s="96"/>
      <c r="E15" s="60"/>
      <c r="F15" s="123" t="s">
        <v>79</v>
      </c>
      <c r="G15" s="167"/>
      <c r="H15" s="167"/>
      <c r="I15" s="106">
        <f t="shared" si="0"/>
        <v>0</v>
      </c>
      <c r="J15" s="107"/>
      <c r="L15" s="84"/>
      <c r="M15" s="108"/>
    </row>
    <row r="16" spans="2:13" ht="15.9" customHeight="1">
      <c r="B16" s="457"/>
      <c r="C16" s="95"/>
      <c r="D16" s="96"/>
      <c r="E16" s="125" t="s">
        <v>94</v>
      </c>
      <c r="F16" s="123" t="s">
        <v>80</v>
      </c>
      <c r="G16" s="126">
        <f>SUM(G9,G10,G13,G14,G15)</f>
        <v>18191674</v>
      </c>
      <c r="H16" s="126">
        <f>SUM(H9,H10,H13,H14,H15)</f>
        <v>18701000</v>
      </c>
      <c r="I16" s="106">
        <f t="shared" si="0"/>
        <v>509326</v>
      </c>
      <c r="J16" s="100"/>
      <c r="K16" s="127"/>
      <c r="L16" s="127"/>
      <c r="M16" s="102"/>
    </row>
    <row r="17" spans="2:16" ht="15.9" customHeight="1">
      <c r="B17" s="128"/>
      <c r="C17" s="109" t="s">
        <v>95</v>
      </c>
      <c r="E17" s="88"/>
      <c r="F17" s="89" t="s">
        <v>141</v>
      </c>
      <c r="G17" s="129">
        <f>SUM(G18,G22:G23)</f>
        <v>15743124</v>
      </c>
      <c r="H17" s="129">
        <f>SUM(H18,H22:H23)</f>
        <v>16300000</v>
      </c>
      <c r="I17" s="129">
        <f t="shared" si="0"/>
        <v>556876</v>
      </c>
      <c r="J17" s="130" t="s">
        <v>235</v>
      </c>
      <c r="K17" s="131"/>
      <c r="L17" s="131"/>
      <c r="M17" s="132"/>
      <c r="P17" s="79"/>
    </row>
    <row r="18" spans="2:16" ht="15.9" customHeight="1">
      <c r="B18" s="128"/>
      <c r="C18" s="109"/>
      <c r="D18" s="133" t="s">
        <v>96</v>
      </c>
      <c r="E18" s="134"/>
      <c r="F18" s="135" t="s">
        <v>142</v>
      </c>
      <c r="G18" s="117">
        <f>SUM(G19:G21)</f>
        <v>11263074</v>
      </c>
      <c r="H18" s="117">
        <f>SUM(H19:H21)</f>
        <v>11800000</v>
      </c>
      <c r="I18" s="117">
        <f t="shared" si="0"/>
        <v>536926</v>
      </c>
      <c r="J18" s="130" t="s">
        <v>143</v>
      </c>
      <c r="K18" s="131"/>
      <c r="L18" s="131"/>
      <c r="M18" s="132"/>
      <c r="P18" s="79"/>
    </row>
    <row r="19" spans="2:16" ht="15.9" customHeight="1">
      <c r="B19" s="128"/>
      <c r="C19" s="109"/>
      <c r="D19" s="136"/>
      <c r="E19" s="137" t="s">
        <v>97</v>
      </c>
      <c r="F19" s="115"/>
      <c r="G19" s="165">
        <v>9501844</v>
      </c>
      <c r="H19" s="165">
        <v>10000000</v>
      </c>
      <c r="I19" s="117">
        <f t="shared" si="0"/>
        <v>498156</v>
      </c>
      <c r="J19" s="130"/>
      <c r="K19" s="138" t="s">
        <v>98</v>
      </c>
      <c r="L19" s="168">
        <v>2</v>
      </c>
      <c r="M19" s="132" t="s">
        <v>99</v>
      </c>
    </row>
    <row r="20" spans="2:16" ht="15.9" customHeight="1">
      <c r="B20" s="128"/>
      <c r="C20" s="109"/>
      <c r="D20" s="136"/>
      <c r="E20" s="137" t="s">
        <v>100</v>
      </c>
      <c r="F20" s="115"/>
      <c r="G20" s="165">
        <v>1583230</v>
      </c>
      <c r="H20" s="165">
        <v>1600000</v>
      </c>
      <c r="I20" s="117">
        <f t="shared" si="0"/>
        <v>16770</v>
      </c>
      <c r="J20" s="131"/>
      <c r="K20" s="138" t="s">
        <v>101</v>
      </c>
      <c r="L20" s="168">
        <v>3</v>
      </c>
      <c r="M20" s="132" t="s">
        <v>99</v>
      </c>
    </row>
    <row r="21" spans="2:16" ht="15.9" customHeight="1">
      <c r="B21" s="128"/>
      <c r="C21" s="109"/>
      <c r="D21" s="140"/>
      <c r="E21" s="141" t="s">
        <v>102</v>
      </c>
      <c r="F21" s="115"/>
      <c r="G21" s="165">
        <v>178000</v>
      </c>
      <c r="H21" s="165">
        <v>200000</v>
      </c>
      <c r="I21" s="117">
        <f t="shared" si="0"/>
        <v>22000</v>
      </c>
      <c r="J21" s="131"/>
      <c r="K21" s="142" t="s">
        <v>103</v>
      </c>
      <c r="L21" s="169">
        <v>1.6</v>
      </c>
      <c r="M21" s="132" t="s">
        <v>99</v>
      </c>
    </row>
    <row r="22" spans="2:16" ht="15.9" customHeight="1">
      <c r="B22" s="128"/>
      <c r="C22" s="109"/>
      <c r="D22" s="144" t="s">
        <v>104</v>
      </c>
      <c r="E22" s="145"/>
      <c r="F22" s="135" t="s">
        <v>144</v>
      </c>
      <c r="G22" s="165">
        <v>4480050</v>
      </c>
      <c r="H22" s="165">
        <v>4500000</v>
      </c>
      <c r="I22" s="117">
        <f t="shared" si="0"/>
        <v>19950</v>
      </c>
      <c r="J22" s="131"/>
      <c r="K22" s="146" t="s">
        <v>105</v>
      </c>
      <c r="L22" s="147">
        <f>IF(SUM(L19,L21)=0,"",SUM(L19,L21))</f>
        <v>3.6</v>
      </c>
      <c r="M22" s="132" t="s">
        <v>99</v>
      </c>
    </row>
    <row r="23" spans="2:16" ht="15.9" customHeight="1">
      <c r="B23" s="128"/>
      <c r="C23" s="95"/>
      <c r="D23" s="148" t="s">
        <v>106</v>
      </c>
      <c r="E23" s="149"/>
      <c r="F23" s="120"/>
      <c r="G23" s="166"/>
      <c r="H23" s="166"/>
      <c r="I23" s="122">
        <f t="shared" si="0"/>
        <v>0</v>
      </c>
      <c r="J23" s="131"/>
      <c r="K23" s="131"/>
      <c r="L23" s="131"/>
      <c r="M23" s="132"/>
    </row>
    <row r="24" spans="2:16" ht="15.9" customHeight="1">
      <c r="B24" s="128"/>
      <c r="C24" s="109" t="s">
        <v>107</v>
      </c>
      <c r="E24" s="150"/>
      <c r="F24" s="151" t="s">
        <v>145</v>
      </c>
      <c r="G24" s="152">
        <f>SUM(G25:G27)</f>
        <v>1853000</v>
      </c>
      <c r="H24" s="152">
        <f>SUM(H25:H27)</f>
        <v>1800000</v>
      </c>
      <c r="I24" s="152">
        <f t="shared" si="0"/>
        <v>-53000</v>
      </c>
      <c r="J24" s="131"/>
      <c r="K24" s="131" t="s">
        <v>152</v>
      </c>
      <c r="L24" s="131"/>
      <c r="M24" s="132"/>
    </row>
    <row r="25" spans="2:16" ht="15.9" customHeight="1">
      <c r="B25" s="456" t="s">
        <v>108</v>
      </c>
      <c r="C25" s="109"/>
      <c r="D25" s="113" t="s">
        <v>109</v>
      </c>
      <c r="E25" s="114"/>
      <c r="F25" s="115"/>
      <c r="G25" s="165">
        <v>1853000</v>
      </c>
      <c r="H25" s="165">
        <v>1800000</v>
      </c>
      <c r="I25" s="117">
        <f t="shared" si="0"/>
        <v>-53000</v>
      </c>
      <c r="J25" s="131"/>
      <c r="K25" s="131" t="s">
        <v>153</v>
      </c>
      <c r="L25" s="131"/>
      <c r="M25" s="132"/>
    </row>
    <row r="26" spans="2:16" ht="15.9" customHeight="1">
      <c r="B26" s="456"/>
      <c r="C26" s="109"/>
      <c r="D26" s="113" t="s">
        <v>110</v>
      </c>
      <c r="E26" s="114"/>
      <c r="F26" s="115"/>
      <c r="G26" s="165"/>
      <c r="H26" s="165"/>
      <c r="I26" s="117">
        <f t="shared" si="0"/>
        <v>0</v>
      </c>
      <c r="J26" s="131"/>
      <c r="K26" s="459">
        <f>IF(SUM(H18,H44)=0,"",SUM(H18,H44))</f>
        <v>11800000</v>
      </c>
      <c r="L26" s="459"/>
      <c r="M26" s="132" t="s">
        <v>86</v>
      </c>
    </row>
    <row r="27" spans="2:16" ht="15.9" customHeight="1">
      <c r="B27" s="456"/>
      <c r="C27" s="95"/>
      <c r="D27" s="118" t="s">
        <v>111</v>
      </c>
      <c r="E27" s="119"/>
      <c r="F27" s="120"/>
      <c r="G27" s="166"/>
      <c r="H27" s="166"/>
      <c r="I27" s="122">
        <f t="shared" si="0"/>
        <v>0</v>
      </c>
      <c r="J27" s="130"/>
      <c r="K27" s="131" t="s">
        <v>154</v>
      </c>
      <c r="L27" s="131"/>
      <c r="M27" s="132"/>
    </row>
    <row r="28" spans="2:16" ht="15.9" customHeight="1">
      <c r="B28" s="456"/>
      <c r="C28" s="109" t="s">
        <v>112</v>
      </c>
      <c r="E28" s="110"/>
      <c r="F28" s="111" t="s">
        <v>146</v>
      </c>
      <c r="G28" s="112">
        <f>SUM(G29:G39)</f>
        <v>295550</v>
      </c>
      <c r="H28" s="112">
        <f>SUM(H29:H39)</f>
        <v>301000</v>
      </c>
      <c r="I28" s="112">
        <f t="shared" si="0"/>
        <v>5450</v>
      </c>
      <c r="J28" s="130"/>
      <c r="K28" s="458">
        <f>IF(K26="","",K26/L19)</f>
        <v>5900000</v>
      </c>
      <c r="L28" s="458"/>
      <c r="M28" s="132" t="s">
        <v>86</v>
      </c>
    </row>
    <row r="29" spans="2:16" ht="15.9" customHeight="1">
      <c r="B29" s="456"/>
      <c r="C29" s="109"/>
      <c r="D29" s="113" t="s">
        <v>113</v>
      </c>
      <c r="E29" s="114"/>
      <c r="F29" s="115"/>
      <c r="G29" s="165"/>
      <c r="H29" s="165"/>
      <c r="I29" s="117">
        <f t="shared" si="0"/>
        <v>0</v>
      </c>
      <c r="J29" s="130"/>
      <c r="K29" s="131"/>
      <c r="L29" s="131"/>
      <c r="M29" s="132"/>
    </row>
    <row r="30" spans="2:16" ht="15.9" customHeight="1">
      <c r="B30" s="456"/>
      <c r="C30" s="109"/>
      <c r="D30" s="113" t="s">
        <v>114</v>
      </c>
      <c r="E30" s="114"/>
      <c r="F30" s="115"/>
      <c r="G30" s="165"/>
      <c r="H30" s="165"/>
      <c r="I30" s="117">
        <f t="shared" si="0"/>
        <v>0</v>
      </c>
      <c r="J30" s="130"/>
      <c r="K30" s="131" t="s">
        <v>115</v>
      </c>
      <c r="L30" s="131"/>
      <c r="M30" s="132"/>
    </row>
    <row r="31" spans="2:16" ht="15.9" customHeight="1">
      <c r="B31" s="456"/>
      <c r="C31" s="109"/>
      <c r="D31" s="113" t="s">
        <v>116</v>
      </c>
      <c r="E31" s="114"/>
      <c r="F31" s="115"/>
      <c r="G31" s="165">
        <v>12800</v>
      </c>
      <c r="H31" s="165">
        <v>13000</v>
      </c>
      <c r="I31" s="117">
        <f t="shared" si="0"/>
        <v>200</v>
      </c>
      <c r="J31" s="130"/>
      <c r="K31" s="131" t="s">
        <v>117</v>
      </c>
      <c r="L31" s="131"/>
      <c r="M31" s="132"/>
    </row>
    <row r="32" spans="2:16" ht="15.9" customHeight="1">
      <c r="B32" s="456"/>
      <c r="C32" s="109"/>
      <c r="D32" s="113" t="s">
        <v>118</v>
      </c>
      <c r="E32" s="114"/>
      <c r="F32" s="115"/>
      <c r="G32" s="165">
        <v>78300</v>
      </c>
      <c r="H32" s="165">
        <v>78000</v>
      </c>
      <c r="I32" s="117">
        <f t="shared" si="0"/>
        <v>-300</v>
      </c>
      <c r="J32" s="130"/>
      <c r="K32" s="459">
        <f>IF(SUM(H22,H45)=0,"",SUM(H22,H45))</f>
        <v>4500000</v>
      </c>
      <c r="L32" s="459"/>
      <c r="M32" s="132" t="s">
        <v>86</v>
      </c>
    </row>
    <row r="33" spans="2:13" ht="15.9" customHeight="1">
      <c r="B33" s="456"/>
      <c r="C33" s="109"/>
      <c r="D33" s="113" t="s">
        <v>119</v>
      </c>
      <c r="E33" s="114"/>
      <c r="F33" s="115"/>
      <c r="G33" s="165">
        <v>204450</v>
      </c>
      <c r="H33" s="165">
        <v>210000</v>
      </c>
      <c r="I33" s="117">
        <f t="shared" si="0"/>
        <v>5550</v>
      </c>
      <c r="J33" s="130"/>
      <c r="K33" s="131" t="s">
        <v>155</v>
      </c>
      <c r="L33" s="131"/>
      <c r="M33" s="132"/>
    </row>
    <row r="34" spans="2:13" ht="15.9" customHeight="1">
      <c r="B34" s="456"/>
      <c r="C34" s="109"/>
      <c r="D34" s="113" t="s">
        <v>120</v>
      </c>
      <c r="E34" s="114"/>
      <c r="F34" s="115"/>
      <c r="G34" s="165"/>
      <c r="H34" s="165"/>
      <c r="I34" s="117">
        <f t="shared" si="0"/>
        <v>0</v>
      </c>
      <c r="J34" s="130"/>
      <c r="K34" s="458">
        <f>IF(K32="","",K32/L21)</f>
        <v>2812500</v>
      </c>
      <c r="L34" s="458"/>
      <c r="M34" s="132" t="s">
        <v>86</v>
      </c>
    </row>
    <row r="35" spans="2:13" ht="15.9" customHeight="1">
      <c r="B35" s="456"/>
      <c r="C35" s="109"/>
      <c r="D35" s="113" t="s">
        <v>121</v>
      </c>
      <c r="E35" s="114"/>
      <c r="F35" s="115"/>
      <c r="G35" s="165"/>
      <c r="H35" s="165"/>
      <c r="I35" s="117">
        <f t="shared" si="0"/>
        <v>0</v>
      </c>
      <c r="J35" s="130"/>
      <c r="K35" s="131"/>
      <c r="L35" s="131"/>
      <c r="M35" s="132"/>
    </row>
    <row r="36" spans="2:13" ht="15.9" customHeight="1">
      <c r="B36" s="128"/>
      <c r="C36" s="109"/>
      <c r="D36" s="113" t="s">
        <v>122</v>
      </c>
      <c r="E36" s="114"/>
      <c r="F36" s="115"/>
      <c r="G36" s="165"/>
      <c r="H36" s="165"/>
      <c r="I36" s="117">
        <f t="shared" si="0"/>
        <v>0</v>
      </c>
      <c r="J36" s="130"/>
      <c r="K36" s="131"/>
      <c r="L36" s="131"/>
      <c r="M36" s="132"/>
    </row>
    <row r="37" spans="2:13" ht="15.9" customHeight="1">
      <c r="B37" s="128"/>
      <c r="C37" s="109"/>
      <c r="D37" s="113" t="s">
        <v>123</v>
      </c>
      <c r="E37" s="114"/>
      <c r="F37" s="115"/>
      <c r="G37" s="165"/>
      <c r="H37" s="165"/>
      <c r="I37" s="117">
        <f t="shared" si="0"/>
        <v>0</v>
      </c>
      <c r="J37" s="130"/>
      <c r="K37" s="131"/>
      <c r="L37" s="131"/>
      <c r="M37" s="132"/>
    </row>
    <row r="38" spans="2:13" ht="15.9" customHeight="1">
      <c r="B38" s="128"/>
      <c r="C38" s="109"/>
      <c r="D38" s="113" t="s">
        <v>124</v>
      </c>
      <c r="E38" s="114"/>
      <c r="F38" s="115"/>
      <c r="G38" s="165"/>
      <c r="H38" s="165"/>
      <c r="I38" s="117">
        <f t="shared" si="0"/>
        <v>0</v>
      </c>
      <c r="J38" s="130"/>
      <c r="K38" s="131" t="s">
        <v>125</v>
      </c>
      <c r="L38" s="131"/>
      <c r="M38" s="132"/>
    </row>
    <row r="39" spans="2:13" ht="15.9" customHeight="1">
      <c r="B39" s="128"/>
      <c r="C39" s="95"/>
      <c r="D39" s="118" t="s">
        <v>126</v>
      </c>
      <c r="E39" s="119"/>
      <c r="F39" s="120"/>
      <c r="G39" s="166"/>
      <c r="H39" s="166"/>
      <c r="I39" s="122">
        <f t="shared" si="0"/>
        <v>0</v>
      </c>
      <c r="J39" s="130"/>
      <c r="K39" s="131" t="s">
        <v>127</v>
      </c>
      <c r="L39" s="131"/>
      <c r="M39" s="132"/>
    </row>
    <row r="40" spans="2:13" ht="15.9" customHeight="1">
      <c r="B40" s="128"/>
      <c r="C40" s="95" t="s">
        <v>128</v>
      </c>
      <c r="D40" s="96"/>
      <c r="E40" s="60"/>
      <c r="F40" s="123" t="s">
        <v>147</v>
      </c>
      <c r="G40" s="167"/>
      <c r="H40" s="167"/>
      <c r="I40" s="106">
        <f t="shared" si="0"/>
        <v>0</v>
      </c>
      <c r="J40" s="130"/>
      <c r="K40" s="153" t="s">
        <v>129</v>
      </c>
      <c r="L40" s="131"/>
      <c r="M40" s="132"/>
    </row>
    <row r="41" spans="2:13" ht="15.9" customHeight="1">
      <c r="B41" s="128"/>
      <c r="C41" s="154" t="s">
        <v>130</v>
      </c>
      <c r="D41" s="96"/>
      <c r="E41" s="60"/>
      <c r="F41" s="123" t="s">
        <v>156</v>
      </c>
      <c r="G41" s="167">
        <v>300000</v>
      </c>
      <c r="H41" s="167">
        <v>300000</v>
      </c>
      <c r="I41" s="106">
        <f t="shared" si="0"/>
        <v>0</v>
      </c>
      <c r="J41" s="130"/>
      <c r="K41" s="153" t="s">
        <v>157</v>
      </c>
      <c r="L41" s="131"/>
      <c r="M41" s="155"/>
    </row>
    <row r="42" spans="2:13" ht="15.9" customHeight="1">
      <c r="B42" s="128"/>
      <c r="C42" s="95"/>
      <c r="D42" s="96"/>
      <c r="E42" s="125" t="s">
        <v>131</v>
      </c>
      <c r="F42" s="123" t="s">
        <v>148</v>
      </c>
      <c r="G42" s="126">
        <f>SUM(G24,G28,G40,G41)</f>
        <v>2448550</v>
      </c>
      <c r="H42" s="126">
        <f>SUM(H24,H28,H40,H41)</f>
        <v>2401000</v>
      </c>
      <c r="I42" s="106">
        <f t="shared" si="0"/>
        <v>-47550</v>
      </c>
      <c r="J42" s="130"/>
      <c r="K42" s="156"/>
      <c r="L42" s="139"/>
      <c r="M42" s="155"/>
    </row>
    <row r="43" spans="2:13" ht="15.9" customHeight="1">
      <c r="B43" s="128"/>
      <c r="C43" s="109" t="s">
        <v>132</v>
      </c>
      <c r="E43" s="150"/>
      <c r="F43" s="151" t="s">
        <v>149</v>
      </c>
      <c r="G43" s="152">
        <f>SUM(G44:G46)</f>
        <v>0</v>
      </c>
      <c r="H43" s="152">
        <f>SUM(H44:H46)</f>
        <v>0</v>
      </c>
      <c r="I43" s="152">
        <f t="shared" si="0"/>
        <v>0</v>
      </c>
      <c r="J43" s="130"/>
      <c r="K43" s="156"/>
      <c r="L43" s="139"/>
      <c r="M43" s="155"/>
    </row>
    <row r="44" spans="2:13" ht="15.9" customHeight="1">
      <c r="B44" s="128"/>
      <c r="C44" s="109"/>
      <c r="D44" s="450" t="s">
        <v>133</v>
      </c>
      <c r="E44" s="451"/>
      <c r="F44" s="115" t="s">
        <v>150</v>
      </c>
      <c r="G44" s="165"/>
      <c r="H44" s="165"/>
      <c r="I44" s="117">
        <f t="shared" si="0"/>
        <v>0</v>
      </c>
      <c r="J44" s="130"/>
      <c r="K44" s="156" t="s">
        <v>134</v>
      </c>
      <c r="L44" s="170"/>
      <c r="M44" s="158" t="s">
        <v>135</v>
      </c>
    </row>
    <row r="45" spans="2:13" ht="15.9" customHeight="1">
      <c r="B45" s="128"/>
      <c r="C45" s="109"/>
      <c r="D45" s="450" t="s">
        <v>136</v>
      </c>
      <c r="E45" s="451"/>
      <c r="F45" s="115" t="s">
        <v>158</v>
      </c>
      <c r="G45" s="165"/>
      <c r="H45" s="165"/>
      <c r="I45" s="117">
        <f t="shared" si="0"/>
        <v>0</v>
      </c>
      <c r="J45" s="130"/>
      <c r="K45" s="156" t="s">
        <v>137</v>
      </c>
      <c r="L45" s="170"/>
      <c r="M45" s="158" t="s">
        <v>135</v>
      </c>
    </row>
    <row r="46" spans="2:13" ht="15.9" customHeight="1">
      <c r="B46" s="128"/>
      <c r="C46" s="95"/>
      <c r="D46" s="118" t="s">
        <v>138</v>
      </c>
      <c r="E46" s="119"/>
      <c r="F46" s="120"/>
      <c r="G46" s="166"/>
      <c r="H46" s="166"/>
      <c r="I46" s="122">
        <f t="shared" si="0"/>
        <v>0</v>
      </c>
      <c r="J46" s="130"/>
      <c r="K46" s="156" t="s">
        <v>139</v>
      </c>
      <c r="L46" s="170"/>
      <c r="M46" s="158" t="s">
        <v>135</v>
      </c>
    </row>
    <row r="47" spans="2:13" ht="15.9" customHeight="1">
      <c r="B47" s="159"/>
      <c r="C47" s="95"/>
      <c r="D47" s="96"/>
      <c r="E47" s="125" t="s">
        <v>140</v>
      </c>
      <c r="F47" s="123" t="s">
        <v>159</v>
      </c>
      <c r="G47" s="126">
        <f>SUM(G17,G42,G43)</f>
        <v>18191674</v>
      </c>
      <c r="H47" s="126">
        <f>SUM(H17,H42,H43)</f>
        <v>18701000</v>
      </c>
      <c r="I47" s="106">
        <f t="shared" si="0"/>
        <v>509326</v>
      </c>
      <c r="J47" s="160"/>
      <c r="K47" s="161" t="s">
        <v>160</v>
      </c>
      <c r="L47" s="162"/>
      <c r="M47" s="163"/>
    </row>
  </sheetData>
  <mergeCells count="10">
    <mergeCell ref="D44:E44"/>
    <mergeCell ref="D45:E45"/>
    <mergeCell ref="J1:K1"/>
    <mergeCell ref="K6:K7"/>
    <mergeCell ref="B8:B16"/>
    <mergeCell ref="B25:B35"/>
    <mergeCell ref="K26:L26"/>
    <mergeCell ref="K28:L28"/>
    <mergeCell ref="K32:L32"/>
    <mergeCell ref="K34:L34"/>
  </mergeCells>
  <phoneticPr fontId="3"/>
  <conditionalFormatting sqref="G47">
    <cfRule type="cellIs" dxfId="1" priority="2" stopIfTrue="1" operator="notEqual">
      <formula>$G$16</formula>
    </cfRule>
  </conditionalFormatting>
  <conditionalFormatting sqref="H47">
    <cfRule type="cellIs" dxfId="0" priority="1" stopIfTrue="1" operator="notEqual">
      <formula>$H$16</formula>
    </cfRule>
  </conditionalFormatting>
  <dataValidations count="2">
    <dataValidation type="whole" imeMode="off" operator="greaterThanOrEqual" sqref="H11">
      <formula1>1</formula1>
    </dataValidation>
    <dataValidation imeMode="off" allowBlank="1" showInputMessage="1" showErrorMessage="1" sqref="L42:L46 K28:L28 K32:L32 K34:L34 K26:L26 G8:G47 H8:H10 I9:I47 H12:H47 L19:L22"/>
  </dataValidations>
  <pageMargins left="0.70866141732283472" right="0.70866141732283472" top="0.74803149606299213" bottom="0.7480314960629921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様式1</vt:lpstr>
      <vt:lpstr>様式1 (記入例)</vt:lpstr>
      <vt:lpstr>様式２</vt:lpstr>
      <vt:lpstr>様式２（記入例）</vt:lpstr>
      <vt:lpstr>様式３</vt:lpstr>
      <vt:lpstr>様式３(記入例）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2020-03-03T23:43:26Z</cp:lastPrinted>
  <dcterms:created xsi:type="dcterms:W3CDTF">2008-04-28T02:03:33Z</dcterms:created>
  <dcterms:modified xsi:type="dcterms:W3CDTF">2024-03-23T02:01:40Z</dcterms:modified>
</cp:coreProperties>
</file>