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4275" windowWidth="14925" windowHeight="4500"/>
  </bookViews>
  <sheets>
    <sheet name="第10-1表（医療）" sheetId="2" r:id="rId1"/>
  </sheets>
  <definedNames>
    <definedName name="_Fill" hidden="1">#REF!</definedName>
    <definedName name="_Key1" hidden="1">#REF!</definedName>
    <definedName name="_Order1" hidden="1">0</definedName>
    <definedName name="_Regression_Int" localSheetId="0" hidden="1">1</definedName>
    <definedName name="\a">#REF!</definedName>
    <definedName name="\b">#REF!</definedName>
    <definedName name="_xlnm.Print_Area" localSheetId="0">'第10-1表（医療）'!$A$1:$AI$50</definedName>
    <definedName name="Print_Area_MI" localSheetId="0">'第10-1表（医療）'!$A$1:$R$49</definedName>
  </definedNames>
  <calcPr calcId="125725"/>
</workbook>
</file>

<file path=xl/calcChain.xml><?xml version="1.0" encoding="utf-8"?>
<calcChain xmlns="http://schemas.openxmlformats.org/spreadsheetml/2006/main">
  <c r="C45" i="2"/>
  <c r="D45"/>
  <c r="H45"/>
  <c r="I45"/>
  <c r="J45"/>
  <c r="K45"/>
  <c r="C46"/>
  <c r="D46"/>
  <c r="H46"/>
  <c r="I46"/>
  <c r="J46"/>
  <c r="K46"/>
  <c r="K47" l="1"/>
  <c r="D47"/>
  <c r="D49" s="1"/>
  <c r="J47"/>
  <c r="J49" s="1"/>
  <c r="I47"/>
  <c r="I49" s="1"/>
  <c r="C47"/>
  <c r="C49" s="1"/>
  <c r="H47"/>
  <c r="H49" s="1"/>
</calcChain>
</file>

<file path=xl/sharedStrings.xml><?xml version="1.0" encoding="utf-8"?>
<sst xmlns="http://schemas.openxmlformats.org/spreadsheetml/2006/main" count="380" uniqueCount="131">
  <si>
    <t>保険者名</t>
  </si>
  <si>
    <t>料税の別</t>
  </si>
  <si>
    <t>資産割基礎</t>
  </si>
  <si>
    <t>賦  課</t>
  </si>
  <si>
    <t>災害等</t>
  </si>
  <si>
    <t>その他</t>
  </si>
  <si>
    <t>限度額を</t>
  </si>
  <si>
    <t>総所得</t>
  </si>
  <si>
    <t>市町村民税</t>
  </si>
  <si>
    <t>そ  の  他</t>
  </si>
  <si>
    <t>固定資産税</t>
  </si>
  <si>
    <t>所得割</t>
  </si>
  <si>
    <t>資産割</t>
  </si>
  <si>
    <t>均等割</t>
  </si>
  <si>
    <t>平等割</t>
  </si>
  <si>
    <t>限度額</t>
  </si>
  <si>
    <t>所得割額</t>
  </si>
  <si>
    <t>資産割額</t>
  </si>
  <si>
    <t>減免額</t>
  </si>
  <si>
    <t>(A)-(B)-(C)</t>
  </si>
  <si>
    <t>料</t>
  </si>
  <si>
    <t>税</t>
  </si>
  <si>
    <t>金額</t>
  </si>
  <si>
    <t>土地家屋額</t>
  </si>
  <si>
    <t>%</t>
  </si>
  <si>
    <t>円</t>
  </si>
  <si>
    <t>千円</t>
  </si>
  <si>
    <t>金額（千円）</t>
  </si>
  <si>
    <t>(A)</t>
  </si>
  <si>
    <t>(B)</t>
  </si>
  <si>
    <t xml:space="preserve"> (C)</t>
  </si>
  <si>
    <t>(D)</t>
  </si>
  <si>
    <t>(E)</t>
  </si>
  <si>
    <t>(F)</t>
  </si>
  <si>
    <t>-(D)-(E)+(F)</t>
  </si>
  <si>
    <t>○</t>
  </si>
  <si>
    <t xml:space="preserve"> 川崎市</t>
  </si>
  <si>
    <t>12</t>
  </si>
  <si>
    <t xml:space="preserve"> 横須賀市</t>
  </si>
  <si>
    <t xml:space="preserve"> 平塚市</t>
  </si>
  <si>
    <t>10</t>
  </si>
  <si>
    <t xml:space="preserve"> 鎌倉市</t>
  </si>
  <si>
    <t xml:space="preserve"> 藤沢市</t>
  </si>
  <si>
    <t xml:space="preserve"> 小田原市</t>
  </si>
  <si>
    <t xml:space="preserve"> 茅ヶ崎市</t>
  </si>
  <si>
    <t xml:space="preserve"> 逗子市</t>
  </si>
  <si>
    <t xml:space="preserve"> 相模原市</t>
  </si>
  <si>
    <t xml:space="preserve"> 三浦市</t>
  </si>
  <si>
    <t xml:space="preserve"> 秦野市</t>
  </si>
  <si>
    <t xml:space="preserve"> 厚木市</t>
  </si>
  <si>
    <t xml:space="preserve"> 大和市</t>
  </si>
  <si>
    <t xml:space="preserve"> 伊勢原市</t>
  </si>
  <si>
    <t xml:space="preserve"> 海老名市</t>
  </si>
  <si>
    <t xml:space="preserve"> 座間市</t>
  </si>
  <si>
    <t xml:space="preserve"> 南足柄市</t>
  </si>
  <si>
    <t xml:space="preserve"> 綾瀬市</t>
  </si>
  <si>
    <t xml:space="preserve"> 葉山町</t>
  </si>
  <si>
    <t xml:space="preserve"> 寒川町</t>
  </si>
  <si>
    <t xml:space="preserve"> 大磯町</t>
  </si>
  <si>
    <t xml:space="preserve"> 二宮町</t>
  </si>
  <si>
    <t xml:space="preserve"> 中井町</t>
  </si>
  <si>
    <t xml:space="preserve"> 大井町</t>
  </si>
  <si>
    <t xml:space="preserve"> 松田町</t>
  </si>
  <si>
    <t xml:space="preserve"> 山北町</t>
  </si>
  <si>
    <t xml:space="preserve"> 開成町</t>
  </si>
  <si>
    <t xml:space="preserve"> 箱根町</t>
  </si>
  <si>
    <t xml:space="preserve"> 真鶴町</t>
  </si>
  <si>
    <t xml:space="preserve"> 湯河原町</t>
  </si>
  <si>
    <t xml:space="preserve"> 愛川町</t>
  </si>
  <si>
    <t xml:space="preserve"> 清川村</t>
  </si>
  <si>
    <t xml:space="preserve"> 歯科医師</t>
  </si>
  <si>
    <t xml:space="preserve"> 食品衛生</t>
  </si>
  <si>
    <t xml:space="preserve"> 薬剤師</t>
  </si>
  <si>
    <t xml:space="preserve"> 建設業</t>
  </si>
  <si>
    <t xml:space="preserve"> 建設連合</t>
  </si>
  <si>
    <t>－</t>
  </si>
  <si>
    <t>－</t>
    <phoneticPr fontId="4"/>
  </si>
  <si>
    <t>3</t>
  </si>
  <si>
    <t>4</t>
  </si>
  <si>
    <t>超える額</t>
    <rPh sb="0" eb="1">
      <t>コ</t>
    </rPh>
    <phoneticPr fontId="4"/>
  </si>
  <si>
    <t>万円</t>
    <rPh sb="0" eb="2">
      <t>マンエン</t>
    </rPh>
    <phoneticPr fontId="4"/>
  </si>
  <si>
    <t>市民税</t>
    <rPh sb="0" eb="3">
      <t>シミンゼイ</t>
    </rPh>
    <phoneticPr fontId="4"/>
  </si>
  <si>
    <t>－</t>
    <phoneticPr fontId="4"/>
  </si>
  <si>
    <t>市県民税</t>
    <rPh sb="0" eb="1">
      <t>シ</t>
    </rPh>
    <rPh sb="1" eb="4">
      <t>ケンミンゼイ</t>
    </rPh>
    <phoneticPr fontId="4"/>
  </si>
  <si>
    <t>回数</t>
    <rPh sb="0" eb="2">
      <t>カイスウ</t>
    </rPh>
    <phoneticPr fontId="4"/>
  </si>
  <si>
    <t>賦課
方式</t>
    <rPh sb="3" eb="4">
      <t>ホウホウ</t>
    </rPh>
    <rPh sb="4" eb="5">
      <t>シキ</t>
    </rPh>
    <phoneticPr fontId="4"/>
  </si>
  <si>
    <t>2方式: 1</t>
    <rPh sb="1" eb="3">
      <t>ホウシキ</t>
    </rPh>
    <phoneticPr fontId="4"/>
  </si>
  <si>
    <t>収納月</t>
    <rPh sb="0" eb="2">
      <t>シュウノウ</t>
    </rPh>
    <rPh sb="2" eb="3">
      <t>ツキ</t>
    </rPh>
    <phoneticPr fontId="4"/>
  </si>
  <si>
    <t>収納期日及び回数</t>
    <rPh sb="0" eb="2">
      <t>シュウノウ</t>
    </rPh>
    <rPh sb="2" eb="4">
      <t>キジツ</t>
    </rPh>
    <rPh sb="4" eb="5">
      <t>オヨ</t>
    </rPh>
    <rPh sb="6" eb="8">
      <t>カイスウ</t>
    </rPh>
    <phoneticPr fontId="4"/>
  </si>
  <si>
    <t>6月から毎月</t>
  </si>
  <si>
    <t>4月から毎月</t>
  </si>
  <si>
    <t>4/6/8/10/12/2</t>
  </si>
  <si>
    <t>5月から2月の毎月</t>
  </si>
  <si>
    <t>4/7/8/9/10/11/12/1</t>
  </si>
  <si>
    <t>単位（千円）</t>
    <phoneticPr fontId="4"/>
  </si>
  <si>
    <t>町   村   計</t>
    <phoneticPr fontId="4"/>
  </si>
  <si>
    <t>市           計</t>
    <phoneticPr fontId="4"/>
  </si>
  <si>
    <t>市町村計</t>
    <phoneticPr fontId="4"/>
  </si>
  <si>
    <t>組   合   計</t>
    <phoneticPr fontId="4"/>
  </si>
  <si>
    <t>－</t>
    <phoneticPr fontId="4"/>
  </si>
  <si>
    <t>県           計</t>
    <phoneticPr fontId="4"/>
  </si>
  <si>
    <t xml:space="preserve"> 所   得   割   基   礎</t>
    <phoneticPr fontId="4"/>
  </si>
  <si>
    <t>料  （税）  率</t>
    <rPh sb="8" eb="9">
      <t>リツ</t>
    </rPh>
    <phoneticPr fontId="4"/>
  </si>
  <si>
    <t>課税対象額</t>
    <phoneticPr fontId="4"/>
  </si>
  <si>
    <t>保  険  料  税  算  定  額  及  び  割  合</t>
    <phoneticPr fontId="4"/>
  </si>
  <si>
    <t>所得割額</t>
    <phoneticPr fontId="4"/>
  </si>
  <si>
    <t>資産割額</t>
    <phoneticPr fontId="4"/>
  </si>
  <si>
    <t>均等割額</t>
    <phoneticPr fontId="4"/>
  </si>
  <si>
    <t>平等割額</t>
    <phoneticPr fontId="4"/>
  </si>
  <si>
    <t>算定額</t>
    <phoneticPr fontId="4"/>
  </si>
  <si>
    <t>軽減額</t>
    <phoneticPr fontId="4"/>
  </si>
  <si>
    <t>調定額</t>
    <phoneticPr fontId="4"/>
  </si>
  <si>
    <t>第１０－１表 保険料(税)の賦課状況－１  （医療分）</t>
    <phoneticPr fontId="4"/>
  </si>
  <si>
    <t>第１０－１表 保険料(税)の賦課状況－２   （医療分）</t>
    <phoneticPr fontId="4"/>
  </si>
  <si>
    <t>5月、7月以降毎月</t>
    <rPh sb="1" eb="2">
      <t>ガツ</t>
    </rPh>
    <rPh sb="4" eb="7">
      <t>ガツイコウ</t>
    </rPh>
    <rPh sb="7" eb="9">
      <t>マイツキ</t>
    </rPh>
    <phoneticPr fontId="9"/>
  </si>
  <si>
    <t>6月から毎月</t>
    <phoneticPr fontId="9"/>
  </si>
  <si>
    <t>7月から毎月</t>
    <phoneticPr fontId="9"/>
  </si>
  <si>
    <r>
      <t>4月から</t>
    </r>
    <r>
      <rPr>
        <sz val="9"/>
        <rFont val="ＭＳ 明朝"/>
        <family val="1"/>
        <charset val="128"/>
      </rPr>
      <t>1</t>
    </r>
    <r>
      <rPr>
        <sz val="9"/>
        <rFont val="ＭＳ Ｐゴシック"/>
        <family val="3"/>
        <charset val="128"/>
      </rPr>
      <t>月まで毎月</t>
    </r>
    <phoneticPr fontId="9"/>
  </si>
  <si>
    <t>月額保険料：第一種 20,000円 / 第二種 15,000 円/ 第三種 9,000円 / 家族 6,000円</t>
    <rPh sb="47" eb="49">
      <t>カゾク</t>
    </rPh>
    <phoneticPr fontId="4"/>
  </si>
  <si>
    <t>月額保険料：第一種・第二種 13,000円 / 第三種 12,000円 / 家族 3,500円</t>
    <rPh sb="6" eb="9">
      <t>ダイイッシュ</t>
    </rPh>
    <rPh sb="11" eb="12">
      <t>ニ</t>
    </rPh>
    <rPh sb="24" eb="25">
      <t>ダイ</t>
    </rPh>
    <rPh sb="25" eb="26">
      <t>サン</t>
    </rPh>
    <rPh sb="26" eb="27">
      <t>シュ</t>
    </rPh>
    <rPh sb="38" eb="40">
      <t>カゾク</t>
    </rPh>
    <phoneticPr fontId="4"/>
  </si>
  <si>
    <t>4方式:15</t>
    <rPh sb="1" eb="3">
      <t>ホウシキ</t>
    </rPh>
    <phoneticPr fontId="4"/>
  </si>
  <si>
    <t>月額保険料：第一種9,000円 / その他6,500 円</t>
    <rPh sb="20" eb="21">
      <t>タ</t>
    </rPh>
    <phoneticPr fontId="4"/>
  </si>
  <si>
    <t>月額保険料：組合員（年齢と所得に応じて） 7,100～34,200円 / 家族 2,500円</t>
    <rPh sb="10" eb="12">
      <t>ネンレイ</t>
    </rPh>
    <phoneticPr fontId="4"/>
  </si>
  <si>
    <t xml:space="preserve"> 横浜市</t>
    <phoneticPr fontId="4"/>
  </si>
  <si>
    <t xml:space="preserve"> 医 師</t>
    <phoneticPr fontId="4"/>
  </si>
  <si>
    <t>6月から毎月</t>
    <phoneticPr fontId="4"/>
  </si>
  <si>
    <t>3方式:17</t>
    <rPh sb="1" eb="3">
      <t>ホウシキ</t>
    </rPh>
    <phoneticPr fontId="4"/>
  </si>
  <si>
    <t>月額保険料：第一種（所得に応じて）7,500円～22,000円 / 第二種 7,000 円/ 家族 5,000円</t>
    <rPh sb="10" eb="12">
      <t>ショトク</t>
    </rPh>
    <rPh sb="13" eb="14">
      <t>オウ</t>
    </rPh>
    <rPh sb="30" eb="31">
      <t>エン</t>
    </rPh>
    <rPh sb="47" eb="49">
      <t>カゾク</t>
    </rPh>
    <phoneticPr fontId="4"/>
  </si>
  <si>
    <t>月額保険料：事業主及び組合員（年齢と等級に応じて） 8,500～25,300 円/ 家族 2,600～3,300円</t>
    <rPh sb="9" eb="10">
      <t>オヨ</t>
    </rPh>
    <rPh sb="11" eb="13">
      <t>クミアイ</t>
    </rPh>
    <rPh sb="18" eb="20">
      <t>トウキュウ</t>
    </rPh>
    <phoneticPr fontId="4"/>
  </si>
  <si>
    <t>増減額</t>
    <rPh sb="0" eb="3">
      <t>ゾウゲンガク</t>
    </rPh>
    <phoneticPr fontId="4"/>
  </si>
  <si>
    <t>（注）課税対象額は一般分＋退職分</t>
    <rPh sb="1" eb="2">
      <t>チュウ</t>
    </rPh>
    <rPh sb="3" eb="5">
      <t>カゼイ</t>
    </rPh>
    <rPh sb="5" eb="7">
      <t>タイショウ</t>
    </rPh>
    <rPh sb="7" eb="8">
      <t>ガク</t>
    </rPh>
    <rPh sb="9" eb="11">
      <t>イッパン</t>
    </rPh>
    <rPh sb="11" eb="12">
      <t>ブン</t>
    </rPh>
    <rPh sb="13" eb="15">
      <t>タイショク</t>
    </rPh>
    <rPh sb="15" eb="16">
      <t>ブン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</si>
</sst>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5"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48"/>
      <name val="ＭＳ Ｐゴシック"/>
      <family val="3"/>
      <charset val="128"/>
    </font>
    <font>
      <u/>
      <sz val="9"/>
      <color indexed="48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7" fontId="1" fillId="0" borderId="0"/>
    <xf numFmtId="0" fontId="3" fillId="0" borderId="0"/>
  </cellStyleXfs>
  <cellXfs count="293">
    <xf numFmtId="0" fontId="0" fillId="0" borderId="0" xfId="0"/>
    <xf numFmtId="37" fontId="5" fillId="0" borderId="0" xfId="1" applyFont="1" applyBorder="1"/>
    <xf numFmtId="37" fontId="5" fillId="0" borderId="0" xfId="1" applyFont="1"/>
    <xf numFmtId="37" fontId="6" fillId="0" borderId="0" xfId="1" applyFont="1" applyBorder="1" applyProtection="1"/>
    <xf numFmtId="37" fontId="5" fillId="0" borderId="1" xfId="1" applyFont="1" applyBorder="1"/>
    <xf numFmtId="37" fontId="5" fillId="0" borderId="0" xfId="1" quotePrefix="1" applyFont="1" applyBorder="1"/>
    <xf numFmtId="37" fontId="5" fillId="0" borderId="4" xfId="1" applyFont="1" applyBorder="1" applyAlignment="1" applyProtection="1">
      <alignment horizontal="center"/>
    </xf>
    <xf numFmtId="37" fontId="5" fillId="0" borderId="6" xfId="1" applyFont="1" applyBorder="1" applyAlignment="1" applyProtection="1">
      <alignment horizontal="center"/>
    </xf>
    <xf numFmtId="37" fontId="5" fillId="0" borderId="5" xfId="1" applyFont="1" applyBorder="1" applyAlignment="1" applyProtection="1">
      <alignment horizontal="right"/>
    </xf>
    <xf numFmtId="37" fontId="5" fillId="0" borderId="6" xfId="1" applyFont="1" applyBorder="1" applyAlignment="1" applyProtection="1">
      <alignment horizontal="right"/>
    </xf>
    <xf numFmtId="37" fontId="5" fillId="0" borderId="7" xfId="1" applyFont="1" applyBorder="1" applyAlignment="1" applyProtection="1">
      <alignment horizontal="right"/>
    </xf>
    <xf numFmtId="37" fontId="5" fillId="0" borderId="7" xfId="1" applyFont="1" applyBorder="1" applyAlignment="1" applyProtection="1">
      <alignment horizontal="left"/>
    </xf>
    <xf numFmtId="37" fontId="7" fillId="0" borderId="8" xfId="1" applyNumberFormat="1" applyFont="1" applyBorder="1" applyProtection="1"/>
    <xf numFmtId="2" fontId="7" fillId="0" borderId="9" xfId="1" quotePrefix="1" applyNumberFormat="1" applyFont="1" applyBorder="1" applyAlignment="1" applyProtection="1">
      <alignment horizontal="center"/>
    </xf>
    <xf numFmtId="37" fontId="7" fillId="0" borderId="10" xfId="1" applyNumberFormat="1" applyFont="1" applyBorder="1" applyProtection="1"/>
    <xf numFmtId="37" fontId="7" fillId="0" borderId="11" xfId="1" applyNumberFormat="1" applyFont="1" applyBorder="1" applyProtection="1"/>
    <xf numFmtId="37" fontId="7" fillId="0" borderId="12" xfId="1" applyNumberFormat="1" applyFont="1" applyBorder="1" applyProtection="1"/>
    <xf numFmtId="2" fontId="7" fillId="0" borderId="13" xfId="1" quotePrefix="1" applyNumberFormat="1" applyFont="1" applyBorder="1" applyAlignment="1" applyProtection="1">
      <alignment horizontal="center"/>
    </xf>
    <xf numFmtId="37" fontId="7" fillId="0" borderId="14" xfId="1" applyNumberFormat="1" applyFont="1" applyBorder="1" applyProtection="1"/>
    <xf numFmtId="37" fontId="7" fillId="0" borderId="15" xfId="1" applyNumberFormat="1" applyFont="1" applyBorder="1" applyProtection="1"/>
    <xf numFmtId="2" fontId="5" fillId="0" borderId="0" xfId="1" applyNumberFormat="1" applyFont="1" applyProtection="1"/>
    <xf numFmtId="37" fontId="5" fillId="0" borderId="0" xfId="1" applyFont="1" applyAlignment="1">
      <alignment horizontal="centerContinuous"/>
    </xf>
    <xf numFmtId="37" fontId="5" fillId="0" borderId="0" xfId="1" applyNumberFormat="1" applyFont="1" applyAlignment="1" applyProtection="1">
      <alignment horizontal="centerContinuous"/>
    </xf>
    <xf numFmtId="37" fontId="2" fillId="0" borderId="0" xfId="1" applyFont="1" applyAlignment="1" applyProtection="1">
      <alignment horizontal="left"/>
    </xf>
    <xf numFmtId="37" fontId="5" fillId="0" borderId="53" xfId="1" applyFont="1" applyBorder="1" applyAlignment="1" applyProtection="1">
      <alignment horizontal="right"/>
    </xf>
    <xf numFmtId="37" fontId="5" fillId="0" borderId="61" xfId="1" applyFont="1" applyBorder="1" applyAlignment="1" applyProtection="1">
      <alignment horizontal="center"/>
    </xf>
    <xf numFmtId="37" fontId="5" fillId="0" borderId="40" xfId="1" applyFont="1" applyBorder="1" applyAlignment="1" applyProtection="1">
      <alignment horizontal="center"/>
    </xf>
    <xf numFmtId="37" fontId="5" fillId="0" borderId="62" xfId="1" applyFont="1" applyBorder="1" applyAlignment="1" applyProtection="1">
      <alignment horizontal="right"/>
    </xf>
    <xf numFmtId="37" fontId="8" fillId="0" borderId="0" xfId="1" applyFont="1"/>
    <xf numFmtId="37" fontId="7" fillId="0" borderId="0" xfId="1" applyFont="1"/>
    <xf numFmtId="37" fontId="2" fillId="0" borderId="0" xfId="1" applyFont="1" applyFill="1" applyBorder="1" applyAlignment="1" applyProtection="1">
      <alignment horizontal="left"/>
    </xf>
    <xf numFmtId="37" fontId="6" fillId="0" borderId="0" xfId="1" applyFont="1" applyFill="1" applyBorder="1" applyProtection="1"/>
    <xf numFmtId="37" fontId="5" fillId="0" borderId="0" xfId="1" applyFont="1" applyAlignment="1"/>
    <xf numFmtId="37" fontId="5" fillId="0" borderId="53" xfId="1" applyFont="1" applyBorder="1" applyAlignment="1" applyProtection="1">
      <alignment horizontal="center"/>
    </xf>
    <xf numFmtId="37" fontId="5" fillId="0" borderId="72" xfId="1" applyFont="1" applyBorder="1" applyAlignment="1" applyProtection="1">
      <alignment horizontal="distributed" justifyLastLine="1"/>
    </xf>
    <xf numFmtId="37" fontId="5" fillId="0" borderId="2" xfId="1" applyFont="1" applyBorder="1" applyAlignment="1" applyProtection="1">
      <alignment horizontal="distributed" justifyLastLine="1"/>
    </xf>
    <xf numFmtId="37" fontId="5" fillId="0" borderId="3" xfId="1" applyFont="1" applyBorder="1" applyAlignment="1" applyProtection="1">
      <alignment horizontal="distributed" justifyLastLine="1"/>
    </xf>
    <xf numFmtId="37" fontId="5" fillId="0" borderId="0" xfId="1" applyFont="1" applyBorder="1" applyAlignment="1" applyProtection="1">
      <alignment horizontal="distributed" justifyLastLine="1"/>
    </xf>
    <xf numFmtId="37" fontId="5" fillId="0" borderId="4" xfId="1" applyFont="1" applyBorder="1" applyAlignment="1" applyProtection="1">
      <alignment horizontal="distributed" justifyLastLine="1"/>
    </xf>
    <xf numFmtId="37" fontId="5" fillId="0" borderId="39" xfId="1" applyFont="1" applyBorder="1" applyAlignment="1" applyProtection="1">
      <alignment horizontal="distributed" justifyLastLine="1"/>
    </xf>
    <xf numFmtId="37" fontId="5" fillId="0" borderId="66" xfId="1" applyFont="1" applyBorder="1" applyAlignment="1" applyProtection="1">
      <alignment horizontal="distributed" justifyLastLine="1"/>
    </xf>
    <xf numFmtId="37" fontId="7" fillId="0" borderId="27" xfId="1" applyFont="1" applyBorder="1" applyAlignment="1" applyProtection="1">
      <alignment horizontal="center"/>
    </xf>
    <xf numFmtId="37" fontId="7" fillId="0" borderId="12" xfId="1" applyNumberFormat="1" applyFont="1" applyBorder="1" applyAlignment="1" applyProtection="1">
      <alignment horizontal="center"/>
    </xf>
    <xf numFmtId="37" fontId="7" fillId="0" borderId="70" xfId="1" applyFont="1" applyBorder="1" applyAlignment="1">
      <alignment shrinkToFit="1"/>
    </xf>
    <xf numFmtId="37" fontId="7" fillId="0" borderId="12" xfId="1" applyFont="1" applyBorder="1"/>
    <xf numFmtId="37" fontId="7" fillId="0" borderId="47" xfId="1" applyFont="1" applyBorder="1"/>
    <xf numFmtId="37" fontId="7" fillId="0" borderId="12" xfId="1" applyFont="1" applyBorder="1" applyAlignment="1" applyProtection="1">
      <alignment horizontal="center"/>
    </xf>
    <xf numFmtId="1" fontId="7" fillId="0" borderId="12" xfId="1" applyNumberFormat="1" applyFont="1" applyBorder="1" applyAlignment="1" applyProtection="1">
      <alignment horizontal="centerContinuous"/>
    </xf>
    <xf numFmtId="37" fontId="7" fillId="0" borderId="8" xfId="1" applyFont="1" applyBorder="1" applyAlignment="1" applyProtection="1">
      <alignment horizontal="center"/>
    </xf>
    <xf numFmtId="37" fontId="7" fillId="0" borderId="73" xfId="1" applyFont="1" applyBorder="1" applyAlignment="1" applyProtection="1">
      <alignment horizontal="right"/>
    </xf>
    <xf numFmtId="37" fontId="7" fillId="0" borderId="34" xfId="1" applyFont="1" applyBorder="1" applyAlignment="1" applyProtection="1">
      <alignment horizontal="right"/>
    </xf>
    <xf numFmtId="37" fontId="7" fillId="0" borderId="26" xfId="1" applyNumberFormat="1" applyFont="1" applyBorder="1" applyProtection="1"/>
    <xf numFmtId="37" fontId="7" fillId="0" borderId="40" xfId="1" applyNumberFormat="1" applyFont="1" applyBorder="1" applyAlignment="1" applyProtection="1">
      <alignment shrinkToFit="1"/>
    </xf>
    <xf numFmtId="37" fontId="7" fillId="0" borderId="29" xfId="1" applyNumberFormat="1" applyFont="1" applyBorder="1" applyAlignment="1" applyProtection="1">
      <alignment horizontal="centerContinuous" shrinkToFit="1"/>
    </xf>
    <xf numFmtId="37" fontId="7" fillId="0" borderId="47" xfId="1" applyNumberFormat="1" applyFont="1" applyBorder="1" applyAlignment="1" applyProtection="1">
      <alignment horizontal="centerContinuous" shrinkToFit="1"/>
    </xf>
    <xf numFmtId="37" fontId="7" fillId="0" borderId="26" xfId="1" applyFont="1" applyBorder="1" applyAlignment="1" applyProtection="1">
      <alignment horizontal="center"/>
    </xf>
    <xf numFmtId="37" fontId="7" fillId="0" borderId="47" xfId="1" applyFont="1" applyBorder="1" applyAlignment="1" applyProtection="1">
      <alignment horizontal="center"/>
    </xf>
    <xf numFmtId="1" fontId="7" fillId="0" borderId="12" xfId="1" applyNumberFormat="1" applyFont="1" applyBorder="1" applyAlignment="1" applyProtection="1">
      <alignment horizontal="center"/>
    </xf>
    <xf numFmtId="37" fontId="7" fillId="0" borderId="17" xfId="1" applyFont="1" applyBorder="1" applyAlignment="1" applyProtection="1">
      <alignment horizontal="center"/>
    </xf>
    <xf numFmtId="0" fontId="7" fillId="0" borderId="6" xfId="1" applyNumberFormat="1" applyFont="1" applyBorder="1" applyAlignment="1" applyProtection="1">
      <alignment horizontal="center"/>
    </xf>
    <xf numFmtId="37" fontId="7" fillId="0" borderId="31" xfId="1" applyNumberFormat="1" applyFont="1" applyBorder="1" applyAlignment="1" applyProtection="1">
      <alignment horizontal="centerContinuous" shrinkToFit="1"/>
    </xf>
    <xf numFmtId="37" fontId="7" fillId="0" borderId="52" xfId="1" applyNumberFormat="1" applyFont="1" applyBorder="1" applyAlignment="1" applyProtection="1">
      <alignment horizontal="centerContinuous" shrinkToFit="1"/>
    </xf>
    <xf numFmtId="37" fontId="7" fillId="0" borderId="9" xfId="1" quotePrefix="1" applyFont="1" applyBorder="1" applyAlignment="1" applyProtection="1">
      <alignment horizontal="center"/>
    </xf>
    <xf numFmtId="37" fontId="7" fillId="0" borderId="13" xfId="1" quotePrefix="1" applyFont="1" applyBorder="1" applyAlignment="1" applyProtection="1">
      <alignment horizontal="center"/>
    </xf>
    <xf numFmtId="39" fontId="7" fillId="0" borderId="5" xfId="1" applyNumberFormat="1" applyFont="1" applyBorder="1" applyProtection="1"/>
    <xf numFmtId="37" fontId="7" fillId="0" borderId="53" xfId="1" applyFont="1" applyBorder="1"/>
    <xf numFmtId="39" fontId="7" fillId="0" borderId="53" xfId="1" applyNumberFormat="1" applyFont="1" applyBorder="1" applyAlignment="1" applyProtection="1">
      <alignment horizontal="left"/>
    </xf>
    <xf numFmtId="2" fontId="7" fillId="0" borderId="31" xfId="1" quotePrefix="1" applyNumberFormat="1" applyFont="1" applyBorder="1" applyAlignment="1" applyProtection="1">
      <alignment horizontal="center"/>
    </xf>
    <xf numFmtId="37" fontId="7" fillId="0" borderId="5" xfId="1" applyNumberFormat="1" applyFont="1" applyBorder="1" applyProtection="1"/>
    <xf numFmtId="37" fontId="7" fillId="0" borderId="7" xfId="1" applyNumberFormat="1" applyFont="1" applyBorder="1" applyProtection="1"/>
    <xf numFmtId="37" fontId="7" fillId="0" borderId="16" xfId="1" applyFont="1" applyBorder="1" applyAlignment="1" applyProtection="1">
      <alignment horizontal="center"/>
    </xf>
    <xf numFmtId="37" fontId="7" fillId="0" borderId="14" xfId="1" applyNumberFormat="1" applyFont="1" applyBorder="1" applyAlignment="1" applyProtection="1">
      <alignment horizontal="center"/>
    </xf>
    <xf numFmtId="37" fontId="7" fillId="0" borderId="57" xfId="1" applyNumberFormat="1" applyFont="1" applyBorder="1" applyAlignment="1" applyProtection="1">
      <alignment shrinkToFit="1"/>
    </xf>
    <xf numFmtId="37" fontId="7" fillId="0" borderId="14" xfId="1" applyNumberFormat="1" applyFont="1" applyBorder="1" applyAlignment="1" applyProtection="1">
      <alignment horizontal="centerContinuous"/>
    </xf>
    <xf numFmtId="37" fontId="7" fillId="0" borderId="1" xfId="1" applyNumberFormat="1" applyFont="1" applyBorder="1" applyAlignment="1" applyProtection="1">
      <alignment horizontal="centerContinuous"/>
    </xf>
    <xf numFmtId="37" fontId="7" fillId="0" borderId="14" xfId="1" applyFont="1" applyBorder="1" applyAlignment="1" applyProtection="1">
      <alignment horizontal="center"/>
    </xf>
    <xf numFmtId="1" fontId="7" fillId="0" borderId="14" xfId="1" applyNumberFormat="1" applyFont="1" applyBorder="1" applyAlignment="1" applyProtection="1">
      <alignment horizontal="center"/>
    </xf>
    <xf numFmtId="37" fontId="7" fillId="0" borderId="15" xfId="1" applyFont="1" applyBorder="1" applyAlignment="1" applyProtection="1">
      <alignment horizontal="center"/>
    </xf>
    <xf numFmtId="37" fontId="7" fillId="0" borderId="74" xfId="1" applyFont="1" applyBorder="1" applyAlignment="1" applyProtection="1">
      <alignment horizontal="center"/>
    </xf>
    <xf numFmtId="37" fontId="7" fillId="0" borderId="1" xfId="1" applyFont="1" applyBorder="1" applyAlignment="1" applyProtection="1">
      <alignment horizontal="center"/>
    </xf>
    <xf numFmtId="37" fontId="7" fillId="0" borderId="74" xfId="1" applyNumberFormat="1" applyFont="1" applyBorder="1" applyProtection="1"/>
    <xf numFmtId="37" fontId="5" fillId="0" borderId="37" xfId="1" applyFont="1" applyBorder="1" applyAlignment="1" applyProtection="1">
      <alignment horizontal="center"/>
    </xf>
    <xf numFmtId="39" fontId="7" fillId="0" borderId="46" xfId="1" applyNumberFormat="1" applyFont="1" applyBorder="1" applyProtection="1"/>
    <xf numFmtId="2" fontId="7" fillId="0" borderId="37" xfId="1" quotePrefix="1" applyNumberFormat="1" applyFont="1" applyBorder="1" applyAlignment="1" applyProtection="1">
      <alignment horizontal="center"/>
    </xf>
    <xf numFmtId="39" fontId="7" fillId="0" borderId="48" xfId="1" applyNumberFormat="1" applyFont="1" applyBorder="1" applyProtection="1"/>
    <xf numFmtId="37" fontId="5" fillId="0" borderId="38" xfId="1" applyFont="1" applyBorder="1" applyAlignment="1" applyProtection="1">
      <alignment horizontal="center"/>
    </xf>
    <xf numFmtId="39" fontId="7" fillId="0" borderId="43" xfId="1" applyNumberFormat="1" applyFont="1" applyBorder="1" applyProtection="1"/>
    <xf numFmtId="2" fontId="7" fillId="0" borderId="38" xfId="1" quotePrefix="1" applyNumberFormat="1" applyFont="1" applyBorder="1" applyAlignment="1" applyProtection="1">
      <alignment horizontal="center"/>
    </xf>
    <xf numFmtId="39" fontId="7" fillId="0" borderId="65" xfId="1" applyNumberFormat="1" applyFont="1" applyBorder="1" applyProtection="1"/>
    <xf numFmtId="37" fontId="7" fillId="0" borderId="47" xfId="1" applyNumberFormat="1" applyFont="1" applyBorder="1" applyProtection="1"/>
    <xf numFmtId="37" fontId="7" fillId="0" borderId="1" xfId="1" applyNumberFormat="1" applyFont="1" applyBorder="1" applyProtection="1"/>
    <xf numFmtId="2" fontId="7" fillId="0" borderId="45" xfId="1" quotePrefix="1" applyNumberFormat="1" applyFont="1" applyBorder="1" applyAlignment="1" applyProtection="1">
      <alignment horizontal="center"/>
    </xf>
    <xf numFmtId="37" fontId="5" fillId="0" borderId="32" xfId="1" applyFont="1" applyBorder="1" applyAlignment="1" applyProtection="1">
      <alignment horizontal="center"/>
    </xf>
    <xf numFmtId="39" fontId="7" fillId="0" borderId="42" xfId="1" applyNumberFormat="1" applyFont="1" applyBorder="1" applyProtection="1"/>
    <xf numFmtId="2" fontId="7" fillId="0" borderId="32" xfId="1" quotePrefix="1" applyNumberFormat="1" applyFont="1" applyBorder="1" applyAlignment="1" applyProtection="1">
      <alignment horizontal="center"/>
    </xf>
    <xf numFmtId="39" fontId="7" fillId="0" borderId="49" xfId="1" applyNumberFormat="1" applyFont="1" applyBorder="1" applyProtection="1"/>
    <xf numFmtId="37" fontId="2" fillId="0" borderId="0" xfId="1" applyFont="1" applyFill="1" applyBorder="1" applyProtection="1"/>
    <xf numFmtId="37" fontId="12" fillId="0" borderId="0" xfId="1" applyFont="1" applyBorder="1" applyAlignment="1">
      <alignment horizontal="right"/>
    </xf>
    <xf numFmtId="37" fontId="13" fillId="0" borderId="0" xfId="1" applyFont="1" applyBorder="1" applyProtection="1"/>
    <xf numFmtId="37" fontId="12" fillId="0" borderId="0" xfId="1" applyFont="1" applyBorder="1"/>
    <xf numFmtId="37" fontId="5" fillId="0" borderId="75" xfId="1" applyFont="1" applyFill="1" applyBorder="1" applyAlignment="1" applyProtection="1"/>
    <xf numFmtId="37" fontId="5" fillId="0" borderId="10" xfId="1" applyFont="1" applyFill="1" applyBorder="1" applyAlignment="1" applyProtection="1">
      <alignment horizontal="center"/>
    </xf>
    <xf numFmtId="37" fontId="5" fillId="0" borderId="34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9" fontId="5" fillId="0" borderId="35" xfId="1" applyNumberFormat="1" applyFont="1" applyFill="1" applyBorder="1" applyAlignment="1" applyProtection="1"/>
    <xf numFmtId="37" fontId="5" fillId="0" borderId="10" xfId="1" applyNumberFormat="1" applyFont="1" applyFill="1" applyBorder="1" applyAlignment="1" applyProtection="1"/>
    <xf numFmtId="39" fontId="5" fillId="0" borderId="41" xfId="1" applyNumberFormat="1" applyFont="1" applyFill="1" applyBorder="1" applyAlignment="1" applyProtection="1"/>
    <xf numFmtId="39" fontId="5" fillId="0" borderId="36" xfId="1" applyNumberFormat="1" applyFont="1" applyFill="1" applyBorder="1" applyAlignment="1" applyProtection="1"/>
    <xf numFmtId="37" fontId="5" fillId="0" borderId="73" xfId="1" applyNumberFormat="1" applyFont="1" applyFill="1" applyBorder="1" applyAlignment="1" applyProtection="1"/>
    <xf numFmtId="37" fontId="5" fillId="0" borderId="0" xfId="1" applyFont="1" applyFill="1" applyAlignment="1"/>
    <xf numFmtId="37" fontId="5" fillId="0" borderId="2" xfId="1" applyFont="1" applyFill="1" applyBorder="1" applyAlignment="1" applyProtection="1"/>
    <xf numFmtId="3" fontId="5" fillId="0" borderId="28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>
      <alignment horizontal="center"/>
    </xf>
    <xf numFmtId="37" fontId="5" fillId="0" borderId="12" xfId="1" applyFont="1" applyFill="1" applyBorder="1" applyAlignment="1"/>
    <xf numFmtId="37" fontId="5" fillId="0" borderId="12" xfId="1" applyFont="1" applyFill="1" applyBorder="1" applyAlignment="1" applyProtection="1">
      <alignment horizontal="centerContinuous"/>
    </xf>
    <xf numFmtId="37" fontId="5" fillId="0" borderId="12" xfId="1" applyFont="1" applyFill="1" applyBorder="1" applyAlignment="1">
      <alignment horizontal="centerContinuous"/>
    </xf>
    <xf numFmtId="37" fontId="5" fillId="0" borderId="64" xfId="1" quotePrefix="1" applyFont="1" applyFill="1" applyBorder="1" applyAlignment="1" applyProtection="1">
      <alignment horizontal="center"/>
    </xf>
    <xf numFmtId="2" fontId="5" fillId="0" borderId="28" xfId="0" applyNumberFormat="1" applyFont="1" applyFill="1" applyBorder="1" applyAlignment="1"/>
    <xf numFmtId="3" fontId="5" fillId="0" borderId="28" xfId="0" applyNumberFormat="1" applyFont="1" applyFill="1" applyBorder="1" applyAlignment="1"/>
    <xf numFmtId="37" fontId="5" fillId="0" borderId="47" xfId="1" applyNumberFormat="1" applyFont="1" applyFill="1" applyBorder="1" applyAlignment="1" applyProtection="1"/>
    <xf numFmtId="37" fontId="5" fillId="0" borderId="8" xfId="1" applyNumberFormat="1" applyFont="1" applyFill="1" applyBorder="1" applyAlignment="1" applyProtection="1"/>
    <xf numFmtId="39" fontId="5" fillId="0" borderId="46" xfId="1" applyNumberFormat="1" applyFont="1" applyFill="1" applyBorder="1" applyAlignment="1" applyProtection="1"/>
    <xf numFmtId="37" fontId="5" fillId="0" borderId="12" xfId="1" applyNumberFormat="1" applyFont="1" applyFill="1" applyBorder="1" applyAlignment="1" applyProtection="1"/>
    <xf numFmtId="39" fontId="5" fillId="0" borderId="42" xfId="1" applyNumberFormat="1" applyFont="1" applyFill="1" applyBorder="1" applyAlignment="1" applyProtection="1"/>
    <xf numFmtId="39" fontId="5" fillId="0" borderId="43" xfId="1" applyNumberFormat="1" applyFont="1" applyFill="1" applyBorder="1" applyAlignment="1" applyProtection="1"/>
    <xf numFmtId="37" fontId="5" fillId="0" borderId="26" xfId="1" applyNumberFormat="1" applyFont="1" applyFill="1" applyBorder="1" applyAlignment="1" applyProtection="1"/>
    <xf numFmtId="4" fontId="5" fillId="0" borderId="28" xfId="0" applyNumberFormat="1" applyFont="1" applyFill="1" applyBorder="1" applyAlignment="1"/>
    <xf numFmtId="37" fontId="5" fillId="0" borderId="12" xfId="1" applyFont="1" applyFill="1" applyBorder="1" applyAlignment="1" applyProtection="1">
      <alignment horizontal="center"/>
    </xf>
    <xf numFmtId="2" fontId="5" fillId="0" borderId="12" xfId="1" applyNumberFormat="1" applyFont="1" applyFill="1" applyBorder="1" applyAlignment="1" applyProtection="1"/>
    <xf numFmtId="1" fontId="5" fillId="0" borderId="28" xfId="0" applyNumberFormat="1" applyFont="1" applyFill="1" applyBorder="1" applyAlignment="1"/>
    <xf numFmtId="1" fontId="5" fillId="0" borderId="28" xfId="0" applyNumberFormat="1" applyFont="1" applyFill="1" applyBorder="1" applyAlignment="1">
      <alignment horizontal="center"/>
    </xf>
    <xf numFmtId="37" fontId="5" fillId="0" borderId="8" xfId="1" applyFont="1" applyFill="1" applyBorder="1" applyAlignment="1" applyProtection="1">
      <alignment horizontal="center"/>
    </xf>
    <xf numFmtId="1" fontId="5" fillId="0" borderId="9" xfId="0" applyNumberFormat="1" applyFont="1" applyFill="1" applyBorder="1" applyAlignment="1">
      <alignment horizontal="center"/>
    </xf>
    <xf numFmtId="37" fontId="5" fillId="0" borderId="3" xfId="1" applyFont="1" applyFill="1" applyBorder="1" applyAlignment="1" applyProtection="1">
      <alignment horizontal="center"/>
    </xf>
    <xf numFmtId="2" fontId="5" fillId="0" borderId="3" xfId="1" applyNumberFormat="1" applyFont="1" applyFill="1" applyBorder="1" applyAlignment="1" applyProtection="1"/>
    <xf numFmtId="37" fontId="5" fillId="0" borderId="3" xfId="1" applyFont="1" applyFill="1" applyBorder="1" applyAlignment="1"/>
    <xf numFmtId="37" fontId="5" fillId="0" borderId="63" xfId="1" quotePrefix="1" applyFont="1" applyFill="1" applyBorder="1" applyAlignment="1" applyProtection="1">
      <alignment horizontal="center"/>
    </xf>
    <xf numFmtId="2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/>
    <xf numFmtId="37" fontId="5" fillId="0" borderId="4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9" fontId="5" fillId="0" borderId="24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39" fontId="5" fillId="0" borderId="23" xfId="1" applyNumberFormat="1" applyFont="1" applyFill="1" applyBorder="1" applyAlignment="1" applyProtection="1"/>
    <xf numFmtId="39" fontId="5" fillId="0" borderId="25" xfId="1" applyNumberFormat="1" applyFont="1" applyFill="1" applyBorder="1" applyAlignment="1" applyProtection="1"/>
    <xf numFmtId="37" fontId="5" fillId="0" borderId="2" xfId="1" applyNumberFormat="1" applyFont="1" applyFill="1" applyBorder="1" applyAlignment="1" applyProtection="1"/>
    <xf numFmtId="4" fontId="5" fillId="0" borderId="58" xfId="0" applyNumberFormat="1" applyFont="1" applyFill="1" applyBorder="1" applyAlignment="1"/>
    <xf numFmtId="37" fontId="5" fillId="0" borderId="10" xfId="1" applyFont="1" applyFill="1" applyBorder="1" applyAlignment="1"/>
    <xf numFmtId="37" fontId="5" fillId="0" borderId="11" xfId="1" applyFont="1" applyFill="1" applyBorder="1" applyAlignment="1" applyProtection="1">
      <alignment horizontal="center"/>
    </xf>
    <xf numFmtId="37" fontId="5" fillId="0" borderId="5" xfId="1" applyFont="1" applyFill="1" applyBorder="1" applyAlignment="1" applyProtection="1"/>
    <xf numFmtId="4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horizontal="center"/>
    </xf>
    <xf numFmtId="37" fontId="5" fillId="0" borderId="31" xfId="1" applyFont="1" applyFill="1" applyBorder="1" applyAlignment="1" applyProtection="1">
      <alignment horizontal="center"/>
    </xf>
    <xf numFmtId="2" fontId="5" fillId="0" borderId="31" xfId="1" applyNumberFormat="1" applyFont="1" applyFill="1" applyBorder="1" applyAlignment="1" applyProtection="1"/>
    <xf numFmtId="37" fontId="5" fillId="0" borderId="31" xfId="1" applyFont="1" applyFill="1" applyBorder="1" applyAlignment="1"/>
    <xf numFmtId="37" fontId="5" fillId="0" borderId="5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9" fontId="5" fillId="0" borderId="76" xfId="1" applyNumberFormat="1" applyFont="1" applyFill="1" applyBorder="1" applyAlignment="1" applyProtection="1"/>
    <xf numFmtId="37" fontId="5" fillId="0" borderId="6" xfId="1" applyNumberFormat="1" applyFont="1" applyFill="1" applyBorder="1" applyAlignment="1" applyProtection="1"/>
    <xf numFmtId="39" fontId="5" fillId="0" borderId="44" xfId="1" applyNumberFormat="1" applyFont="1" applyFill="1" applyBorder="1" applyAlignment="1" applyProtection="1"/>
    <xf numFmtId="39" fontId="5" fillId="0" borderId="77" xfId="1" applyNumberFormat="1" applyFont="1" applyFill="1" applyBorder="1" applyAlignment="1" applyProtection="1"/>
    <xf numFmtId="37" fontId="5" fillId="0" borderId="5" xfId="1" applyNumberFormat="1" applyFont="1" applyFill="1" applyBorder="1" applyAlignment="1" applyProtection="1"/>
    <xf numFmtId="1" fontId="5" fillId="0" borderId="58" xfId="0" applyNumberFormat="1" applyFont="1" applyFill="1" applyBorder="1" applyAlignment="1">
      <alignment horizontal="center"/>
    </xf>
    <xf numFmtId="2" fontId="5" fillId="0" borderId="6" xfId="1" applyNumberFormat="1" applyFont="1" applyFill="1" applyBorder="1" applyAlignment="1" applyProtection="1"/>
    <xf numFmtId="37" fontId="5" fillId="0" borderId="6" xfId="1" applyFont="1" applyFill="1" applyBorder="1" applyAlignment="1"/>
    <xf numFmtId="37" fontId="5" fillId="0" borderId="27" xfId="1" applyFont="1" applyFill="1" applyBorder="1" applyAlignment="1" applyProtection="1">
      <alignment horizontal="center"/>
    </xf>
    <xf numFmtId="39" fontId="5" fillId="0" borderId="12" xfId="1" applyNumberFormat="1" applyFont="1" applyFill="1" applyBorder="1" applyAlignment="1" applyProtection="1">
      <alignment horizontal="centerContinuous"/>
    </xf>
    <xf numFmtId="37" fontId="5" fillId="0" borderId="10" xfId="1" applyNumberFormat="1" applyFont="1" applyFill="1" applyBorder="1" applyAlignment="1" applyProtection="1">
      <alignment horizontal="center"/>
    </xf>
    <xf numFmtId="37" fontId="5" fillId="0" borderId="4" xfId="1" applyFont="1" applyFill="1" applyBorder="1" applyAlignment="1"/>
    <xf numFmtId="37" fontId="5" fillId="0" borderId="47" xfId="1" applyFont="1" applyFill="1" applyBorder="1" applyAlignment="1"/>
    <xf numFmtId="37" fontId="5" fillId="0" borderId="55" xfId="1" applyNumberFormat="1" applyFont="1" applyFill="1" applyBorder="1" applyAlignment="1" applyProtection="1"/>
    <xf numFmtId="37" fontId="5" fillId="0" borderId="24" xfId="1" applyFont="1" applyFill="1" applyBorder="1" applyAlignment="1"/>
    <xf numFmtId="37" fontId="5" fillId="0" borderId="24" xfId="1" applyNumberFormat="1" applyFont="1" applyFill="1" applyBorder="1" applyAlignment="1" applyProtection="1"/>
    <xf numFmtId="37" fontId="5" fillId="0" borderId="23" xfId="1" applyNumberFormat="1" applyFont="1" applyFill="1" applyBorder="1" applyAlignment="1" applyProtection="1"/>
    <xf numFmtId="37" fontId="5" fillId="0" borderId="25" xfId="1" applyNumberFormat="1" applyFont="1" applyFill="1" applyBorder="1" applyAlignment="1" applyProtection="1"/>
    <xf numFmtId="176" fontId="5" fillId="0" borderId="8" xfId="1" applyNumberFormat="1" applyFont="1" applyFill="1" applyBorder="1" applyAlignment="1" applyProtection="1"/>
    <xf numFmtId="37" fontId="5" fillId="0" borderId="29" xfId="1" applyNumberFormat="1" applyFont="1" applyFill="1" applyBorder="1" applyAlignment="1" applyProtection="1">
      <alignment horizontal="center"/>
    </xf>
    <xf numFmtId="37" fontId="5" fillId="0" borderId="17" xfId="1" applyFont="1" applyFill="1" applyBorder="1" applyAlignment="1" applyProtection="1">
      <alignment horizontal="center"/>
    </xf>
    <xf numFmtId="39" fontId="5" fillId="0" borderId="6" xfId="1" applyNumberFormat="1" applyFont="1" applyFill="1" applyBorder="1" applyAlignment="1" applyProtection="1">
      <alignment horizontal="centerContinuous"/>
    </xf>
    <xf numFmtId="37" fontId="5" fillId="0" borderId="31" xfId="1" applyNumberFormat="1" applyFont="1" applyFill="1" applyBorder="1" applyAlignment="1" applyProtection="1">
      <alignment horizontal="center"/>
    </xf>
    <xf numFmtId="37" fontId="5" fillId="0" borderId="7" xfId="1" applyFont="1" applyFill="1" applyBorder="1" applyAlignment="1"/>
    <xf numFmtId="37" fontId="5" fillId="0" borderId="0" xfId="1" applyFont="1" applyFill="1" applyBorder="1" applyAlignment="1"/>
    <xf numFmtId="37" fontId="5" fillId="0" borderId="56" xfId="1" applyNumberFormat="1" applyFont="1" applyFill="1" applyBorder="1" applyAlignment="1" applyProtection="1"/>
    <xf numFmtId="37" fontId="5" fillId="0" borderId="76" xfId="1" applyFont="1" applyFill="1" applyBorder="1" applyAlignment="1"/>
    <xf numFmtId="37" fontId="5" fillId="0" borderId="76" xfId="1" applyNumberFormat="1" applyFont="1" applyFill="1" applyBorder="1" applyAlignment="1" applyProtection="1"/>
    <xf numFmtId="37" fontId="5" fillId="0" borderId="44" xfId="1" applyNumberFormat="1" applyFont="1" applyFill="1" applyBorder="1" applyAlignment="1" applyProtection="1"/>
    <xf numFmtId="37" fontId="5" fillId="0" borderId="77" xfId="1" applyNumberFormat="1" applyFont="1" applyFill="1" applyBorder="1" applyAlignment="1" applyProtection="1"/>
    <xf numFmtId="176" fontId="5" fillId="0" borderId="7" xfId="1" applyNumberFormat="1" applyFont="1" applyFill="1" applyBorder="1" applyAlignment="1" applyProtection="1"/>
    <xf numFmtId="37" fontId="5" fillId="0" borderId="4" xfId="1" quotePrefix="1" applyFont="1" applyFill="1" applyBorder="1" applyAlignment="1" applyProtection="1">
      <alignment horizontal="center"/>
    </xf>
    <xf numFmtId="0" fontId="10" fillId="0" borderId="28" xfId="0" applyNumberFormat="1" applyFont="1" applyFill="1" applyBorder="1"/>
    <xf numFmtId="37" fontId="5" fillId="0" borderId="13" xfId="1" quotePrefix="1" applyFont="1" applyFill="1" applyBorder="1" applyAlignment="1" applyProtection="1">
      <alignment horizontal="center"/>
    </xf>
    <xf numFmtId="37" fontId="5" fillId="0" borderId="33" xfId="1" applyFont="1" applyBorder="1" applyAlignment="1" applyProtection="1">
      <alignment horizontal="center"/>
    </xf>
    <xf numFmtId="37" fontId="5" fillId="0" borderId="63" xfId="1" applyFont="1" applyBorder="1" applyAlignment="1" applyProtection="1">
      <alignment horizontal="center"/>
    </xf>
    <xf numFmtId="1" fontId="5" fillId="0" borderId="80" xfId="0" applyNumberFormat="1" applyFont="1" applyFill="1" applyBorder="1" applyAlignment="1">
      <alignment horizontal="center"/>
    </xf>
    <xf numFmtId="37" fontId="5" fillId="0" borderId="83" xfId="1" applyNumberFormat="1" applyFont="1" applyFill="1" applyBorder="1" applyAlignment="1" applyProtection="1">
      <alignment horizontal="centerContinuous"/>
    </xf>
    <xf numFmtId="37" fontId="5" fillId="0" borderId="84" xfId="1" applyNumberFormat="1" applyFont="1" applyFill="1" applyBorder="1" applyAlignment="1" applyProtection="1">
      <alignment horizontal="centerContinuous"/>
    </xf>
    <xf numFmtId="37" fontId="5" fillId="0" borderId="85" xfId="1" applyNumberFormat="1" applyFont="1" applyFill="1" applyBorder="1" applyAlignment="1" applyProtection="1">
      <alignment horizontal="centerContinuous"/>
    </xf>
    <xf numFmtId="37" fontId="5" fillId="0" borderId="7" xfId="1" applyFont="1" applyBorder="1" applyAlignment="1" applyProtection="1">
      <alignment horizontal="center"/>
    </xf>
    <xf numFmtId="37" fontId="5" fillId="0" borderId="28" xfId="1" quotePrefix="1" applyFont="1" applyFill="1" applyBorder="1" applyAlignment="1" applyProtection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5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1" fontId="5" fillId="0" borderId="8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1" fontId="5" fillId="0" borderId="79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1" fontId="5" fillId="0" borderId="81" xfId="0" applyNumberFormat="1" applyFont="1" applyBorder="1" applyAlignment="1">
      <alignment horizontal="center"/>
    </xf>
    <xf numFmtId="37" fontId="5" fillId="0" borderId="52" xfId="1" applyNumberFormat="1" applyFont="1" applyFill="1" applyBorder="1" applyAlignment="1" applyProtection="1"/>
    <xf numFmtId="2" fontId="5" fillId="0" borderId="28" xfId="0" applyNumberFormat="1" applyFont="1" applyBorder="1" applyAlignment="1"/>
    <xf numFmtId="3" fontId="5" fillId="0" borderId="28" xfId="0" applyNumberFormat="1" applyFont="1" applyBorder="1" applyAlignment="1"/>
    <xf numFmtId="1" fontId="5" fillId="0" borderId="28" xfId="0" applyNumberFormat="1" applyFont="1" applyBorder="1" applyAlignment="1"/>
    <xf numFmtId="2" fontId="5" fillId="0" borderId="58" xfId="0" applyNumberFormat="1" applyFont="1" applyBorder="1" applyAlignment="1"/>
    <xf numFmtId="3" fontId="5" fillId="0" borderId="58" xfId="0" applyNumberFormat="1" applyFont="1" applyBorder="1" applyAlignment="1"/>
    <xf numFmtId="1" fontId="5" fillId="0" borderId="58" xfId="0" applyNumberFormat="1" applyFont="1" applyBorder="1" applyAlignment="1"/>
    <xf numFmtId="1" fontId="5" fillId="0" borderId="9" xfId="0" applyNumberFormat="1" applyFont="1" applyFill="1" applyBorder="1" applyAlignment="1"/>
    <xf numFmtId="2" fontId="5" fillId="0" borderId="9" xfId="0" applyNumberFormat="1" applyFont="1" applyBorder="1" applyAlignment="1"/>
    <xf numFmtId="1" fontId="5" fillId="0" borderId="9" xfId="0" applyNumberFormat="1" applyFont="1" applyBorder="1" applyAlignment="1"/>
    <xf numFmtId="3" fontId="5" fillId="0" borderId="9" xfId="0" applyNumberFormat="1" applyFont="1" applyBorder="1" applyAlignment="1"/>
    <xf numFmtId="39" fontId="5" fillId="0" borderId="2" xfId="1" applyNumberFormat="1" applyFont="1" applyFill="1" applyBorder="1" applyAlignment="1" applyProtection="1">
      <alignment horizontal="left"/>
    </xf>
    <xf numFmtId="39" fontId="5" fillId="0" borderId="0" xfId="1" applyNumberFormat="1" applyFont="1" applyFill="1" applyBorder="1" applyAlignment="1" applyProtection="1"/>
    <xf numFmtId="39" fontId="5" fillId="0" borderId="26" xfId="1" applyNumberFormat="1" applyFont="1" applyFill="1" applyBorder="1" applyAlignment="1" applyProtection="1">
      <alignment horizontal="left"/>
    </xf>
    <xf numFmtId="39" fontId="5" fillId="0" borderId="47" xfId="1" applyNumberFormat="1" applyFont="1" applyFill="1" applyBorder="1" applyAlignment="1" applyProtection="1"/>
    <xf numFmtId="3" fontId="5" fillId="0" borderId="51" xfId="0" applyNumberFormat="1" applyFont="1" applyBorder="1" applyAlignment="1"/>
    <xf numFmtId="3" fontId="5" fillId="0" borderId="27" xfId="0" applyNumberFormat="1" applyFont="1" applyBorder="1" applyAlignment="1"/>
    <xf numFmtId="3" fontId="5" fillId="0" borderId="51" xfId="0" applyNumberFormat="1" applyFont="1" applyFill="1" applyBorder="1" applyAlignment="1"/>
    <xf numFmtId="3" fontId="5" fillId="0" borderId="52" xfId="0" applyNumberFormat="1" applyFont="1" applyBorder="1" applyAlignment="1"/>
    <xf numFmtId="37" fontId="5" fillId="0" borderId="70" xfId="1" quotePrefix="1" applyFont="1" applyFill="1" applyBorder="1" applyAlignment="1" applyProtection="1">
      <alignment horizontal="center"/>
    </xf>
    <xf numFmtId="37" fontId="5" fillId="0" borderId="9" xfId="1" quotePrefix="1" applyFont="1" applyFill="1" applyBorder="1" applyAlignment="1" applyProtection="1">
      <alignment horizontal="center"/>
    </xf>
    <xf numFmtId="2" fontId="5" fillId="0" borderId="58" xfId="0" applyNumberFormat="1" applyFont="1" applyBorder="1" applyAlignment="1">
      <alignment horizontal="center"/>
    </xf>
    <xf numFmtId="37" fontId="14" fillId="0" borderId="58" xfId="1" applyFont="1" applyFill="1" applyBorder="1" applyAlignment="1" applyProtection="1">
      <alignment horizontal="left"/>
    </xf>
    <xf numFmtId="37" fontId="14" fillId="0" borderId="40" xfId="1" applyFont="1" applyFill="1" applyBorder="1" applyAlignment="1" applyProtection="1">
      <alignment horizontal="left"/>
    </xf>
    <xf numFmtId="37" fontId="14" fillId="0" borderId="67" xfId="1" applyFont="1" applyFill="1" applyBorder="1" applyAlignment="1" applyProtection="1">
      <alignment horizontal="left"/>
    </xf>
    <xf numFmtId="37" fontId="14" fillId="0" borderId="62" xfId="1" applyFont="1" applyFill="1" applyBorder="1" applyAlignment="1" applyProtection="1">
      <alignment horizontal="left"/>
    </xf>
    <xf numFmtId="38" fontId="5" fillId="0" borderId="9" xfId="1" applyNumberFormat="1" applyFont="1" applyFill="1" applyBorder="1" applyAlignment="1" applyProtection="1"/>
    <xf numFmtId="38" fontId="5" fillId="0" borderId="12" xfId="1" applyNumberFormat="1" applyFont="1" applyFill="1" applyBorder="1" applyAlignment="1" applyProtection="1"/>
    <xf numFmtId="38" fontId="5" fillId="0" borderId="6" xfId="1" applyNumberFormat="1" applyFont="1" applyFill="1" applyBorder="1" applyAlignment="1" applyProtection="1"/>
    <xf numFmtId="37" fontId="5" fillId="0" borderId="6" xfId="1" applyFont="1" applyFill="1" applyBorder="1" applyAlignment="1" applyProtection="1">
      <alignment horizontal="right"/>
    </xf>
    <xf numFmtId="38" fontId="5" fillId="0" borderId="10" xfId="1" applyNumberFormat="1" applyFont="1" applyFill="1" applyBorder="1" applyAlignment="1" applyProtection="1"/>
    <xf numFmtId="38" fontId="5" fillId="0" borderId="3" xfId="1" applyNumberFormat="1" applyFont="1" applyFill="1" applyBorder="1" applyAlignment="1" applyProtection="1"/>
    <xf numFmtId="38" fontId="7" fillId="0" borderId="12" xfId="1" applyNumberFormat="1" applyFont="1" applyBorder="1" applyProtection="1"/>
    <xf numFmtId="38" fontId="7" fillId="0" borderId="9" xfId="1" quotePrefix="1" applyNumberFormat="1" applyFont="1" applyBorder="1" applyAlignment="1" applyProtection="1">
      <alignment horizontal="center"/>
    </xf>
    <xf numFmtId="38" fontId="7" fillId="0" borderId="14" xfId="1" applyNumberFormat="1" applyFont="1" applyBorder="1" applyProtection="1"/>
    <xf numFmtId="37" fontId="5" fillId="0" borderId="0" xfId="1" applyFont="1" applyBorder="1" applyAlignment="1"/>
    <xf numFmtId="37" fontId="5" fillId="0" borderId="1" xfId="1" applyFont="1" applyBorder="1" applyAlignment="1"/>
    <xf numFmtId="37" fontId="5" fillId="0" borderId="18" xfId="1" applyFont="1" applyBorder="1" applyAlignment="1" applyProtection="1">
      <alignment horizontal="distributed" vertical="center" justifyLastLine="1"/>
    </xf>
    <xf numFmtId="0" fontId="0" fillId="0" borderId="89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37" fontId="7" fillId="0" borderId="75" xfId="1" applyFont="1" applyBorder="1" applyAlignment="1" applyProtection="1">
      <alignment horizontal="distributed" justifyLastLine="1"/>
    </xf>
    <xf numFmtId="0" fontId="11" fillId="0" borderId="88" xfId="0" applyFont="1" applyBorder="1" applyAlignment="1">
      <alignment horizontal="distributed" justifyLastLine="1"/>
    </xf>
    <xf numFmtId="37" fontId="7" fillId="0" borderId="86" xfId="1" applyFont="1" applyBorder="1" applyAlignment="1" applyProtection="1">
      <alignment horizontal="distributed" justifyLastLine="1"/>
    </xf>
    <xf numFmtId="0" fontId="11" fillId="0" borderId="51" xfId="0" applyFont="1" applyBorder="1" applyAlignment="1">
      <alignment horizontal="distributed" justifyLastLine="1"/>
    </xf>
    <xf numFmtId="37" fontId="5" fillId="0" borderId="87" xfId="1" applyFont="1" applyBorder="1" applyAlignment="1" applyProtection="1">
      <alignment horizontal="distributed" vertical="center" justifyLastLine="1"/>
    </xf>
    <xf numFmtId="37" fontId="5" fillId="0" borderId="59" xfId="1" applyFont="1" applyBorder="1" applyAlignment="1" applyProtection="1">
      <alignment horizontal="distributed" vertical="center" justifyLastLine="1"/>
    </xf>
    <xf numFmtId="37" fontId="5" fillId="0" borderId="61" xfId="1" applyFont="1" applyBorder="1" applyAlignment="1" applyProtection="1">
      <alignment horizontal="distributed" vertical="center" justifyLastLine="1"/>
    </xf>
    <xf numFmtId="37" fontId="5" fillId="0" borderId="40" xfId="1" applyFont="1" applyBorder="1" applyAlignment="1" applyProtection="1">
      <alignment horizontal="distributed" vertical="center" justifyLastLine="1"/>
    </xf>
    <xf numFmtId="37" fontId="5" fillId="0" borderId="61" xfId="1" applyFont="1" applyBorder="1" applyAlignment="1" applyProtection="1">
      <alignment horizontal="center" vertical="center"/>
    </xf>
    <xf numFmtId="37" fontId="5" fillId="0" borderId="40" xfId="1" applyFont="1" applyBorder="1" applyAlignment="1" applyProtection="1">
      <alignment horizontal="center" vertical="center"/>
    </xf>
    <xf numFmtId="37" fontId="5" fillId="0" borderId="20" xfId="1" applyFont="1" applyBorder="1" applyAlignment="1" applyProtection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/>
    <xf numFmtId="0" fontId="0" fillId="0" borderId="22" xfId="0" applyBorder="1" applyAlignment="1"/>
    <xf numFmtId="37" fontId="5" fillId="0" borderId="30" xfId="1" applyFont="1" applyBorder="1" applyAlignment="1" applyProtection="1">
      <alignment horizontal="distributed" justifyLastLine="1"/>
    </xf>
    <xf numFmtId="37" fontId="5" fillId="0" borderId="51" xfId="1" applyFont="1" applyBorder="1" applyAlignment="1" applyProtection="1">
      <alignment horizontal="distributed" justifyLastLine="1"/>
    </xf>
    <xf numFmtId="37" fontId="5" fillId="0" borderId="29" xfId="1" applyFont="1" applyBorder="1" applyAlignment="1" applyProtection="1">
      <alignment horizontal="distributed" justifyLastLine="1"/>
    </xf>
    <xf numFmtId="37" fontId="5" fillId="0" borderId="19" xfId="1" applyFont="1" applyBorder="1" applyAlignment="1">
      <alignment horizontal="center"/>
    </xf>
    <xf numFmtId="0" fontId="0" fillId="0" borderId="21" xfId="0" applyBorder="1" applyAlignment="1">
      <alignment horizontal="center"/>
    </xf>
    <xf numFmtId="37" fontId="7" fillId="0" borderId="60" xfId="1" applyFont="1" applyBorder="1" applyAlignment="1" applyProtection="1">
      <alignment horizontal="distributed" justifyLastLine="1"/>
    </xf>
    <xf numFmtId="0" fontId="11" fillId="0" borderId="54" xfId="0" applyFont="1" applyBorder="1" applyAlignment="1">
      <alignment horizontal="distributed" justifyLastLine="1"/>
    </xf>
    <xf numFmtId="37" fontId="7" fillId="0" borderId="5" xfId="1" applyFont="1" applyBorder="1" applyAlignment="1" applyProtection="1">
      <alignment horizontal="distributed" justifyLastLine="1"/>
    </xf>
    <xf numFmtId="0" fontId="11" fillId="0" borderId="17" xfId="0" applyFont="1" applyBorder="1" applyAlignment="1">
      <alignment horizontal="distributed" justifyLastLine="1"/>
    </xf>
    <xf numFmtId="37" fontId="5" fillId="0" borderId="82" xfId="1" applyFont="1" applyBorder="1" applyAlignment="1" applyProtection="1">
      <alignment horizontal="distributed" vertical="center" justifyLastLine="1"/>
    </xf>
    <xf numFmtId="0" fontId="10" fillId="0" borderId="85" xfId="0" applyFont="1" applyBorder="1" applyAlignment="1">
      <alignment horizontal="distributed" vertical="center" justifyLastLine="1"/>
    </xf>
    <xf numFmtId="37" fontId="5" fillId="0" borderId="19" xfId="1" applyFont="1" applyBorder="1" applyAlignment="1" applyProtection="1">
      <alignment horizontal="distributed" justifyLastLine="1"/>
    </xf>
    <xf numFmtId="37" fontId="5" fillId="0" borderId="21" xfId="1" applyFont="1" applyBorder="1" applyAlignment="1" applyProtection="1">
      <alignment horizontal="distributed" justifyLastLine="1"/>
    </xf>
    <xf numFmtId="37" fontId="5" fillId="0" borderId="69" xfId="1" applyFont="1" applyBorder="1" applyAlignment="1" applyProtection="1">
      <alignment horizontal="center" vertical="center"/>
    </xf>
    <xf numFmtId="37" fontId="5" fillId="0" borderId="62" xfId="1" applyFont="1" applyBorder="1" applyAlignment="1" applyProtection="1">
      <alignment horizontal="center" vertical="center"/>
    </xf>
    <xf numFmtId="37" fontId="5" fillId="0" borderId="68" xfId="1" applyFont="1" applyBorder="1" applyAlignment="1" applyProtection="1">
      <alignment horizontal="distributed" justifyLastLine="1"/>
    </xf>
    <xf numFmtId="37" fontId="5" fillId="0" borderId="71" xfId="1" applyFont="1" applyBorder="1"/>
    <xf numFmtId="37" fontId="5" fillId="0" borderId="78" xfId="1" applyFont="1" applyBorder="1" applyAlignment="1">
      <alignment horizontal="center"/>
    </xf>
    <xf numFmtId="37" fontId="5" fillId="0" borderId="20" xfId="1" applyFont="1" applyBorder="1" applyAlignment="1">
      <alignment horizontal="center"/>
    </xf>
    <xf numFmtId="37" fontId="5" fillId="0" borderId="21" xfId="1" applyFont="1" applyBorder="1" applyAlignment="1">
      <alignment horizontal="center"/>
    </xf>
    <xf numFmtId="37" fontId="5" fillId="0" borderId="61" xfId="1" applyFont="1" applyBorder="1" applyAlignment="1" applyProtection="1">
      <alignment horizontal="center" vertical="center" wrapText="1"/>
    </xf>
    <xf numFmtId="37" fontId="5" fillId="0" borderId="40" xfId="1" applyFont="1" applyBorder="1" applyAlignment="1" applyProtection="1">
      <alignment horizontal="center" vertical="center" wrapText="1"/>
    </xf>
    <xf numFmtId="37" fontId="5" fillId="0" borderId="62" xfId="1" applyFont="1" applyBorder="1" applyAlignment="1" applyProtection="1">
      <alignment horizontal="center" vertical="center" wrapText="1"/>
    </xf>
    <xf numFmtId="37" fontId="5" fillId="0" borderId="19" xfId="1" applyFont="1" applyBorder="1" applyAlignment="1" applyProtection="1">
      <alignment horizontal="distributed" wrapText="1" justifyLastLine="1"/>
    </xf>
    <xf numFmtId="0" fontId="10" fillId="0" borderId="21" xfId="0" applyFont="1" applyBorder="1" applyAlignment="1">
      <alignment horizontal="distributed" wrapText="1" justifyLastLine="1"/>
    </xf>
    <xf numFmtId="37" fontId="5" fillId="0" borderId="33" xfId="1" applyFont="1" applyBorder="1" applyAlignment="1" applyProtection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37" fontId="5" fillId="0" borderId="22" xfId="1" applyFont="1" applyBorder="1" applyAlignment="1" applyProtection="1">
      <alignment horizontal="distributed" justifyLastLine="1"/>
    </xf>
  </cellXfs>
  <cellStyles count="3">
    <cellStyle name="標準" xfId="0" builtinId="0"/>
    <cellStyle name="標準_単独集計" xfId="1"/>
    <cellStyle name="未定義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6" transitionEvaluation="1" codeName="Sheet3"/>
  <dimension ref="A1:AI53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I1" sqref="I1"/>
    </sheetView>
  </sheetViews>
  <sheetFormatPr defaultColWidth="11.875" defaultRowHeight="11.25"/>
  <cols>
    <col min="1" max="1" width="3.625" style="2" customWidth="1"/>
    <col min="2" max="2" width="10" style="2" customWidth="1"/>
    <col min="3" max="4" width="4.625" style="2" customWidth="1"/>
    <col min="5" max="5" width="6.125" style="2" customWidth="1"/>
    <col min="6" max="6" width="4.625" style="2" customWidth="1"/>
    <col min="7" max="7" width="15.5" style="2" bestFit="1" customWidth="1"/>
    <col min="8" max="13" width="9.625" style="2" customWidth="1"/>
    <col min="14" max="14" width="9.75" style="2" customWidth="1"/>
    <col min="15" max="15" width="9.625" style="2" customWidth="1"/>
    <col min="16" max="16" width="7.625" style="2" customWidth="1"/>
    <col min="17" max="18" width="10.625" style="2" customWidth="1"/>
    <col min="19" max="19" width="3.625" style="2" customWidth="1"/>
    <col min="20" max="20" width="10" style="2" customWidth="1"/>
    <col min="21" max="21" width="11.625" style="2" customWidth="1"/>
    <col min="22" max="22" width="6.125" style="2" customWidth="1"/>
    <col min="23" max="23" width="11.625" style="2" customWidth="1"/>
    <col min="24" max="24" width="6.125" style="2" customWidth="1"/>
    <col min="25" max="25" width="12.75" style="2" customWidth="1"/>
    <col min="26" max="26" width="6.125" style="2" customWidth="1"/>
    <col min="27" max="27" width="11.625" style="2" customWidth="1"/>
    <col min="28" max="28" width="6.125" style="2" customWidth="1"/>
    <col min="29" max="29" width="10.625" style="2" customWidth="1"/>
    <col min="30" max="32" width="8.625" style="2" customWidth="1"/>
    <col min="33" max="34" width="9.125" style="2" customWidth="1"/>
    <col min="35" max="35" width="11.875" style="2" customWidth="1"/>
    <col min="36" max="16384" width="11.875" style="2"/>
  </cols>
  <sheetData>
    <row r="1" spans="1:35" ht="13.5">
      <c r="A1" s="30" t="s">
        <v>112</v>
      </c>
      <c r="B1" s="3"/>
      <c r="D1" s="31"/>
      <c r="E1" s="31"/>
      <c r="F1" s="96"/>
      <c r="G1" s="30"/>
      <c r="H1" s="31"/>
      <c r="I1" s="3"/>
      <c r="J1" s="1"/>
      <c r="K1" s="1"/>
      <c r="L1" s="3"/>
      <c r="M1" s="3"/>
      <c r="N1" s="3"/>
      <c r="O1" s="3"/>
      <c r="P1" s="3"/>
      <c r="Q1" s="3"/>
      <c r="R1" s="1"/>
      <c r="S1" s="23" t="s">
        <v>113</v>
      </c>
      <c r="T1" s="1"/>
      <c r="V1" s="3"/>
      <c r="W1" s="1"/>
      <c r="X1" s="1"/>
      <c r="Y1" s="1"/>
      <c r="AF1" s="1"/>
      <c r="AG1" s="1"/>
      <c r="AH1" s="1"/>
      <c r="AI1" s="243" t="s">
        <v>94</v>
      </c>
    </row>
    <row r="2" spans="1:35" ht="7.5" customHeight="1" thickBot="1">
      <c r="A2" s="1"/>
      <c r="B2" s="1"/>
      <c r="C2" s="1"/>
      <c r="D2" s="1"/>
      <c r="E2" s="1"/>
      <c r="F2" s="1"/>
      <c r="G2" s="1"/>
      <c r="H2" s="1"/>
      <c r="I2" s="5"/>
      <c r="J2" s="1"/>
      <c r="K2" s="1"/>
      <c r="L2" s="5"/>
      <c r="M2" s="1"/>
      <c r="N2" s="1"/>
      <c r="O2" s="5"/>
      <c r="P2" s="1"/>
      <c r="Q2" s="1"/>
      <c r="R2" s="5"/>
      <c r="S2" s="5"/>
      <c r="T2" s="5"/>
      <c r="U2" s="4"/>
      <c r="V2" s="4"/>
      <c r="W2" s="4"/>
      <c r="X2" s="4"/>
      <c r="Y2" s="4"/>
      <c r="Z2" s="4"/>
      <c r="AA2" s="1"/>
      <c r="AB2" s="1"/>
      <c r="AC2" s="1"/>
      <c r="AD2" s="1"/>
      <c r="AE2" s="1"/>
      <c r="AF2" s="1"/>
      <c r="AG2" s="1"/>
      <c r="AH2" s="1"/>
      <c r="AI2" s="244"/>
    </row>
    <row r="3" spans="1:35" s="32" customFormat="1" ht="13.5" customHeight="1">
      <c r="A3" s="245" t="s">
        <v>0</v>
      </c>
      <c r="B3" s="246"/>
      <c r="C3" s="276" t="s">
        <v>1</v>
      </c>
      <c r="D3" s="277"/>
      <c r="E3" s="285" t="s">
        <v>85</v>
      </c>
      <c r="F3" s="288" t="s">
        <v>88</v>
      </c>
      <c r="G3" s="289"/>
      <c r="H3" s="268" t="s">
        <v>101</v>
      </c>
      <c r="I3" s="262"/>
      <c r="J3" s="269"/>
      <c r="K3" s="34" t="s">
        <v>2</v>
      </c>
      <c r="L3" s="282" t="s">
        <v>102</v>
      </c>
      <c r="M3" s="283"/>
      <c r="N3" s="283"/>
      <c r="O3" s="284"/>
      <c r="P3" s="25" t="s">
        <v>3</v>
      </c>
      <c r="Q3" s="276" t="s">
        <v>103</v>
      </c>
      <c r="R3" s="292"/>
      <c r="S3" s="245" t="s">
        <v>0</v>
      </c>
      <c r="T3" s="246"/>
      <c r="U3" s="261" t="s">
        <v>104</v>
      </c>
      <c r="V3" s="262"/>
      <c r="W3" s="262"/>
      <c r="X3" s="262"/>
      <c r="Y3" s="262"/>
      <c r="Z3" s="262"/>
      <c r="AA3" s="263"/>
      <c r="AB3" s="264"/>
      <c r="AC3" s="255" t="s">
        <v>109</v>
      </c>
      <c r="AD3" s="257" t="s">
        <v>110</v>
      </c>
      <c r="AE3" s="39" t="s">
        <v>4</v>
      </c>
      <c r="AF3" s="39" t="s">
        <v>5</v>
      </c>
      <c r="AG3" s="39" t="s">
        <v>6</v>
      </c>
      <c r="AH3" s="259" t="s">
        <v>129</v>
      </c>
      <c r="AI3" s="40" t="s">
        <v>111</v>
      </c>
    </row>
    <row r="4" spans="1:35" ht="12" customHeight="1">
      <c r="A4" s="247"/>
      <c r="B4" s="248"/>
      <c r="C4" s="278" t="s">
        <v>20</v>
      </c>
      <c r="D4" s="278" t="s">
        <v>21</v>
      </c>
      <c r="E4" s="286"/>
      <c r="F4" s="290" t="s">
        <v>84</v>
      </c>
      <c r="G4" s="274" t="s">
        <v>87</v>
      </c>
      <c r="H4" s="191" t="s">
        <v>7</v>
      </c>
      <c r="I4" s="191" t="s">
        <v>8</v>
      </c>
      <c r="J4" s="278" t="s">
        <v>9</v>
      </c>
      <c r="K4" s="192" t="s">
        <v>10</v>
      </c>
      <c r="L4" s="35" t="s">
        <v>11</v>
      </c>
      <c r="M4" s="36" t="s">
        <v>12</v>
      </c>
      <c r="N4" s="36" t="s">
        <v>13</v>
      </c>
      <c r="O4" s="36" t="s">
        <v>14</v>
      </c>
      <c r="P4" s="26" t="s">
        <v>15</v>
      </c>
      <c r="Q4" s="37" t="s">
        <v>16</v>
      </c>
      <c r="R4" s="38" t="s">
        <v>17</v>
      </c>
      <c r="S4" s="247"/>
      <c r="T4" s="248"/>
      <c r="U4" s="265" t="s">
        <v>105</v>
      </c>
      <c r="V4" s="266"/>
      <c r="W4" s="267" t="s">
        <v>106</v>
      </c>
      <c r="X4" s="266"/>
      <c r="Y4" s="267" t="s">
        <v>107</v>
      </c>
      <c r="Z4" s="265"/>
      <c r="AA4" s="267" t="s">
        <v>108</v>
      </c>
      <c r="AB4" s="280"/>
      <c r="AC4" s="256"/>
      <c r="AD4" s="258"/>
      <c r="AE4" s="36" t="s">
        <v>18</v>
      </c>
      <c r="AF4" s="36" t="s">
        <v>18</v>
      </c>
      <c r="AG4" s="36" t="s">
        <v>79</v>
      </c>
      <c r="AH4" s="260"/>
      <c r="AI4" s="6" t="s">
        <v>19</v>
      </c>
    </row>
    <row r="5" spans="1:35" ht="12" customHeight="1" thickBot="1">
      <c r="A5" s="249"/>
      <c r="B5" s="250"/>
      <c r="C5" s="279"/>
      <c r="D5" s="279"/>
      <c r="E5" s="287"/>
      <c r="F5" s="291"/>
      <c r="G5" s="275"/>
      <c r="H5" s="7" t="s">
        <v>22</v>
      </c>
      <c r="I5" s="7" t="s">
        <v>16</v>
      </c>
      <c r="J5" s="279"/>
      <c r="K5" s="197" t="s">
        <v>23</v>
      </c>
      <c r="L5" s="8" t="s">
        <v>24</v>
      </c>
      <c r="M5" s="9" t="s">
        <v>24</v>
      </c>
      <c r="N5" s="9" t="s">
        <v>25</v>
      </c>
      <c r="O5" s="27" t="s">
        <v>25</v>
      </c>
      <c r="P5" s="27" t="s">
        <v>80</v>
      </c>
      <c r="Q5" s="24" t="s">
        <v>26</v>
      </c>
      <c r="R5" s="10" t="s">
        <v>26</v>
      </c>
      <c r="S5" s="249"/>
      <c r="T5" s="250"/>
      <c r="U5" s="33" t="s">
        <v>27</v>
      </c>
      <c r="V5" s="81" t="s">
        <v>24</v>
      </c>
      <c r="W5" s="7" t="s">
        <v>27</v>
      </c>
      <c r="X5" s="81" t="s">
        <v>24</v>
      </c>
      <c r="Y5" s="7" t="s">
        <v>27</v>
      </c>
      <c r="Z5" s="92" t="s">
        <v>24</v>
      </c>
      <c r="AA5" s="7" t="s">
        <v>27</v>
      </c>
      <c r="AB5" s="85" t="s">
        <v>24</v>
      </c>
      <c r="AC5" s="8" t="s">
        <v>28</v>
      </c>
      <c r="AD5" s="9" t="s">
        <v>29</v>
      </c>
      <c r="AE5" s="9" t="s">
        <v>30</v>
      </c>
      <c r="AF5" s="9" t="s">
        <v>31</v>
      </c>
      <c r="AG5" s="9" t="s">
        <v>32</v>
      </c>
      <c r="AH5" s="237" t="s">
        <v>33</v>
      </c>
      <c r="AI5" s="11" t="s">
        <v>34</v>
      </c>
    </row>
    <row r="6" spans="1:35" s="109" customFormat="1" ht="13.5" customHeight="1" thickTop="1">
      <c r="A6" s="110">
        <v>1</v>
      </c>
      <c r="B6" s="230" t="s">
        <v>123</v>
      </c>
      <c r="C6" s="162" t="s">
        <v>35</v>
      </c>
      <c r="D6" s="146"/>
      <c r="E6" s="200">
        <v>2</v>
      </c>
      <c r="F6" s="204" t="s">
        <v>40</v>
      </c>
      <c r="G6" s="205" t="s">
        <v>89</v>
      </c>
      <c r="H6" s="127"/>
      <c r="I6" s="114"/>
      <c r="J6" s="127" t="s">
        <v>81</v>
      </c>
      <c r="K6" s="188" t="s">
        <v>82</v>
      </c>
      <c r="L6" s="212">
        <v>148</v>
      </c>
      <c r="M6" s="227" t="s">
        <v>82</v>
      </c>
      <c r="N6" s="224">
        <v>40870</v>
      </c>
      <c r="O6" s="227" t="s">
        <v>82</v>
      </c>
      <c r="P6" s="214">
        <v>51</v>
      </c>
      <c r="Q6" s="119">
        <v>33856372</v>
      </c>
      <c r="R6" s="120">
        <v>0</v>
      </c>
      <c r="S6" s="110">
        <v>1</v>
      </c>
      <c r="T6" s="230" t="s">
        <v>123</v>
      </c>
      <c r="U6" s="119">
        <v>50107431</v>
      </c>
      <c r="V6" s="121">
        <v>56.74</v>
      </c>
      <c r="W6" s="119">
        <v>0</v>
      </c>
      <c r="X6" s="121">
        <v>0</v>
      </c>
      <c r="Y6" s="122">
        <v>38196979</v>
      </c>
      <c r="Z6" s="123">
        <v>43.26</v>
      </c>
      <c r="AA6" s="122">
        <v>0</v>
      </c>
      <c r="AB6" s="124">
        <v>0</v>
      </c>
      <c r="AC6" s="125">
        <v>88304410</v>
      </c>
      <c r="AD6" s="122">
        <v>6335892</v>
      </c>
      <c r="AE6" s="122">
        <v>4628</v>
      </c>
      <c r="AF6" s="122">
        <v>248414</v>
      </c>
      <c r="AG6" s="122">
        <v>12569781</v>
      </c>
      <c r="AH6" s="238">
        <v>-664133</v>
      </c>
      <c r="AI6" s="120">
        <v>68481562</v>
      </c>
    </row>
    <row r="7" spans="1:35" s="109" customFormat="1" ht="13.5" customHeight="1">
      <c r="A7" s="110">
        <v>2</v>
      </c>
      <c r="B7" s="230" t="s">
        <v>36</v>
      </c>
      <c r="C7" s="130" t="s">
        <v>35</v>
      </c>
      <c r="D7" s="189"/>
      <c r="E7" s="199" t="s">
        <v>77</v>
      </c>
      <c r="F7" s="202">
        <v>10</v>
      </c>
      <c r="G7" s="203" t="s">
        <v>89</v>
      </c>
      <c r="H7" s="127" t="s">
        <v>35</v>
      </c>
      <c r="I7" s="114"/>
      <c r="J7" s="127"/>
      <c r="K7" s="116" t="s">
        <v>82</v>
      </c>
      <c r="L7" s="209">
        <v>6.64</v>
      </c>
      <c r="M7" s="198" t="s">
        <v>82</v>
      </c>
      <c r="N7" s="223">
        <v>15946</v>
      </c>
      <c r="O7" s="210">
        <v>20749</v>
      </c>
      <c r="P7" s="211">
        <v>51</v>
      </c>
      <c r="Q7" s="119">
        <v>283696114</v>
      </c>
      <c r="R7" s="120">
        <v>0</v>
      </c>
      <c r="S7" s="110">
        <v>2</v>
      </c>
      <c r="T7" s="230" t="s">
        <v>36</v>
      </c>
      <c r="U7" s="119">
        <v>18837422</v>
      </c>
      <c r="V7" s="121">
        <v>65.430000000000007</v>
      </c>
      <c r="W7" s="119">
        <v>0</v>
      </c>
      <c r="X7" s="121">
        <v>0</v>
      </c>
      <c r="Y7" s="122">
        <v>5549766</v>
      </c>
      <c r="Z7" s="123">
        <v>19.27</v>
      </c>
      <c r="AA7" s="122">
        <v>4405469</v>
      </c>
      <c r="AB7" s="124">
        <v>15.3</v>
      </c>
      <c r="AC7" s="125">
        <v>28792657</v>
      </c>
      <c r="AD7" s="122">
        <v>1482958</v>
      </c>
      <c r="AE7" s="122">
        <v>1991</v>
      </c>
      <c r="AF7" s="122">
        <v>259233</v>
      </c>
      <c r="AG7" s="122">
        <v>4397506</v>
      </c>
      <c r="AH7" s="235">
        <v>191499</v>
      </c>
      <c r="AI7" s="120">
        <v>22842468</v>
      </c>
    </row>
    <row r="8" spans="1:35" s="109" customFormat="1" ht="13.5" customHeight="1">
      <c r="A8" s="110">
        <v>3</v>
      </c>
      <c r="B8" s="230" t="s">
        <v>38</v>
      </c>
      <c r="C8" s="130" t="s">
        <v>35</v>
      </c>
      <c r="D8" s="126"/>
      <c r="E8" s="111" t="s">
        <v>77</v>
      </c>
      <c r="F8" s="202">
        <v>10</v>
      </c>
      <c r="G8" s="203" t="s">
        <v>115</v>
      </c>
      <c r="H8" s="127" t="s">
        <v>35</v>
      </c>
      <c r="I8" s="128"/>
      <c r="J8" s="113"/>
      <c r="K8" s="116" t="s">
        <v>82</v>
      </c>
      <c r="L8" s="209">
        <v>4.9000000000000004</v>
      </c>
      <c r="M8" s="198" t="s">
        <v>82</v>
      </c>
      <c r="N8" s="223">
        <v>17520</v>
      </c>
      <c r="O8" s="210">
        <v>29040</v>
      </c>
      <c r="P8" s="211">
        <v>51</v>
      </c>
      <c r="Q8" s="119">
        <v>95105766</v>
      </c>
      <c r="R8" s="120">
        <v>0</v>
      </c>
      <c r="S8" s="110">
        <v>3</v>
      </c>
      <c r="T8" s="230" t="s">
        <v>38</v>
      </c>
      <c r="U8" s="119">
        <v>4660182</v>
      </c>
      <c r="V8" s="121">
        <v>49.64</v>
      </c>
      <c r="W8" s="119">
        <v>0</v>
      </c>
      <c r="X8" s="121">
        <v>0</v>
      </c>
      <c r="Y8" s="122">
        <v>2401186</v>
      </c>
      <c r="Z8" s="123">
        <v>25.58</v>
      </c>
      <c r="AA8" s="122">
        <v>2326540</v>
      </c>
      <c r="AB8" s="124">
        <v>24.78</v>
      </c>
      <c r="AC8" s="125">
        <v>9387908</v>
      </c>
      <c r="AD8" s="122">
        <v>910482</v>
      </c>
      <c r="AE8" s="122">
        <v>20</v>
      </c>
      <c r="AF8" s="122">
        <v>15549</v>
      </c>
      <c r="AG8" s="122">
        <v>274380</v>
      </c>
      <c r="AH8" s="235">
        <v>-974440</v>
      </c>
      <c r="AI8" s="120">
        <v>7213037</v>
      </c>
    </row>
    <row r="9" spans="1:35" s="109" customFormat="1" ht="13.5" customHeight="1">
      <c r="A9" s="110">
        <v>4</v>
      </c>
      <c r="B9" s="230" t="s">
        <v>39</v>
      </c>
      <c r="C9" s="129"/>
      <c r="D9" s="130" t="s">
        <v>35</v>
      </c>
      <c r="E9" s="111">
        <v>3</v>
      </c>
      <c r="F9" s="202" t="s">
        <v>40</v>
      </c>
      <c r="G9" s="203" t="s">
        <v>89</v>
      </c>
      <c r="H9" s="127" t="s">
        <v>35</v>
      </c>
      <c r="I9" s="128"/>
      <c r="J9" s="113"/>
      <c r="K9" s="116" t="s">
        <v>82</v>
      </c>
      <c r="L9" s="209">
        <v>5.85</v>
      </c>
      <c r="M9" s="198" t="s">
        <v>82</v>
      </c>
      <c r="N9" s="223">
        <v>25200</v>
      </c>
      <c r="O9" s="210">
        <v>24800</v>
      </c>
      <c r="P9" s="211">
        <v>51</v>
      </c>
      <c r="Q9" s="119">
        <v>58778043</v>
      </c>
      <c r="R9" s="120">
        <v>0</v>
      </c>
      <c r="S9" s="110">
        <v>4</v>
      </c>
      <c r="T9" s="230" t="s">
        <v>39</v>
      </c>
      <c r="U9" s="119">
        <v>3372125</v>
      </c>
      <c r="V9" s="121">
        <v>52.34</v>
      </c>
      <c r="W9" s="119">
        <v>0</v>
      </c>
      <c r="X9" s="121">
        <v>0</v>
      </c>
      <c r="Y9" s="122">
        <v>2004687</v>
      </c>
      <c r="Z9" s="123">
        <v>31.12</v>
      </c>
      <c r="AA9" s="122">
        <v>1065501</v>
      </c>
      <c r="AB9" s="124">
        <v>16.54</v>
      </c>
      <c r="AC9" s="125">
        <v>6442313</v>
      </c>
      <c r="AD9" s="122">
        <v>423109</v>
      </c>
      <c r="AE9" s="122">
        <v>326</v>
      </c>
      <c r="AF9" s="122">
        <v>4668</v>
      </c>
      <c r="AG9" s="122">
        <v>369720</v>
      </c>
      <c r="AH9" s="235">
        <v>-216606</v>
      </c>
      <c r="AI9" s="120">
        <v>5427884</v>
      </c>
    </row>
    <row r="10" spans="1:35" s="109" customFormat="1" ht="13.5" customHeight="1">
      <c r="A10" s="110">
        <v>5</v>
      </c>
      <c r="B10" s="230" t="s">
        <v>41</v>
      </c>
      <c r="C10" s="130" t="s">
        <v>35</v>
      </c>
      <c r="D10" s="126"/>
      <c r="E10" s="111" t="s">
        <v>77</v>
      </c>
      <c r="F10" s="202">
        <v>10</v>
      </c>
      <c r="G10" s="203" t="s">
        <v>125</v>
      </c>
      <c r="H10" s="127" t="s">
        <v>35</v>
      </c>
      <c r="I10" s="128"/>
      <c r="J10" s="113"/>
      <c r="K10" s="116" t="s">
        <v>82</v>
      </c>
      <c r="L10" s="209">
        <v>4.99</v>
      </c>
      <c r="M10" s="198" t="s">
        <v>82</v>
      </c>
      <c r="N10" s="223">
        <v>16320</v>
      </c>
      <c r="O10" s="210">
        <v>11760</v>
      </c>
      <c r="P10" s="211">
        <v>51</v>
      </c>
      <c r="Q10" s="119">
        <v>50604621</v>
      </c>
      <c r="R10" s="120">
        <v>0</v>
      </c>
      <c r="S10" s="110">
        <v>5</v>
      </c>
      <c r="T10" s="230" t="s">
        <v>41</v>
      </c>
      <c r="U10" s="119">
        <v>2525170</v>
      </c>
      <c r="V10" s="121">
        <v>68.37</v>
      </c>
      <c r="W10" s="119">
        <v>0</v>
      </c>
      <c r="X10" s="121">
        <v>0</v>
      </c>
      <c r="Y10" s="122">
        <v>827472</v>
      </c>
      <c r="Z10" s="123">
        <v>22.4</v>
      </c>
      <c r="AA10" s="122">
        <v>341068</v>
      </c>
      <c r="AB10" s="124">
        <v>9.23</v>
      </c>
      <c r="AC10" s="125">
        <v>3693710</v>
      </c>
      <c r="AD10" s="122">
        <v>140702</v>
      </c>
      <c r="AE10" s="122">
        <v>474</v>
      </c>
      <c r="AF10" s="122">
        <v>12011</v>
      </c>
      <c r="AG10" s="122">
        <v>465267</v>
      </c>
      <c r="AH10" s="235">
        <v>6256</v>
      </c>
      <c r="AI10" s="120">
        <v>3081512</v>
      </c>
    </row>
    <row r="11" spans="1:35" s="109" customFormat="1" ht="13.5" customHeight="1">
      <c r="A11" s="110">
        <v>6</v>
      </c>
      <c r="B11" s="230" t="s">
        <v>42</v>
      </c>
      <c r="C11" s="130" t="s">
        <v>35</v>
      </c>
      <c r="D11" s="126"/>
      <c r="E11" s="111" t="s">
        <v>77</v>
      </c>
      <c r="F11" s="202" t="s">
        <v>40</v>
      </c>
      <c r="G11" s="203" t="s">
        <v>89</v>
      </c>
      <c r="H11" s="113"/>
      <c r="I11" s="114"/>
      <c r="J11" s="115" t="s">
        <v>81</v>
      </c>
      <c r="K11" s="116" t="s">
        <v>82</v>
      </c>
      <c r="L11" s="209">
        <v>150</v>
      </c>
      <c r="M11" s="198" t="s">
        <v>82</v>
      </c>
      <c r="N11" s="223">
        <v>27000</v>
      </c>
      <c r="O11" s="210">
        <v>22080</v>
      </c>
      <c r="P11" s="211">
        <v>51</v>
      </c>
      <c r="Q11" s="119">
        <v>3880190</v>
      </c>
      <c r="R11" s="120">
        <v>0</v>
      </c>
      <c r="S11" s="110">
        <v>6</v>
      </c>
      <c r="T11" s="230" t="s">
        <v>42</v>
      </c>
      <c r="U11" s="119">
        <v>5820285</v>
      </c>
      <c r="V11" s="121">
        <v>57.65</v>
      </c>
      <c r="W11" s="119">
        <v>0</v>
      </c>
      <c r="X11" s="121">
        <v>0</v>
      </c>
      <c r="Y11" s="122">
        <v>2940273</v>
      </c>
      <c r="Z11" s="123">
        <v>29.12</v>
      </c>
      <c r="AA11" s="122">
        <v>1335575</v>
      </c>
      <c r="AB11" s="124">
        <v>13.23</v>
      </c>
      <c r="AC11" s="125">
        <v>10096133</v>
      </c>
      <c r="AD11" s="122">
        <v>728676</v>
      </c>
      <c r="AE11" s="122">
        <v>1229</v>
      </c>
      <c r="AF11" s="122">
        <v>15603</v>
      </c>
      <c r="AG11" s="122">
        <v>1401681</v>
      </c>
      <c r="AH11" s="235">
        <v>63542</v>
      </c>
      <c r="AI11" s="120">
        <v>8012486</v>
      </c>
    </row>
    <row r="12" spans="1:35" s="109" customFormat="1" ht="13.5" customHeight="1">
      <c r="A12" s="110">
        <v>7</v>
      </c>
      <c r="B12" s="230" t="s">
        <v>43</v>
      </c>
      <c r="C12" s="130" t="s">
        <v>35</v>
      </c>
      <c r="D12" s="126"/>
      <c r="E12" s="111">
        <v>3</v>
      </c>
      <c r="F12" s="112" t="s">
        <v>37</v>
      </c>
      <c r="G12" s="193" t="s">
        <v>90</v>
      </c>
      <c r="H12" s="113"/>
      <c r="I12" s="127"/>
      <c r="J12" s="127" t="s">
        <v>83</v>
      </c>
      <c r="K12" s="116" t="s">
        <v>82</v>
      </c>
      <c r="L12" s="117">
        <v>119.18</v>
      </c>
      <c r="M12" s="198" t="s">
        <v>82</v>
      </c>
      <c r="N12" s="225">
        <v>21557</v>
      </c>
      <c r="O12" s="118">
        <v>19678</v>
      </c>
      <c r="P12" s="211">
        <v>51</v>
      </c>
      <c r="Q12" s="119">
        <v>2735708</v>
      </c>
      <c r="R12" s="120">
        <v>0</v>
      </c>
      <c r="S12" s="110">
        <v>7</v>
      </c>
      <c r="T12" s="230" t="s">
        <v>43</v>
      </c>
      <c r="U12" s="119">
        <v>3260407</v>
      </c>
      <c r="V12" s="121">
        <v>61.230000000000004</v>
      </c>
      <c r="W12" s="119">
        <v>0</v>
      </c>
      <c r="X12" s="121">
        <v>0</v>
      </c>
      <c r="Y12" s="122">
        <v>1348369</v>
      </c>
      <c r="Z12" s="123">
        <v>25.32</v>
      </c>
      <c r="AA12" s="122">
        <v>716397</v>
      </c>
      <c r="AB12" s="124">
        <v>13.45</v>
      </c>
      <c r="AC12" s="125">
        <v>5325173</v>
      </c>
      <c r="AD12" s="122">
        <v>406013</v>
      </c>
      <c r="AE12" s="122">
        <v>37</v>
      </c>
      <c r="AF12" s="122">
        <v>43516</v>
      </c>
      <c r="AG12" s="122">
        <v>636814</v>
      </c>
      <c r="AH12" s="235">
        <v>-387265</v>
      </c>
      <c r="AI12" s="120">
        <v>3851528</v>
      </c>
    </row>
    <row r="13" spans="1:35" s="109" customFormat="1" ht="13.5" customHeight="1">
      <c r="A13" s="110">
        <v>8</v>
      </c>
      <c r="B13" s="230" t="s">
        <v>44</v>
      </c>
      <c r="C13" s="130" t="s">
        <v>35</v>
      </c>
      <c r="D13" s="126"/>
      <c r="E13" s="111">
        <v>3</v>
      </c>
      <c r="F13" s="112">
        <v>9</v>
      </c>
      <c r="G13" s="193" t="s">
        <v>116</v>
      </c>
      <c r="H13" s="127" t="s">
        <v>35</v>
      </c>
      <c r="I13" s="128"/>
      <c r="J13" s="113"/>
      <c r="K13" s="116" t="s">
        <v>82</v>
      </c>
      <c r="L13" s="117">
        <v>5.57</v>
      </c>
      <c r="M13" s="198" t="s">
        <v>82</v>
      </c>
      <c r="N13" s="225">
        <v>19800</v>
      </c>
      <c r="O13" s="118">
        <v>27900</v>
      </c>
      <c r="P13" s="211">
        <v>51</v>
      </c>
      <c r="Q13" s="119">
        <v>60019256</v>
      </c>
      <c r="R13" s="120">
        <v>0</v>
      </c>
      <c r="S13" s="110">
        <v>8</v>
      </c>
      <c r="T13" s="230" t="s">
        <v>44</v>
      </c>
      <c r="U13" s="119">
        <v>3343057</v>
      </c>
      <c r="V13" s="121">
        <v>57.290000000000006</v>
      </c>
      <c r="W13" s="119">
        <v>0</v>
      </c>
      <c r="X13" s="121">
        <v>0</v>
      </c>
      <c r="Y13" s="122">
        <v>1422313</v>
      </c>
      <c r="Z13" s="123">
        <v>24.38</v>
      </c>
      <c r="AA13" s="122">
        <v>1069351</v>
      </c>
      <c r="AB13" s="124">
        <v>18.329999999999998</v>
      </c>
      <c r="AC13" s="125">
        <v>5834721</v>
      </c>
      <c r="AD13" s="122">
        <v>420976</v>
      </c>
      <c r="AE13" s="122">
        <v>325</v>
      </c>
      <c r="AF13" s="122">
        <v>7712</v>
      </c>
      <c r="AG13" s="122">
        <v>423237</v>
      </c>
      <c r="AH13" s="235">
        <v>-368538</v>
      </c>
      <c r="AI13" s="120">
        <v>4613933</v>
      </c>
    </row>
    <row r="14" spans="1:35" s="109" customFormat="1" ht="13.5" customHeight="1">
      <c r="A14" s="110">
        <v>9</v>
      </c>
      <c r="B14" s="230" t="s">
        <v>45</v>
      </c>
      <c r="C14" s="130" t="s">
        <v>35</v>
      </c>
      <c r="D14" s="126"/>
      <c r="E14" s="111" t="s">
        <v>77</v>
      </c>
      <c r="F14" s="202" t="s">
        <v>37</v>
      </c>
      <c r="G14" s="203" t="s">
        <v>90</v>
      </c>
      <c r="H14" s="127" t="s">
        <v>35</v>
      </c>
      <c r="I14" s="128"/>
      <c r="J14" s="113"/>
      <c r="K14" s="116" t="s">
        <v>82</v>
      </c>
      <c r="L14" s="209">
        <v>4.6500000000000004</v>
      </c>
      <c r="M14" s="198" t="s">
        <v>82</v>
      </c>
      <c r="N14" s="223">
        <v>11900</v>
      </c>
      <c r="O14" s="210">
        <v>10000</v>
      </c>
      <c r="P14" s="129">
        <v>51</v>
      </c>
      <c r="Q14" s="119">
        <v>18313018</v>
      </c>
      <c r="R14" s="120">
        <v>0</v>
      </c>
      <c r="S14" s="110">
        <v>9</v>
      </c>
      <c r="T14" s="230" t="s">
        <v>45</v>
      </c>
      <c r="U14" s="119">
        <v>851288</v>
      </c>
      <c r="V14" s="121">
        <v>71.710000000000008</v>
      </c>
      <c r="W14" s="119">
        <v>0</v>
      </c>
      <c r="X14" s="121">
        <v>0</v>
      </c>
      <c r="Y14" s="122">
        <v>228223</v>
      </c>
      <c r="Z14" s="123">
        <v>19.23</v>
      </c>
      <c r="AA14" s="122">
        <v>107520</v>
      </c>
      <c r="AB14" s="124">
        <v>9.06</v>
      </c>
      <c r="AC14" s="125">
        <v>1187031</v>
      </c>
      <c r="AD14" s="122">
        <v>38453</v>
      </c>
      <c r="AE14" s="122">
        <v>0</v>
      </c>
      <c r="AF14" s="122">
        <v>1999</v>
      </c>
      <c r="AG14" s="122">
        <v>119909</v>
      </c>
      <c r="AH14" s="235">
        <v>-113933</v>
      </c>
      <c r="AI14" s="120">
        <v>912737</v>
      </c>
    </row>
    <row r="15" spans="1:35" s="109" customFormat="1" ht="13.5" customHeight="1">
      <c r="A15" s="110">
        <v>10</v>
      </c>
      <c r="B15" s="230" t="s">
        <v>46</v>
      </c>
      <c r="C15" s="126"/>
      <c r="D15" s="130" t="s">
        <v>35</v>
      </c>
      <c r="E15" s="111">
        <v>3</v>
      </c>
      <c r="F15" s="202" t="s">
        <v>40</v>
      </c>
      <c r="G15" s="203" t="s">
        <v>89</v>
      </c>
      <c r="H15" s="127" t="s">
        <v>35</v>
      </c>
      <c r="I15" s="128"/>
      <c r="J15" s="113"/>
      <c r="K15" s="116" t="s">
        <v>82</v>
      </c>
      <c r="L15" s="209">
        <v>5.05</v>
      </c>
      <c r="M15" s="198" t="s">
        <v>82</v>
      </c>
      <c r="N15" s="223">
        <v>23000</v>
      </c>
      <c r="O15" s="210">
        <v>19200</v>
      </c>
      <c r="P15" s="211">
        <v>51</v>
      </c>
      <c r="Q15" s="119">
        <v>170814147</v>
      </c>
      <c r="R15" s="120">
        <v>0</v>
      </c>
      <c r="S15" s="110">
        <v>10</v>
      </c>
      <c r="T15" s="230" t="s">
        <v>46</v>
      </c>
      <c r="U15" s="119">
        <v>8626078</v>
      </c>
      <c r="V15" s="121">
        <v>54.839999999999996</v>
      </c>
      <c r="W15" s="119">
        <v>0</v>
      </c>
      <c r="X15" s="121">
        <v>0</v>
      </c>
      <c r="Y15" s="122">
        <v>4853276</v>
      </c>
      <c r="Z15" s="123">
        <v>30.85</v>
      </c>
      <c r="AA15" s="122">
        <v>2250624</v>
      </c>
      <c r="AB15" s="124">
        <v>14.31</v>
      </c>
      <c r="AC15" s="125">
        <v>15729978</v>
      </c>
      <c r="AD15" s="122">
        <v>1260563</v>
      </c>
      <c r="AE15" s="122">
        <v>939</v>
      </c>
      <c r="AF15" s="122">
        <v>15721</v>
      </c>
      <c r="AG15" s="122">
        <v>936943</v>
      </c>
      <c r="AH15" s="235">
        <v>88682</v>
      </c>
      <c r="AI15" s="120">
        <v>13604494</v>
      </c>
    </row>
    <row r="16" spans="1:35" s="109" customFormat="1" ht="13.5" customHeight="1">
      <c r="A16" s="110">
        <v>11</v>
      </c>
      <c r="B16" s="230" t="s">
        <v>47</v>
      </c>
      <c r="C16" s="126"/>
      <c r="D16" s="130" t="s">
        <v>35</v>
      </c>
      <c r="E16" s="199">
        <v>3</v>
      </c>
      <c r="F16" s="202" t="s">
        <v>40</v>
      </c>
      <c r="G16" s="203" t="s">
        <v>89</v>
      </c>
      <c r="H16" s="127" t="s">
        <v>35</v>
      </c>
      <c r="I16" s="128"/>
      <c r="J16" s="113"/>
      <c r="K16" s="116" t="s">
        <v>76</v>
      </c>
      <c r="L16" s="209">
        <v>5.69</v>
      </c>
      <c r="M16" s="198" t="s">
        <v>76</v>
      </c>
      <c r="N16" s="223">
        <v>23100</v>
      </c>
      <c r="O16" s="210">
        <v>18000</v>
      </c>
      <c r="P16" s="211">
        <v>51</v>
      </c>
      <c r="Q16" s="119">
        <v>12992314</v>
      </c>
      <c r="R16" s="120">
        <v>0</v>
      </c>
      <c r="S16" s="110">
        <v>11</v>
      </c>
      <c r="T16" s="230" t="s">
        <v>47</v>
      </c>
      <c r="U16" s="119">
        <v>739259</v>
      </c>
      <c r="V16" s="121">
        <v>55.52</v>
      </c>
      <c r="W16" s="119">
        <v>0</v>
      </c>
      <c r="X16" s="121">
        <v>0</v>
      </c>
      <c r="Y16" s="122">
        <v>425917</v>
      </c>
      <c r="Z16" s="123">
        <v>31.99</v>
      </c>
      <c r="AA16" s="122">
        <v>166293</v>
      </c>
      <c r="AB16" s="124">
        <v>12.49</v>
      </c>
      <c r="AC16" s="125">
        <v>1331469</v>
      </c>
      <c r="AD16" s="122">
        <v>103286</v>
      </c>
      <c r="AE16" s="122">
        <v>69</v>
      </c>
      <c r="AF16" s="122">
        <v>856</v>
      </c>
      <c r="AG16" s="122">
        <v>59580</v>
      </c>
      <c r="AH16" s="235">
        <v>-8653</v>
      </c>
      <c r="AI16" s="120">
        <v>1159025</v>
      </c>
    </row>
    <row r="17" spans="1:35" s="109" customFormat="1" ht="13.5" customHeight="1">
      <c r="A17" s="110">
        <v>12</v>
      </c>
      <c r="B17" s="230" t="s">
        <v>48</v>
      </c>
      <c r="C17" s="126"/>
      <c r="D17" s="130" t="s">
        <v>35</v>
      </c>
      <c r="E17" s="199" t="s">
        <v>78</v>
      </c>
      <c r="F17" s="202" t="s">
        <v>40</v>
      </c>
      <c r="G17" s="203" t="s">
        <v>89</v>
      </c>
      <c r="H17" s="127" t="s">
        <v>35</v>
      </c>
      <c r="I17" s="128"/>
      <c r="J17" s="113"/>
      <c r="K17" s="131" t="s">
        <v>35</v>
      </c>
      <c r="L17" s="209">
        <v>4.79</v>
      </c>
      <c r="M17" s="209">
        <v>7.4</v>
      </c>
      <c r="N17" s="223">
        <v>18600</v>
      </c>
      <c r="O17" s="210">
        <v>19900</v>
      </c>
      <c r="P17" s="211">
        <v>51</v>
      </c>
      <c r="Q17" s="119">
        <v>40006427</v>
      </c>
      <c r="R17" s="120">
        <v>1792841</v>
      </c>
      <c r="S17" s="110">
        <v>12</v>
      </c>
      <c r="T17" s="230" t="s">
        <v>48</v>
      </c>
      <c r="U17" s="119">
        <v>1916308</v>
      </c>
      <c r="V17" s="121">
        <v>54.54</v>
      </c>
      <c r="W17" s="119">
        <v>132670</v>
      </c>
      <c r="X17" s="121">
        <v>3.78</v>
      </c>
      <c r="Y17" s="122">
        <v>910805</v>
      </c>
      <c r="Z17" s="123">
        <v>25.92</v>
      </c>
      <c r="AA17" s="122">
        <v>553757</v>
      </c>
      <c r="AB17" s="124">
        <v>15.76</v>
      </c>
      <c r="AC17" s="125">
        <v>3513540</v>
      </c>
      <c r="AD17" s="122">
        <v>256480</v>
      </c>
      <c r="AE17" s="122">
        <v>534</v>
      </c>
      <c r="AF17" s="122">
        <v>1504</v>
      </c>
      <c r="AG17" s="122">
        <v>193895</v>
      </c>
      <c r="AH17" s="235">
        <v>-135160</v>
      </c>
      <c r="AI17" s="120">
        <v>2925967</v>
      </c>
    </row>
    <row r="18" spans="1:35" s="109" customFormat="1" ht="13.5" customHeight="1">
      <c r="A18" s="110">
        <v>13</v>
      </c>
      <c r="B18" s="230" t="s">
        <v>49</v>
      </c>
      <c r="C18" s="130" t="s">
        <v>35</v>
      </c>
      <c r="D18" s="126"/>
      <c r="E18" s="199">
        <v>3</v>
      </c>
      <c r="F18" s="202" t="s">
        <v>40</v>
      </c>
      <c r="G18" s="203" t="s">
        <v>89</v>
      </c>
      <c r="H18" s="127" t="s">
        <v>35</v>
      </c>
      <c r="I18" s="128"/>
      <c r="J18" s="113"/>
      <c r="K18" s="116" t="s">
        <v>82</v>
      </c>
      <c r="L18" s="209">
        <v>5.37</v>
      </c>
      <c r="M18" s="198" t="s">
        <v>82</v>
      </c>
      <c r="N18" s="223">
        <v>21953</v>
      </c>
      <c r="O18" s="210">
        <v>24054</v>
      </c>
      <c r="P18" s="211">
        <v>51</v>
      </c>
      <c r="Q18" s="119">
        <v>56433945</v>
      </c>
      <c r="R18" s="120">
        <v>0</v>
      </c>
      <c r="S18" s="110">
        <v>13</v>
      </c>
      <c r="T18" s="230" t="s">
        <v>49</v>
      </c>
      <c r="U18" s="119">
        <v>3001280</v>
      </c>
      <c r="V18" s="121">
        <v>55.92</v>
      </c>
      <c r="W18" s="119">
        <v>0</v>
      </c>
      <c r="X18" s="121">
        <v>0</v>
      </c>
      <c r="Y18" s="122">
        <v>1483771</v>
      </c>
      <c r="Z18" s="123">
        <v>27.65</v>
      </c>
      <c r="AA18" s="122">
        <v>882031</v>
      </c>
      <c r="AB18" s="124">
        <v>16.43</v>
      </c>
      <c r="AC18" s="125">
        <v>5367082</v>
      </c>
      <c r="AD18" s="122">
        <v>346898</v>
      </c>
      <c r="AE18" s="122">
        <v>372</v>
      </c>
      <c r="AF18" s="122">
        <v>5139</v>
      </c>
      <c r="AG18" s="122">
        <v>402639</v>
      </c>
      <c r="AH18" s="235">
        <v>31783</v>
      </c>
      <c r="AI18" s="120">
        <v>4643817</v>
      </c>
    </row>
    <row r="19" spans="1:35" s="109" customFormat="1" ht="13.5" customHeight="1">
      <c r="A19" s="110">
        <v>14</v>
      </c>
      <c r="B19" s="230" t="s">
        <v>50</v>
      </c>
      <c r="C19" s="126"/>
      <c r="D19" s="130" t="s">
        <v>35</v>
      </c>
      <c r="E19" s="199">
        <v>3</v>
      </c>
      <c r="F19" s="202" t="s">
        <v>40</v>
      </c>
      <c r="G19" s="203" t="s">
        <v>89</v>
      </c>
      <c r="H19" s="127" t="s">
        <v>35</v>
      </c>
      <c r="I19" s="128"/>
      <c r="J19" s="113"/>
      <c r="K19" s="116" t="s">
        <v>76</v>
      </c>
      <c r="L19" s="209">
        <v>5.95</v>
      </c>
      <c r="M19" s="198" t="s">
        <v>76</v>
      </c>
      <c r="N19" s="223">
        <v>19200</v>
      </c>
      <c r="O19" s="210">
        <v>19800</v>
      </c>
      <c r="P19" s="211">
        <v>51</v>
      </c>
      <c r="Q19" s="119">
        <v>56896832</v>
      </c>
      <c r="R19" s="120">
        <v>0</v>
      </c>
      <c r="S19" s="110">
        <v>14</v>
      </c>
      <c r="T19" s="230" t="s">
        <v>50</v>
      </c>
      <c r="U19" s="119">
        <v>3385068</v>
      </c>
      <c r="V19" s="121">
        <v>61.75</v>
      </c>
      <c r="W19" s="119">
        <v>0</v>
      </c>
      <c r="X19" s="121">
        <v>0</v>
      </c>
      <c r="Y19" s="122">
        <v>1328773</v>
      </c>
      <c r="Z19" s="123">
        <v>24.24</v>
      </c>
      <c r="AA19" s="122">
        <v>768036</v>
      </c>
      <c r="AB19" s="124">
        <v>14.01</v>
      </c>
      <c r="AC19" s="125">
        <v>5481877</v>
      </c>
      <c r="AD19" s="122">
        <v>362741</v>
      </c>
      <c r="AE19" s="122">
        <v>611</v>
      </c>
      <c r="AF19" s="122">
        <v>9944</v>
      </c>
      <c r="AG19" s="122">
        <v>517250</v>
      </c>
      <c r="AH19" s="235">
        <v>-16997</v>
      </c>
      <c r="AI19" s="120">
        <v>4574334</v>
      </c>
    </row>
    <row r="20" spans="1:35" s="109" customFormat="1" ht="13.5" customHeight="1">
      <c r="A20" s="110">
        <v>15</v>
      </c>
      <c r="B20" s="230" t="s">
        <v>51</v>
      </c>
      <c r="C20" s="126"/>
      <c r="D20" s="130" t="s">
        <v>35</v>
      </c>
      <c r="E20" s="199" t="s">
        <v>78</v>
      </c>
      <c r="F20" s="202">
        <v>12</v>
      </c>
      <c r="G20" s="203" t="s">
        <v>90</v>
      </c>
      <c r="H20" s="127" t="s">
        <v>35</v>
      </c>
      <c r="I20" s="128"/>
      <c r="J20" s="113"/>
      <c r="K20" s="131" t="s">
        <v>35</v>
      </c>
      <c r="L20" s="209">
        <v>4.03</v>
      </c>
      <c r="M20" s="209">
        <v>8.19</v>
      </c>
      <c r="N20" s="223">
        <v>19600</v>
      </c>
      <c r="O20" s="210">
        <v>21300</v>
      </c>
      <c r="P20" s="211">
        <v>51</v>
      </c>
      <c r="Q20" s="119">
        <v>22784020</v>
      </c>
      <c r="R20" s="120">
        <v>1172687</v>
      </c>
      <c r="S20" s="110">
        <v>15</v>
      </c>
      <c r="T20" s="230" t="s">
        <v>51</v>
      </c>
      <c r="U20" s="119">
        <v>918196</v>
      </c>
      <c r="V20" s="121">
        <v>48.76</v>
      </c>
      <c r="W20" s="119">
        <v>96043</v>
      </c>
      <c r="X20" s="121">
        <v>5.0999999999999996</v>
      </c>
      <c r="Y20" s="122">
        <v>553504</v>
      </c>
      <c r="Z20" s="123">
        <v>29.39</v>
      </c>
      <c r="AA20" s="122">
        <v>315528</v>
      </c>
      <c r="AB20" s="124">
        <v>16.75</v>
      </c>
      <c r="AC20" s="125">
        <v>1883271</v>
      </c>
      <c r="AD20" s="122">
        <v>140494</v>
      </c>
      <c r="AE20" s="122">
        <v>299</v>
      </c>
      <c r="AF20" s="122">
        <v>1012</v>
      </c>
      <c r="AG20" s="122">
        <v>92141</v>
      </c>
      <c r="AH20" s="235">
        <v>10705</v>
      </c>
      <c r="AI20" s="120">
        <v>1660030</v>
      </c>
    </row>
    <row r="21" spans="1:35" s="109" customFormat="1" ht="13.5" customHeight="1">
      <c r="A21" s="110">
        <v>16</v>
      </c>
      <c r="B21" s="230" t="s">
        <v>52</v>
      </c>
      <c r="C21" s="126"/>
      <c r="D21" s="130" t="s">
        <v>35</v>
      </c>
      <c r="E21" s="199">
        <v>3</v>
      </c>
      <c r="F21" s="202">
        <v>10</v>
      </c>
      <c r="G21" s="203" t="s">
        <v>89</v>
      </c>
      <c r="H21" s="127" t="s">
        <v>35</v>
      </c>
      <c r="I21" s="128"/>
      <c r="J21" s="113"/>
      <c r="K21" s="131" t="s">
        <v>82</v>
      </c>
      <c r="L21" s="209">
        <v>5</v>
      </c>
      <c r="M21" s="198" t="s">
        <v>82</v>
      </c>
      <c r="N21" s="223">
        <v>23700</v>
      </c>
      <c r="O21" s="210">
        <v>18600</v>
      </c>
      <c r="P21" s="211">
        <v>51</v>
      </c>
      <c r="Q21" s="119">
        <v>29502410</v>
      </c>
      <c r="R21" s="120">
        <v>0</v>
      </c>
      <c r="S21" s="110">
        <v>16</v>
      </c>
      <c r="T21" s="230" t="s">
        <v>52</v>
      </c>
      <c r="U21" s="119">
        <v>1475115</v>
      </c>
      <c r="V21" s="121">
        <v>54.42</v>
      </c>
      <c r="W21" s="119">
        <v>0</v>
      </c>
      <c r="X21" s="121">
        <v>0</v>
      </c>
      <c r="Y21" s="122">
        <v>864197</v>
      </c>
      <c r="Z21" s="123">
        <v>31.88</v>
      </c>
      <c r="AA21" s="122">
        <v>371470</v>
      </c>
      <c r="AB21" s="124">
        <v>13.7</v>
      </c>
      <c r="AC21" s="125">
        <v>2710782</v>
      </c>
      <c r="AD21" s="122">
        <v>201945</v>
      </c>
      <c r="AE21" s="122">
        <v>215</v>
      </c>
      <c r="AF21" s="122">
        <v>2101</v>
      </c>
      <c r="AG21" s="122">
        <v>178275</v>
      </c>
      <c r="AH21" s="235">
        <v>-2536</v>
      </c>
      <c r="AI21" s="120">
        <v>2325710</v>
      </c>
    </row>
    <row r="22" spans="1:35" s="109" customFormat="1" ht="13.5" customHeight="1">
      <c r="A22" s="110">
        <v>17</v>
      </c>
      <c r="B22" s="230" t="s">
        <v>53</v>
      </c>
      <c r="C22" s="126"/>
      <c r="D22" s="130" t="s">
        <v>35</v>
      </c>
      <c r="E22" s="199" t="s">
        <v>78</v>
      </c>
      <c r="F22" s="202">
        <v>10</v>
      </c>
      <c r="G22" s="203" t="s">
        <v>89</v>
      </c>
      <c r="H22" s="127" t="s">
        <v>35</v>
      </c>
      <c r="I22" s="128"/>
      <c r="J22" s="113"/>
      <c r="K22" s="131" t="s">
        <v>35</v>
      </c>
      <c r="L22" s="209">
        <v>4.5999999999999996</v>
      </c>
      <c r="M22" s="209">
        <v>16</v>
      </c>
      <c r="N22" s="223">
        <v>19000</v>
      </c>
      <c r="O22" s="210">
        <v>20000</v>
      </c>
      <c r="P22" s="211">
        <v>51</v>
      </c>
      <c r="Q22" s="119">
        <v>28574294</v>
      </c>
      <c r="R22" s="120">
        <v>1115267</v>
      </c>
      <c r="S22" s="110">
        <v>17</v>
      </c>
      <c r="T22" s="230" t="s">
        <v>53</v>
      </c>
      <c r="U22" s="119">
        <v>1314410</v>
      </c>
      <c r="V22" s="121">
        <v>48.33</v>
      </c>
      <c r="W22" s="119">
        <v>178441</v>
      </c>
      <c r="X22" s="121">
        <v>6.56</v>
      </c>
      <c r="Y22" s="122">
        <v>760855</v>
      </c>
      <c r="Z22" s="123">
        <v>27.98</v>
      </c>
      <c r="AA22" s="122">
        <v>465880</v>
      </c>
      <c r="AB22" s="124">
        <v>17.13</v>
      </c>
      <c r="AC22" s="125">
        <v>2719586</v>
      </c>
      <c r="AD22" s="122">
        <v>183664</v>
      </c>
      <c r="AE22" s="122">
        <v>292</v>
      </c>
      <c r="AF22" s="122">
        <v>2360</v>
      </c>
      <c r="AG22" s="122">
        <v>138363</v>
      </c>
      <c r="AH22" s="235">
        <v>-62338</v>
      </c>
      <c r="AI22" s="120">
        <v>2332569</v>
      </c>
    </row>
    <row r="23" spans="1:35" s="109" customFormat="1" ht="13.5" customHeight="1">
      <c r="A23" s="110">
        <v>18</v>
      </c>
      <c r="B23" s="230" t="s">
        <v>54</v>
      </c>
      <c r="C23" s="130" t="s">
        <v>35</v>
      </c>
      <c r="D23" s="126"/>
      <c r="E23" s="199" t="s">
        <v>78</v>
      </c>
      <c r="F23" s="202">
        <v>10</v>
      </c>
      <c r="G23" s="203" t="s">
        <v>89</v>
      </c>
      <c r="H23" s="127" t="s">
        <v>35</v>
      </c>
      <c r="I23" s="128"/>
      <c r="J23" s="113"/>
      <c r="K23" s="131" t="s">
        <v>35</v>
      </c>
      <c r="L23" s="209">
        <v>8.2200000000000006</v>
      </c>
      <c r="M23" s="209">
        <v>5.4</v>
      </c>
      <c r="N23" s="223">
        <v>29320</v>
      </c>
      <c r="O23" s="210">
        <v>35860</v>
      </c>
      <c r="P23" s="211">
        <v>51</v>
      </c>
      <c r="Q23" s="119">
        <v>7988286</v>
      </c>
      <c r="R23" s="120">
        <v>454098</v>
      </c>
      <c r="S23" s="110">
        <v>18</v>
      </c>
      <c r="T23" s="230" t="s">
        <v>54</v>
      </c>
      <c r="U23" s="119">
        <v>656616</v>
      </c>
      <c r="V23" s="121">
        <v>51.95</v>
      </c>
      <c r="W23" s="119">
        <v>24520</v>
      </c>
      <c r="X23" s="121">
        <v>1.94</v>
      </c>
      <c r="Y23" s="122">
        <v>351664</v>
      </c>
      <c r="Z23" s="123">
        <v>27.83</v>
      </c>
      <c r="AA23" s="122">
        <v>230974</v>
      </c>
      <c r="AB23" s="124">
        <v>18.28</v>
      </c>
      <c r="AC23" s="125">
        <v>1263774</v>
      </c>
      <c r="AD23" s="122">
        <v>87370</v>
      </c>
      <c r="AE23" s="122">
        <v>0</v>
      </c>
      <c r="AF23" s="122">
        <v>4554</v>
      </c>
      <c r="AG23" s="122">
        <v>82491</v>
      </c>
      <c r="AH23" s="235">
        <v>-5703</v>
      </c>
      <c r="AI23" s="120">
        <v>1083656</v>
      </c>
    </row>
    <row r="24" spans="1:35" s="109" customFormat="1" ht="13.5" customHeight="1" thickBot="1">
      <c r="A24" s="110">
        <v>21</v>
      </c>
      <c r="B24" s="231" t="s">
        <v>55</v>
      </c>
      <c r="C24" s="150"/>
      <c r="D24" s="132" t="s">
        <v>35</v>
      </c>
      <c r="E24" s="201">
        <v>3</v>
      </c>
      <c r="F24" s="206" t="s">
        <v>40</v>
      </c>
      <c r="G24" s="207" t="s">
        <v>89</v>
      </c>
      <c r="H24" s="133" t="s">
        <v>35</v>
      </c>
      <c r="I24" s="134"/>
      <c r="J24" s="135"/>
      <c r="K24" s="136" t="s">
        <v>82</v>
      </c>
      <c r="L24" s="216">
        <v>5</v>
      </c>
      <c r="M24" s="228" t="s">
        <v>82</v>
      </c>
      <c r="N24" s="226">
        <v>16500</v>
      </c>
      <c r="O24" s="218">
        <v>19000</v>
      </c>
      <c r="P24" s="217">
        <v>51</v>
      </c>
      <c r="Q24" s="208">
        <v>21743905</v>
      </c>
      <c r="R24" s="139">
        <v>0</v>
      </c>
      <c r="S24" s="110">
        <v>21</v>
      </c>
      <c r="T24" s="231" t="s">
        <v>55</v>
      </c>
      <c r="U24" s="140">
        <v>1087192</v>
      </c>
      <c r="V24" s="141">
        <v>59.28</v>
      </c>
      <c r="W24" s="140">
        <v>0</v>
      </c>
      <c r="X24" s="141">
        <v>0</v>
      </c>
      <c r="Y24" s="142">
        <v>466159</v>
      </c>
      <c r="Z24" s="143">
        <v>25.42</v>
      </c>
      <c r="AA24" s="142">
        <v>280545</v>
      </c>
      <c r="AB24" s="144">
        <v>15.3</v>
      </c>
      <c r="AC24" s="145">
        <v>1833896</v>
      </c>
      <c r="AD24" s="142">
        <v>107420</v>
      </c>
      <c r="AE24" s="142">
        <v>15</v>
      </c>
      <c r="AF24" s="142">
        <v>1231</v>
      </c>
      <c r="AG24" s="142">
        <v>128753</v>
      </c>
      <c r="AH24" s="234">
        <v>-18762</v>
      </c>
      <c r="AI24" s="139">
        <v>1577715</v>
      </c>
    </row>
    <row r="25" spans="1:35" s="109" customFormat="1" ht="13.5" customHeight="1" thickTop="1">
      <c r="A25" s="100">
        <v>19</v>
      </c>
      <c r="B25" s="232" t="s">
        <v>56</v>
      </c>
      <c r="C25" s="162" t="s">
        <v>35</v>
      </c>
      <c r="D25" s="146"/>
      <c r="E25" s="200">
        <v>3</v>
      </c>
      <c r="F25" s="204">
        <v>12</v>
      </c>
      <c r="G25" s="205" t="s">
        <v>90</v>
      </c>
      <c r="H25" s="147"/>
      <c r="I25" s="101" t="s">
        <v>35</v>
      </c>
      <c r="J25" s="147"/>
      <c r="K25" s="148" t="s">
        <v>75</v>
      </c>
      <c r="L25" s="212">
        <v>134</v>
      </c>
      <c r="M25" s="229" t="s">
        <v>82</v>
      </c>
      <c r="N25" s="213">
        <v>24500</v>
      </c>
      <c r="O25" s="213">
        <v>20000</v>
      </c>
      <c r="P25" s="214">
        <v>51</v>
      </c>
      <c r="Q25" s="119">
        <v>383594</v>
      </c>
      <c r="R25" s="103">
        <v>0</v>
      </c>
      <c r="S25" s="100">
        <v>19</v>
      </c>
      <c r="T25" s="232" t="s">
        <v>56</v>
      </c>
      <c r="U25" s="102">
        <v>514016</v>
      </c>
      <c r="V25" s="104">
        <v>57.7</v>
      </c>
      <c r="W25" s="102">
        <v>0</v>
      </c>
      <c r="X25" s="104">
        <v>0</v>
      </c>
      <c r="Y25" s="105">
        <v>263743</v>
      </c>
      <c r="Z25" s="106">
        <v>29.6</v>
      </c>
      <c r="AA25" s="105">
        <v>113119</v>
      </c>
      <c r="AB25" s="107">
        <v>12.7</v>
      </c>
      <c r="AC25" s="108">
        <v>890878</v>
      </c>
      <c r="AD25" s="105">
        <v>51646</v>
      </c>
      <c r="AE25" s="105">
        <v>0</v>
      </c>
      <c r="AF25" s="105">
        <v>1687</v>
      </c>
      <c r="AG25" s="105">
        <v>115374</v>
      </c>
      <c r="AH25" s="235">
        <v>-5394</v>
      </c>
      <c r="AI25" s="103">
        <v>716777</v>
      </c>
    </row>
    <row r="26" spans="1:35" s="109" customFormat="1" ht="13.5" customHeight="1">
      <c r="A26" s="110">
        <v>20</v>
      </c>
      <c r="B26" s="230" t="s">
        <v>57</v>
      </c>
      <c r="C26" s="130" t="s">
        <v>35</v>
      </c>
      <c r="D26" s="126"/>
      <c r="E26" s="199" t="s">
        <v>78</v>
      </c>
      <c r="F26" s="202">
        <v>10</v>
      </c>
      <c r="G26" s="203" t="s">
        <v>125</v>
      </c>
      <c r="H26" s="127" t="s">
        <v>35</v>
      </c>
      <c r="I26" s="128"/>
      <c r="J26" s="113"/>
      <c r="K26" s="131" t="s">
        <v>35</v>
      </c>
      <c r="L26" s="209">
        <v>6.3</v>
      </c>
      <c r="M26" s="209">
        <v>19.2</v>
      </c>
      <c r="N26" s="210">
        <v>21600</v>
      </c>
      <c r="O26" s="210">
        <v>17200</v>
      </c>
      <c r="P26" s="211">
        <v>51</v>
      </c>
      <c r="Q26" s="119">
        <v>11221669</v>
      </c>
      <c r="R26" s="120">
        <v>599540</v>
      </c>
      <c r="S26" s="110">
        <v>20</v>
      </c>
      <c r="T26" s="230" t="s">
        <v>57</v>
      </c>
      <c r="U26" s="119">
        <v>706961</v>
      </c>
      <c r="V26" s="121">
        <v>55.599999999999994</v>
      </c>
      <c r="W26" s="119">
        <v>115110</v>
      </c>
      <c r="X26" s="121">
        <v>9.0500000000000007</v>
      </c>
      <c r="Y26" s="122">
        <v>316613</v>
      </c>
      <c r="Z26" s="123">
        <v>24.9</v>
      </c>
      <c r="AA26" s="122">
        <v>132922</v>
      </c>
      <c r="AB26" s="124">
        <v>10.45</v>
      </c>
      <c r="AC26" s="125">
        <v>1271606</v>
      </c>
      <c r="AD26" s="122">
        <v>73071</v>
      </c>
      <c r="AE26" s="122">
        <v>16</v>
      </c>
      <c r="AF26" s="122">
        <v>2433</v>
      </c>
      <c r="AG26" s="122">
        <v>111386</v>
      </c>
      <c r="AH26" s="235">
        <v>-6</v>
      </c>
      <c r="AI26" s="120">
        <v>1084694</v>
      </c>
    </row>
    <row r="27" spans="1:35" s="109" customFormat="1" ht="13.5" customHeight="1">
      <c r="A27" s="110">
        <v>22</v>
      </c>
      <c r="B27" s="230" t="s">
        <v>58</v>
      </c>
      <c r="C27" s="126"/>
      <c r="D27" s="130" t="s">
        <v>35</v>
      </c>
      <c r="E27" s="199">
        <v>4</v>
      </c>
      <c r="F27" s="202">
        <v>10</v>
      </c>
      <c r="G27" s="203" t="s">
        <v>89</v>
      </c>
      <c r="H27" s="127" t="s">
        <v>35</v>
      </c>
      <c r="I27" s="128"/>
      <c r="J27" s="113"/>
      <c r="K27" s="131" t="s">
        <v>35</v>
      </c>
      <c r="L27" s="209">
        <v>4.7</v>
      </c>
      <c r="M27" s="209">
        <v>15</v>
      </c>
      <c r="N27" s="210">
        <v>19400</v>
      </c>
      <c r="O27" s="210">
        <v>21000</v>
      </c>
      <c r="P27" s="211">
        <v>51</v>
      </c>
      <c r="Q27" s="119">
        <v>8276457</v>
      </c>
      <c r="R27" s="120">
        <v>387076</v>
      </c>
      <c r="S27" s="110">
        <v>22</v>
      </c>
      <c r="T27" s="230" t="s">
        <v>58</v>
      </c>
      <c r="U27" s="119">
        <v>388993</v>
      </c>
      <c r="V27" s="121">
        <v>51.180000000000007</v>
      </c>
      <c r="W27" s="119">
        <v>58061</v>
      </c>
      <c r="X27" s="121">
        <v>7.64</v>
      </c>
      <c r="Y27" s="122">
        <v>197201</v>
      </c>
      <c r="Z27" s="123">
        <v>25.95</v>
      </c>
      <c r="AA27" s="122">
        <v>115763</v>
      </c>
      <c r="AB27" s="124">
        <v>15.23</v>
      </c>
      <c r="AC27" s="125">
        <v>760018</v>
      </c>
      <c r="AD27" s="122">
        <v>51318</v>
      </c>
      <c r="AE27" s="122">
        <v>0</v>
      </c>
      <c r="AF27" s="122">
        <v>721</v>
      </c>
      <c r="AG27" s="122">
        <v>36224</v>
      </c>
      <c r="AH27" s="235">
        <v>-5197</v>
      </c>
      <c r="AI27" s="120">
        <v>666558</v>
      </c>
    </row>
    <row r="28" spans="1:35" s="109" customFormat="1" ht="13.5" customHeight="1">
      <c r="A28" s="110">
        <v>23</v>
      </c>
      <c r="B28" s="230" t="s">
        <v>59</v>
      </c>
      <c r="C28" s="126"/>
      <c r="D28" s="130" t="s">
        <v>35</v>
      </c>
      <c r="E28" s="199">
        <v>4</v>
      </c>
      <c r="F28" s="202">
        <v>9</v>
      </c>
      <c r="G28" s="193" t="s">
        <v>116</v>
      </c>
      <c r="H28" s="127" t="s">
        <v>35</v>
      </c>
      <c r="I28" s="127"/>
      <c r="J28" s="113"/>
      <c r="K28" s="131" t="s">
        <v>35</v>
      </c>
      <c r="L28" s="209">
        <v>5.8</v>
      </c>
      <c r="M28" s="209">
        <v>8</v>
      </c>
      <c r="N28" s="210">
        <v>24000</v>
      </c>
      <c r="O28" s="210">
        <v>22000</v>
      </c>
      <c r="P28" s="211">
        <v>51</v>
      </c>
      <c r="Q28" s="119">
        <v>6468412</v>
      </c>
      <c r="R28" s="120">
        <v>288341</v>
      </c>
      <c r="S28" s="110">
        <v>23</v>
      </c>
      <c r="T28" s="230" t="s">
        <v>59</v>
      </c>
      <c r="U28" s="119">
        <v>375166</v>
      </c>
      <c r="V28" s="121">
        <v>52.64</v>
      </c>
      <c r="W28" s="119">
        <v>23067</v>
      </c>
      <c r="X28" s="121">
        <v>3.24</v>
      </c>
      <c r="Y28" s="122">
        <v>209424</v>
      </c>
      <c r="Z28" s="123">
        <v>29.39</v>
      </c>
      <c r="AA28" s="122">
        <v>104951</v>
      </c>
      <c r="AB28" s="124">
        <v>14.73</v>
      </c>
      <c r="AC28" s="125">
        <v>712608</v>
      </c>
      <c r="AD28" s="122">
        <v>51665</v>
      </c>
      <c r="AE28" s="122">
        <v>0</v>
      </c>
      <c r="AF28" s="122">
        <v>0</v>
      </c>
      <c r="AG28" s="122">
        <v>42310</v>
      </c>
      <c r="AH28" s="235">
        <v>-9285</v>
      </c>
      <c r="AI28" s="120">
        <v>609348</v>
      </c>
    </row>
    <row r="29" spans="1:35" s="109" customFormat="1" ht="13.5" customHeight="1">
      <c r="A29" s="110">
        <v>24</v>
      </c>
      <c r="B29" s="230" t="s">
        <v>60</v>
      </c>
      <c r="C29" s="126"/>
      <c r="D29" s="130" t="s">
        <v>35</v>
      </c>
      <c r="E29" s="111" t="s">
        <v>78</v>
      </c>
      <c r="F29" s="112">
        <v>6</v>
      </c>
      <c r="G29" s="193" t="s">
        <v>91</v>
      </c>
      <c r="H29" s="127" t="s">
        <v>35</v>
      </c>
      <c r="I29" s="128"/>
      <c r="J29" s="113"/>
      <c r="K29" s="131" t="s">
        <v>35</v>
      </c>
      <c r="L29" s="117">
        <v>4.4000000000000004</v>
      </c>
      <c r="M29" s="117">
        <v>26.5</v>
      </c>
      <c r="N29" s="118">
        <v>21000</v>
      </c>
      <c r="O29" s="118">
        <v>25000</v>
      </c>
      <c r="P29" s="211">
        <v>51</v>
      </c>
      <c r="Q29" s="119">
        <v>2614145</v>
      </c>
      <c r="R29" s="120">
        <v>147660</v>
      </c>
      <c r="S29" s="110">
        <v>24</v>
      </c>
      <c r="T29" s="230" t="s">
        <v>60</v>
      </c>
      <c r="U29" s="119">
        <v>115021</v>
      </c>
      <c r="V29" s="121">
        <v>43.75</v>
      </c>
      <c r="W29" s="119">
        <v>39129</v>
      </c>
      <c r="X29" s="121">
        <v>14.88</v>
      </c>
      <c r="Y29" s="122">
        <v>68103</v>
      </c>
      <c r="Z29" s="123">
        <v>25.9</v>
      </c>
      <c r="AA29" s="122">
        <v>40663</v>
      </c>
      <c r="AB29" s="124">
        <v>15.47</v>
      </c>
      <c r="AC29" s="125">
        <v>262916</v>
      </c>
      <c r="AD29" s="122">
        <v>15833</v>
      </c>
      <c r="AE29" s="122">
        <v>0</v>
      </c>
      <c r="AF29" s="122">
        <v>196</v>
      </c>
      <c r="AG29" s="122">
        <v>18055</v>
      </c>
      <c r="AH29" s="235">
        <v>-770</v>
      </c>
      <c r="AI29" s="120">
        <v>228062</v>
      </c>
    </row>
    <row r="30" spans="1:35" s="109" customFormat="1" ht="13.5" customHeight="1">
      <c r="A30" s="110">
        <v>25</v>
      </c>
      <c r="B30" s="230" t="s">
        <v>61</v>
      </c>
      <c r="C30" s="126"/>
      <c r="D30" s="130" t="s">
        <v>35</v>
      </c>
      <c r="E30" s="199" t="s">
        <v>78</v>
      </c>
      <c r="F30" s="202">
        <v>10</v>
      </c>
      <c r="G30" s="203" t="s">
        <v>114</v>
      </c>
      <c r="H30" s="127" t="s">
        <v>35</v>
      </c>
      <c r="I30" s="128"/>
      <c r="J30" s="113"/>
      <c r="K30" s="131" t="s">
        <v>35</v>
      </c>
      <c r="L30" s="209">
        <v>4.75</v>
      </c>
      <c r="M30" s="209">
        <v>20.27</v>
      </c>
      <c r="N30" s="118">
        <v>23500</v>
      </c>
      <c r="O30" s="210">
        <v>25800</v>
      </c>
      <c r="P30" s="211">
        <v>51</v>
      </c>
      <c r="Q30" s="119">
        <v>4146632</v>
      </c>
      <c r="R30" s="120">
        <v>232283</v>
      </c>
      <c r="S30" s="110">
        <v>25</v>
      </c>
      <c r="T30" s="230" t="s">
        <v>61</v>
      </c>
      <c r="U30" s="119">
        <v>196964</v>
      </c>
      <c r="V30" s="121">
        <v>43.099999999999994</v>
      </c>
      <c r="W30" s="119">
        <v>47083</v>
      </c>
      <c r="X30" s="121">
        <v>10.3</v>
      </c>
      <c r="Y30" s="122">
        <v>135125</v>
      </c>
      <c r="Z30" s="123">
        <v>29.57</v>
      </c>
      <c r="AA30" s="122">
        <v>77812</v>
      </c>
      <c r="AB30" s="124">
        <v>17.03</v>
      </c>
      <c r="AC30" s="125">
        <v>456984</v>
      </c>
      <c r="AD30" s="122">
        <v>25455</v>
      </c>
      <c r="AE30" s="122">
        <v>0</v>
      </c>
      <c r="AF30" s="122">
        <v>0</v>
      </c>
      <c r="AG30" s="122">
        <v>21487</v>
      </c>
      <c r="AH30" s="235">
        <v>-36205</v>
      </c>
      <c r="AI30" s="120">
        <v>373837</v>
      </c>
    </row>
    <row r="31" spans="1:35" s="109" customFormat="1" ht="13.5" customHeight="1">
      <c r="A31" s="110">
        <v>26</v>
      </c>
      <c r="B31" s="230" t="s">
        <v>62</v>
      </c>
      <c r="C31" s="126"/>
      <c r="D31" s="130" t="s">
        <v>35</v>
      </c>
      <c r="E31" s="111" t="s">
        <v>78</v>
      </c>
      <c r="F31" s="112" t="s">
        <v>40</v>
      </c>
      <c r="G31" s="193" t="s">
        <v>92</v>
      </c>
      <c r="H31" s="127" t="s">
        <v>35</v>
      </c>
      <c r="I31" s="128"/>
      <c r="J31" s="113"/>
      <c r="K31" s="131" t="s">
        <v>35</v>
      </c>
      <c r="L31" s="117">
        <v>4.7699999999999996</v>
      </c>
      <c r="M31" s="117">
        <v>27.72</v>
      </c>
      <c r="N31" s="118">
        <v>23000</v>
      </c>
      <c r="O31" s="118">
        <v>26800</v>
      </c>
      <c r="P31" s="211">
        <v>51</v>
      </c>
      <c r="Q31" s="119">
        <v>2438315</v>
      </c>
      <c r="R31" s="120">
        <v>132037</v>
      </c>
      <c r="S31" s="110">
        <v>26</v>
      </c>
      <c r="T31" s="230" t="s">
        <v>62</v>
      </c>
      <c r="U31" s="119">
        <v>116306</v>
      </c>
      <c r="V31" s="121">
        <v>40.46</v>
      </c>
      <c r="W31" s="119">
        <v>36601</v>
      </c>
      <c r="X31" s="121">
        <v>12.74</v>
      </c>
      <c r="Y31" s="122">
        <v>81949</v>
      </c>
      <c r="Z31" s="123">
        <v>28.52</v>
      </c>
      <c r="AA31" s="122">
        <v>52528</v>
      </c>
      <c r="AB31" s="124">
        <v>18.28</v>
      </c>
      <c r="AC31" s="125">
        <v>287384</v>
      </c>
      <c r="AD31" s="122">
        <v>18169</v>
      </c>
      <c r="AE31" s="122">
        <v>0</v>
      </c>
      <c r="AF31" s="122">
        <v>268</v>
      </c>
      <c r="AG31" s="122">
        <v>9709</v>
      </c>
      <c r="AH31" s="235">
        <v>-5281</v>
      </c>
      <c r="AI31" s="120">
        <v>253957</v>
      </c>
    </row>
    <row r="32" spans="1:35" s="109" customFormat="1" ht="13.5" customHeight="1">
      <c r="A32" s="110">
        <v>27</v>
      </c>
      <c r="B32" s="230" t="s">
        <v>63</v>
      </c>
      <c r="C32" s="126"/>
      <c r="D32" s="130" t="s">
        <v>35</v>
      </c>
      <c r="E32" s="111" t="s">
        <v>78</v>
      </c>
      <c r="F32" s="112">
        <v>8</v>
      </c>
      <c r="G32" s="193" t="s">
        <v>93</v>
      </c>
      <c r="H32" s="127" t="s">
        <v>35</v>
      </c>
      <c r="I32" s="128"/>
      <c r="J32" s="113"/>
      <c r="K32" s="131" t="s">
        <v>35</v>
      </c>
      <c r="L32" s="117">
        <v>4.2</v>
      </c>
      <c r="M32" s="117">
        <v>33.9</v>
      </c>
      <c r="N32" s="118">
        <v>20000</v>
      </c>
      <c r="O32" s="118">
        <v>35700</v>
      </c>
      <c r="P32" s="211">
        <v>51</v>
      </c>
      <c r="Q32" s="119">
        <v>2309821</v>
      </c>
      <c r="R32" s="120">
        <v>106773</v>
      </c>
      <c r="S32" s="110">
        <v>27</v>
      </c>
      <c r="T32" s="230" t="s">
        <v>63</v>
      </c>
      <c r="U32" s="119">
        <v>97012</v>
      </c>
      <c r="V32" s="121">
        <v>36.450000000000003</v>
      </c>
      <c r="W32" s="119">
        <v>36195</v>
      </c>
      <c r="X32" s="121">
        <v>13.6</v>
      </c>
      <c r="Y32" s="122">
        <v>67600</v>
      </c>
      <c r="Z32" s="123">
        <v>25.4</v>
      </c>
      <c r="AA32" s="122">
        <v>65331</v>
      </c>
      <c r="AB32" s="124">
        <v>24.55</v>
      </c>
      <c r="AC32" s="125">
        <v>266138</v>
      </c>
      <c r="AD32" s="122">
        <v>22224</v>
      </c>
      <c r="AE32" s="122">
        <v>0</v>
      </c>
      <c r="AF32" s="122">
        <v>51</v>
      </c>
      <c r="AG32" s="122">
        <v>4975</v>
      </c>
      <c r="AH32" s="235">
        <v>1816</v>
      </c>
      <c r="AI32" s="120">
        <v>240704</v>
      </c>
    </row>
    <row r="33" spans="1:35" s="109" customFormat="1" ht="13.5" customHeight="1">
      <c r="A33" s="110">
        <v>28</v>
      </c>
      <c r="B33" s="230" t="s">
        <v>64</v>
      </c>
      <c r="C33" s="126"/>
      <c r="D33" s="130" t="s">
        <v>35</v>
      </c>
      <c r="E33" s="111" t="s">
        <v>78</v>
      </c>
      <c r="F33" s="112">
        <v>10</v>
      </c>
      <c r="G33" s="203" t="s">
        <v>89</v>
      </c>
      <c r="H33" s="127" t="s">
        <v>35</v>
      </c>
      <c r="I33" s="128"/>
      <c r="J33" s="113"/>
      <c r="K33" s="131" t="s">
        <v>35</v>
      </c>
      <c r="L33" s="117">
        <v>3.9</v>
      </c>
      <c r="M33" s="117">
        <v>27</v>
      </c>
      <c r="N33" s="118">
        <v>20200</v>
      </c>
      <c r="O33" s="118">
        <v>25500</v>
      </c>
      <c r="P33" s="211">
        <v>51</v>
      </c>
      <c r="Q33" s="119">
        <v>3085175</v>
      </c>
      <c r="R33" s="120">
        <v>196568</v>
      </c>
      <c r="S33" s="110">
        <v>28</v>
      </c>
      <c r="T33" s="230" t="s">
        <v>64</v>
      </c>
      <c r="U33" s="119">
        <v>120320</v>
      </c>
      <c r="V33" s="121">
        <v>38.510000000000005</v>
      </c>
      <c r="W33" s="119">
        <v>53073</v>
      </c>
      <c r="X33" s="121">
        <v>16.989999999999998</v>
      </c>
      <c r="Y33" s="122">
        <v>82961</v>
      </c>
      <c r="Z33" s="123">
        <v>26.55</v>
      </c>
      <c r="AA33" s="122">
        <v>56086</v>
      </c>
      <c r="AB33" s="124">
        <v>17.95</v>
      </c>
      <c r="AC33" s="125">
        <v>312440</v>
      </c>
      <c r="AD33" s="122">
        <v>16112</v>
      </c>
      <c r="AE33" s="122">
        <v>0</v>
      </c>
      <c r="AF33" s="122">
        <v>627</v>
      </c>
      <c r="AG33" s="122">
        <v>19783</v>
      </c>
      <c r="AH33" s="235">
        <v>-3603</v>
      </c>
      <c r="AI33" s="120">
        <v>272315</v>
      </c>
    </row>
    <row r="34" spans="1:35" s="109" customFormat="1" ht="13.5" customHeight="1">
      <c r="A34" s="110">
        <v>29</v>
      </c>
      <c r="B34" s="230" t="s">
        <v>65</v>
      </c>
      <c r="C34" s="130" t="s">
        <v>35</v>
      </c>
      <c r="D34" s="126"/>
      <c r="E34" s="199" t="s">
        <v>78</v>
      </c>
      <c r="F34" s="202">
        <v>10</v>
      </c>
      <c r="G34" s="203" t="s">
        <v>117</v>
      </c>
      <c r="H34" s="127" t="s">
        <v>35</v>
      </c>
      <c r="I34" s="128"/>
      <c r="J34" s="113"/>
      <c r="K34" s="131" t="s">
        <v>35</v>
      </c>
      <c r="L34" s="209">
        <v>6.4</v>
      </c>
      <c r="M34" s="209">
        <v>12.07</v>
      </c>
      <c r="N34" s="210">
        <v>20080</v>
      </c>
      <c r="O34" s="210">
        <v>24480</v>
      </c>
      <c r="P34" s="211">
        <v>51</v>
      </c>
      <c r="Q34" s="119">
        <v>3257373</v>
      </c>
      <c r="R34" s="120">
        <v>121727</v>
      </c>
      <c r="S34" s="110">
        <v>29</v>
      </c>
      <c r="T34" s="230" t="s">
        <v>65</v>
      </c>
      <c r="U34" s="119">
        <v>208471</v>
      </c>
      <c r="V34" s="121">
        <v>56.519999999999996</v>
      </c>
      <c r="W34" s="119">
        <v>14692</v>
      </c>
      <c r="X34" s="121">
        <v>3.98</v>
      </c>
      <c r="Y34" s="122">
        <v>84356</v>
      </c>
      <c r="Z34" s="123">
        <v>22.87</v>
      </c>
      <c r="AA34" s="122">
        <v>61322</v>
      </c>
      <c r="AB34" s="124">
        <v>16.63</v>
      </c>
      <c r="AC34" s="125">
        <v>368841</v>
      </c>
      <c r="AD34" s="122">
        <v>24593</v>
      </c>
      <c r="AE34" s="122">
        <v>0</v>
      </c>
      <c r="AF34" s="122">
        <v>2213</v>
      </c>
      <c r="AG34" s="122">
        <v>27204</v>
      </c>
      <c r="AH34" s="235">
        <v>6949</v>
      </c>
      <c r="AI34" s="120">
        <v>321780</v>
      </c>
    </row>
    <row r="35" spans="1:35" s="109" customFormat="1" ht="13.5" customHeight="1">
      <c r="A35" s="110">
        <v>30</v>
      </c>
      <c r="B35" s="230" t="s">
        <v>66</v>
      </c>
      <c r="C35" s="126"/>
      <c r="D35" s="130" t="s">
        <v>35</v>
      </c>
      <c r="E35" s="199" t="s">
        <v>78</v>
      </c>
      <c r="F35" s="202">
        <v>12</v>
      </c>
      <c r="G35" s="203" t="s">
        <v>90</v>
      </c>
      <c r="H35" s="127" t="s">
        <v>35</v>
      </c>
      <c r="I35" s="128"/>
      <c r="J35" s="113"/>
      <c r="K35" s="131" t="s">
        <v>35</v>
      </c>
      <c r="L35" s="209">
        <v>5.28</v>
      </c>
      <c r="M35" s="209">
        <v>23.8</v>
      </c>
      <c r="N35" s="210">
        <v>26570</v>
      </c>
      <c r="O35" s="210">
        <v>27920</v>
      </c>
      <c r="P35" s="211">
        <v>51</v>
      </c>
      <c r="Q35" s="119">
        <v>2077178</v>
      </c>
      <c r="R35" s="120">
        <v>75278</v>
      </c>
      <c r="S35" s="110">
        <v>30</v>
      </c>
      <c r="T35" s="230" t="s">
        <v>66</v>
      </c>
      <c r="U35" s="119">
        <v>109675</v>
      </c>
      <c r="V35" s="121">
        <v>43.599999999999994</v>
      </c>
      <c r="W35" s="119">
        <v>17916</v>
      </c>
      <c r="X35" s="121">
        <v>7.12</v>
      </c>
      <c r="Y35" s="122">
        <v>79311</v>
      </c>
      <c r="Z35" s="123">
        <v>31.52</v>
      </c>
      <c r="AA35" s="122">
        <v>44685</v>
      </c>
      <c r="AB35" s="124">
        <v>17.760000000000002</v>
      </c>
      <c r="AC35" s="125">
        <v>251587</v>
      </c>
      <c r="AD35" s="122">
        <v>21227</v>
      </c>
      <c r="AE35" s="122">
        <v>0</v>
      </c>
      <c r="AF35" s="122">
        <v>487</v>
      </c>
      <c r="AG35" s="122">
        <v>8729</v>
      </c>
      <c r="AH35" s="235">
        <v>332</v>
      </c>
      <c r="AI35" s="120">
        <v>221476</v>
      </c>
    </row>
    <row r="36" spans="1:35" s="109" customFormat="1" ht="13.5" customHeight="1">
      <c r="A36" s="110">
        <v>31</v>
      </c>
      <c r="B36" s="230" t="s">
        <v>67</v>
      </c>
      <c r="C36" s="130" t="s">
        <v>35</v>
      </c>
      <c r="D36" s="126"/>
      <c r="E36" s="199" t="s">
        <v>78</v>
      </c>
      <c r="F36" s="202">
        <v>10</v>
      </c>
      <c r="G36" s="203" t="s">
        <v>89</v>
      </c>
      <c r="H36" s="127" t="s">
        <v>35</v>
      </c>
      <c r="I36" s="128"/>
      <c r="J36" s="113"/>
      <c r="K36" s="131" t="s">
        <v>35</v>
      </c>
      <c r="L36" s="209">
        <v>5.63</v>
      </c>
      <c r="M36" s="209">
        <v>32</v>
      </c>
      <c r="N36" s="210">
        <v>24900</v>
      </c>
      <c r="O36" s="210">
        <v>23000</v>
      </c>
      <c r="P36" s="211">
        <v>51</v>
      </c>
      <c r="Q36" s="119">
        <v>7023290</v>
      </c>
      <c r="R36" s="120">
        <v>269225</v>
      </c>
      <c r="S36" s="110">
        <v>31</v>
      </c>
      <c r="T36" s="230" t="s">
        <v>67</v>
      </c>
      <c r="U36" s="119">
        <v>390377</v>
      </c>
      <c r="V36" s="121">
        <v>44.790000000000006</v>
      </c>
      <c r="W36" s="119">
        <v>85688</v>
      </c>
      <c r="X36" s="121">
        <v>9.83</v>
      </c>
      <c r="Y36" s="122">
        <v>262844</v>
      </c>
      <c r="Z36" s="123">
        <v>30.15</v>
      </c>
      <c r="AA36" s="122">
        <v>132779</v>
      </c>
      <c r="AB36" s="124">
        <v>15.23</v>
      </c>
      <c r="AC36" s="125">
        <v>871688</v>
      </c>
      <c r="AD36" s="122">
        <v>67214</v>
      </c>
      <c r="AE36" s="122">
        <v>0</v>
      </c>
      <c r="AF36" s="122">
        <v>761</v>
      </c>
      <c r="AG36" s="122">
        <v>51439</v>
      </c>
      <c r="AH36" s="235">
        <v>-16027</v>
      </c>
      <c r="AI36" s="120">
        <v>736247</v>
      </c>
    </row>
    <row r="37" spans="1:35" s="109" customFormat="1" ht="13.5" customHeight="1">
      <c r="A37" s="110">
        <v>32</v>
      </c>
      <c r="B37" s="230" t="s">
        <v>68</v>
      </c>
      <c r="C37" s="126"/>
      <c r="D37" s="130" t="s">
        <v>35</v>
      </c>
      <c r="E37" s="111">
        <v>3</v>
      </c>
      <c r="F37" s="202" t="s">
        <v>40</v>
      </c>
      <c r="G37" s="203" t="s">
        <v>89</v>
      </c>
      <c r="H37" s="127" t="s">
        <v>35</v>
      </c>
      <c r="I37" s="128"/>
      <c r="J37" s="113"/>
      <c r="K37" s="116" t="s">
        <v>82</v>
      </c>
      <c r="L37" s="209">
        <v>5.37</v>
      </c>
      <c r="M37" s="198" t="s">
        <v>82</v>
      </c>
      <c r="N37" s="223">
        <v>18800</v>
      </c>
      <c r="O37" s="210">
        <v>22400</v>
      </c>
      <c r="P37" s="211">
        <v>51</v>
      </c>
      <c r="Q37" s="119">
        <v>11426868</v>
      </c>
      <c r="R37" s="120">
        <v>0</v>
      </c>
      <c r="S37" s="110">
        <v>32</v>
      </c>
      <c r="T37" s="230" t="s">
        <v>68</v>
      </c>
      <c r="U37" s="119">
        <v>613619</v>
      </c>
      <c r="V37" s="121">
        <v>54.84</v>
      </c>
      <c r="W37" s="119">
        <v>0</v>
      </c>
      <c r="X37" s="121">
        <v>0</v>
      </c>
      <c r="Y37" s="122">
        <v>307850</v>
      </c>
      <c r="Z37" s="123">
        <v>27.51</v>
      </c>
      <c r="AA37" s="122">
        <v>197501</v>
      </c>
      <c r="AB37" s="124">
        <v>17.649999999999999</v>
      </c>
      <c r="AC37" s="125">
        <v>1118970</v>
      </c>
      <c r="AD37" s="122">
        <v>87215</v>
      </c>
      <c r="AE37" s="122">
        <v>0</v>
      </c>
      <c r="AF37" s="122">
        <v>76</v>
      </c>
      <c r="AG37" s="122">
        <v>44075</v>
      </c>
      <c r="AH37" s="235">
        <v>-89933</v>
      </c>
      <c r="AI37" s="120">
        <v>897671</v>
      </c>
    </row>
    <row r="38" spans="1:35" s="109" customFormat="1" ht="13.5" customHeight="1" thickBot="1">
      <c r="A38" s="149">
        <v>33</v>
      </c>
      <c r="B38" s="233" t="s">
        <v>69</v>
      </c>
      <c r="C38" s="132" t="s">
        <v>35</v>
      </c>
      <c r="D38" s="150"/>
      <c r="E38" s="151">
        <v>3</v>
      </c>
      <c r="F38" s="112" t="s">
        <v>40</v>
      </c>
      <c r="G38" s="193" t="s">
        <v>89</v>
      </c>
      <c r="H38" s="152" t="s">
        <v>35</v>
      </c>
      <c r="I38" s="153"/>
      <c r="J38" s="154"/>
      <c r="K38" s="190" t="s">
        <v>76</v>
      </c>
      <c r="L38" s="137">
        <v>5.15</v>
      </c>
      <c r="M38" s="228" t="s">
        <v>76</v>
      </c>
      <c r="N38" s="138">
        <v>23700</v>
      </c>
      <c r="O38" s="138">
        <v>12800</v>
      </c>
      <c r="P38" s="215">
        <v>51</v>
      </c>
      <c r="Q38" s="155">
        <v>924291</v>
      </c>
      <c r="R38" s="156">
        <v>0</v>
      </c>
      <c r="S38" s="149">
        <v>33</v>
      </c>
      <c r="T38" s="233" t="s">
        <v>69</v>
      </c>
      <c r="U38" s="155">
        <v>47578</v>
      </c>
      <c r="V38" s="157">
        <v>56.39</v>
      </c>
      <c r="W38" s="155">
        <v>0</v>
      </c>
      <c r="X38" s="157">
        <v>0</v>
      </c>
      <c r="Y38" s="158">
        <v>28369</v>
      </c>
      <c r="Z38" s="159">
        <v>33.630000000000003</v>
      </c>
      <c r="AA38" s="158">
        <v>8417</v>
      </c>
      <c r="AB38" s="160">
        <v>9.98</v>
      </c>
      <c r="AC38" s="161">
        <v>84364</v>
      </c>
      <c r="AD38" s="158">
        <v>5481</v>
      </c>
      <c r="AE38" s="158">
        <v>0</v>
      </c>
      <c r="AF38" s="158">
        <v>3</v>
      </c>
      <c r="AG38" s="158">
        <v>2703</v>
      </c>
      <c r="AH38" s="236">
        <v>-4588</v>
      </c>
      <c r="AI38" s="156">
        <v>71589</v>
      </c>
    </row>
    <row r="39" spans="1:35" s="109" customFormat="1" ht="13.5" customHeight="1" thickTop="1">
      <c r="A39" s="110">
        <v>301</v>
      </c>
      <c r="B39" s="230" t="s">
        <v>124</v>
      </c>
      <c r="C39" s="165" t="s">
        <v>35</v>
      </c>
      <c r="D39" s="128"/>
      <c r="E39" s="166"/>
      <c r="F39" s="167" t="s">
        <v>37</v>
      </c>
      <c r="G39" s="194"/>
      <c r="H39" s="135"/>
      <c r="I39" s="135"/>
      <c r="J39" s="135"/>
      <c r="K39" s="168"/>
      <c r="L39" s="221" t="s">
        <v>127</v>
      </c>
      <c r="M39" s="222"/>
      <c r="N39" s="119"/>
      <c r="O39" s="119"/>
      <c r="P39" s="169"/>
      <c r="Q39" s="119"/>
      <c r="R39" s="170"/>
      <c r="S39" s="110">
        <v>301</v>
      </c>
      <c r="T39" s="230" t="s">
        <v>124</v>
      </c>
      <c r="U39" s="140"/>
      <c r="V39" s="171"/>
      <c r="W39" s="142"/>
      <c r="X39" s="172"/>
      <c r="Y39" s="142"/>
      <c r="Z39" s="173"/>
      <c r="AA39" s="142"/>
      <c r="AB39" s="174"/>
      <c r="AC39" s="125">
        <v>1296241</v>
      </c>
      <c r="AD39" s="142"/>
      <c r="AE39" s="142"/>
      <c r="AF39" s="142"/>
      <c r="AG39" s="142"/>
      <c r="AH39" s="239"/>
      <c r="AI39" s="175">
        <v>1296241</v>
      </c>
    </row>
    <row r="40" spans="1:35" s="109" customFormat="1" ht="13.5" customHeight="1">
      <c r="A40" s="110">
        <v>302</v>
      </c>
      <c r="B40" s="230" t="s">
        <v>70</v>
      </c>
      <c r="C40" s="165" t="s">
        <v>35</v>
      </c>
      <c r="D40" s="128"/>
      <c r="E40" s="166"/>
      <c r="F40" s="176" t="s">
        <v>37</v>
      </c>
      <c r="G40" s="195"/>
      <c r="H40" s="135"/>
      <c r="I40" s="135"/>
      <c r="J40" s="135"/>
      <c r="K40" s="168"/>
      <c r="L40" s="221" t="s">
        <v>118</v>
      </c>
      <c r="M40" s="222"/>
      <c r="N40" s="119"/>
      <c r="O40" s="119"/>
      <c r="P40" s="169"/>
      <c r="Q40" s="119"/>
      <c r="R40" s="170"/>
      <c r="S40" s="110">
        <v>302</v>
      </c>
      <c r="T40" s="230" t="s">
        <v>70</v>
      </c>
      <c r="U40" s="140"/>
      <c r="V40" s="171"/>
      <c r="W40" s="142"/>
      <c r="X40" s="172"/>
      <c r="Y40" s="142"/>
      <c r="Z40" s="173"/>
      <c r="AA40" s="142"/>
      <c r="AB40" s="174"/>
      <c r="AC40" s="125">
        <v>2093956</v>
      </c>
      <c r="AD40" s="142"/>
      <c r="AE40" s="142"/>
      <c r="AF40" s="142"/>
      <c r="AG40" s="142"/>
      <c r="AH40" s="239"/>
      <c r="AI40" s="175">
        <v>2093956</v>
      </c>
    </row>
    <row r="41" spans="1:35" s="109" customFormat="1" ht="13.5" customHeight="1">
      <c r="A41" s="110">
        <v>303</v>
      </c>
      <c r="B41" s="230" t="s">
        <v>71</v>
      </c>
      <c r="C41" s="165" t="s">
        <v>35</v>
      </c>
      <c r="D41" s="128"/>
      <c r="E41" s="166"/>
      <c r="F41" s="176" t="s">
        <v>37</v>
      </c>
      <c r="G41" s="195"/>
      <c r="H41" s="135"/>
      <c r="I41" s="135"/>
      <c r="J41" s="135"/>
      <c r="K41" s="168"/>
      <c r="L41" s="221" t="s">
        <v>121</v>
      </c>
      <c r="M41" s="222"/>
      <c r="N41" s="119"/>
      <c r="O41" s="119"/>
      <c r="P41" s="169"/>
      <c r="Q41" s="119"/>
      <c r="R41" s="170"/>
      <c r="S41" s="110">
        <v>303</v>
      </c>
      <c r="T41" s="230" t="s">
        <v>71</v>
      </c>
      <c r="U41" s="140"/>
      <c r="V41" s="171"/>
      <c r="W41" s="142"/>
      <c r="X41" s="172"/>
      <c r="Y41" s="142"/>
      <c r="Z41" s="173"/>
      <c r="AA41" s="142"/>
      <c r="AB41" s="174"/>
      <c r="AC41" s="125">
        <v>1939453</v>
      </c>
      <c r="AD41" s="142"/>
      <c r="AE41" s="142"/>
      <c r="AF41" s="142"/>
      <c r="AG41" s="142"/>
      <c r="AH41" s="239"/>
      <c r="AI41" s="175">
        <v>1939453</v>
      </c>
    </row>
    <row r="42" spans="1:35" s="109" customFormat="1" ht="13.5" customHeight="1">
      <c r="A42" s="110">
        <v>304</v>
      </c>
      <c r="B42" s="230" t="s">
        <v>72</v>
      </c>
      <c r="C42" s="165" t="s">
        <v>35</v>
      </c>
      <c r="D42" s="128"/>
      <c r="E42" s="166"/>
      <c r="F42" s="176" t="s">
        <v>37</v>
      </c>
      <c r="G42" s="195"/>
      <c r="H42" s="135"/>
      <c r="I42" s="135"/>
      <c r="J42" s="135"/>
      <c r="K42" s="168"/>
      <c r="L42" s="221" t="s">
        <v>119</v>
      </c>
      <c r="M42" s="222"/>
      <c r="N42" s="119"/>
      <c r="O42" s="119"/>
      <c r="P42" s="169"/>
      <c r="Q42" s="119"/>
      <c r="R42" s="170"/>
      <c r="S42" s="110">
        <v>304</v>
      </c>
      <c r="T42" s="230" t="s">
        <v>72</v>
      </c>
      <c r="U42" s="140"/>
      <c r="V42" s="171"/>
      <c r="W42" s="142"/>
      <c r="X42" s="172"/>
      <c r="Y42" s="142"/>
      <c r="Z42" s="173"/>
      <c r="AA42" s="142"/>
      <c r="AB42" s="174"/>
      <c r="AC42" s="125">
        <v>483292</v>
      </c>
      <c r="AD42" s="142"/>
      <c r="AE42" s="142"/>
      <c r="AF42" s="142"/>
      <c r="AG42" s="142"/>
      <c r="AH42" s="239"/>
      <c r="AI42" s="175">
        <v>483292</v>
      </c>
    </row>
    <row r="43" spans="1:35" s="109" customFormat="1" ht="13.5" customHeight="1">
      <c r="A43" s="110">
        <v>305</v>
      </c>
      <c r="B43" s="230" t="s">
        <v>73</v>
      </c>
      <c r="C43" s="165" t="s">
        <v>35</v>
      </c>
      <c r="D43" s="128"/>
      <c r="E43" s="166"/>
      <c r="F43" s="176" t="s">
        <v>37</v>
      </c>
      <c r="G43" s="195"/>
      <c r="H43" s="135"/>
      <c r="I43" s="135"/>
      <c r="J43" s="135"/>
      <c r="K43" s="168"/>
      <c r="L43" s="221" t="s">
        <v>128</v>
      </c>
      <c r="M43" s="222"/>
      <c r="N43" s="119"/>
      <c r="O43" s="119"/>
      <c r="P43" s="169"/>
      <c r="Q43" s="119"/>
      <c r="R43" s="170"/>
      <c r="S43" s="110">
        <v>305</v>
      </c>
      <c r="T43" s="230" t="s">
        <v>73</v>
      </c>
      <c r="U43" s="140"/>
      <c r="V43" s="171"/>
      <c r="W43" s="142"/>
      <c r="X43" s="172"/>
      <c r="Y43" s="142"/>
      <c r="Z43" s="173"/>
      <c r="AA43" s="142"/>
      <c r="AB43" s="174"/>
      <c r="AC43" s="125">
        <v>1229159</v>
      </c>
      <c r="AD43" s="142"/>
      <c r="AE43" s="142"/>
      <c r="AF43" s="142"/>
      <c r="AG43" s="142"/>
      <c r="AH43" s="239"/>
      <c r="AI43" s="175">
        <v>1229159</v>
      </c>
    </row>
    <row r="44" spans="1:35" s="109" customFormat="1" ht="13.5" customHeight="1" thickBot="1">
      <c r="A44" s="149">
        <v>306</v>
      </c>
      <c r="B44" s="233" t="s">
        <v>74</v>
      </c>
      <c r="C44" s="177" t="s">
        <v>35</v>
      </c>
      <c r="D44" s="163"/>
      <c r="E44" s="178"/>
      <c r="F44" s="179" t="s">
        <v>37</v>
      </c>
      <c r="G44" s="196"/>
      <c r="H44" s="164"/>
      <c r="I44" s="164"/>
      <c r="J44" s="164"/>
      <c r="K44" s="180"/>
      <c r="L44" s="219" t="s">
        <v>122</v>
      </c>
      <c r="M44" s="220"/>
      <c r="N44" s="140"/>
      <c r="O44" s="140"/>
      <c r="P44" s="181"/>
      <c r="Q44" s="140"/>
      <c r="R44" s="182"/>
      <c r="S44" s="149">
        <v>306</v>
      </c>
      <c r="T44" s="233" t="s">
        <v>74</v>
      </c>
      <c r="U44" s="155"/>
      <c r="V44" s="183"/>
      <c r="W44" s="158"/>
      <c r="X44" s="184"/>
      <c r="Y44" s="158"/>
      <c r="Z44" s="185"/>
      <c r="AA44" s="158"/>
      <c r="AB44" s="186"/>
      <c r="AC44" s="161">
        <v>11455325</v>
      </c>
      <c r="AD44" s="158"/>
      <c r="AE44" s="158"/>
      <c r="AF44" s="158"/>
      <c r="AG44" s="158"/>
      <c r="AH44" s="236"/>
      <c r="AI44" s="187">
        <v>11455325</v>
      </c>
    </row>
    <row r="45" spans="1:35" s="29" customFormat="1" ht="13.5" customHeight="1" thickTop="1">
      <c r="A45" s="251" t="s">
        <v>96</v>
      </c>
      <c r="B45" s="252"/>
      <c r="C45" s="41">
        <f>COUNTIF(C6:C24,C6)</f>
        <v>10</v>
      </c>
      <c r="D45" s="42">
        <f>COUNTIF(D6:D24,D9)</f>
        <v>9</v>
      </c>
      <c r="E45" s="43"/>
      <c r="F45" s="44"/>
      <c r="G45" s="45"/>
      <c r="H45" s="46">
        <f>COUNTIF(H6:H24,H8)</f>
        <v>16</v>
      </c>
      <c r="I45" s="47">
        <f>0+COUNTIF(I6:I24,I25)</f>
        <v>0</v>
      </c>
      <c r="J45" s="46">
        <f>COUNTA(J6:J24)</f>
        <v>3</v>
      </c>
      <c r="K45" s="48">
        <f>COUNTIF(K6:K24,K9)</f>
        <v>15</v>
      </c>
      <c r="L45" s="49"/>
      <c r="M45" s="50"/>
      <c r="N45" s="50"/>
      <c r="O45" s="50"/>
      <c r="P45" s="50"/>
      <c r="Q45" s="14">
        <v>1054725668</v>
      </c>
      <c r="R45" s="15">
        <v>4534893</v>
      </c>
      <c r="S45" s="251" t="s">
        <v>96</v>
      </c>
      <c r="T45" s="252"/>
      <c r="U45" s="89">
        <v>115896889</v>
      </c>
      <c r="V45" s="82">
        <v>57.69</v>
      </c>
      <c r="W45" s="16">
        <v>431674</v>
      </c>
      <c r="X45" s="82">
        <v>0.21</v>
      </c>
      <c r="Y45" s="16">
        <v>66918189</v>
      </c>
      <c r="Z45" s="93">
        <v>33.31</v>
      </c>
      <c r="AA45" s="16">
        <v>17652559</v>
      </c>
      <c r="AB45" s="86">
        <v>8.7899999999999991</v>
      </c>
      <c r="AC45" s="51">
        <v>200899311</v>
      </c>
      <c r="AD45" s="16">
        <v>13938122</v>
      </c>
      <c r="AE45" s="16">
        <v>12376</v>
      </c>
      <c r="AF45" s="16">
        <v>653127</v>
      </c>
      <c r="AG45" s="16">
        <v>23388625</v>
      </c>
      <c r="AH45" s="240"/>
      <c r="AI45" s="12">
        <v>160324464</v>
      </c>
    </row>
    <row r="46" spans="1:35" s="29" customFormat="1" ht="13.5" customHeight="1">
      <c r="A46" s="253" t="s">
        <v>95</v>
      </c>
      <c r="B46" s="254"/>
      <c r="C46" s="41">
        <f>COUNTIF(C25:C38,C25)</f>
        <v>5</v>
      </c>
      <c r="D46" s="42">
        <f>COUNTIF(D25:D38,D27)</f>
        <v>9</v>
      </c>
      <c r="E46" s="52" t="s">
        <v>86</v>
      </c>
      <c r="F46" s="53"/>
      <c r="G46" s="54"/>
      <c r="H46" s="46">
        <f>COUNTIF(H25:H38,H26)</f>
        <v>13</v>
      </c>
      <c r="I46" s="46">
        <f>COUNTIF(I25:I38,I25)</f>
        <v>1</v>
      </c>
      <c r="J46" s="46">
        <f>0+COUNTA(J25:J38)</f>
        <v>0</v>
      </c>
      <c r="K46" s="48">
        <f>COUNTIF(K25:K38,K25)</f>
        <v>3</v>
      </c>
      <c r="L46" s="55"/>
      <c r="M46" s="56"/>
      <c r="N46" s="56"/>
      <c r="O46" s="56"/>
      <c r="P46" s="56"/>
      <c r="Q46" s="16">
        <v>65653220</v>
      </c>
      <c r="R46" s="12">
        <v>2556508</v>
      </c>
      <c r="S46" s="253" t="s">
        <v>95</v>
      </c>
      <c r="T46" s="254"/>
      <c r="U46" s="89">
        <v>4000479</v>
      </c>
      <c r="V46" s="82">
        <v>50.53</v>
      </c>
      <c r="W46" s="16">
        <v>526615</v>
      </c>
      <c r="X46" s="82">
        <v>6.65</v>
      </c>
      <c r="Y46" s="16">
        <v>2185449</v>
      </c>
      <c r="Z46" s="93">
        <v>27.61</v>
      </c>
      <c r="AA46" s="16">
        <v>1203879</v>
      </c>
      <c r="AB46" s="86">
        <v>15.21</v>
      </c>
      <c r="AC46" s="51">
        <v>7916422</v>
      </c>
      <c r="AD46" s="16">
        <v>531223</v>
      </c>
      <c r="AE46" s="16">
        <v>16</v>
      </c>
      <c r="AF46" s="16">
        <v>9523</v>
      </c>
      <c r="AG46" s="16">
        <v>513453</v>
      </c>
      <c r="AH46" s="240"/>
      <c r="AI46" s="12">
        <v>6695015</v>
      </c>
    </row>
    <row r="47" spans="1:35" s="29" customFormat="1" ht="13.5" customHeight="1">
      <c r="A47" s="253" t="s">
        <v>97</v>
      </c>
      <c r="B47" s="254"/>
      <c r="C47" s="41">
        <f>SUM(C45:C46)</f>
        <v>15</v>
      </c>
      <c r="D47" s="42">
        <f>SUM(D45:D46)</f>
        <v>18</v>
      </c>
      <c r="E47" s="52" t="s">
        <v>126</v>
      </c>
      <c r="F47" s="53"/>
      <c r="G47" s="54"/>
      <c r="H47" s="46">
        <f>SUM(H45:H46)</f>
        <v>29</v>
      </c>
      <c r="I47" s="57">
        <f>SUM(I45:I46)</f>
        <v>1</v>
      </c>
      <c r="J47" s="46">
        <f>SUM(J45:J46)</f>
        <v>3</v>
      </c>
      <c r="K47" s="48">
        <f>SUM(K45:K46)</f>
        <v>18</v>
      </c>
      <c r="L47" s="55"/>
      <c r="M47" s="56"/>
      <c r="N47" s="56"/>
      <c r="O47" s="56"/>
      <c r="P47" s="56"/>
      <c r="Q47" s="16">
        <v>1120378888</v>
      </c>
      <c r="R47" s="12">
        <v>7091401</v>
      </c>
      <c r="S47" s="253" t="s">
        <v>97</v>
      </c>
      <c r="T47" s="254"/>
      <c r="U47" s="89">
        <v>119897368</v>
      </c>
      <c r="V47" s="82">
        <v>57.419999999999995</v>
      </c>
      <c r="W47" s="16">
        <v>958289</v>
      </c>
      <c r="X47" s="82">
        <v>0.46</v>
      </c>
      <c r="Y47" s="16">
        <v>69103638</v>
      </c>
      <c r="Z47" s="93">
        <v>33.090000000000003</v>
      </c>
      <c r="AA47" s="16">
        <v>18856438</v>
      </c>
      <c r="AB47" s="86">
        <v>9.0299999999999994</v>
      </c>
      <c r="AC47" s="51">
        <v>208815733</v>
      </c>
      <c r="AD47" s="16">
        <v>14469345</v>
      </c>
      <c r="AE47" s="16">
        <v>12392</v>
      </c>
      <c r="AF47" s="16">
        <v>662650</v>
      </c>
      <c r="AG47" s="16">
        <v>23902078</v>
      </c>
      <c r="AH47" s="240"/>
      <c r="AI47" s="12">
        <v>167019479</v>
      </c>
    </row>
    <row r="48" spans="1:35" s="29" customFormat="1" ht="13.5" customHeight="1" thickBot="1">
      <c r="A48" s="272" t="s">
        <v>98</v>
      </c>
      <c r="B48" s="273"/>
      <c r="C48" s="58">
        <v>6</v>
      </c>
      <c r="D48" s="59">
        <v>0</v>
      </c>
      <c r="E48" s="52" t="s">
        <v>120</v>
      </c>
      <c r="F48" s="60"/>
      <c r="G48" s="61"/>
      <c r="H48" s="62" t="s">
        <v>99</v>
      </c>
      <c r="I48" s="62" t="s">
        <v>99</v>
      </c>
      <c r="J48" s="62" t="s">
        <v>99</v>
      </c>
      <c r="K48" s="63" t="s">
        <v>99</v>
      </c>
      <c r="L48" s="64"/>
      <c r="M48" s="65"/>
      <c r="N48" s="66"/>
      <c r="O48" s="65"/>
      <c r="P48" s="65"/>
      <c r="Q48" s="13" t="s">
        <v>99</v>
      </c>
      <c r="R48" s="17" t="s">
        <v>99</v>
      </c>
      <c r="S48" s="272" t="s">
        <v>98</v>
      </c>
      <c r="T48" s="273"/>
      <c r="U48" s="91" t="s">
        <v>99</v>
      </c>
      <c r="V48" s="83" t="s">
        <v>99</v>
      </c>
      <c r="W48" s="67" t="s">
        <v>99</v>
      </c>
      <c r="X48" s="83" t="s">
        <v>99</v>
      </c>
      <c r="Y48" s="67" t="s">
        <v>99</v>
      </c>
      <c r="Z48" s="94" t="s">
        <v>99</v>
      </c>
      <c r="AA48" s="67" t="s">
        <v>99</v>
      </c>
      <c r="AB48" s="87" t="s">
        <v>99</v>
      </c>
      <c r="AC48" s="68">
        <v>18497426</v>
      </c>
      <c r="AD48" s="13" t="s">
        <v>99</v>
      </c>
      <c r="AE48" s="13" t="s">
        <v>99</v>
      </c>
      <c r="AF48" s="13" t="s">
        <v>99</v>
      </c>
      <c r="AG48" s="13" t="s">
        <v>99</v>
      </c>
      <c r="AH48" s="241"/>
      <c r="AI48" s="69">
        <v>18497426</v>
      </c>
    </row>
    <row r="49" spans="1:35" s="29" customFormat="1" ht="13.5" customHeight="1" thickTop="1" thickBot="1">
      <c r="A49" s="270" t="s">
        <v>100</v>
      </c>
      <c r="B49" s="271"/>
      <c r="C49" s="70">
        <f>C47+C48</f>
        <v>21</v>
      </c>
      <c r="D49" s="71">
        <f>D47+D48</f>
        <v>18</v>
      </c>
      <c r="E49" s="72"/>
      <c r="F49" s="73"/>
      <c r="G49" s="74"/>
      <c r="H49" s="75">
        <f>SUM(H47:H48)</f>
        <v>29</v>
      </c>
      <c r="I49" s="76">
        <f>SUM(I47:I48)</f>
        <v>1</v>
      </c>
      <c r="J49" s="75">
        <f>SUM(J47:J48)</f>
        <v>3</v>
      </c>
      <c r="K49" s="77">
        <v>25</v>
      </c>
      <c r="L49" s="78"/>
      <c r="M49" s="79"/>
      <c r="N49" s="79"/>
      <c r="O49" s="79"/>
      <c r="P49" s="79"/>
      <c r="Q49" s="18">
        <v>1120378888</v>
      </c>
      <c r="R49" s="19">
        <v>7091401</v>
      </c>
      <c r="S49" s="270" t="s">
        <v>100</v>
      </c>
      <c r="T49" s="271"/>
      <c r="U49" s="90">
        <v>119897368</v>
      </c>
      <c r="V49" s="84">
        <v>57.419999999999995</v>
      </c>
      <c r="W49" s="18">
        <v>958289</v>
      </c>
      <c r="X49" s="84">
        <v>0.46</v>
      </c>
      <c r="Y49" s="18">
        <v>69103638</v>
      </c>
      <c r="Z49" s="95">
        <v>33.090000000000003</v>
      </c>
      <c r="AA49" s="18">
        <v>18856438</v>
      </c>
      <c r="AB49" s="88">
        <v>9.0299999999999994</v>
      </c>
      <c r="AC49" s="80">
        <v>227313159</v>
      </c>
      <c r="AD49" s="18">
        <v>14469345</v>
      </c>
      <c r="AE49" s="18">
        <v>12392</v>
      </c>
      <c r="AF49" s="18">
        <v>662650</v>
      </c>
      <c r="AG49" s="18">
        <v>23902078</v>
      </c>
      <c r="AH49" s="242"/>
      <c r="AI49" s="19">
        <v>185516905</v>
      </c>
    </row>
    <row r="50" spans="1:35" ht="13.5" customHeight="1">
      <c r="D50" s="20"/>
      <c r="E50" s="21"/>
      <c r="F50" s="22"/>
      <c r="G50" s="22"/>
      <c r="H50" s="20"/>
      <c r="L50" s="281" t="s">
        <v>130</v>
      </c>
      <c r="M50" s="281"/>
      <c r="N50" s="281"/>
      <c r="O50" s="281"/>
    </row>
    <row r="52" spans="1:35">
      <c r="A52" s="28"/>
      <c r="U52" s="28"/>
      <c r="AA52" s="1"/>
      <c r="AB52" s="97"/>
      <c r="AC52" s="3"/>
      <c r="AE52" s="99"/>
    </row>
    <row r="53" spans="1:35">
      <c r="T53" s="28"/>
      <c r="U53" s="98"/>
    </row>
  </sheetData>
  <mergeCells count="33">
    <mergeCell ref="Q3:R3"/>
    <mergeCell ref="S47:T47"/>
    <mergeCell ref="S48:T48"/>
    <mergeCell ref="S49:T49"/>
    <mergeCell ref="L50:O50"/>
    <mergeCell ref="L3:O3"/>
    <mergeCell ref="E3:E5"/>
    <mergeCell ref="F3:G3"/>
    <mergeCell ref="F4:F5"/>
    <mergeCell ref="A3:B5"/>
    <mergeCell ref="H3:J3"/>
    <mergeCell ref="A49:B49"/>
    <mergeCell ref="A45:B45"/>
    <mergeCell ref="A46:B46"/>
    <mergeCell ref="A47:B47"/>
    <mergeCell ref="A48:B48"/>
    <mergeCell ref="G4:G5"/>
    <mergeCell ref="C3:D3"/>
    <mergeCell ref="C4:C5"/>
    <mergeCell ref="D4:D5"/>
    <mergeCell ref="J4:J5"/>
    <mergeCell ref="AI1:AI2"/>
    <mergeCell ref="S3:T5"/>
    <mergeCell ref="S45:T45"/>
    <mergeCell ref="S46:T46"/>
    <mergeCell ref="AC3:AC4"/>
    <mergeCell ref="AD3:AD4"/>
    <mergeCell ref="AH3:AH4"/>
    <mergeCell ref="U3:AB3"/>
    <mergeCell ref="U4:V4"/>
    <mergeCell ref="W4:X4"/>
    <mergeCell ref="Y4:Z4"/>
    <mergeCell ref="AA4:AB4"/>
  </mergeCells>
  <phoneticPr fontId="4"/>
  <printOptions gridLinesSet="0"/>
  <pageMargins left="0.62992125984251968" right="0" top="0.31496062992125984" bottom="0.47244094488188981" header="0.19685039370078741" footer="0.43307086614173229"/>
  <pageSetup paperSize="9" scale="88" orientation="landscape" blackAndWhite="1" r:id="rId1"/>
  <headerFooter alignWithMargins="0"/>
  <colBreaks count="1" manualBreakCount="1">
    <brk id="18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第10-1表（医療）</vt:lpstr>
      <vt:lpstr>'第10-1表（医療）'!Print_Area</vt:lpstr>
      <vt:lpstr>'第10-1表（医療）'!Print_Area_MI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国民健康保険課</dc:creator>
  <cp:lastModifiedBy>user</cp:lastModifiedBy>
  <cp:lastPrinted>2014-03-04T02:28:28Z</cp:lastPrinted>
  <dcterms:created xsi:type="dcterms:W3CDTF">1997-10-09T01:16:47Z</dcterms:created>
  <dcterms:modified xsi:type="dcterms:W3CDTF">2014-03-06T00:47:01Z</dcterms:modified>
</cp:coreProperties>
</file>