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02 対応\03 施行\01 公表データ\01 横浜市\"/>
    </mc:Choice>
  </mc:AlternateContent>
  <workbookProtection workbookAlgorithmName="SHA-512" workbookHashValue="DxioWQofEdAb0nYgKXRXhEccmy/qfkpjywAG5KO67aOJiksoqKeoq/pR1pX4rQAOAuRLh/qMN3X8TcEAo7FU/A==" workbookSaltValue="OOTu6x/cEleXkECtBzpH1Q==" workbookSpinCount="100000" lockStructure="1"/>
  <bookViews>
    <workbookView xWindow="0" yWindow="0" windowWidth="23040" windowHeight="936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BK7" i="5"/>
  <c r="BJ7" i="5"/>
  <c r="BI7" i="5"/>
  <c r="BH7" i="5"/>
  <c r="FX52" i="4" s="1"/>
  <c r="BG7" i="5"/>
  <c r="FE52" i="4" s="1"/>
  <c r="BF7" i="5"/>
  <c r="BD7" i="5"/>
  <c r="BC7" i="5"/>
  <c r="BZ53" i="4" s="1"/>
  <c r="BB7" i="5"/>
  <c r="BA7" i="5"/>
  <c r="AZ7" i="5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BG31" i="4" s="1"/>
  <c r="Z7" i="5"/>
  <c r="AN31" i="4" s="1"/>
  <c r="Y7" i="5"/>
  <c r="U31" i="4" s="1"/>
  <c r="X7" i="5"/>
  <c r="W7" i="5"/>
  <c r="V7" i="5"/>
  <c r="U7" i="5"/>
  <c r="LJ8" i="4" s="1"/>
  <c r="T7" i="5"/>
  <c r="S7" i="5"/>
  <c r="R7" i="5"/>
  <c r="Q7" i="5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EL53" i="4"/>
  <c r="CS53" i="4"/>
  <c r="BG53" i="4"/>
  <c r="AN53" i="4"/>
  <c r="U53" i="4"/>
  <c r="LH52" i="4"/>
  <c r="KO52" i="4"/>
  <c r="JV52" i="4"/>
  <c r="HJ52" i="4"/>
  <c r="GQ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LJ10" i="4"/>
  <c r="JQ10" i="4"/>
  <c r="HX10" i="4"/>
  <c r="DU10" i="4"/>
  <c r="CF10" i="4"/>
  <c r="B10" i="4"/>
  <c r="JQ8" i="4"/>
  <c r="HX8" i="4"/>
  <c r="FJ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KO30" i="4"/>
  <c r="BG51" i="4"/>
  <c r="FX30" i="4"/>
  <c r="AV76" i="4"/>
  <c r="KO51" i="4"/>
  <c r="HP76" i="4"/>
  <c r="LE76" i="4"/>
  <c r="FX51" i="4"/>
  <c r="HA76" i="4"/>
  <c r="AN51" i="4"/>
  <c r="FE30" i="4"/>
  <c r="AN30" i="4"/>
  <c r="JV51" i="4"/>
  <c r="KP76" i="4"/>
  <c r="FE51" i="4"/>
  <c r="JV30" i="4"/>
  <c r="AG76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<sst xmlns="http://schemas.openxmlformats.org/spreadsheetml/2006/main" count="287" uniqueCount="142">
  <si>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</si>
  <si>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</si>
  <si>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</si>
  <si>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</si>
  <si>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</si>
  <si>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</si>
  <si>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</si>
  <si>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</si>
  <si>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</si>
  <si>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</si>
  <si>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</si>
  <si>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</si>
  <si>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</si>
  <si>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</si>
  <si>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</si>
  <si>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</si>
  <si>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</si>
  <si>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</si>
  <si>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</si>
  <si>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</si>
  <si>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</si>
  <si>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</si>
  <si>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</si>
  <si>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</si>
  <si>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</si>
  <si>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</si>
  <si>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</si>
  <si>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</si>
  <si>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</si>
  <si>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</si>
  <si>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</si>
  <si>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</si>
  <si>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</si>
  <si>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</si>
  <si>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</si>
  <si>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</si>
  <si>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</si>
  <si>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</si>
  <si>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</si>
  <si>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</si>
  <si>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</si>
  <si>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</si>
  <si>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</si>
  <si>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</si>
  <si>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</si>
  <si>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</si>
  <si>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</si>
  <si>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</si>
  <si>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</si>
  <si>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</si>
  <si>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</si>
  <si>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</si>
  <si>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</si>
  <si>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</si>
  <si>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</si>
  <si>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</si>
  <si>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</si>
  <si>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</si>
  <si>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</si>
  <si>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</si>
  <si>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</si>
  <si>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</si>
  <si>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</si>
  <si>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</si>
  <si>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</si>
  <si>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</si>
  <si>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</si>
  <si>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</si>
  <si>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</si>
  <si>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</si>
  <si>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</si>
  <si>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</si>
  <si>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</si>
  <si>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</si>
  <si>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</si>
  <si>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</si>
  <si>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</si>
  <si>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</si>
  <si>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</si>
  <si>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</si>
  <si>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</si>
  <si>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</si>
  <si>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</si>
  <si>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</si>
  <si>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</si>
  <si>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</si>
  <si>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</si>
  <si>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</si>
  <si>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</si>
  <si>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</si>
  <si>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</si>
  <si>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</si>
  <si>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</si>
  <si>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</si>
  <si>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</si>
  <si>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</si>
  <si>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</si>
  <si>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</si>
  <si>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</si>
  <si>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</si>
  <si>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</si>
  <si>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</si>
  <si>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</si>
  <si>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</si>
  <si>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</si>
  <si>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</si>
  <si>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</si>
  <si>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</si>
  <si>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</si>
  <si>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</si>
  <si>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</si>
  <si>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</si>
  <si>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</si>
  <si>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</si>
  <si>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</si>
  <si>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</si>
  <si>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</si>
  <si>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</si>
  <si>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</si>
  <si>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</si>
  <si>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神奈川県　横浜市</t>
  </si>
  <si>
    <t>ポートサイド地下駐車場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</si>
  <si>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</si>
  <si>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</si>
  <si>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</si>
  <si>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</si>
  <si>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</si>
  <si>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</si>
  <si>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</si>
  <si>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</si>
  <si>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</si>
  <si>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</si>
  <si>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</si>
  <si>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</si>
  <si>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</si>
  <si>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</si>
  <si>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</si>
  <si>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</si>
  <si>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単年度赤字の状態であるので、経営改善に向けた取組が必要だと考えている。そこで、指定管理者制度など、より効率的な運営方式に見直していく。
②他会計補助金比率及び③駐車台数一台当たりの他会計補助金額
　経年比較においては、減少傾向にある。これは、地方債の償還が進み残高が減少していることから、一般会計からの繰入金が減少しているためだと思われる。
④売上高ＧＯＰ比率及び⑤ＥＢＩＴＤＡ
　数値は低く望ましい状態ではない。経営改善を図るため、指定管理者制度など、より効率的な運営方式に見直していく。</t>
    <rPh sb="1" eb="4">
      <t>シュウエキテキ</t>
    </rPh>
    <rPh sb="4" eb="6">
      <t>シュウシ</t>
    </rPh>
    <rPh sb="6" eb="8">
      <t>ヒリツ</t>
    </rPh>
    <rPh sb="10" eb="13">
      <t>タンネンド</t>
    </rPh>
    <rPh sb="13" eb="15">
      <t>アカジ</t>
    </rPh>
    <rPh sb="16" eb="18">
      <t>ジョウタイ</t>
    </rPh>
    <rPh sb="24" eb="26">
      <t>ケイエイ</t>
    </rPh>
    <rPh sb="26" eb="28">
      <t>カイゼン</t>
    </rPh>
    <rPh sb="29" eb="30">
      <t>ム</t>
    </rPh>
    <rPh sb="32" eb="33">
      <t>ト</t>
    </rPh>
    <rPh sb="33" eb="34">
      <t>ク</t>
    </rPh>
    <rPh sb="35" eb="37">
      <t>ヒツヨウ</t>
    </rPh>
    <rPh sb="39" eb="40">
      <t>カンガ</t>
    </rPh>
    <rPh sb="79" eb="80">
      <t>タ</t>
    </rPh>
    <rPh sb="80" eb="82">
      <t>カイケイ</t>
    </rPh>
    <rPh sb="82" eb="85">
      <t>ホジョキン</t>
    </rPh>
    <rPh sb="85" eb="87">
      <t>ヒリツ</t>
    </rPh>
    <rPh sb="87" eb="88">
      <t>オヨ</t>
    </rPh>
    <rPh sb="90" eb="92">
      <t>チュウシャ</t>
    </rPh>
    <rPh sb="92" eb="94">
      <t>ダイスウ</t>
    </rPh>
    <rPh sb="94" eb="96">
      <t>イチダイ</t>
    </rPh>
    <rPh sb="96" eb="97">
      <t>ア</t>
    </rPh>
    <rPh sb="100" eb="101">
      <t>タ</t>
    </rPh>
    <rPh sb="101" eb="103">
      <t>カイケイ</t>
    </rPh>
    <rPh sb="103" eb="105">
      <t>ホジョ</t>
    </rPh>
    <rPh sb="105" eb="107">
      <t>キンガク</t>
    </rPh>
    <rPh sb="182" eb="184">
      <t>ウリアゲ</t>
    </rPh>
    <rPh sb="184" eb="185">
      <t>ダカ</t>
    </rPh>
    <rPh sb="188" eb="190">
      <t>ヒリツ</t>
    </rPh>
    <rPh sb="190" eb="191">
      <t>オヨ</t>
    </rPh>
    <rPh sb="201" eb="203">
      <t>スウチ</t>
    </rPh>
    <rPh sb="204" eb="205">
      <t>ヒク</t>
    </rPh>
    <rPh sb="206" eb="207">
      <t>ノゾ</t>
    </rPh>
    <rPh sb="210" eb="212">
      <t>ジョウタイ</t>
    </rPh>
    <rPh sb="217" eb="219">
      <t>ケイエイ</t>
    </rPh>
    <rPh sb="219" eb="221">
      <t>カイゼン</t>
    </rPh>
    <rPh sb="222" eb="223">
      <t>ハカ</t>
    </rPh>
    <phoneticPr fontId="5"/>
  </si>
  <si>
    <t>⑥有形固定資産減価償却率及び⑨累積欠損金比率
　法非適用企業のため対象外
⑦敷地の地価
　道路の地下に設置した駐車場であり、用地は購入していないため価格は「０」である。
⑧設備投資見込額
　当初の設備投資額に比べて、大きな金額ではないが、将来の事業継続の見込みも含めて慎重に見直していく。
⑩企業債残高対料金収入比率
　数値は高く望ましい状態ではない。企業債は減少しているので、料金収入の増加が見込めるより効率的な運営方式に見直していく。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24" eb="25">
      <t>ホウ</t>
    </rPh>
    <rPh sb="25" eb="26">
      <t>ヒ</t>
    </rPh>
    <rPh sb="26" eb="28">
      <t>テキヨウ</t>
    </rPh>
    <rPh sb="28" eb="30">
      <t>キギョウ</t>
    </rPh>
    <rPh sb="33" eb="36">
      <t>タイショウガイ</t>
    </rPh>
    <rPh sb="38" eb="40">
      <t>シキチ</t>
    </rPh>
    <rPh sb="41" eb="43">
      <t>チカ</t>
    </rPh>
    <rPh sb="45" eb="47">
      <t>ドウロ</t>
    </rPh>
    <rPh sb="48" eb="50">
      <t>チカ</t>
    </rPh>
    <rPh sb="51" eb="53">
      <t>セッチ</t>
    </rPh>
    <rPh sb="55" eb="58">
      <t>チュウシャジョウ</t>
    </rPh>
    <rPh sb="62" eb="64">
      <t>ヨウチ</t>
    </rPh>
    <rPh sb="65" eb="67">
      <t>コウニュウ</t>
    </rPh>
    <rPh sb="74" eb="76">
      <t>カカク</t>
    </rPh>
    <rPh sb="86" eb="88">
      <t>セツビ</t>
    </rPh>
    <rPh sb="88" eb="90">
      <t>トウシ</t>
    </rPh>
    <rPh sb="90" eb="92">
      <t>ミコミ</t>
    </rPh>
    <rPh sb="92" eb="93">
      <t>ガク</t>
    </rPh>
    <rPh sb="95" eb="97">
      <t>トウショ</t>
    </rPh>
    <rPh sb="98" eb="100">
      <t>セツビ</t>
    </rPh>
    <rPh sb="100" eb="102">
      <t>トウシ</t>
    </rPh>
    <rPh sb="102" eb="103">
      <t>ガク</t>
    </rPh>
    <rPh sb="104" eb="105">
      <t>クラ</t>
    </rPh>
    <rPh sb="108" eb="109">
      <t>オオ</t>
    </rPh>
    <rPh sb="111" eb="113">
      <t>キンガク</t>
    </rPh>
    <rPh sb="119" eb="121">
      <t>ショウライ</t>
    </rPh>
    <rPh sb="122" eb="124">
      <t>ジギョウ</t>
    </rPh>
    <rPh sb="124" eb="126">
      <t>ケイゾク</t>
    </rPh>
    <rPh sb="127" eb="129">
      <t>ミコ</t>
    </rPh>
    <rPh sb="131" eb="132">
      <t>フク</t>
    </rPh>
    <rPh sb="134" eb="136">
      <t>シンチョウ</t>
    </rPh>
    <rPh sb="137" eb="139">
      <t>ミナオ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リョウキン</t>
    </rPh>
    <rPh sb="154" eb="156">
      <t>シュウニュウ</t>
    </rPh>
    <rPh sb="156" eb="158">
      <t>ヒリツ</t>
    </rPh>
    <rPh sb="160" eb="162">
      <t>スウチ</t>
    </rPh>
    <rPh sb="163" eb="164">
      <t>タカ</t>
    </rPh>
    <rPh sb="165" eb="166">
      <t>ノゾ</t>
    </rPh>
    <rPh sb="169" eb="171">
      <t>ジョウタイ</t>
    </rPh>
    <rPh sb="176" eb="178">
      <t>キギョウ</t>
    </rPh>
    <rPh sb="178" eb="179">
      <t>サイ</t>
    </rPh>
    <rPh sb="180" eb="182">
      <t>ゲンショウ</t>
    </rPh>
    <phoneticPr fontId="5"/>
  </si>
  <si>
    <t>⑪稼働率
　数値は、ほぼ横ばいの傾向であるが、あまり高くない。指定管理者制度など、より効率的な運営方式に見直していく。</t>
    <rPh sb="1" eb="3">
      <t>カドウ</t>
    </rPh>
    <rPh sb="3" eb="4">
      <t>リツ</t>
    </rPh>
    <rPh sb="6" eb="8">
      <t>スウチ</t>
    </rPh>
    <rPh sb="12" eb="13">
      <t>ヨコ</t>
    </rPh>
    <rPh sb="16" eb="18">
      <t>ケイコウ</t>
    </rPh>
    <rPh sb="26" eb="27">
      <t>タカ</t>
    </rPh>
    <phoneticPr fontId="5"/>
  </si>
  <si>
    <t>　経営改善の取組が必要な状態であるため、指定管理者制度など、より効率的な運営方式に見直していく。
　さらに、今後の設備投資に当たっては、将来の事業継続の見込みも含めて慎重に検討していく。</t>
    <rPh sb="1" eb="3">
      <t>ケイエイ</t>
    </rPh>
    <rPh sb="3" eb="5">
      <t>カイゼン</t>
    </rPh>
    <rPh sb="6" eb="8">
      <t>トリクミ</t>
    </rPh>
    <rPh sb="9" eb="11">
      <t>ヒツヨウ</t>
    </rPh>
    <rPh sb="12" eb="14">
      <t>ジョウタイ</t>
    </rPh>
    <rPh sb="20" eb="22">
      <t>シテイ</t>
    </rPh>
    <rPh sb="22" eb="25">
      <t>カンリシャ</t>
    </rPh>
    <rPh sb="25" eb="27">
      <t>セイド</t>
    </rPh>
    <rPh sb="54" eb="56">
      <t>コンゴ</t>
    </rPh>
    <rPh sb="57" eb="59">
      <t>セツビ</t>
    </rPh>
    <rPh sb="59" eb="61">
      <t>トウシ</t>
    </rPh>
    <rPh sb="62" eb="63">
      <t>ア</t>
    </rPh>
    <rPh sb="68" eb="70">
      <t>ショウライ</t>
    </rPh>
    <rPh sb="71" eb="73">
      <t>ジギョウ</t>
    </rPh>
    <rPh sb="73" eb="75">
      <t>ケイゾク</t>
    </rPh>
    <rPh sb="76" eb="78">
      <t>ミコ</t>
    </rPh>
    <rPh sb="80" eb="81">
      <t>フク</t>
    </rPh>
    <rPh sb="83" eb="85">
      <t>シンチョウ</t>
    </rPh>
    <rPh sb="86" eb="88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</si>
</sst>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59</c:v>
                </c:pt>
                <c:pt idx="1">
                  <c:v>57.6</c:v>
                </c:pt>
                <c:pt idx="2">
                  <c:v>21.8</c:v>
                </c:pt>
                <c:pt idx="3">
                  <c:v>63.3</c:v>
                </c:pt>
                <c:pt idx="4">
                  <c:v>25.2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1E-41E8-9321-A5FCE8A34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01984"/>
        <c:axId val="50819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1E-41E8-9321-A5FCE8A34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01984"/>
        <c:axId val="508199632"/>
      </c:lineChart>
      <c:dateAx>
        <c:axId val="50820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9632"/>
        <c:crosses val="autoZero"/>
        <c:auto val="1"/>
        <c:lblOffset val="100"/>
        <c:baseTimeUnit val="years"/>
      </c:dateAx>
      <c:valAx>
        <c:axId val="50819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201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836.5</c:v>
                </c:pt>
                <c:pt idx="1">
                  <c:v>882.4</c:v>
                </c:pt>
                <c:pt idx="2">
                  <c:v>647.29999999999995</c:v>
                </c:pt>
                <c:pt idx="3">
                  <c:v>589.4</c:v>
                </c:pt>
                <c:pt idx="4">
                  <c:v>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E9-45B0-8FD3-CEEEDC15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88264"/>
        <c:axId val="50819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E9-45B0-8FD3-CEEEDC15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88264"/>
        <c:axId val="508195320"/>
      </c:lineChart>
      <c:dateAx>
        <c:axId val="508188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5320"/>
        <c:crosses val="autoZero"/>
        <c:auto val="1"/>
        <c:lblOffset val="100"/>
        <c:baseTimeUnit val="years"/>
      </c:dateAx>
      <c:valAx>
        <c:axId val="50819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88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8A-4DC7-926A-F6F986BC8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6496"/>
        <c:axId val="50818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8A-4DC7-926A-F6F986BC8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6496"/>
        <c:axId val="508189440"/>
      </c:lineChart>
      <c:dateAx>
        <c:axId val="50819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9440"/>
        <c:crosses val="autoZero"/>
        <c:auto val="1"/>
        <c:lblOffset val="100"/>
        <c:baseTimeUnit val="years"/>
      </c:dateAx>
      <c:valAx>
        <c:axId val="50818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6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C-4BF6-AC6D-D0F621101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5712"/>
        <c:axId val="50819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8C-4BF6-AC6D-D0F621101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5712"/>
        <c:axId val="508191792"/>
      </c:lineChart>
      <c:dateAx>
        <c:axId val="50819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1792"/>
        <c:crosses val="autoZero"/>
        <c:auto val="1"/>
        <c:lblOffset val="100"/>
        <c:baseTimeUnit val="years"/>
      </c:dateAx>
      <c:valAx>
        <c:axId val="50819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5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8.8000000000000007</c:v>
                </c:pt>
                <c:pt idx="1">
                  <c:v>7.1</c:v>
                </c:pt>
                <c:pt idx="2">
                  <c:v>2.5</c:v>
                </c:pt>
                <c:pt idx="3">
                  <c:v>3.2</c:v>
                </c:pt>
                <c:pt idx="4">
                  <c:v>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38-4B78-947B-0723ED9D1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2576"/>
        <c:axId val="50819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38-4B78-947B-0723ED9D1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2576"/>
        <c:axId val="508193360"/>
      </c:lineChart>
      <c:dateAx>
        <c:axId val="50819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3360"/>
        <c:crosses val="autoZero"/>
        <c:auto val="1"/>
        <c:lblOffset val="100"/>
        <c:baseTimeUnit val="years"/>
      </c:dateAx>
      <c:valAx>
        <c:axId val="50819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2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210</c:v>
                </c:pt>
                <c:pt idx="1">
                  <c:v>211</c:v>
                </c:pt>
                <c:pt idx="2">
                  <c:v>188</c:v>
                </c:pt>
                <c:pt idx="3">
                  <c:v>81</c:v>
                </c:pt>
                <c:pt idx="4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18-4B7F-9568-D33CD104B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8456"/>
        <c:axId val="50818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18-4B7F-9568-D33CD104B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8456"/>
        <c:axId val="508187088"/>
      </c:lineChart>
      <c:dateAx>
        <c:axId val="508198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7088"/>
        <c:crosses val="autoZero"/>
        <c:auto val="1"/>
        <c:lblOffset val="100"/>
        <c:baseTimeUnit val="years"/>
      </c:dateAx>
      <c:valAx>
        <c:axId val="50818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8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103.5</c:v>
                </c:pt>
                <c:pt idx="1">
                  <c:v>86.5</c:v>
                </c:pt>
                <c:pt idx="2">
                  <c:v>83.5</c:v>
                </c:pt>
                <c:pt idx="3">
                  <c:v>88.5</c:v>
                </c:pt>
                <c:pt idx="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98-48D9-B873-84D8DA77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2968"/>
        <c:axId val="50819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98-48D9-B873-84D8DA77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2968"/>
        <c:axId val="508196888"/>
      </c:lineChart>
      <c:dateAx>
        <c:axId val="508192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6888"/>
        <c:crosses val="autoZero"/>
        <c:auto val="1"/>
        <c:lblOffset val="100"/>
        <c:baseTimeUnit val="years"/>
      </c:dateAx>
      <c:valAx>
        <c:axId val="50819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2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22.1</c:v>
                </c:pt>
                <c:pt idx="1">
                  <c:v>-30.5</c:v>
                </c:pt>
                <c:pt idx="2">
                  <c:v>-24.8</c:v>
                </c:pt>
                <c:pt idx="3">
                  <c:v>-52</c:v>
                </c:pt>
                <c:pt idx="4">
                  <c:v>-35.700000000000003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C-4FDD-A760-C4A3EC37E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4536"/>
        <c:axId val="50819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3C-4FDD-A760-C4A3EC37E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4536"/>
        <c:axId val="508198064"/>
      </c:lineChart>
      <c:dateAx>
        <c:axId val="508194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8064"/>
        <c:crosses val="autoZero"/>
        <c:auto val="1"/>
        <c:lblOffset val="100"/>
        <c:baseTimeUnit val="years"/>
      </c:dateAx>
      <c:valAx>
        <c:axId val="50819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4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19883</c:v>
                </c:pt>
                <c:pt idx="1">
                  <c:v>-5033</c:v>
                </c:pt>
                <c:pt idx="2">
                  <c:v>-5895</c:v>
                </c:pt>
                <c:pt idx="3">
                  <c:v>-14828</c:v>
                </c:pt>
                <c:pt idx="4">
                  <c:v>-7954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DE-4E27-92B8-94C16A181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54504"/>
        <c:axId val="692050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DE-4E27-92B8-94C16A181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54504"/>
        <c:axId val="692050584"/>
      </c:lineChart>
      <c:dateAx>
        <c:axId val="692054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50584"/>
        <c:crosses val="autoZero"/>
        <c:auto val="1"/>
        <c:lblOffset val="100"/>
        <c:baseTimeUnit val="years"/>
      </c:dateAx>
      <c:valAx>
        <c:axId val="692050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92054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9" t="str">
        <f>データ!H6&amp;"　"&amp;データ!I6</f>
        <v>神奈川県横浜市　ポートサイド地下駐車場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Ａ２Ｂ１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商業施設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8319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128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地下式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20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200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600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138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59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57.6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21.8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63.3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25.2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8.8000000000000007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7.1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2.5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3.2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1.2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103.5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86.5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83.5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88.5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104.2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110.9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113.4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191.4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141.30000000000001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11.6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9.5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15.1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189.3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182.5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185.2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186.8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139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140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210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211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188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81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71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22.1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-30.5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-24.8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-52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-35.700000000000003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19883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-5033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-5895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-14828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-7954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247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202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177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108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18.3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18.2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14.3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31473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37843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36318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37745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35151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141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521368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836.5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882.4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647.29999999999995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589.4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376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438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351.1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278.89999999999998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205.5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187.9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tKTvYuodJR26ugATynr8kLaiEMP4wwBSE2zIUkcPggChFp2cOfcRSkyrbTtFMqkBoOA2cNGa2nFIdf3Z5j+mQ==" saltValue="zX0O0U5+bUFzAZOyHZcYH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98</v>
      </c>
      <c r="AL5" s="59" t="s">
        <v>99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98</v>
      </c>
      <c r="AW5" s="59" t="s">
        <v>99</v>
      </c>
      <c r="AX5" s="59" t="s">
        <v>100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97</v>
      </c>
      <c r="BG5" s="59" t="s">
        <v>109</v>
      </c>
      <c r="BH5" s="59" t="s">
        <v>99</v>
      </c>
      <c r="BI5" s="59" t="s">
        <v>100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108</v>
      </c>
      <c r="BR5" s="59" t="s">
        <v>98</v>
      </c>
      <c r="BS5" s="59" t="s">
        <v>99</v>
      </c>
      <c r="BT5" s="59" t="s">
        <v>110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98</v>
      </c>
      <c r="CD5" s="59" t="s">
        <v>99</v>
      </c>
      <c r="CE5" s="59" t="s">
        <v>110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97</v>
      </c>
      <c r="CP5" s="59" t="s">
        <v>98</v>
      </c>
      <c r="CQ5" s="59" t="s">
        <v>111</v>
      </c>
      <c r="CR5" s="59" t="s">
        <v>100</v>
      </c>
      <c r="CS5" s="59" t="s">
        <v>112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113</v>
      </c>
      <c r="DA5" s="59" t="s">
        <v>98</v>
      </c>
      <c r="DB5" s="59" t="s">
        <v>99</v>
      </c>
      <c r="DC5" s="59" t="s">
        <v>100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98</v>
      </c>
      <c r="DM5" s="59" t="s">
        <v>99</v>
      </c>
      <c r="DN5" s="59" t="s">
        <v>114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2">
      <c r="A6" s="49" t="s">
        <v>115</v>
      </c>
      <c r="B6" s="60">
        <f>B8</f>
        <v>2017</v>
      </c>
      <c r="C6" s="60">
        <f t="shared" ref="C6:X6" si="1">C8</f>
        <v>141003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神奈川県横浜市</v>
      </c>
      <c r="I6" s="60" t="str">
        <f t="shared" si="1"/>
        <v>ポートサイド地下駐車場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20</v>
      </c>
      <c r="S6" s="62" t="str">
        <f t="shared" si="1"/>
        <v>商業施設</v>
      </c>
      <c r="T6" s="62" t="str">
        <f t="shared" si="1"/>
        <v>無</v>
      </c>
      <c r="U6" s="63">
        <f t="shared" si="1"/>
        <v>8319</v>
      </c>
      <c r="V6" s="63">
        <f t="shared" si="1"/>
        <v>200</v>
      </c>
      <c r="W6" s="63">
        <f t="shared" si="1"/>
        <v>600</v>
      </c>
      <c r="X6" s="62" t="str">
        <f t="shared" si="1"/>
        <v>導入なし</v>
      </c>
      <c r="Y6" s="64">
        <f>IF(Y8="-",NA(),Y8)</f>
        <v>59</v>
      </c>
      <c r="Z6" s="64">
        <f t="shared" ref="Z6:AH6" si="2">IF(Z8="-",NA(),Z8)</f>
        <v>57.6</v>
      </c>
      <c r="AA6" s="64">
        <f t="shared" si="2"/>
        <v>21.8</v>
      </c>
      <c r="AB6" s="64">
        <f t="shared" si="2"/>
        <v>63.3</v>
      </c>
      <c r="AC6" s="64">
        <f t="shared" si="2"/>
        <v>25.2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8.8000000000000007</v>
      </c>
      <c r="AK6" s="64">
        <f t="shared" ref="AK6:AS6" si="3">IF(AK8="-",NA(),AK8)</f>
        <v>7.1</v>
      </c>
      <c r="AL6" s="64">
        <f t="shared" si="3"/>
        <v>2.5</v>
      </c>
      <c r="AM6" s="64">
        <f t="shared" si="3"/>
        <v>3.2</v>
      </c>
      <c r="AN6" s="64">
        <f t="shared" si="3"/>
        <v>1.2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210</v>
      </c>
      <c r="AV6" s="65">
        <f t="shared" ref="AV6:BD6" si="4">IF(AV8="-",NA(),AV8)</f>
        <v>211</v>
      </c>
      <c r="AW6" s="65">
        <f t="shared" si="4"/>
        <v>188</v>
      </c>
      <c r="AX6" s="65">
        <f t="shared" si="4"/>
        <v>81</v>
      </c>
      <c r="AY6" s="65">
        <f t="shared" si="4"/>
        <v>71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22.1</v>
      </c>
      <c r="BG6" s="64">
        <f t="shared" ref="BG6:BO6" si="5">IF(BG8="-",NA(),BG8)</f>
        <v>-30.5</v>
      </c>
      <c r="BH6" s="64">
        <f t="shared" si="5"/>
        <v>-24.8</v>
      </c>
      <c r="BI6" s="64">
        <f t="shared" si="5"/>
        <v>-52</v>
      </c>
      <c r="BJ6" s="64">
        <f t="shared" si="5"/>
        <v>-35.700000000000003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19883</v>
      </c>
      <c r="BR6" s="65">
        <f t="shared" ref="BR6:BZ6" si="6">IF(BR8="-",NA(),BR8)</f>
        <v>-5033</v>
      </c>
      <c r="BS6" s="65">
        <f t="shared" si="6"/>
        <v>-5895</v>
      </c>
      <c r="BT6" s="65">
        <f t="shared" si="6"/>
        <v>-14828</v>
      </c>
      <c r="BU6" s="65">
        <f t="shared" si="6"/>
        <v>-7954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0</v>
      </c>
      <c r="CN6" s="63">
        <f t="shared" si="7"/>
        <v>521368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836.5</v>
      </c>
      <c r="DA6" s="64">
        <f t="shared" ref="DA6:DI6" si="8">IF(DA8="-",NA(),DA8)</f>
        <v>882.4</v>
      </c>
      <c r="DB6" s="64">
        <f t="shared" si="8"/>
        <v>647.29999999999995</v>
      </c>
      <c r="DC6" s="64">
        <f t="shared" si="8"/>
        <v>589.4</v>
      </c>
      <c r="DD6" s="64">
        <f t="shared" si="8"/>
        <v>376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103.5</v>
      </c>
      <c r="DL6" s="64">
        <f t="shared" ref="DL6:DT6" si="9">IF(DL8="-",NA(),DL8)</f>
        <v>86.5</v>
      </c>
      <c r="DM6" s="64">
        <f t="shared" si="9"/>
        <v>83.5</v>
      </c>
      <c r="DN6" s="64">
        <f t="shared" si="9"/>
        <v>88.5</v>
      </c>
      <c r="DO6" s="64">
        <f t="shared" si="9"/>
        <v>87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117</v>
      </c>
      <c r="B7" s="60">
        <f t="shared" ref="B7:X7" si="10">B8</f>
        <v>2017</v>
      </c>
      <c r="C7" s="60">
        <f t="shared" si="10"/>
        <v>141003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神奈川県　横浜市</v>
      </c>
      <c r="I7" s="60" t="str">
        <f t="shared" si="10"/>
        <v>ポートサイド地下駐車場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20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8319</v>
      </c>
      <c r="V7" s="63">
        <f t="shared" si="10"/>
        <v>200</v>
      </c>
      <c r="W7" s="63">
        <f t="shared" si="10"/>
        <v>600</v>
      </c>
      <c r="X7" s="62" t="str">
        <f t="shared" si="10"/>
        <v>導入なし</v>
      </c>
      <c r="Y7" s="64">
        <f>Y8</f>
        <v>59</v>
      </c>
      <c r="Z7" s="64">
        <f t="shared" ref="Z7:AH7" si="11">Z8</f>
        <v>57.6</v>
      </c>
      <c r="AA7" s="64">
        <f t="shared" si="11"/>
        <v>21.8</v>
      </c>
      <c r="AB7" s="64">
        <f t="shared" si="11"/>
        <v>63.3</v>
      </c>
      <c r="AC7" s="64">
        <f t="shared" si="11"/>
        <v>25.2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8.8000000000000007</v>
      </c>
      <c r="AK7" s="64">
        <f t="shared" ref="AK7:AS7" si="12">AK8</f>
        <v>7.1</v>
      </c>
      <c r="AL7" s="64">
        <f t="shared" si="12"/>
        <v>2.5</v>
      </c>
      <c r="AM7" s="64">
        <f t="shared" si="12"/>
        <v>3.2</v>
      </c>
      <c r="AN7" s="64">
        <f t="shared" si="12"/>
        <v>1.2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210</v>
      </c>
      <c r="AV7" s="65">
        <f t="shared" ref="AV7:BD7" si="13">AV8</f>
        <v>211</v>
      </c>
      <c r="AW7" s="65">
        <f t="shared" si="13"/>
        <v>188</v>
      </c>
      <c r="AX7" s="65">
        <f t="shared" si="13"/>
        <v>81</v>
      </c>
      <c r="AY7" s="65">
        <f t="shared" si="13"/>
        <v>71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22.1</v>
      </c>
      <c r="BG7" s="64">
        <f t="shared" ref="BG7:BO7" si="14">BG8</f>
        <v>-30.5</v>
      </c>
      <c r="BH7" s="64">
        <f t="shared" si="14"/>
        <v>-24.8</v>
      </c>
      <c r="BI7" s="64">
        <f t="shared" si="14"/>
        <v>-52</v>
      </c>
      <c r="BJ7" s="64">
        <f t="shared" si="14"/>
        <v>-35.700000000000003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19883</v>
      </c>
      <c r="BR7" s="65">
        <f t="shared" ref="BR7:BZ7" si="15">BR8</f>
        <v>-5033</v>
      </c>
      <c r="BS7" s="65">
        <f t="shared" si="15"/>
        <v>-5895</v>
      </c>
      <c r="BT7" s="65">
        <f t="shared" si="15"/>
        <v>-14828</v>
      </c>
      <c r="BU7" s="65">
        <f t="shared" si="15"/>
        <v>-7954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116</v>
      </c>
      <c r="CL7" s="61"/>
      <c r="CM7" s="63">
        <f>CM8</f>
        <v>0</v>
      </c>
      <c r="CN7" s="63">
        <f>CN8</f>
        <v>521368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119</v>
      </c>
      <c r="CY7" s="61"/>
      <c r="CZ7" s="64">
        <f>CZ8</f>
        <v>836.5</v>
      </c>
      <c r="DA7" s="64">
        <f t="shared" ref="DA7:DI7" si="16">DA8</f>
        <v>882.4</v>
      </c>
      <c r="DB7" s="64">
        <f t="shared" si="16"/>
        <v>647.29999999999995</v>
      </c>
      <c r="DC7" s="64">
        <f t="shared" si="16"/>
        <v>589.4</v>
      </c>
      <c r="DD7" s="64">
        <f t="shared" si="16"/>
        <v>376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103.5</v>
      </c>
      <c r="DL7" s="64">
        <f t="shared" ref="DL7:DT7" si="17">DL8</f>
        <v>86.5</v>
      </c>
      <c r="DM7" s="64">
        <f t="shared" si="17"/>
        <v>83.5</v>
      </c>
      <c r="DN7" s="64">
        <f t="shared" si="17"/>
        <v>88.5</v>
      </c>
      <c r="DO7" s="64">
        <f t="shared" si="17"/>
        <v>87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2">
      <c r="A8" s="49"/>
      <c r="B8" s="67">
        <v>2017</v>
      </c>
      <c r="C8" s="67">
        <v>141003</v>
      </c>
      <c r="D8" s="67">
        <v>47</v>
      </c>
      <c r="E8" s="67">
        <v>14</v>
      </c>
      <c r="F8" s="67">
        <v>0</v>
      </c>
      <c r="G8" s="67">
        <v>2</v>
      </c>
      <c r="H8" s="67" t="s">
        <v>120</v>
      </c>
      <c r="I8" s="67" t="s">
        <v>121</v>
      </c>
      <c r="J8" s="67" t="s">
        <v>122</v>
      </c>
      <c r="K8" s="67" t="s">
        <v>123</v>
      </c>
      <c r="L8" s="67" t="s">
        <v>124</v>
      </c>
      <c r="M8" s="67" t="s">
        <v>125</v>
      </c>
      <c r="N8" s="67" t="s">
        <v>126</v>
      </c>
      <c r="O8" s="68" t="s">
        <v>127</v>
      </c>
      <c r="P8" s="69" t="s">
        <v>128</v>
      </c>
      <c r="Q8" s="69" t="s">
        <v>129</v>
      </c>
      <c r="R8" s="70">
        <v>20</v>
      </c>
      <c r="S8" s="69" t="s">
        <v>130</v>
      </c>
      <c r="T8" s="69" t="s">
        <v>131</v>
      </c>
      <c r="U8" s="70">
        <v>8319</v>
      </c>
      <c r="V8" s="70">
        <v>200</v>
      </c>
      <c r="W8" s="70">
        <v>600</v>
      </c>
      <c r="X8" s="69" t="s">
        <v>132</v>
      </c>
      <c r="Y8" s="71">
        <v>59</v>
      </c>
      <c r="Z8" s="71">
        <v>57.6</v>
      </c>
      <c r="AA8" s="71">
        <v>21.8</v>
      </c>
      <c r="AB8" s="71">
        <v>63.3</v>
      </c>
      <c r="AC8" s="71">
        <v>25.2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8.8000000000000007</v>
      </c>
      <c r="AK8" s="71">
        <v>7.1</v>
      </c>
      <c r="AL8" s="71">
        <v>2.5</v>
      </c>
      <c r="AM8" s="71">
        <v>3.2</v>
      </c>
      <c r="AN8" s="71">
        <v>1.2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210</v>
      </c>
      <c r="AV8" s="72">
        <v>211</v>
      </c>
      <c r="AW8" s="72">
        <v>188</v>
      </c>
      <c r="AX8" s="72">
        <v>81</v>
      </c>
      <c r="AY8" s="72">
        <v>71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22.1</v>
      </c>
      <c r="BG8" s="71">
        <v>-30.5</v>
      </c>
      <c r="BH8" s="71">
        <v>-24.8</v>
      </c>
      <c r="BI8" s="71">
        <v>-52</v>
      </c>
      <c r="BJ8" s="71">
        <v>-35.700000000000003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19883</v>
      </c>
      <c r="BR8" s="72">
        <v>-5033</v>
      </c>
      <c r="BS8" s="72">
        <v>-5895</v>
      </c>
      <c r="BT8" s="73">
        <v>-14828</v>
      </c>
      <c r="BU8" s="73">
        <v>-7954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124</v>
      </c>
      <c r="CC8" s="71" t="s">
        <v>124</v>
      </c>
      <c r="CD8" s="71" t="s">
        <v>124</v>
      </c>
      <c r="CE8" s="71" t="s">
        <v>124</v>
      </c>
      <c r="CF8" s="71" t="s">
        <v>124</v>
      </c>
      <c r="CG8" s="71" t="s">
        <v>124</v>
      </c>
      <c r="CH8" s="71" t="s">
        <v>124</v>
      </c>
      <c r="CI8" s="71" t="s">
        <v>124</v>
      </c>
      <c r="CJ8" s="71" t="s">
        <v>124</v>
      </c>
      <c r="CK8" s="71" t="s">
        <v>124</v>
      </c>
      <c r="CL8" s="68" t="s">
        <v>124</v>
      </c>
      <c r="CM8" s="70">
        <v>0</v>
      </c>
      <c r="CN8" s="70">
        <v>521368</v>
      </c>
      <c r="CO8" s="71" t="s">
        <v>124</v>
      </c>
      <c r="CP8" s="71" t="s">
        <v>124</v>
      </c>
      <c r="CQ8" s="71" t="s">
        <v>124</v>
      </c>
      <c r="CR8" s="71" t="s">
        <v>124</v>
      </c>
      <c r="CS8" s="71" t="s">
        <v>124</v>
      </c>
      <c r="CT8" s="71" t="s">
        <v>124</v>
      </c>
      <c r="CU8" s="71" t="s">
        <v>124</v>
      </c>
      <c r="CV8" s="71" t="s">
        <v>124</v>
      </c>
      <c r="CW8" s="71" t="s">
        <v>124</v>
      </c>
      <c r="CX8" s="71" t="s">
        <v>124</v>
      </c>
      <c r="CY8" s="68" t="s">
        <v>124</v>
      </c>
      <c r="CZ8" s="71">
        <v>836.5</v>
      </c>
      <c r="DA8" s="71">
        <v>882.4</v>
      </c>
      <c r="DB8" s="71">
        <v>647.29999999999995</v>
      </c>
      <c r="DC8" s="71">
        <v>589.4</v>
      </c>
      <c r="DD8" s="71">
        <v>376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103.5</v>
      </c>
      <c r="DL8" s="71">
        <v>86.5</v>
      </c>
      <c r="DM8" s="71">
        <v>83.5</v>
      </c>
      <c r="DN8" s="71">
        <v>88.5</v>
      </c>
      <c r="DO8" s="71">
        <v>87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133</v>
      </c>
      <c r="C10" s="78" t="s">
        <v>134</v>
      </c>
      <c r="D10" s="78" t="s">
        <v>135</v>
      </c>
      <c r="E10" s="78" t="s">
        <v>136</v>
      </c>
      <c r="F10" s="78" t="s">
        <v>137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2018-12-07T10:29:08Z</dcterms:created>
  <dcterms:modified xsi:type="dcterms:W3CDTF">2019-02-20T08:32:08Z</dcterms:modified>
  <cp:category/>
</cp:coreProperties>
</file>