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4 大和市\"/>
    </mc:Choice>
  </mc:AlternateContent>
  <workbookProtection workbookAlgorithmName="SHA-512" workbookHashValue="W9v4MHm8x05zYA5qQWY/yHs/POXpeDrLqhAiaN+KaSNF39cn+yHJxxFyblNEV50fpSd9H1g90ClOwy8gdS2cjg==" workbookSaltValue="V/5/QTq5IxAosDd/a2cZU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<sst xmlns="http://schemas.openxmlformats.org/spreadsheetml/2006/main" count="240" uniqueCount="125">
  <si>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</si>
  <si>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</si>
  <si>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</si>
  <si>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</si>
  <si>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</si>
  <si>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</si>
  <si>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</si>
  <si>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</si>
  <si>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</si>
  <si>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</si>
  <si>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</si>
  <si>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</si>
  <si>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</si>
  <si>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</si>
  <si>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</si>
  <si>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</si>
  <si>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</si>
  <si>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</si>
  <si>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</si>
  <si>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</si>
  <si>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</si>
  <si>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</si>
  <si>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</si>
  <si>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</si>
  <si>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</si>
  <si>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</si>
  <si>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</si>
  <si>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</si>
  <si>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</si>
  <si>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</si>
  <si>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</si>
  <si>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</si>
  <si>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</si>
  <si>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</si>
  <si>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</si>
  <si>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</si>
  <si>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</si>
  <si>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</si>
  <si>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</si>
  <si>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</si>
  <si>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</si>
  <si>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</si>
  <si>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</si>
  <si>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</si>
  <si>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</si>
  <si>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</si>
  <si>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</si>
  <si>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</si>
  <si>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</si>
  <si>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</si>
  <si>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</si>
  <si>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</si>
  <si>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</si>
  <si>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</si>
  <si>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</si>
  <si>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</si>
  <si>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</si>
  <si>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</si>
  <si>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</si>
  <si>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</si>
  <si>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</si>
  <si>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</si>
  <si>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</si>
  <si>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</si>
  <si>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</si>
  <si>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</si>
  <si>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</si>
  <si>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</si>
  <si>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</si>
  <si>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</si>
  <si>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</si>
  <si>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</si>
  <si>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</si>
  <si>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</si>
  <si>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</si>
  <si>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</si>
  <si>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</si>
  <si>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</si>
  <si>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</si>
  <si>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</si>
  <si>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</si>
  <si>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</si>
  <si>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</si>
  <si>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</si>
  <si>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</si>
  <si>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</si>
  <si>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</si>
  <si>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</si>
  <si>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</si>
  <si>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</si>
  <si>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</si>
  <si>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</si>
  <si>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</si>
  <si>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</si>
  <si>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</si>
  <si>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</si>
  <si>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</si>
  <si>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</si>
  <si>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</si>
  <si>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</si>
  <si>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</si>
  <si>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</si>
  <si>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</si>
  <si>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</si>
  <si>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</si>
  <si>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</si>
  <si>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</si>
  <si>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</si>
  <si>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</si>
  <si>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</si>
  <si>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</si>
  <si>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</si>
  <si>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</si>
  <si>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</si>
  <si>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</si>
  <si>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</si>
  <si>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</si>
  <si>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</si>
  <si>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</si>
  <si>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</si>
  <si>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</si>
  <si>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</si>
  <si>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類似団体と比較すると極めて低い状況です。現在の管渠の更新ペースでは、すべての管路を更新するのに長期的な更新投資を必要とするため、老朽化している管路の中でも対策が急務な管路を洗い出し、優先順位をつけて更新していく必要があります。</t>
    <rPh sb="1" eb="3">
      <t>カンキョ</t>
    </rPh>
    <rPh sb="3" eb="5">
      <t>カイゼン</t>
    </rPh>
    <rPh sb="5" eb="6">
      <t>リツ</t>
    </rPh>
    <rPh sb="8" eb="10">
      <t>ルイジ</t>
    </rPh>
    <rPh sb="10" eb="12">
      <t>ダンタイ</t>
    </rPh>
    <rPh sb="13" eb="15">
      <t>ヒカク</t>
    </rPh>
    <rPh sb="18" eb="19">
      <t>キワ</t>
    </rPh>
    <rPh sb="21" eb="22">
      <t>ヒク</t>
    </rPh>
    <rPh sb="23" eb="25">
      <t>ジョウキョウ</t>
    </rPh>
    <rPh sb="28" eb="30">
      <t>ゲンザイ</t>
    </rPh>
    <rPh sb="31" eb="33">
      <t>カンキョ</t>
    </rPh>
    <rPh sb="34" eb="36">
      <t>コウシン</t>
    </rPh>
    <rPh sb="61" eb="63">
      <t>トウシ</t>
    </rPh>
    <rPh sb="72" eb="75">
      <t>ロウキュウカ</t>
    </rPh>
    <rPh sb="79" eb="81">
      <t>カンロ</t>
    </rPh>
    <rPh sb="82" eb="83">
      <t>ナカ</t>
    </rPh>
    <rPh sb="85" eb="87">
      <t>タイサク</t>
    </rPh>
    <rPh sb="88" eb="90">
      <t>キュウム</t>
    </rPh>
    <rPh sb="91" eb="93">
      <t>カンロ</t>
    </rPh>
    <rPh sb="94" eb="95">
      <t>アラ</t>
    </rPh>
    <rPh sb="96" eb="97">
      <t>ダ</t>
    </rPh>
    <rPh sb="99" eb="101">
      <t>ユウセン</t>
    </rPh>
    <rPh sb="101" eb="103">
      <t>ジュンイ</t>
    </rPh>
    <rPh sb="107" eb="109">
      <t>コウシン</t>
    </rPh>
    <rPh sb="113" eb="115">
      <t>ヒツヨウ</t>
    </rPh>
    <phoneticPr fontId="16"/>
  </si>
  <si>
    <t>　収益的収支比率は72.65％で、昨年度の比率と比較すると微増ながらも右肩上がりとなっており、若干の改善が見られます。しかしながら、指標の100％には達していないことから、依然として単年度収支は厳しい状況にあり、使用料収入以外の財源に依存している経営が続いています。
　企業債残高対事業規模比率は、本市の経年比較において昨年度よりも増加をしており、料金収入に対する企業債残高の割合が増加している状況です。
　また、経費回収率については、指標の100％を下回っている状況が続き、汚水処理に係る費用が使用料以外の収入により賄われていることがわかります。
　水洗化率は、すでに100％近くまで達していることや、今後大幅な人口増加は見込まれないことから、適正な使用料収入の確保が必要であると考えます。
　下水道事業経営の健全化に向けて、経営戦略を策定するとともに、さらなる経費の削減を実践していく必要があります。</t>
    <rPh sb="1" eb="3">
      <t>シュウエキ</t>
    </rPh>
    <rPh sb="3" eb="4">
      <t>テキ</t>
    </rPh>
    <rPh sb="4" eb="6">
      <t>シュウシ</t>
    </rPh>
    <rPh sb="6" eb="8">
      <t>ヒリツ</t>
    </rPh>
    <rPh sb="17" eb="20">
      <t>サクネンド</t>
    </rPh>
    <rPh sb="21" eb="23">
      <t>ヒリツ</t>
    </rPh>
    <rPh sb="24" eb="26">
      <t>ヒカク</t>
    </rPh>
    <rPh sb="29" eb="31">
      <t>ビゾウ</t>
    </rPh>
    <rPh sb="35" eb="37">
      <t>ミギカタ</t>
    </rPh>
    <rPh sb="37" eb="38">
      <t>ア</t>
    </rPh>
    <rPh sb="47" eb="49">
      <t>ジャッカン</t>
    </rPh>
    <rPh sb="50" eb="52">
      <t>カイゼン</t>
    </rPh>
    <rPh sb="53" eb="54">
      <t>ミ</t>
    </rPh>
    <rPh sb="66" eb="68">
      <t>シヒョウ</t>
    </rPh>
    <rPh sb="75" eb="76">
      <t>タッ</t>
    </rPh>
    <rPh sb="86" eb="88">
      <t>イゼン</t>
    </rPh>
    <rPh sb="91" eb="94">
      <t>タンネンド</t>
    </rPh>
    <rPh sb="94" eb="96">
      <t>シュウシ</t>
    </rPh>
    <rPh sb="97" eb="98">
      <t>キビ</t>
    </rPh>
    <rPh sb="100" eb="102">
      <t>ジョウキョウ</t>
    </rPh>
    <rPh sb="106" eb="109">
      <t>シヨウリョウ</t>
    </rPh>
    <rPh sb="109" eb="111">
      <t>シュウニュウ</t>
    </rPh>
    <rPh sb="111" eb="113">
      <t>イガイ</t>
    </rPh>
    <rPh sb="114" eb="116">
      <t>ザイゲン</t>
    </rPh>
    <rPh sb="117" eb="119">
      <t>イゾン</t>
    </rPh>
    <rPh sb="123" eb="125">
      <t>ケイエイ</t>
    </rPh>
    <rPh sb="126" eb="127">
      <t>ツヅ</t>
    </rPh>
    <rPh sb="135" eb="137">
      <t>キギョウ</t>
    </rPh>
    <rPh sb="137" eb="138">
      <t>サイ</t>
    </rPh>
    <rPh sb="138" eb="140">
      <t>ザンダカ</t>
    </rPh>
    <rPh sb="141" eb="143">
      <t>ジギョウ</t>
    </rPh>
    <rPh sb="143" eb="145">
      <t>キボ</t>
    </rPh>
    <rPh sb="145" eb="147">
      <t>ヒリツ</t>
    </rPh>
    <rPh sb="149" eb="151">
      <t>ホンシ</t>
    </rPh>
    <rPh sb="152" eb="154">
      <t>ケイネン</t>
    </rPh>
    <rPh sb="154" eb="156">
      <t>ヒカク</t>
    </rPh>
    <rPh sb="160" eb="163">
      <t>サクネンド</t>
    </rPh>
    <rPh sb="166" eb="168">
      <t>ゾウカ</t>
    </rPh>
    <rPh sb="174" eb="176">
      <t>リョウキン</t>
    </rPh>
    <rPh sb="176" eb="178">
      <t>シュウニュウ</t>
    </rPh>
    <rPh sb="179" eb="180">
      <t>タイ</t>
    </rPh>
    <rPh sb="182" eb="184">
      <t>キギョウ</t>
    </rPh>
    <rPh sb="184" eb="185">
      <t>サイ</t>
    </rPh>
    <rPh sb="185" eb="187">
      <t>ザンダカ</t>
    </rPh>
    <rPh sb="188" eb="190">
      <t>ワリアイ</t>
    </rPh>
    <rPh sb="191" eb="193">
      <t>ゾウカ</t>
    </rPh>
    <rPh sb="197" eb="199">
      <t>ジョウキョウ</t>
    </rPh>
    <rPh sb="207" eb="209">
      <t>ケイヒ</t>
    </rPh>
    <rPh sb="209" eb="211">
      <t>カイシュウ</t>
    </rPh>
    <rPh sb="211" eb="212">
      <t>リツ</t>
    </rPh>
    <rPh sb="218" eb="220">
      <t>シヒョウ</t>
    </rPh>
    <rPh sb="226" eb="228">
      <t>シタマワ</t>
    </rPh>
    <rPh sb="232" eb="234">
      <t>ジョウキョウ</t>
    </rPh>
    <rPh sb="235" eb="236">
      <t>ツヅ</t>
    </rPh>
    <rPh sb="238" eb="240">
      <t>オスイ</t>
    </rPh>
    <rPh sb="240" eb="242">
      <t>ショリ</t>
    </rPh>
    <rPh sb="243" eb="244">
      <t>カカ</t>
    </rPh>
    <rPh sb="245" eb="247">
      <t>ヒヨウ</t>
    </rPh>
    <rPh sb="248" eb="251">
      <t>シヨウリョウ</t>
    </rPh>
    <rPh sb="251" eb="253">
      <t>イガイ</t>
    </rPh>
    <rPh sb="254" eb="256">
      <t>シュウニュウ</t>
    </rPh>
    <rPh sb="259" eb="260">
      <t>マカナ</t>
    </rPh>
    <rPh sb="276" eb="279">
      <t>スイセンカ</t>
    </rPh>
    <rPh sb="279" eb="280">
      <t>リツ</t>
    </rPh>
    <rPh sb="289" eb="290">
      <t>チカ</t>
    </rPh>
    <rPh sb="293" eb="294">
      <t>タッ</t>
    </rPh>
    <rPh sb="302" eb="304">
      <t>コンゴ</t>
    </rPh>
    <rPh sb="304" eb="306">
      <t>オオハバ</t>
    </rPh>
    <rPh sb="307" eb="309">
      <t>ジンコウ</t>
    </rPh>
    <rPh sb="309" eb="311">
      <t>ゾウカ</t>
    </rPh>
    <rPh sb="312" eb="314">
      <t>ミコ</t>
    </rPh>
    <rPh sb="323" eb="325">
      <t>テキセイ</t>
    </rPh>
    <rPh sb="326" eb="329">
      <t>シヨウリョウ</t>
    </rPh>
    <rPh sb="329" eb="331">
      <t>シュウニュウ</t>
    </rPh>
    <rPh sb="332" eb="334">
      <t>カクホ</t>
    </rPh>
    <rPh sb="335" eb="337">
      <t>ヒツヨウ</t>
    </rPh>
    <rPh sb="341" eb="342">
      <t>カンガ</t>
    </rPh>
    <rPh sb="348" eb="351">
      <t>ゲスイドウ</t>
    </rPh>
    <rPh sb="351" eb="353">
      <t>ジギョウ</t>
    </rPh>
    <rPh sb="353" eb="355">
      <t>ケイエイ</t>
    </rPh>
    <rPh sb="356" eb="359">
      <t>ケンゼンカ</t>
    </rPh>
    <rPh sb="360" eb="361">
      <t>ム</t>
    </rPh>
    <rPh sb="382" eb="384">
      <t>ケイヒ</t>
    </rPh>
    <rPh sb="385" eb="387">
      <t>サクゲン</t>
    </rPh>
    <rPh sb="388" eb="390">
      <t>ジッセン</t>
    </rPh>
    <rPh sb="394" eb="396">
      <t>ヒツヨウ</t>
    </rPh>
    <phoneticPr fontId="16"/>
  </si>
  <si>
    <t>　下水道事業の経営にあたっては、受益者負担の原則に基づき、汚水処理にかかる費用は全額下水道使用料で賄うこととされていますが、本市の下水道事業は、左記のグラフからもわかるように、収益的収支比率や経費回収率が100％に達していないことから、使用料収入だけでは賄えていない状況です。そのような状況を改善すべく、平成30年４月１日より下水道使用料の改定を行いました。今後は、改定後の状況や社会の経済情勢を見ながら、また経費削減等、より一層の経営努力を行いながら、更なる下水道使用料の改定が必要かどうか検討してまいりたいと考えております。</t>
    <rPh sb="1" eb="4">
      <t>ゲスイドウ</t>
    </rPh>
    <rPh sb="4" eb="6">
      <t>ジギョウ</t>
    </rPh>
    <rPh sb="7" eb="9">
      <t>ケイエイ</t>
    </rPh>
    <rPh sb="16" eb="19">
      <t>ジュエキシャ</t>
    </rPh>
    <rPh sb="19" eb="21">
      <t>フタン</t>
    </rPh>
    <rPh sb="22" eb="24">
      <t>ゲンソク</t>
    </rPh>
    <rPh sb="25" eb="26">
      <t>モト</t>
    </rPh>
    <rPh sb="29" eb="31">
      <t>オスイ</t>
    </rPh>
    <rPh sb="31" eb="33">
      <t>ショリ</t>
    </rPh>
    <rPh sb="37" eb="39">
      <t>ヒヨウ</t>
    </rPh>
    <rPh sb="40" eb="42">
      <t>ゼンガク</t>
    </rPh>
    <rPh sb="42" eb="45">
      <t>ゲスイドウ</t>
    </rPh>
    <rPh sb="45" eb="48">
      <t>シヨウリョウ</t>
    </rPh>
    <rPh sb="49" eb="50">
      <t>マカナ</t>
    </rPh>
    <rPh sb="62" eb="64">
      <t>ホンシ</t>
    </rPh>
    <rPh sb="65" eb="68">
      <t>ゲスイドウ</t>
    </rPh>
    <rPh sb="68" eb="70">
      <t>ジギョウ</t>
    </rPh>
    <rPh sb="72" eb="74">
      <t>サキ</t>
    </rPh>
    <rPh sb="88" eb="90">
      <t>シュウエキ</t>
    </rPh>
    <rPh sb="90" eb="91">
      <t>テキ</t>
    </rPh>
    <rPh sb="91" eb="93">
      <t>シュウシ</t>
    </rPh>
    <rPh sb="93" eb="95">
      <t>ヒリツ</t>
    </rPh>
    <rPh sb="96" eb="98">
      <t>ケイヒ</t>
    </rPh>
    <rPh sb="98" eb="100">
      <t>カイシュウ</t>
    </rPh>
    <rPh sb="100" eb="101">
      <t>リツ</t>
    </rPh>
    <rPh sb="107" eb="108">
      <t>タッ</t>
    </rPh>
    <rPh sb="118" eb="121">
      <t>シヨウリョウ</t>
    </rPh>
    <rPh sb="121" eb="123">
      <t>シュウニュウ</t>
    </rPh>
    <rPh sb="127" eb="128">
      <t>マカナ</t>
    </rPh>
    <rPh sb="133" eb="135">
      <t>ジョウキョウ</t>
    </rPh>
    <rPh sb="143" eb="145">
      <t>ジョウキョウ</t>
    </rPh>
    <rPh sb="146" eb="148">
      <t>カイゼン</t>
    </rPh>
    <rPh sb="152" eb="154">
      <t>ヘイセイ</t>
    </rPh>
    <rPh sb="156" eb="157">
      <t>ネン</t>
    </rPh>
    <rPh sb="158" eb="159">
      <t>ガツ</t>
    </rPh>
    <rPh sb="160" eb="161">
      <t>ヒ</t>
    </rPh>
    <rPh sb="163" eb="166">
      <t>ゲスイドウ</t>
    </rPh>
    <rPh sb="166" eb="169">
      <t>シヨウリョウ</t>
    </rPh>
    <rPh sb="170" eb="172">
      <t>カイテイ</t>
    </rPh>
    <rPh sb="173" eb="174">
      <t>オコナ</t>
    </rPh>
    <rPh sb="179" eb="181">
      <t>コンゴ</t>
    </rPh>
    <rPh sb="183" eb="185">
      <t>カイテイ</t>
    </rPh>
    <rPh sb="185" eb="186">
      <t>ゴ</t>
    </rPh>
    <rPh sb="187" eb="189">
      <t>ジョウキョウ</t>
    </rPh>
    <rPh sb="190" eb="192">
      <t>シャカイ</t>
    </rPh>
    <rPh sb="193" eb="195">
      <t>ケイザイ</t>
    </rPh>
    <rPh sb="195" eb="197">
      <t>ジョウセイ</t>
    </rPh>
    <rPh sb="198" eb="199">
      <t>ミ</t>
    </rPh>
    <rPh sb="205" eb="207">
      <t>ケイヒ</t>
    </rPh>
    <rPh sb="207" eb="209">
      <t>サクゲン</t>
    </rPh>
    <rPh sb="209" eb="210">
      <t>トウ</t>
    </rPh>
    <rPh sb="213" eb="215">
      <t>イッソウ</t>
    </rPh>
    <rPh sb="216" eb="218">
      <t>ケイエイ</t>
    </rPh>
    <rPh sb="218" eb="220">
      <t>ドリョク</t>
    </rPh>
    <rPh sb="221" eb="222">
      <t>オコナ</t>
    </rPh>
    <rPh sb="227" eb="228">
      <t>サラ</t>
    </rPh>
    <rPh sb="230" eb="233">
      <t>ゲスイドウ</t>
    </rPh>
    <rPh sb="233" eb="236">
      <t>シヨウリョウ</t>
    </rPh>
    <rPh sb="237" eb="239">
      <t>カイテイ</t>
    </rPh>
    <rPh sb="240" eb="242">
      <t>ヒツヨウ</t>
    </rPh>
    <rPh sb="246" eb="248">
      <t>ケントウ</t>
    </rPh>
    <rPh sb="256" eb="257">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</si>
</sst>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extLst xmlns:c16r2="http://schemas.microsoft.com/office/drawing/2015/06/chart">
            <c:ext xmlns:c16="http://schemas.microsoft.com/office/drawing/2014/chart" uri="{C3380CC4-5D6E-409C-BE32-E72D297353CC}">
              <c16:uniqueId val="{00000000-B022-41B9-B10D-BB0561EE2478}"/>
            </c:ext>
          </c:extLst>
        </c:ser>
        <c:dLbls>
          <c:showLegendKey val="0"/>
          <c:showVal val="0"/>
          <c:showCatName val="0"/>
          <c:showSerName val="0"/>
          <c:showPercent val="0"/>
          <c:showBubbleSize val="0"/>
        </c:dLbls>
        <c:gapWidth val="150"/>
        <c:axId val="424951696"/>
        <c:axId val="4249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xmlns:c16r2="http://schemas.microsoft.com/office/drawing/2015/06/chart">
            <c:ext xmlns:c16="http://schemas.microsoft.com/office/drawing/2014/chart" uri="{C3380CC4-5D6E-409C-BE32-E72D297353CC}">
              <c16:uniqueId val="{00000001-B022-41B9-B10D-BB0561EE2478}"/>
            </c:ext>
          </c:extLst>
        </c:ser>
        <c:dLbls>
          <c:showLegendKey val="0"/>
          <c:showVal val="0"/>
          <c:showCatName val="0"/>
          <c:showSerName val="0"/>
          <c:showPercent val="0"/>
          <c:showBubbleSize val="0"/>
        </c:dLbls>
        <c:marker val="1"/>
        <c:smooth val="0"/>
        <c:axId val="424951696"/>
        <c:axId val="424954048"/>
      </c:lineChart>
      <c:dateAx>
        <c:axId val="424951696"/>
        <c:scaling>
          <c:orientation val="minMax"/>
        </c:scaling>
        <c:delete val="1"/>
        <c:axPos val="b"/>
        <c:numFmt formatCode="ge" sourceLinked="1"/>
        <c:majorTickMark val="none"/>
        <c:minorTickMark val="none"/>
        <c:tickLblPos val="none"/>
        <c:crossAx val="424954048"/>
        <c:crosses val="autoZero"/>
        <c:auto val="1"/>
        <c:lblOffset val="100"/>
        <c:baseTimeUnit val="years"/>
      </c:dateAx>
      <c:valAx>
        <c:axId val="424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67.61</c:v>
                </c:pt>
                <c:pt idx="1">
                  <c:v>64.81</c:v>
                </c:pt>
                <c:pt idx="2">
                  <c:v>64.81</c:v>
                </c:pt>
                <c:pt idx="3">
                  <c:v>64.66</c:v>
                </c:pt>
                <c:pt idx="4">
                  <c:v>64.650000000000006</c:v>
                </c:pt>
              </c:numCache>
            </c:numRef>
          </c:val>
          <c:extLst xmlns:c16r2="http://schemas.microsoft.com/office/drawing/2015/06/chart">
            <c:ext xmlns:c16="http://schemas.microsoft.com/office/drawing/2014/chart" uri="{C3380CC4-5D6E-409C-BE32-E72D297353CC}">
              <c16:uniqueId val="{00000000-20FB-487F-BA06-0BB3AE28B138}"/>
            </c:ext>
          </c:extLst>
        </c:ser>
        <c:dLbls>
          <c:showLegendKey val="0"/>
          <c:showVal val="0"/>
          <c:showCatName val="0"/>
          <c:showSerName val="0"/>
          <c:showPercent val="0"/>
          <c:showBubbleSize val="0"/>
        </c:dLbls>
        <c:gapWidth val="150"/>
        <c:axId val="425193480"/>
        <c:axId val="42519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20FB-487F-BA06-0BB3AE28B138}"/>
            </c:ext>
          </c:extLst>
        </c:ser>
        <c:dLbls>
          <c:showLegendKey val="0"/>
          <c:showVal val="0"/>
          <c:showCatName val="0"/>
          <c:showSerName val="0"/>
          <c:showPercent val="0"/>
          <c:showBubbleSize val="0"/>
        </c:dLbls>
        <c:marker val="1"/>
        <c:smooth val="0"/>
        <c:axId val="425193480"/>
        <c:axId val="425197400"/>
      </c:lineChart>
      <c:dateAx>
        <c:axId val="425193480"/>
        <c:scaling>
          <c:orientation val="minMax"/>
        </c:scaling>
        <c:delete val="1"/>
        <c:axPos val="b"/>
        <c:numFmt formatCode="ge" sourceLinked="1"/>
        <c:majorTickMark val="none"/>
        <c:minorTickMark val="none"/>
        <c:tickLblPos val="none"/>
        <c:crossAx val="425197400"/>
        <c:crosses val="autoZero"/>
        <c:auto val="1"/>
        <c:lblOffset val="100"/>
        <c:baseTimeUnit val="years"/>
      </c:dateAx>
      <c:valAx>
        <c:axId val="42519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99.47</c:v>
                </c:pt>
                <c:pt idx="1">
                  <c:v>99.49</c:v>
                </c:pt>
                <c:pt idx="2">
                  <c:v>99.51</c:v>
                </c:pt>
                <c:pt idx="3">
                  <c:v>99.53</c:v>
                </c:pt>
                <c:pt idx="4">
                  <c:v>99.55</c:v>
                </c:pt>
              </c:numCache>
            </c:numRef>
          </c:val>
          <c:extLst xmlns:c16r2="http://schemas.microsoft.com/office/drawing/2015/06/chart">
            <c:ext xmlns:c16="http://schemas.microsoft.com/office/drawing/2014/chart" uri="{C3380CC4-5D6E-409C-BE32-E72D297353CC}">
              <c16:uniqueId val="{00000000-F5D5-46A2-AA9F-C522E9130149}"/>
            </c:ext>
          </c:extLst>
        </c:ser>
        <c:dLbls>
          <c:showLegendKey val="0"/>
          <c:showVal val="0"/>
          <c:showCatName val="0"/>
          <c:showSerName val="0"/>
          <c:showPercent val="0"/>
          <c:showBubbleSize val="0"/>
        </c:dLbls>
        <c:gapWidth val="150"/>
        <c:axId val="359227248"/>
        <c:axId val="3592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xmlns:c16r2="http://schemas.microsoft.com/office/drawing/2015/06/chart">
            <c:ext xmlns:c16="http://schemas.microsoft.com/office/drawing/2014/chart" uri="{C3380CC4-5D6E-409C-BE32-E72D297353CC}">
              <c16:uniqueId val="{00000001-F5D5-46A2-AA9F-C522E9130149}"/>
            </c:ext>
          </c:extLst>
        </c:ser>
        <c:dLbls>
          <c:showLegendKey val="0"/>
          <c:showVal val="0"/>
          <c:showCatName val="0"/>
          <c:showSerName val="0"/>
          <c:showPercent val="0"/>
          <c:showBubbleSize val="0"/>
        </c:dLbls>
        <c:marker val="1"/>
        <c:smooth val="0"/>
        <c:axId val="359227248"/>
        <c:axId val="359225680"/>
      </c:lineChart>
      <c:dateAx>
        <c:axId val="359227248"/>
        <c:scaling>
          <c:orientation val="minMax"/>
        </c:scaling>
        <c:delete val="1"/>
        <c:axPos val="b"/>
        <c:numFmt formatCode="ge" sourceLinked="1"/>
        <c:majorTickMark val="none"/>
        <c:minorTickMark val="none"/>
        <c:tickLblPos val="none"/>
        <c:crossAx val="359225680"/>
        <c:crosses val="autoZero"/>
        <c:auto val="1"/>
        <c:lblOffset val="100"/>
        <c:baseTimeUnit val="years"/>
      </c:dateAx>
      <c:valAx>
        <c:axId val="35922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74.150000000000006</c:v>
                </c:pt>
                <c:pt idx="1">
                  <c:v>76.790000000000006</c:v>
                </c:pt>
                <c:pt idx="2">
                  <c:v>74.680000000000007</c:v>
                </c:pt>
                <c:pt idx="3">
                  <c:v>72.47</c:v>
                </c:pt>
                <c:pt idx="4">
                  <c:v>72.650000000000006</c:v>
                </c:pt>
              </c:numCache>
            </c:numRef>
          </c:val>
          <c:extLst xmlns:c16r2="http://schemas.microsoft.com/office/drawing/2015/06/chart">
            <c:ext xmlns:c16="http://schemas.microsoft.com/office/drawing/2014/chart" uri="{C3380CC4-5D6E-409C-BE32-E72D297353CC}">
              <c16:uniqueId val="{00000000-20C0-4EE9-ADF3-5FC5DA277EBA}"/>
            </c:ext>
          </c:extLst>
        </c:ser>
        <c:dLbls>
          <c:showLegendKey val="0"/>
          <c:showVal val="0"/>
          <c:showCatName val="0"/>
          <c:showSerName val="0"/>
          <c:showPercent val="0"/>
          <c:showBubbleSize val="0"/>
        </c:dLbls>
        <c:gapWidth val="150"/>
        <c:axId val="424958752"/>
        <c:axId val="42495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C0-4EE9-ADF3-5FC5DA277EBA}"/>
            </c:ext>
          </c:extLst>
        </c:ser>
        <c:dLbls>
          <c:showLegendKey val="0"/>
          <c:showVal val="0"/>
          <c:showCatName val="0"/>
          <c:showSerName val="0"/>
          <c:showPercent val="0"/>
          <c:showBubbleSize val="0"/>
        </c:dLbls>
        <c:marker val="1"/>
        <c:smooth val="0"/>
        <c:axId val="424958752"/>
        <c:axId val="424951304"/>
      </c:lineChart>
      <c:dateAx>
        <c:axId val="424958752"/>
        <c:scaling>
          <c:orientation val="minMax"/>
        </c:scaling>
        <c:delete val="1"/>
        <c:axPos val="b"/>
        <c:numFmt formatCode="ge" sourceLinked="1"/>
        <c:majorTickMark val="none"/>
        <c:minorTickMark val="none"/>
        <c:tickLblPos val="none"/>
        <c:crossAx val="424951304"/>
        <c:crosses val="autoZero"/>
        <c:auto val="1"/>
        <c:lblOffset val="100"/>
        <c:baseTimeUnit val="years"/>
      </c:dateAx>
      <c:valAx>
        <c:axId val="42495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D4-4B04-BBDB-D6708BFED520}"/>
            </c:ext>
          </c:extLst>
        </c:ser>
        <c:dLbls>
          <c:showLegendKey val="0"/>
          <c:showVal val="0"/>
          <c:showCatName val="0"/>
          <c:showSerName val="0"/>
          <c:showPercent val="0"/>
          <c:showBubbleSize val="0"/>
        </c:dLbls>
        <c:gapWidth val="150"/>
        <c:axId val="362213184"/>
        <c:axId val="3622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D4-4B04-BBDB-D6708BFED520}"/>
            </c:ext>
          </c:extLst>
        </c:ser>
        <c:dLbls>
          <c:showLegendKey val="0"/>
          <c:showVal val="0"/>
          <c:showCatName val="0"/>
          <c:showSerName val="0"/>
          <c:showPercent val="0"/>
          <c:showBubbleSize val="0"/>
        </c:dLbls>
        <c:marker val="1"/>
        <c:smooth val="0"/>
        <c:axId val="362213184"/>
        <c:axId val="362214360"/>
      </c:lineChart>
      <c:dateAx>
        <c:axId val="362213184"/>
        <c:scaling>
          <c:orientation val="minMax"/>
        </c:scaling>
        <c:delete val="1"/>
        <c:axPos val="b"/>
        <c:numFmt formatCode="ge" sourceLinked="1"/>
        <c:majorTickMark val="none"/>
        <c:minorTickMark val="none"/>
        <c:tickLblPos val="none"/>
        <c:crossAx val="362214360"/>
        <c:crosses val="autoZero"/>
        <c:auto val="1"/>
        <c:lblOffset val="100"/>
        <c:baseTimeUnit val="years"/>
      </c:dateAx>
      <c:valAx>
        <c:axId val="3622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37-42EF-BC93-ABC00D49D3AE}"/>
            </c:ext>
          </c:extLst>
        </c:ser>
        <c:dLbls>
          <c:showLegendKey val="0"/>
          <c:showVal val="0"/>
          <c:showCatName val="0"/>
          <c:showSerName val="0"/>
          <c:showPercent val="0"/>
          <c:showBubbleSize val="0"/>
        </c:dLbls>
        <c:gapWidth val="150"/>
        <c:axId val="362219064"/>
        <c:axId val="36221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37-42EF-BC93-ABC00D49D3AE}"/>
            </c:ext>
          </c:extLst>
        </c:ser>
        <c:dLbls>
          <c:showLegendKey val="0"/>
          <c:showVal val="0"/>
          <c:showCatName val="0"/>
          <c:showSerName val="0"/>
          <c:showPercent val="0"/>
          <c:showBubbleSize val="0"/>
        </c:dLbls>
        <c:marker val="1"/>
        <c:smooth val="0"/>
        <c:axId val="362219064"/>
        <c:axId val="362215536"/>
      </c:lineChart>
      <c:dateAx>
        <c:axId val="362219064"/>
        <c:scaling>
          <c:orientation val="minMax"/>
        </c:scaling>
        <c:delete val="1"/>
        <c:axPos val="b"/>
        <c:numFmt formatCode="ge" sourceLinked="1"/>
        <c:majorTickMark val="none"/>
        <c:minorTickMark val="none"/>
        <c:tickLblPos val="none"/>
        <c:crossAx val="362215536"/>
        <c:crosses val="autoZero"/>
        <c:auto val="1"/>
        <c:lblOffset val="100"/>
        <c:baseTimeUnit val="years"/>
      </c:dateAx>
      <c:valAx>
        <c:axId val="36221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D9-4BFA-8808-6A15C95A2F23}"/>
            </c:ext>
          </c:extLst>
        </c:ser>
        <c:dLbls>
          <c:showLegendKey val="0"/>
          <c:showVal val="0"/>
          <c:showCatName val="0"/>
          <c:showSerName val="0"/>
          <c:showPercent val="0"/>
          <c:showBubbleSize val="0"/>
        </c:dLbls>
        <c:gapWidth val="150"/>
        <c:axId val="362212008"/>
        <c:axId val="3622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D9-4BFA-8808-6A15C95A2F23}"/>
            </c:ext>
          </c:extLst>
        </c:ser>
        <c:dLbls>
          <c:showLegendKey val="0"/>
          <c:showVal val="0"/>
          <c:showCatName val="0"/>
          <c:showSerName val="0"/>
          <c:showPercent val="0"/>
          <c:showBubbleSize val="0"/>
        </c:dLbls>
        <c:marker val="1"/>
        <c:smooth val="0"/>
        <c:axId val="362212008"/>
        <c:axId val="362212400"/>
      </c:lineChart>
      <c:dateAx>
        <c:axId val="362212008"/>
        <c:scaling>
          <c:orientation val="minMax"/>
        </c:scaling>
        <c:delete val="1"/>
        <c:axPos val="b"/>
        <c:numFmt formatCode="ge" sourceLinked="1"/>
        <c:majorTickMark val="none"/>
        <c:minorTickMark val="none"/>
        <c:tickLblPos val="none"/>
        <c:crossAx val="362212400"/>
        <c:crosses val="autoZero"/>
        <c:auto val="1"/>
        <c:lblOffset val="100"/>
        <c:baseTimeUnit val="years"/>
      </c:dateAx>
      <c:valAx>
        <c:axId val="3622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1F-4082-9AF0-CE83E9BD32DA}"/>
            </c:ext>
          </c:extLst>
        </c:ser>
        <c:dLbls>
          <c:showLegendKey val="0"/>
          <c:showVal val="0"/>
          <c:showCatName val="0"/>
          <c:showSerName val="0"/>
          <c:showPercent val="0"/>
          <c:showBubbleSize val="0"/>
        </c:dLbls>
        <c:gapWidth val="150"/>
        <c:axId val="362217888"/>
        <c:axId val="36221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1F-4082-9AF0-CE83E9BD32DA}"/>
            </c:ext>
          </c:extLst>
        </c:ser>
        <c:dLbls>
          <c:showLegendKey val="0"/>
          <c:showVal val="0"/>
          <c:showCatName val="0"/>
          <c:showSerName val="0"/>
          <c:showPercent val="0"/>
          <c:showBubbleSize val="0"/>
        </c:dLbls>
        <c:marker val="1"/>
        <c:smooth val="0"/>
        <c:axId val="362217888"/>
        <c:axId val="362216712"/>
      </c:lineChart>
      <c:dateAx>
        <c:axId val="362217888"/>
        <c:scaling>
          <c:orientation val="minMax"/>
        </c:scaling>
        <c:delete val="1"/>
        <c:axPos val="b"/>
        <c:numFmt formatCode="ge" sourceLinked="1"/>
        <c:majorTickMark val="none"/>
        <c:minorTickMark val="none"/>
        <c:tickLblPos val="none"/>
        <c:crossAx val="362216712"/>
        <c:crosses val="autoZero"/>
        <c:auto val="1"/>
        <c:lblOffset val="100"/>
        <c:baseTimeUnit val="years"/>
      </c:dateAx>
      <c:valAx>
        <c:axId val="3622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837.43</c:v>
                </c:pt>
                <c:pt idx="1">
                  <c:v>727.61</c:v>
                </c:pt>
                <c:pt idx="2">
                  <c:v>686.31</c:v>
                </c:pt>
                <c:pt idx="3">
                  <c:v>681.59</c:v>
                </c:pt>
                <c:pt idx="4">
                  <c:v>712.79</c:v>
                </c:pt>
              </c:numCache>
            </c:numRef>
          </c:val>
          <c:extLst xmlns:c16r2="http://schemas.microsoft.com/office/drawing/2015/06/chart">
            <c:ext xmlns:c16="http://schemas.microsoft.com/office/drawing/2014/chart" uri="{C3380CC4-5D6E-409C-BE32-E72D297353CC}">
              <c16:uniqueId val="{00000000-BC57-4698-8B2C-23052B001D7D}"/>
            </c:ext>
          </c:extLst>
        </c:ser>
        <c:dLbls>
          <c:showLegendKey val="0"/>
          <c:showVal val="0"/>
          <c:showCatName val="0"/>
          <c:showSerName val="0"/>
          <c:showPercent val="0"/>
          <c:showBubbleSize val="0"/>
        </c:dLbls>
        <c:gapWidth val="150"/>
        <c:axId val="425195832"/>
        <c:axId val="4251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BC57-4698-8B2C-23052B001D7D}"/>
            </c:ext>
          </c:extLst>
        </c:ser>
        <c:dLbls>
          <c:showLegendKey val="0"/>
          <c:showVal val="0"/>
          <c:showCatName val="0"/>
          <c:showSerName val="0"/>
          <c:showPercent val="0"/>
          <c:showBubbleSize val="0"/>
        </c:dLbls>
        <c:marker val="1"/>
        <c:smooth val="0"/>
        <c:axId val="425195832"/>
        <c:axId val="425193088"/>
      </c:lineChart>
      <c:dateAx>
        <c:axId val="425195832"/>
        <c:scaling>
          <c:orientation val="minMax"/>
        </c:scaling>
        <c:delete val="1"/>
        <c:axPos val="b"/>
        <c:numFmt formatCode="ge" sourceLinked="1"/>
        <c:majorTickMark val="none"/>
        <c:minorTickMark val="none"/>
        <c:tickLblPos val="none"/>
        <c:crossAx val="425193088"/>
        <c:crosses val="autoZero"/>
        <c:auto val="1"/>
        <c:lblOffset val="100"/>
        <c:baseTimeUnit val="years"/>
      </c:dateAx>
      <c:valAx>
        <c:axId val="425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78.540000000000006</c:v>
                </c:pt>
                <c:pt idx="1">
                  <c:v>81.349999999999994</c:v>
                </c:pt>
                <c:pt idx="2">
                  <c:v>81.36</c:v>
                </c:pt>
                <c:pt idx="3">
                  <c:v>82.17</c:v>
                </c:pt>
                <c:pt idx="4">
                  <c:v>81.86</c:v>
                </c:pt>
              </c:numCache>
            </c:numRef>
          </c:val>
          <c:extLst xmlns:c16r2="http://schemas.microsoft.com/office/drawing/2015/06/chart">
            <c:ext xmlns:c16="http://schemas.microsoft.com/office/drawing/2014/chart" uri="{C3380CC4-5D6E-409C-BE32-E72D297353CC}">
              <c16:uniqueId val="{00000000-63E6-400B-9C64-F8B3F42F3DC3}"/>
            </c:ext>
          </c:extLst>
        </c:ser>
        <c:dLbls>
          <c:showLegendKey val="0"/>
          <c:showVal val="0"/>
          <c:showCatName val="0"/>
          <c:showSerName val="0"/>
          <c:showPercent val="0"/>
          <c:showBubbleSize val="0"/>
        </c:dLbls>
        <c:gapWidth val="150"/>
        <c:axId val="425198576"/>
        <c:axId val="42519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xmlns:c16r2="http://schemas.microsoft.com/office/drawing/2015/06/chart">
            <c:ext xmlns:c16="http://schemas.microsoft.com/office/drawing/2014/chart" uri="{C3380CC4-5D6E-409C-BE32-E72D297353CC}">
              <c16:uniqueId val="{00000001-63E6-400B-9C64-F8B3F42F3DC3}"/>
            </c:ext>
          </c:extLst>
        </c:ser>
        <c:dLbls>
          <c:showLegendKey val="0"/>
          <c:showVal val="0"/>
          <c:showCatName val="0"/>
          <c:showSerName val="0"/>
          <c:showPercent val="0"/>
          <c:showBubbleSize val="0"/>
        </c:dLbls>
        <c:marker val="1"/>
        <c:smooth val="0"/>
        <c:axId val="425198576"/>
        <c:axId val="425194264"/>
      </c:lineChart>
      <c:dateAx>
        <c:axId val="425198576"/>
        <c:scaling>
          <c:orientation val="minMax"/>
        </c:scaling>
        <c:delete val="1"/>
        <c:axPos val="b"/>
        <c:numFmt formatCode="ge" sourceLinked="1"/>
        <c:majorTickMark val="none"/>
        <c:minorTickMark val="none"/>
        <c:tickLblPos val="none"/>
        <c:crossAx val="425194264"/>
        <c:crosses val="autoZero"/>
        <c:auto val="1"/>
        <c:lblOffset val="100"/>
        <c:baseTimeUnit val="years"/>
      </c:dateAx>
      <c:valAx>
        <c:axId val="4251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150.4</c:v>
                </c:pt>
                <c:pt idx="1">
                  <c:v>151.12</c:v>
                </c:pt>
                <c:pt idx="2">
                  <c:v>150.94999999999999</c:v>
                </c:pt>
                <c:pt idx="3">
                  <c:v>150.47999999999999</c:v>
                </c:pt>
                <c:pt idx="4">
                  <c:v>150</c:v>
                </c:pt>
              </c:numCache>
            </c:numRef>
          </c:val>
          <c:extLst xmlns:c16r2="http://schemas.microsoft.com/office/drawing/2015/06/chart">
            <c:ext xmlns:c16="http://schemas.microsoft.com/office/drawing/2014/chart" uri="{C3380CC4-5D6E-409C-BE32-E72D297353CC}">
              <c16:uniqueId val="{00000000-0BE3-4E2F-972A-EBA75E25EA65}"/>
            </c:ext>
          </c:extLst>
        </c:ser>
        <c:dLbls>
          <c:showLegendKey val="0"/>
          <c:showVal val="0"/>
          <c:showCatName val="0"/>
          <c:showSerName val="0"/>
          <c:showPercent val="0"/>
          <c:showBubbleSize val="0"/>
        </c:dLbls>
        <c:gapWidth val="150"/>
        <c:axId val="425194656"/>
        <c:axId val="42519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xmlns:c16r2="http://schemas.microsoft.com/office/drawing/2015/06/chart">
            <c:ext xmlns:c16="http://schemas.microsoft.com/office/drawing/2014/chart" uri="{C3380CC4-5D6E-409C-BE32-E72D297353CC}">
              <c16:uniqueId val="{00000001-0BE3-4E2F-972A-EBA75E25EA65}"/>
            </c:ext>
          </c:extLst>
        </c:ser>
        <c:dLbls>
          <c:showLegendKey val="0"/>
          <c:showVal val="0"/>
          <c:showCatName val="0"/>
          <c:showSerName val="0"/>
          <c:showPercent val="0"/>
          <c:showBubbleSize val="0"/>
        </c:dLbls>
        <c:marker val="1"/>
        <c:smooth val="0"/>
        <c:axId val="425194656"/>
        <c:axId val="425191912"/>
      </c:lineChart>
      <c:dateAx>
        <c:axId val="425194656"/>
        <c:scaling>
          <c:orientation val="minMax"/>
        </c:scaling>
        <c:delete val="1"/>
        <c:axPos val="b"/>
        <c:numFmt formatCode="ge" sourceLinked="1"/>
        <c:majorTickMark val="none"/>
        <c:minorTickMark val="none"/>
        <c:tickLblPos val="none"/>
        <c:crossAx val="425191912"/>
        <c:crosses val="autoZero"/>
        <c:auto val="1"/>
        <c:lblOffset val="100"/>
        <c:baseTimeUnit val="years"/>
      </c:dateAx>
      <c:valAx>
        <c:axId val="42519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大和市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6">
        <f>データ!S6</f>
        <v>236675</v>
      </c>
      <c r="AM8" s="66"/>
      <c r="AN8" s="66"/>
      <c r="AO8" s="66"/>
      <c r="AP8" s="66"/>
      <c r="AQ8" s="66"/>
      <c r="AR8" s="66"/>
      <c r="AS8" s="66"/>
      <c r="AT8" s="65">
        <f>データ!T6</f>
        <v>27.09</v>
      </c>
      <c r="AU8" s="65"/>
      <c r="AV8" s="65"/>
      <c r="AW8" s="65"/>
      <c r="AX8" s="65"/>
      <c r="AY8" s="65"/>
      <c r="AZ8" s="65"/>
      <c r="BA8" s="65"/>
      <c r="BB8" s="65">
        <f>データ!U6</f>
        <v>8736.6200000000008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95.17</v>
      </c>
      <c r="Q10" s="65"/>
      <c r="R10" s="65"/>
      <c r="S10" s="65"/>
      <c r="T10" s="65"/>
      <c r="U10" s="65"/>
      <c r="V10" s="65"/>
      <c r="W10" s="65">
        <f>データ!Q6</f>
        <v>94.72</v>
      </c>
      <c r="X10" s="65"/>
      <c r="Y10" s="65"/>
      <c r="Z10" s="65"/>
      <c r="AA10" s="65"/>
      <c r="AB10" s="65"/>
      <c r="AC10" s="65"/>
      <c r="AD10" s="66">
        <f>データ!R6</f>
        <v>1994</v>
      </c>
      <c r="AE10" s="66"/>
      <c r="AF10" s="66"/>
      <c r="AG10" s="66"/>
      <c r="AH10" s="66"/>
      <c r="AI10" s="66"/>
      <c r="AJ10" s="66"/>
      <c r="AK10" s="2"/>
      <c r="AL10" s="66">
        <f>データ!V6</f>
        <v>225217</v>
      </c>
      <c r="AM10" s="66"/>
      <c r="AN10" s="66"/>
      <c r="AO10" s="66"/>
      <c r="AP10" s="66"/>
      <c r="AQ10" s="66"/>
      <c r="AR10" s="66"/>
      <c r="AS10" s="66"/>
      <c r="AT10" s="65">
        <f>データ!W6</f>
        <v>19.38</v>
      </c>
      <c r="AU10" s="65"/>
      <c r="AV10" s="65"/>
      <c r="AW10" s="65"/>
      <c r="AX10" s="65"/>
      <c r="AY10" s="65"/>
      <c r="AZ10" s="65"/>
      <c r="BA10" s="65"/>
      <c r="BB10" s="65">
        <f>データ!X6</f>
        <v>11621.1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O7Elc2uxUASY82DdwSJM4sxClICPV6/qBVmSTTTa+Tll8io6ViSyI4h59IlN9mMjPxDMvdsX3lCaiRjI1Nhlg==" saltValue="qtLaQAt7XGV7pFX0q0267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142131</v>
      </c>
      <c r="D6" s="32">
        <f t="shared" si="3"/>
        <v>47</v>
      </c>
      <c r="E6" s="32">
        <f t="shared" si="3"/>
        <v>17</v>
      </c>
      <c r="F6" s="32">
        <f t="shared" si="3"/>
        <v>1</v>
      </c>
      <c r="G6" s="32">
        <f t="shared" si="3"/>
        <v>0</v>
      </c>
      <c r="H6" s="32" t="str">
        <f t="shared" si="3"/>
        <v>神奈川県　大和市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95.17</v>
      </c>
      <c r="Q6" s="33">
        <f t="shared" si="3"/>
        <v>94.72</v>
      </c>
      <c r="R6" s="33">
        <f t="shared" si="3"/>
        <v>1994</v>
      </c>
      <c r="S6" s="33">
        <f t="shared" si="3"/>
        <v>236675</v>
      </c>
      <c r="T6" s="33">
        <f t="shared" si="3"/>
        <v>27.09</v>
      </c>
      <c r="U6" s="33">
        <f t="shared" si="3"/>
        <v>8736.6200000000008</v>
      </c>
      <c r="V6" s="33">
        <f t="shared" si="3"/>
        <v>225217</v>
      </c>
      <c r="W6" s="33">
        <f t="shared" si="3"/>
        <v>19.38</v>
      </c>
      <c r="X6" s="33">
        <f t="shared" si="3"/>
        <v>11621.1</v>
      </c>
      <c r="Y6" s="34">
        <f>IF(Y7="",NA(),Y7)</f>
        <v>74.150000000000006</v>
      </c>
      <c r="Z6" s="34">
        <f t="shared" ref="Z6:AH6" si="4">IF(Z7="",NA(),Z7)</f>
        <v>76.790000000000006</v>
      </c>
      <c r="AA6" s="34">
        <f t="shared" si="4"/>
        <v>74.680000000000007</v>
      </c>
      <c r="AB6" s="34">
        <f t="shared" si="4"/>
        <v>72.47</v>
      </c>
      <c r="AC6" s="34">
        <f t="shared" si="4"/>
        <v>72.650000000000006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837.43</v>
      </c>
      <c r="BG6" s="34">
        <f t="shared" ref="BG6:BO6" si="7">IF(BG7="",NA(),BG7)</f>
        <v>727.61</v>
      </c>
      <c r="BH6" s="34">
        <f t="shared" si="7"/>
        <v>686.31</v>
      </c>
      <c r="BI6" s="34">
        <f t="shared" si="7"/>
        <v>681.59</v>
      </c>
      <c r="BJ6" s="34">
        <f t="shared" si="7"/>
        <v>712.79</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78.540000000000006</v>
      </c>
      <c r="BR6" s="34">
        <f t="shared" ref="BR6:BZ6" si="8">IF(BR7="",NA(),BR7)</f>
        <v>81.349999999999994</v>
      </c>
      <c r="BS6" s="34">
        <f t="shared" si="8"/>
        <v>81.36</v>
      </c>
      <c r="BT6" s="34">
        <f t="shared" si="8"/>
        <v>82.17</v>
      </c>
      <c r="BU6" s="34">
        <f t="shared" si="8"/>
        <v>81.86</v>
      </c>
      <c r="BV6" s="34">
        <f t="shared" si="8"/>
        <v>88.39</v>
      </c>
      <c r="BW6" s="34">
        <f t="shared" si="8"/>
        <v>85.64</v>
      </c>
      <c r="BX6" s="34">
        <f t="shared" si="8"/>
        <v>94.3</v>
      </c>
      <c r="BY6" s="34">
        <f t="shared" si="8"/>
        <v>95.76</v>
      </c>
      <c r="BZ6" s="34">
        <f t="shared" si="8"/>
        <v>100.74</v>
      </c>
      <c r="CA6" s="33" t="str">
        <f>IF(CA7="","",IF(CA7="-","【-】","【"&amp;SUBSTITUTE(TEXT(CA7,"#,##0.00"),"-","△")&amp;"】"))</f>
        <v>【101.26】</v>
      </c>
      <c r="CB6" s="34">
        <f>IF(CB7="",NA(),CB7)</f>
        <v>150.4</v>
      </c>
      <c r="CC6" s="34">
        <f t="shared" ref="CC6:CK6" si="9">IF(CC7="",NA(),CC7)</f>
        <v>151.12</v>
      </c>
      <c r="CD6" s="34">
        <f t="shared" si="9"/>
        <v>150.94999999999999</v>
      </c>
      <c r="CE6" s="34">
        <f t="shared" si="9"/>
        <v>150.47999999999999</v>
      </c>
      <c r="CF6" s="34">
        <f t="shared" si="9"/>
        <v>150</v>
      </c>
      <c r="CG6" s="34">
        <f t="shared" si="9"/>
        <v>128.96</v>
      </c>
      <c r="CH6" s="34">
        <f t="shared" si="9"/>
        <v>133</v>
      </c>
      <c r="CI6" s="34">
        <f t="shared" si="9"/>
        <v>120.18</v>
      </c>
      <c r="CJ6" s="34">
        <f t="shared" si="9"/>
        <v>119</v>
      </c>
      <c r="CK6" s="34">
        <f t="shared" si="9"/>
        <v>112.75</v>
      </c>
      <c r="CL6" s="33" t="str">
        <f>IF(CL7="","",IF(CL7="-","【-】","【"&amp;SUBSTITUTE(TEXT(CL7,"#,##0.00"),"-","△")&amp;"】"))</f>
        <v>【136.39】</v>
      </c>
      <c r="CM6" s="34">
        <f>IF(CM7="",NA(),CM7)</f>
        <v>67.61</v>
      </c>
      <c r="CN6" s="34">
        <f t="shared" ref="CN6:CV6" si="10">IF(CN7="",NA(),CN7)</f>
        <v>64.81</v>
      </c>
      <c r="CO6" s="34">
        <f t="shared" si="10"/>
        <v>64.81</v>
      </c>
      <c r="CP6" s="34">
        <f t="shared" si="10"/>
        <v>64.66</v>
      </c>
      <c r="CQ6" s="34">
        <f t="shared" si="10"/>
        <v>64.650000000000006</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99.47</v>
      </c>
      <c r="CY6" s="34">
        <f t="shared" ref="CY6:DG6" si="11">IF(CY7="",NA(),CY7)</f>
        <v>99.49</v>
      </c>
      <c r="CZ6" s="34">
        <f t="shared" si="11"/>
        <v>99.51</v>
      </c>
      <c r="DA6" s="34">
        <f t="shared" si="11"/>
        <v>99.53</v>
      </c>
      <c r="DB6" s="34">
        <f t="shared" si="11"/>
        <v>99.55</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0.01</v>
      </c>
      <c r="EH6" s="34">
        <f t="shared" si="14"/>
        <v>0.01</v>
      </c>
      <c r="EI6" s="34">
        <f t="shared" si="14"/>
        <v>0.01</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2">
      <c r="A7" s="27"/>
      <c r="B7" s="36">
        <v>2017</v>
      </c>
      <c r="C7" s="36">
        <v>142131</v>
      </c>
      <c r="D7" s="36">
        <v>47</v>
      </c>
      <c r="E7" s="36">
        <v>17</v>
      </c>
      <c r="F7" s="36">
        <v>1</v>
      </c>
      <c r="G7" s="36">
        <v>0</v>
      </c>
      <c r="H7" s="36" t="s">
        <v>109</v>
      </c>
      <c r="I7" s="36" t="s">
        <v>110</v>
      </c>
      <c r="J7" s="36" t="s">
        <v>111</v>
      </c>
      <c r="K7" s="36" t="s">
        <v>112</v>
      </c>
      <c r="L7" s="36" t="s">
        <v>113</v>
      </c>
      <c r="M7" s="36" t="s">
        <v>114</v>
      </c>
      <c r="N7" s="37" t="s">
        <v>115</v>
      </c>
      <c r="O7" s="37" t="s">
        <v>116</v>
      </c>
      <c r="P7" s="37">
        <v>95.17</v>
      </c>
      <c r="Q7" s="37">
        <v>94.72</v>
      </c>
      <c r="R7" s="37">
        <v>1994</v>
      </c>
      <c r="S7" s="37">
        <v>236675</v>
      </c>
      <c r="T7" s="37">
        <v>27.09</v>
      </c>
      <c r="U7" s="37">
        <v>8736.6200000000008</v>
      </c>
      <c r="V7" s="37">
        <v>225217</v>
      </c>
      <c r="W7" s="37">
        <v>19.38</v>
      </c>
      <c r="X7" s="37">
        <v>11621.1</v>
      </c>
      <c r="Y7" s="37">
        <v>74.150000000000006</v>
      </c>
      <c r="Z7" s="37">
        <v>76.790000000000006</v>
      </c>
      <c r="AA7" s="37">
        <v>74.680000000000007</v>
      </c>
      <c r="AB7" s="37">
        <v>72.47</v>
      </c>
      <c r="AC7" s="37">
        <v>72.650000000000006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837.43</v>
      </c>
      <c r="BG7" s="37">
        <v>727.61</v>
      </c>
      <c r="BH7" s="37">
        <v>686.31</v>
      </c>
      <c r="BI7" s="37">
        <v>681.59</v>
      </c>
      <c r="BJ7" s="37">
        <v>712.79</v>
      </c>
      <c r="BK7" s="37">
        <v>685.64</v>
      </c>
      <c r="BL7" s="37">
        <v>665.11</v>
      </c>
      <c r="BM7" s="37">
        <v>642.57000000000005</v>
      </c>
      <c r="BN7" s="37">
        <v>599.92999999999995</v>
      </c>
      <c r="BO7" s="37">
        <v>573.73</v>
      </c>
      <c r="BP7" s="37">
        <v>707.33</v>
      </c>
      <c r="BQ7" s="37">
        <v>78.540000000000006</v>
      </c>
      <c r="BR7" s="37">
        <v>81.349999999999994</v>
      </c>
      <c r="BS7" s="37">
        <v>81.36</v>
      </c>
      <c r="BT7" s="37">
        <v>82.17</v>
      </c>
      <c r="BU7" s="37">
        <v>81.86</v>
      </c>
      <c r="BV7" s="37">
        <v>88.39</v>
      </c>
      <c r="BW7" s="37">
        <v>85.64</v>
      </c>
      <c r="BX7" s="37">
        <v>94.3</v>
      </c>
      <c r="BY7" s="37">
        <v>95.76</v>
      </c>
      <c r="BZ7" s="37">
        <v>100.74</v>
      </c>
      <c r="CA7" s="37">
        <v>101.26</v>
      </c>
      <c r="CB7" s="37">
        <v>150.4</v>
      </c>
      <c r="CC7" s="37">
        <v>151.12</v>
      </c>
      <c r="CD7" s="37">
        <v>150.94999999999999</v>
      </c>
      <c r="CE7" s="37">
        <v>150.47999999999999</v>
      </c>
      <c r="CF7" s="37">
        <v>150</v>
      </c>
      <c r="CG7" s="37">
        <v>128.96</v>
      </c>
      <c r="CH7" s="37">
        <v>133</v>
      </c>
      <c r="CI7" s="37">
        <v>120.18</v>
      </c>
      <c r="CJ7" s="37">
        <v>119</v>
      </c>
      <c r="CK7" s="37">
        <v>112.75</v>
      </c>
      <c r="CL7" s="37">
        <v>136.38999999999999</v>
      </c>
      <c r="CM7" s="37">
        <v>67.61</v>
      </c>
      <c r="CN7" s="37">
        <v>64.81</v>
      </c>
      <c r="CO7" s="37">
        <v>64.81</v>
      </c>
      <c r="CP7" s="37">
        <v>64.66</v>
      </c>
      <c r="CQ7" s="37">
        <v>64.650000000000006</v>
      </c>
      <c r="CR7" s="37">
        <v>67.61</v>
      </c>
      <c r="CS7" s="37">
        <v>64.81</v>
      </c>
      <c r="CT7" s="37">
        <v>64.81</v>
      </c>
      <c r="CU7" s="37">
        <v>64.66</v>
      </c>
      <c r="CV7" s="37">
        <v>64.650000000000006</v>
      </c>
      <c r="CW7" s="37">
        <v>60.13</v>
      </c>
      <c r="CX7" s="37">
        <v>99.47</v>
      </c>
      <c r="CY7" s="37">
        <v>99.49</v>
      </c>
      <c r="CZ7" s="37">
        <v>99.51</v>
      </c>
      <c r="DA7" s="37">
        <v>99.53</v>
      </c>
      <c r="DB7" s="37">
        <v>99.55</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0.01</v>
      </c>
      <c r="EH7" s="37">
        <v>0.01</v>
      </c>
      <c r="EI7" s="37">
        <v>0.01</v>
      </c>
      <c r="EJ7" s="37">
        <v>0.11</v>
      </c>
      <c r="EK7" s="37">
        <v>0.22</v>
      </c>
      <c r="EL7" s="37">
        <v>0.13</v>
      </c>
      <c r="EM7" s="37">
        <v>0.16</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2019-01-30T07:41:03Z</cp:lastPrinted>
  <dcterms:created xsi:type="dcterms:W3CDTF">2018-12-03T09:02:51Z</dcterms:created>
  <dcterms:modified xsi:type="dcterms:W3CDTF">2019-02-18T04:21:54Z</dcterms:modified>
  <cp:category/>
</cp:coreProperties>
</file>