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7 座間市\"/>
    </mc:Choice>
  </mc:AlternateContent>
  <workbookProtection workbookAlgorithmName="SHA-512" workbookHashValue="17EsKCxPhiAPW+QzmnpKFx94cizkcVt7myQy4hqMd9hp8B2nMY6OdgEGtgCs31DI+Lt7IY6eI1NBuML89eBz4w==" workbookSaltValue="fHwOICeWtPQ3RhE7cvYF9A=="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<sst xmlns="http://schemas.openxmlformats.org/spreadsheetml/2006/main" count="232" uniqueCount="120">
  <si>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</si>
  <si>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</si>
  <si>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</si>
  <si>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</si>
  <si>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</si>
  <si>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</si>
  <si>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</si>
  <si>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</si>
  <si>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</si>
  <si>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</si>
  <si>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</si>
  <si>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</si>
  <si>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</si>
  <si>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</si>
  <si>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</si>
  <si>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</si>
  <si>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</si>
  <si>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</si>
  <si>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</si>
  <si>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</si>
  <si>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</si>
  <si>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</si>
  <si>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</si>
  <si>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</si>
  <si>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</si>
  <si>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</si>
  <si>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</si>
  <si>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</si>
  <si>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</si>
  <si>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</si>
  <si>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</si>
  <si>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</si>
  <si>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</si>
  <si>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</si>
  <si>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</si>
  <si>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</si>
  <si>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</si>
  <si>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</si>
  <si>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</si>
  <si>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</si>
  <si>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</si>
  <si>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</si>
  <si>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</si>
  <si>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</si>
  <si>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</si>
  <si>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</si>
  <si>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</si>
  <si>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</si>
  <si>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</si>
  <si>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</si>
  <si>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</si>
  <si>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</si>
  <si>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</si>
  <si>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</si>
  <si>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</si>
  <si>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</si>
  <si>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</si>
  <si>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</si>
  <si>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</si>
  <si>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</si>
  <si>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</si>
  <si>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</si>
  <si>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</si>
  <si>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</si>
  <si>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</si>
  <si>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</si>
  <si>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</si>
  <si>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</si>
  <si>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</si>
  <si>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</si>
  <si>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</si>
  <si>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</si>
  <si>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</si>
  <si>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</si>
  <si>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</si>
  <si>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</si>
  <si>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</si>
  <si>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</si>
  <si>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</si>
  <si>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</si>
  <si>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</si>
  <si>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</si>
  <si>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</si>
  <si>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</si>
  <si>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</si>
  <si>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</si>
  <si>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</si>
  <si>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</si>
  <si>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</si>
  <si>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</si>
  <si>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</si>
  <si>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</si>
  <si>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</si>
  <si>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</si>
  <si>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</si>
  <si>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</si>
  <si>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</si>
  <si>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</si>
  <si>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</si>
  <si>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</si>
  <si>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</si>
  <si>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</si>
  <si>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</si>
  <si>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</si>
  <si>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</si>
  <si>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</si>
  <si>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</si>
  <si>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水道事業</t>
  </si>
  <si>
    <t>末端給水事業</t>
  </si>
  <si>
    <t>A3</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</si>
  <si>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</si>
  <si>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</si>
  <si>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</si>
  <si>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</si>
  <si>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</si>
  <si>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</si>
  <si>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</si>
  <si>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本市の水道事業は、水需要の減少傾向、施設の経年化に伴う維持管理費の増加傾向は続くと予想されることから、将来的に厳しい経営状況になると考えられます。
　また、持続的な経営を行うためには、内部留保資金を十分に確保する必要があります。
　今後も企業債に過度に依存することなく、経費節減に努めるとともに、適正な料金水準を検討し、健全な経営を目指します。</t>
    <phoneticPr fontId="4"/>
  </si>
  <si>
    <t>　管路更新率は高い数値で推移しており、管路の更新ペースは良好です。
　ただし、有形固定資産減価償却率及び管路経年化率は類似団体平均値を上回る数値であり、管路の更新等の必要性が高いといえます。
　更新が必要な管路は今後も更に増加するため、更新に必要な資金をいかに確保していくかが課題となっています。</t>
    <rPh sb="19" eb="21">
      <t>カンロ</t>
    </rPh>
    <rPh sb="22" eb="24">
      <t>コウシン</t>
    </rPh>
    <rPh sb="28" eb="30">
      <t>リョウコウ</t>
    </rPh>
    <rPh sb="63" eb="66">
      <t>ヘイキンチ</t>
    </rPh>
    <rPh sb="76" eb="78">
      <t>カンロ</t>
    </rPh>
    <rPh sb="79" eb="82">
      <t>コウシントウ</t>
    </rPh>
    <rPh sb="83" eb="86">
      <t>ヒツヨウセイ</t>
    </rPh>
    <rPh sb="87" eb="88">
      <t>タカ</t>
    </rPh>
    <phoneticPr fontId="4"/>
  </si>
  <si>
    <t>　本市では、前年度と比較して費用が増加したことから、経常収支比率は前年度対比マイナス6.03ポイント、料金回収率は100％を下回る数値となりました。
　給水原価についても同様の理由により増加しています。
　ただし、類似団体と比較して、流動比率は高い水準にあり、また、企業債残高対給水収益比率は低い数値で推移していることから、費用・債務に対する支払能力は高いといえます。
　また、施設利用率及び有収率は類似団体と比較して高い値を示しており、効率性は確保されています。
　しかし、今後も給水収益の減少傾向、施設の老朽化による維持管理費の増加傾向は続くと予想されることから、引き続き、施設の耐震化等に必要な資金の確保等が課題となっています。</t>
    <rPh sb="6" eb="9">
      <t>ゼンネンド</t>
    </rPh>
    <rPh sb="10" eb="12">
      <t>ヒカク</t>
    </rPh>
    <rPh sb="14" eb="16">
      <t>ヒヨウ</t>
    </rPh>
    <rPh sb="17" eb="19">
      <t>ゾウカ</t>
    </rPh>
    <rPh sb="33" eb="36">
      <t>ゼンネンド</t>
    </rPh>
    <rPh sb="36" eb="38">
      <t>タイヒ</t>
    </rPh>
    <rPh sb="51" eb="53">
      <t>リョウキン</t>
    </rPh>
    <rPh sb="53" eb="55">
      <t>カイシュウ</t>
    </rPh>
    <rPh sb="55" eb="56">
      <t>リツ</t>
    </rPh>
    <rPh sb="93" eb="95">
      <t>ゾウカ</t>
    </rPh>
    <rPh sb="107" eb="109">
      <t>ルイジ</t>
    </rPh>
    <rPh sb="109" eb="111">
      <t>ダンタイ</t>
    </rPh>
    <rPh sb="112" eb="114">
      <t>ヒカク</t>
    </rPh>
    <rPh sb="117" eb="119">
      <t>リュウドウ</t>
    </rPh>
    <rPh sb="119" eb="121">
      <t>ヒリツ</t>
    </rPh>
    <rPh sb="122" eb="123">
      <t>タカ</t>
    </rPh>
    <rPh sb="124" eb="126">
      <t>スイジュン</t>
    </rPh>
    <rPh sb="162" eb="164">
      <t>ヒヨウ</t>
    </rPh>
    <rPh sb="165" eb="167">
      <t>サイム</t>
    </rPh>
    <rPh sb="168" eb="169">
      <t>タイ</t>
    </rPh>
    <rPh sb="171" eb="173">
      <t>シハラ</t>
    </rPh>
    <rPh sb="173" eb="175">
      <t>ノウリョク</t>
    </rPh>
    <rPh sb="176" eb="177">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</si>
</sst>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1.64</c:v>
                </c:pt>
                <c:pt idx="1">
                  <c:v>1.64</c:v>
                </c:pt>
                <c:pt idx="2">
                  <c:v>1.58</c:v>
                </c:pt>
                <c:pt idx="3">
                  <c:v>1.89</c:v>
                </c:pt>
                <c:pt idx="4">
                  <c:v>1.53</c:v>
                </c:pt>
              </c:numCache>
            </c:numRef>
          </c:val>
          <c:extLst xmlns:c16r2="http://schemas.microsoft.com/office/drawing/2015/06/chart">
            <c:ext xmlns:c16="http://schemas.microsoft.com/office/drawing/2014/chart" uri="{C3380CC4-5D6E-409C-BE32-E72D297353CC}">
              <c16:uniqueId val="{00000000-919C-466C-A8F1-9B70A647A2CE}"/>
            </c:ext>
          </c:extLst>
        </c:ser>
        <c:dLbls>
          <c:showLegendKey val="0"/>
          <c:showVal val="0"/>
          <c:showCatName val="0"/>
          <c:showSerName val="0"/>
          <c:showPercent val="0"/>
          <c:showBubbleSize val="0"/>
        </c:dLbls>
        <c:gapWidth val="150"/>
        <c:axId val="481492944"/>
        <c:axId val="48149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919C-466C-A8F1-9B70A647A2CE}"/>
            </c:ext>
          </c:extLst>
        </c:ser>
        <c:dLbls>
          <c:showLegendKey val="0"/>
          <c:showVal val="0"/>
          <c:showCatName val="0"/>
          <c:showSerName val="0"/>
          <c:showPercent val="0"/>
          <c:showBubbleSize val="0"/>
        </c:dLbls>
        <c:marker val="1"/>
        <c:smooth val="0"/>
        <c:axId val="481492944"/>
        <c:axId val="481499216"/>
      </c:lineChart>
      <c:dateAx>
        <c:axId val="481492944"/>
        <c:scaling>
          <c:orientation val="minMax"/>
        </c:scaling>
        <c:delete val="1"/>
        <c:axPos val="b"/>
        <c:numFmt formatCode="ge" sourceLinked="1"/>
        <c:majorTickMark val="none"/>
        <c:minorTickMark val="none"/>
        <c:tickLblPos val="none"/>
        <c:crossAx val="481499216"/>
        <c:crosses val="autoZero"/>
        <c:auto val="1"/>
        <c:lblOffset val="100"/>
        <c:baseTimeUnit val="years"/>
      </c:dateAx>
      <c:valAx>
        <c:axId val="48149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79.099999999999994</c:v>
                </c:pt>
                <c:pt idx="1">
                  <c:v>77.7</c:v>
                </c:pt>
                <c:pt idx="2">
                  <c:v>76.42</c:v>
                </c:pt>
                <c:pt idx="3">
                  <c:v>76.39</c:v>
                </c:pt>
                <c:pt idx="4">
                  <c:v>77.900000000000006</c:v>
                </c:pt>
              </c:numCache>
            </c:numRef>
          </c:val>
          <c:extLst xmlns:c16r2="http://schemas.microsoft.com/office/drawing/2015/06/chart">
            <c:ext xmlns:c16="http://schemas.microsoft.com/office/drawing/2014/chart" uri="{C3380CC4-5D6E-409C-BE32-E72D297353CC}">
              <c16:uniqueId val="{00000000-4050-400E-BED8-DBC31BC8D579}"/>
            </c:ext>
          </c:extLst>
        </c:ser>
        <c:dLbls>
          <c:showLegendKey val="0"/>
          <c:showVal val="0"/>
          <c:showCatName val="0"/>
          <c:showSerName val="0"/>
          <c:showPercent val="0"/>
          <c:showBubbleSize val="0"/>
        </c:dLbls>
        <c:gapWidth val="150"/>
        <c:axId val="360854328"/>
        <c:axId val="36085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4050-400E-BED8-DBC31BC8D579}"/>
            </c:ext>
          </c:extLst>
        </c:ser>
        <c:dLbls>
          <c:showLegendKey val="0"/>
          <c:showVal val="0"/>
          <c:showCatName val="0"/>
          <c:showSerName val="0"/>
          <c:showPercent val="0"/>
          <c:showBubbleSize val="0"/>
        </c:dLbls>
        <c:marker val="1"/>
        <c:smooth val="0"/>
        <c:axId val="360854328"/>
        <c:axId val="360856680"/>
      </c:lineChart>
      <c:dateAx>
        <c:axId val="360854328"/>
        <c:scaling>
          <c:orientation val="minMax"/>
        </c:scaling>
        <c:delete val="1"/>
        <c:axPos val="b"/>
        <c:numFmt formatCode="ge" sourceLinked="1"/>
        <c:majorTickMark val="none"/>
        <c:minorTickMark val="none"/>
        <c:tickLblPos val="none"/>
        <c:crossAx val="360856680"/>
        <c:crosses val="autoZero"/>
        <c:auto val="1"/>
        <c:lblOffset val="100"/>
        <c:baseTimeUnit val="years"/>
      </c:dateAx>
      <c:valAx>
        <c:axId val="36085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5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96.71</c:v>
                </c:pt>
                <c:pt idx="1">
                  <c:v>95.6</c:v>
                </c:pt>
                <c:pt idx="2">
                  <c:v>96.34</c:v>
                </c:pt>
                <c:pt idx="3">
                  <c:v>96.73</c:v>
                </c:pt>
                <c:pt idx="4">
                  <c:v>95.36</c:v>
                </c:pt>
              </c:numCache>
            </c:numRef>
          </c:val>
          <c:extLst xmlns:c16r2="http://schemas.microsoft.com/office/drawing/2015/06/chart">
            <c:ext xmlns:c16="http://schemas.microsoft.com/office/drawing/2014/chart" uri="{C3380CC4-5D6E-409C-BE32-E72D297353CC}">
              <c16:uniqueId val="{00000000-1464-4DA2-A2D4-3D4535063489}"/>
            </c:ext>
          </c:extLst>
        </c:ser>
        <c:dLbls>
          <c:showLegendKey val="0"/>
          <c:showVal val="0"/>
          <c:showCatName val="0"/>
          <c:showSerName val="0"/>
          <c:showPercent val="0"/>
          <c:showBubbleSize val="0"/>
        </c:dLbls>
        <c:gapWidth val="150"/>
        <c:axId val="360854720"/>
        <c:axId val="36085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1464-4DA2-A2D4-3D4535063489}"/>
            </c:ext>
          </c:extLst>
        </c:ser>
        <c:dLbls>
          <c:showLegendKey val="0"/>
          <c:showVal val="0"/>
          <c:showCatName val="0"/>
          <c:showSerName val="0"/>
          <c:showPercent val="0"/>
          <c:showBubbleSize val="0"/>
        </c:dLbls>
        <c:marker val="1"/>
        <c:smooth val="0"/>
        <c:axId val="360854720"/>
        <c:axId val="360855504"/>
      </c:lineChart>
      <c:dateAx>
        <c:axId val="360854720"/>
        <c:scaling>
          <c:orientation val="minMax"/>
        </c:scaling>
        <c:delete val="1"/>
        <c:axPos val="b"/>
        <c:numFmt formatCode="ge" sourceLinked="1"/>
        <c:majorTickMark val="none"/>
        <c:minorTickMark val="none"/>
        <c:tickLblPos val="none"/>
        <c:crossAx val="360855504"/>
        <c:crosses val="autoZero"/>
        <c:auto val="1"/>
        <c:lblOffset val="100"/>
        <c:baseTimeUnit val="years"/>
      </c:dateAx>
      <c:valAx>
        <c:axId val="36085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106.7</c:v>
                </c:pt>
                <c:pt idx="1">
                  <c:v>107.28</c:v>
                </c:pt>
                <c:pt idx="2">
                  <c:v>115.12</c:v>
                </c:pt>
                <c:pt idx="3">
                  <c:v>118.13</c:v>
                </c:pt>
                <c:pt idx="4">
                  <c:v>112.1</c:v>
                </c:pt>
              </c:numCache>
            </c:numRef>
          </c:val>
          <c:extLst xmlns:c16r2="http://schemas.microsoft.com/office/drawing/2015/06/chart">
            <c:ext xmlns:c16="http://schemas.microsoft.com/office/drawing/2014/chart" uri="{C3380CC4-5D6E-409C-BE32-E72D297353CC}">
              <c16:uniqueId val="{00000000-8B1F-46CB-92AA-23306BD9327E}"/>
            </c:ext>
          </c:extLst>
        </c:ser>
        <c:dLbls>
          <c:showLegendKey val="0"/>
          <c:showVal val="0"/>
          <c:showCatName val="0"/>
          <c:showSerName val="0"/>
          <c:showPercent val="0"/>
          <c:showBubbleSize val="0"/>
        </c:dLbls>
        <c:gapWidth val="150"/>
        <c:axId val="481498824"/>
        <c:axId val="48149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8B1F-46CB-92AA-23306BD9327E}"/>
            </c:ext>
          </c:extLst>
        </c:ser>
        <c:dLbls>
          <c:showLegendKey val="0"/>
          <c:showVal val="0"/>
          <c:showCatName val="0"/>
          <c:showSerName val="0"/>
          <c:showPercent val="0"/>
          <c:showBubbleSize val="0"/>
        </c:dLbls>
        <c:marker val="1"/>
        <c:smooth val="0"/>
        <c:axId val="481498824"/>
        <c:axId val="481499608"/>
      </c:lineChart>
      <c:dateAx>
        <c:axId val="481498824"/>
        <c:scaling>
          <c:orientation val="minMax"/>
        </c:scaling>
        <c:delete val="1"/>
        <c:axPos val="b"/>
        <c:numFmt formatCode="ge" sourceLinked="1"/>
        <c:majorTickMark val="none"/>
        <c:minorTickMark val="none"/>
        <c:tickLblPos val="none"/>
        <c:crossAx val="481499608"/>
        <c:crosses val="autoZero"/>
        <c:auto val="1"/>
        <c:lblOffset val="100"/>
        <c:baseTimeUnit val="years"/>
      </c:dateAx>
      <c:valAx>
        <c:axId val="481499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149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45.77</c:v>
                </c:pt>
                <c:pt idx="1">
                  <c:v>47.38</c:v>
                </c:pt>
                <c:pt idx="2">
                  <c:v>48.24</c:v>
                </c:pt>
                <c:pt idx="3">
                  <c:v>49.19</c:v>
                </c:pt>
                <c:pt idx="4">
                  <c:v>49.31</c:v>
                </c:pt>
              </c:numCache>
            </c:numRef>
          </c:val>
          <c:extLst xmlns:c16r2="http://schemas.microsoft.com/office/drawing/2015/06/chart">
            <c:ext xmlns:c16="http://schemas.microsoft.com/office/drawing/2014/chart" uri="{C3380CC4-5D6E-409C-BE32-E72D297353CC}">
              <c16:uniqueId val="{00000000-6006-41E4-829B-B2DC93E43DD8}"/>
            </c:ext>
          </c:extLst>
        </c:ser>
        <c:dLbls>
          <c:showLegendKey val="0"/>
          <c:showVal val="0"/>
          <c:showCatName val="0"/>
          <c:showSerName val="0"/>
          <c:showPercent val="0"/>
          <c:showBubbleSize val="0"/>
        </c:dLbls>
        <c:gapWidth val="150"/>
        <c:axId val="481490200"/>
        <c:axId val="48150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6006-41E4-829B-B2DC93E43DD8}"/>
            </c:ext>
          </c:extLst>
        </c:ser>
        <c:dLbls>
          <c:showLegendKey val="0"/>
          <c:showVal val="0"/>
          <c:showCatName val="0"/>
          <c:showSerName val="0"/>
          <c:showPercent val="0"/>
          <c:showBubbleSize val="0"/>
        </c:dLbls>
        <c:marker val="1"/>
        <c:smooth val="0"/>
        <c:axId val="481490200"/>
        <c:axId val="481501568"/>
      </c:lineChart>
      <c:dateAx>
        <c:axId val="481490200"/>
        <c:scaling>
          <c:orientation val="minMax"/>
        </c:scaling>
        <c:delete val="1"/>
        <c:axPos val="b"/>
        <c:numFmt formatCode="ge" sourceLinked="1"/>
        <c:majorTickMark val="none"/>
        <c:minorTickMark val="none"/>
        <c:tickLblPos val="none"/>
        <c:crossAx val="481501568"/>
        <c:crosses val="autoZero"/>
        <c:auto val="1"/>
        <c:lblOffset val="100"/>
        <c:baseTimeUnit val="years"/>
      </c:dateAx>
      <c:valAx>
        <c:axId val="4815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8.68</c:v>
                </c:pt>
                <c:pt idx="1">
                  <c:v>12.29</c:v>
                </c:pt>
                <c:pt idx="2">
                  <c:v>18.36</c:v>
                </c:pt>
                <c:pt idx="3">
                  <c:v>18.260000000000002</c:v>
                </c:pt>
                <c:pt idx="4">
                  <c:v>18.18</c:v>
                </c:pt>
              </c:numCache>
            </c:numRef>
          </c:val>
          <c:extLst xmlns:c16r2="http://schemas.microsoft.com/office/drawing/2015/06/chart">
            <c:ext xmlns:c16="http://schemas.microsoft.com/office/drawing/2014/chart" uri="{C3380CC4-5D6E-409C-BE32-E72D297353CC}">
              <c16:uniqueId val="{00000000-50F8-41FD-AE4E-24D519DF6696}"/>
            </c:ext>
          </c:extLst>
        </c:ser>
        <c:dLbls>
          <c:showLegendKey val="0"/>
          <c:showVal val="0"/>
          <c:showCatName val="0"/>
          <c:showSerName val="0"/>
          <c:showPercent val="0"/>
          <c:showBubbleSize val="0"/>
        </c:dLbls>
        <c:gapWidth val="150"/>
        <c:axId val="481504704"/>
        <c:axId val="48150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50F8-41FD-AE4E-24D519DF6696}"/>
            </c:ext>
          </c:extLst>
        </c:ser>
        <c:dLbls>
          <c:showLegendKey val="0"/>
          <c:showVal val="0"/>
          <c:showCatName val="0"/>
          <c:showSerName val="0"/>
          <c:showPercent val="0"/>
          <c:showBubbleSize val="0"/>
        </c:dLbls>
        <c:marker val="1"/>
        <c:smooth val="0"/>
        <c:axId val="481504704"/>
        <c:axId val="481503136"/>
      </c:lineChart>
      <c:dateAx>
        <c:axId val="481504704"/>
        <c:scaling>
          <c:orientation val="minMax"/>
        </c:scaling>
        <c:delete val="1"/>
        <c:axPos val="b"/>
        <c:numFmt formatCode="ge" sourceLinked="1"/>
        <c:majorTickMark val="none"/>
        <c:minorTickMark val="none"/>
        <c:tickLblPos val="none"/>
        <c:crossAx val="481503136"/>
        <c:crosses val="autoZero"/>
        <c:auto val="1"/>
        <c:lblOffset val="100"/>
        <c:baseTimeUnit val="years"/>
      </c:dateAx>
      <c:valAx>
        <c:axId val="4815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B5-46EA-8D01-BBFE7C804DB6}"/>
            </c:ext>
          </c:extLst>
        </c:ser>
        <c:dLbls>
          <c:showLegendKey val="0"/>
          <c:showVal val="0"/>
          <c:showCatName val="0"/>
          <c:showSerName val="0"/>
          <c:showPercent val="0"/>
          <c:showBubbleSize val="0"/>
        </c:dLbls>
        <c:gapWidth val="150"/>
        <c:axId val="481504312"/>
        <c:axId val="36221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E4B5-46EA-8D01-BBFE7C804DB6}"/>
            </c:ext>
          </c:extLst>
        </c:ser>
        <c:dLbls>
          <c:showLegendKey val="0"/>
          <c:showVal val="0"/>
          <c:showCatName val="0"/>
          <c:showSerName val="0"/>
          <c:showPercent val="0"/>
          <c:showBubbleSize val="0"/>
        </c:dLbls>
        <c:marker val="1"/>
        <c:smooth val="0"/>
        <c:axId val="481504312"/>
        <c:axId val="362215144"/>
      </c:lineChart>
      <c:dateAx>
        <c:axId val="481504312"/>
        <c:scaling>
          <c:orientation val="minMax"/>
        </c:scaling>
        <c:delete val="1"/>
        <c:axPos val="b"/>
        <c:numFmt formatCode="ge" sourceLinked="1"/>
        <c:majorTickMark val="none"/>
        <c:minorTickMark val="none"/>
        <c:tickLblPos val="none"/>
        <c:crossAx val="362215144"/>
        <c:crosses val="autoZero"/>
        <c:auto val="1"/>
        <c:lblOffset val="100"/>
        <c:baseTimeUnit val="years"/>
      </c:dateAx>
      <c:valAx>
        <c:axId val="362215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150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618.27</c:v>
                </c:pt>
                <c:pt idx="1">
                  <c:v>455.79</c:v>
                </c:pt>
                <c:pt idx="2">
                  <c:v>742.49</c:v>
                </c:pt>
                <c:pt idx="3">
                  <c:v>693.87</c:v>
                </c:pt>
                <c:pt idx="4">
                  <c:v>582.67999999999995</c:v>
                </c:pt>
              </c:numCache>
            </c:numRef>
          </c:val>
          <c:extLst xmlns:c16r2="http://schemas.microsoft.com/office/drawing/2015/06/chart">
            <c:ext xmlns:c16="http://schemas.microsoft.com/office/drawing/2014/chart" uri="{C3380CC4-5D6E-409C-BE32-E72D297353CC}">
              <c16:uniqueId val="{00000000-EB9F-4661-8206-48F395FBBFE2}"/>
            </c:ext>
          </c:extLst>
        </c:ser>
        <c:dLbls>
          <c:showLegendKey val="0"/>
          <c:showVal val="0"/>
          <c:showCatName val="0"/>
          <c:showSerName val="0"/>
          <c:showPercent val="0"/>
          <c:showBubbleSize val="0"/>
        </c:dLbls>
        <c:gapWidth val="150"/>
        <c:axId val="362215536"/>
        <c:axId val="36221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EB9F-4661-8206-48F395FBBFE2}"/>
            </c:ext>
          </c:extLst>
        </c:ser>
        <c:dLbls>
          <c:showLegendKey val="0"/>
          <c:showVal val="0"/>
          <c:showCatName val="0"/>
          <c:showSerName val="0"/>
          <c:showPercent val="0"/>
          <c:showBubbleSize val="0"/>
        </c:dLbls>
        <c:marker val="1"/>
        <c:smooth val="0"/>
        <c:axId val="362215536"/>
        <c:axId val="362213184"/>
      </c:lineChart>
      <c:dateAx>
        <c:axId val="362215536"/>
        <c:scaling>
          <c:orientation val="minMax"/>
        </c:scaling>
        <c:delete val="1"/>
        <c:axPos val="b"/>
        <c:numFmt formatCode="ge" sourceLinked="1"/>
        <c:majorTickMark val="none"/>
        <c:minorTickMark val="none"/>
        <c:tickLblPos val="none"/>
        <c:crossAx val="362213184"/>
        <c:crosses val="autoZero"/>
        <c:auto val="1"/>
        <c:lblOffset val="100"/>
        <c:baseTimeUnit val="years"/>
      </c:dateAx>
      <c:valAx>
        <c:axId val="36221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21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111.04</c:v>
                </c:pt>
                <c:pt idx="1">
                  <c:v>111.07</c:v>
                </c:pt>
                <c:pt idx="2">
                  <c:v>124.31</c:v>
                </c:pt>
                <c:pt idx="3">
                  <c:v>126.14</c:v>
                </c:pt>
                <c:pt idx="4">
                  <c:v>119.56</c:v>
                </c:pt>
              </c:numCache>
            </c:numRef>
          </c:val>
          <c:extLst xmlns:c16r2="http://schemas.microsoft.com/office/drawing/2015/06/chart">
            <c:ext xmlns:c16="http://schemas.microsoft.com/office/drawing/2014/chart" uri="{C3380CC4-5D6E-409C-BE32-E72D297353CC}">
              <c16:uniqueId val="{00000000-04A6-4B4D-B189-6CCC8FDC1CC0}"/>
            </c:ext>
          </c:extLst>
        </c:ser>
        <c:dLbls>
          <c:showLegendKey val="0"/>
          <c:showVal val="0"/>
          <c:showCatName val="0"/>
          <c:showSerName val="0"/>
          <c:showPercent val="0"/>
          <c:showBubbleSize val="0"/>
        </c:dLbls>
        <c:gapWidth val="150"/>
        <c:axId val="362216320"/>
        <c:axId val="36221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04A6-4B4D-B189-6CCC8FDC1CC0}"/>
            </c:ext>
          </c:extLst>
        </c:ser>
        <c:dLbls>
          <c:showLegendKey val="0"/>
          <c:showVal val="0"/>
          <c:showCatName val="0"/>
          <c:showSerName val="0"/>
          <c:showPercent val="0"/>
          <c:showBubbleSize val="0"/>
        </c:dLbls>
        <c:marker val="1"/>
        <c:smooth val="0"/>
        <c:axId val="362216320"/>
        <c:axId val="362218280"/>
      </c:lineChart>
      <c:dateAx>
        <c:axId val="362216320"/>
        <c:scaling>
          <c:orientation val="minMax"/>
        </c:scaling>
        <c:delete val="1"/>
        <c:axPos val="b"/>
        <c:numFmt formatCode="ge" sourceLinked="1"/>
        <c:majorTickMark val="none"/>
        <c:minorTickMark val="none"/>
        <c:tickLblPos val="none"/>
        <c:crossAx val="362218280"/>
        <c:crosses val="autoZero"/>
        <c:auto val="1"/>
        <c:lblOffset val="100"/>
        <c:baseTimeUnit val="years"/>
      </c:dateAx>
      <c:valAx>
        <c:axId val="362218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2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92.57</c:v>
                </c:pt>
                <c:pt idx="1">
                  <c:v>94.2</c:v>
                </c:pt>
                <c:pt idx="2">
                  <c:v>100.17</c:v>
                </c:pt>
                <c:pt idx="3">
                  <c:v>103.82</c:v>
                </c:pt>
                <c:pt idx="4">
                  <c:v>99.19</c:v>
                </c:pt>
              </c:numCache>
            </c:numRef>
          </c:val>
          <c:extLst xmlns:c16r2="http://schemas.microsoft.com/office/drawing/2015/06/chart">
            <c:ext xmlns:c16="http://schemas.microsoft.com/office/drawing/2014/chart" uri="{C3380CC4-5D6E-409C-BE32-E72D297353CC}">
              <c16:uniqueId val="{00000000-E858-4092-A799-F6ADCD690292}"/>
            </c:ext>
          </c:extLst>
        </c:ser>
        <c:dLbls>
          <c:showLegendKey val="0"/>
          <c:showVal val="0"/>
          <c:showCatName val="0"/>
          <c:showSerName val="0"/>
          <c:showPercent val="0"/>
          <c:showBubbleSize val="0"/>
        </c:dLbls>
        <c:gapWidth val="150"/>
        <c:axId val="362217496"/>
        <c:axId val="36221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E858-4092-A799-F6ADCD690292}"/>
            </c:ext>
          </c:extLst>
        </c:ser>
        <c:dLbls>
          <c:showLegendKey val="0"/>
          <c:showVal val="0"/>
          <c:showCatName val="0"/>
          <c:showSerName val="0"/>
          <c:showPercent val="0"/>
          <c:showBubbleSize val="0"/>
        </c:dLbls>
        <c:marker val="1"/>
        <c:smooth val="0"/>
        <c:axId val="362217496"/>
        <c:axId val="362217888"/>
      </c:lineChart>
      <c:dateAx>
        <c:axId val="362217496"/>
        <c:scaling>
          <c:orientation val="minMax"/>
        </c:scaling>
        <c:delete val="1"/>
        <c:axPos val="b"/>
        <c:numFmt formatCode="ge" sourceLinked="1"/>
        <c:majorTickMark val="none"/>
        <c:minorTickMark val="none"/>
        <c:tickLblPos val="none"/>
        <c:crossAx val="362217888"/>
        <c:crosses val="autoZero"/>
        <c:auto val="1"/>
        <c:lblOffset val="100"/>
        <c:baseTimeUnit val="years"/>
      </c:dateAx>
      <c:valAx>
        <c:axId val="3622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1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138.29</c:v>
                </c:pt>
                <c:pt idx="1">
                  <c:v>135.30000000000001</c:v>
                </c:pt>
                <c:pt idx="2">
                  <c:v>127.25</c:v>
                </c:pt>
                <c:pt idx="3">
                  <c:v>123.34</c:v>
                </c:pt>
                <c:pt idx="4">
                  <c:v>129.58000000000001</c:v>
                </c:pt>
              </c:numCache>
            </c:numRef>
          </c:val>
          <c:extLst xmlns:c16r2="http://schemas.microsoft.com/office/drawing/2015/06/chart">
            <c:ext xmlns:c16="http://schemas.microsoft.com/office/drawing/2014/chart" uri="{C3380CC4-5D6E-409C-BE32-E72D297353CC}">
              <c16:uniqueId val="{00000000-B939-4696-A670-0F67797A5C02}"/>
            </c:ext>
          </c:extLst>
        </c:ser>
        <c:dLbls>
          <c:showLegendKey val="0"/>
          <c:showVal val="0"/>
          <c:showCatName val="0"/>
          <c:showSerName val="0"/>
          <c:showPercent val="0"/>
          <c:showBubbleSize val="0"/>
        </c:dLbls>
        <c:gapWidth val="150"/>
        <c:axId val="362212008"/>
        <c:axId val="36221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B939-4696-A670-0F67797A5C02}"/>
            </c:ext>
          </c:extLst>
        </c:ser>
        <c:dLbls>
          <c:showLegendKey val="0"/>
          <c:showVal val="0"/>
          <c:showCatName val="0"/>
          <c:showSerName val="0"/>
          <c:showPercent val="0"/>
          <c:showBubbleSize val="0"/>
        </c:dLbls>
        <c:marker val="1"/>
        <c:smooth val="0"/>
        <c:axId val="362212008"/>
        <c:axId val="362212400"/>
      </c:lineChart>
      <c:dateAx>
        <c:axId val="362212008"/>
        <c:scaling>
          <c:orientation val="minMax"/>
        </c:scaling>
        <c:delete val="1"/>
        <c:axPos val="b"/>
        <c:numFmt formatCode="ge" sourceLinked="1"/>
        <c:majorTickMark val="none"/>
        <c:minorTickMark val="none"/>
        <c:tickLblPos val="none"/>
        <c:crossAx val="362212400"/>
        <c:crosses val="autoZero"/>
        <c:auto val="1"/>
        <c:lblOffset val="100"/>
        <c:baseTimeUnit val="years"/>
      </c:dateAx>
      <c:valAx>
        <c:axId val="3622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神奈川県　座間市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民間企業出身</v>
      </c>
      <c r="AE8" s="82"/>
      <c r="AF8" s="82"/>
      <c r="AG8" s="82"/>
      <c r="AH8" s="82"/>
      <c r="AI8" s="82"/>
      <c r="AJ8" s="82"/>
      <c r="AK8" s="4"/>
      <c r="AL8" s="70">
        <f>データ!$R$6</f>
        <v>130519</v>
      </c>
      <c r="AM8" s="70"/>
      <c r="AN8" s="70"/>
      <c r="AO8" s="70"/>
      <c r="AP8" s="70"/>
      <c r="AQ8" s="70"/>
      <c r="AR8" s="70"/>
      <c r="AS8" s="70"/>
      <c r="AT8" s="66">
        <f>データ!$S$6</f>
        <v>17.57</v>
      </c>
      <c r="AU8" s="67"/>
      <c r="AV8" s="67"/>
      <c r="AW8" s="67"/>
      <c r="AX8" s="67"/>
      <c r="AY8" s="67"/>
      <c r="AZ8" s="67"/>
      <c r="BA8" s="67"/>
      <c r="BB8" s="69">
        <f>データ!$T$6</f>
        <v>7428.51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85.66</v>
      </c>
      <c r="J10" s="67"/>
      <c r="K10" s="67"/>
      <c r="L10" s="67"/>
      <c r="M10" s="67"/>
      <c r="N10" s="67"/>
      <c r="O10" s="68"/>
      <c r="P10" s="69">
        <f>データ!$P$6</f>
        <v>99.94</v>
      </c>
      <c r="Q10" s="69"/>
      <c r="R10" s="69"/>
      <c r="S10" s="69"/>
      <c r="T10" s="69"/>
      <c r="U10" s="69"/>
      <c r="V10" s="69"/>
      <c r="W10" s="70">
        <f>データ!$Q$6</f>
        <v>2207</v>
      </c>
      <c r="X10" s="70"/>
      <c r="Y10" s="70"/>
      <c r="Z10" s="70"/>
      <c r="AA10" s="70"/>
      <c r="AB10" s="70"/>
      <c r="AC10" s="70"/>
      <c r="AD10" s="2"/>
      <c r="AE10" s="2"/>
      <c r="AF10" s="2"/>
      <c r="AG10" s="2"/>
      <c r="AH10" s="4"/>
      <c r="AI10" s="4"/>
      <c r="AJ10" s="4"/>
      <c r="AK10" s="4"/>
      <c r="AL10" s="70">
        <f>データ!$U$6</f>
        <v>130358</v>
      </c>
      <c r="AM10" s="70"/>
      <c r="AN10" s="70"/>
      <c r="AO10" s="70"/>
      <c r="AP10" s="70"/>
      <c r="AQ10" s="70"/>
      <c r="AR10" s="70"/>
      <c r="AS10" s="70"/>
      <c r="AT10" s="66">
        <f>データ!$V$6</f>
        <v>17.010000000000002</v>
      </c>
      <c r="AU10" s="67"/>
      <c r="AV10" s="67"/>
      <c r="AW10" s="67"/>
      <c r="AX10" s="67"/>
      <c r="AY10" s="67"/>
      <c r="AZ10" s="67"/>
      <c r="BA10" s="67"/>
      <c r="BB10" s="69">
        <f>データ!$W$6</f>
        <v>7663.61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6ozpCK3ja1XsF5yMDaj+mTkJxmRO3QWUBZG3p4phtzo3ZFaCvGHwTnCXIvzzSX9JjF3hbEXgd6mKngkJ5ZYIg==" saltValue="aOYNnshcPqeMF88mp6x5g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142166</v>
      </c>
      <c r="D6" s="33">
        <f t="shared" si="3"/>
        <v>46</v>
      </c>
      <c r="E6" s="33">
        <f t="shared" si="3"/>
        <v>1</v>
      </c>
      <c r="F6" s="33">
        <f t="shared" si="3"/>
        <v>0</v>
      </c>
      <c r="G6" s="33">
        <f t="shared" si="3"/>
        <v>1</v>
      </c>
      <c r="H6" s="33" t="str">
        <f t="shared" si="3"/>
        <v>神奈川県　座間市</v>
      </c>
      <c r="I6" s="33" t="str">
        <f t="shared" si="3"/>
        <v>法適用</v>
      </c>
      <c r="J6" s="33" t="str">
        <f t="shared" si="3"/>
        <v>水道事業</v>
      </c>
      <c r="K6" s="33" t="str">
        <f t="shared" si="3"/>
        <v>末端給水事業</v>
      </c>
      <c r="L6" s="33" t="str">
        <f t="shared" si="3"/>
        <v>A3</v>
      </c>
      <c r="M6" s="33" t="str">
        <f t="shared" si="3"/>
        <v>民間企業出身</v>
      </c>
      <c r="N6" s="34" t="str">
        <f t="shared" si="3"/>
        <v>-</v>
      </c>
      <c r="O6" s="34">
        <f t="shared" si="3"/>
        <v>85.66</v>
      </c>
      <c r="P6" s="34">
        <f t="shared" si="3"/>
        <v>99.94</v>
      </c>
      <c r="Q6" s="34">
        <f t="shared" si="3"/>
        <v>2207</v>
      </c>
      <c r="R6" s="34">
        <f t="shared" si="3"/>
        <v>130519</v>
      </c>
      <c r="S6" s="34">
        <f t="shared" si="3"/>
        <v>17.57</v>
      </c>
      <c r="T6" s="34">
        <f t="shared" si="3"/>
        <v>7428.51</v>
      </c>
      <c r="U6" s="34">
        <f t="shared" si="3"/>
        <v>130358</v>
      </c>
      <c r="V6" s="34">
        <f t="shared" si="3"/>
        <v>17.010000000000002</v>
      </c>
      <c r="W6" s="34">
        <f t="shared" si="3"/>
        <v>7663.61</v>
      </c>
      <c r="X6" s="35">
        <f>IF(X7="",NA(),X7)</f>
        <v>106.7</v>
      </c>
      <c r="Y6" s="35">
        <f t="shared" ref="Y6:AG6" si="4">IF(Y7="",NA(),Y7)</f>
        <v>107.28</v>
      </c>
      <c r="Z6" s="35">
        <f t="shared" si="4"/>
        <v>115.12</v>
      </c>
      <c r="AA6" s="35">
        <f t="shared" si="4"/>
        <v>118.13</v>
      </c>
      <c r="AB6" s="35">
        <f t="shared" si="4"/>
        <v>112.1</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618.27</v>
      </c>
      <c r="AU6" s="35">
        <f t="shared" ref="AU6:BC6" si="6">IF(AU7="",NA(),AU7)</f>
        <v>455.79</v>
      </c>
      <c r="AV6" s="35">
        <f t="shared" si="6"/>
        <v>742.49</v>
      </c>
      <c r="AW6" s="35">
        <f t="shared" si="6"/>
        <v>693.87</v>
      </c>
      <c r="AX6" s="35">
        <f t="shared" si="6"/>
        <v>582.67999999999995</v>
      </c>
      <c r="AY6" s="35">
        <f t="shared" si="6"/>
        <v>648.09</v>
      </c>
      <c r="AZ6" s="35">
        <f t="shared" si="6"/>
        <v>344.19</v>
      </c>
      <c r="BA6" s="35">
        <f t="shared" si="6"/>
        <v>352.05</v>
      </c>
      <c r="BB6" s="35">
        <f t="shared" si="6"/>
        <v>349.04</v>
      </c>
      <c r="BC6" s="35">
        <f t="shared" si="6"/>
        <v>337.49</v>
      </c>
      <c r="BD6" s="34" t="str">
        <f>IF(BD7="","",IF(BD7="-","【-】","【"&amp;SUBSTITUTE(TEXT(BD7,"#,##0.00"),"-","△")&amp;"】"))</f>
        <v>【264.34】</v>
      </c>
      <c r="BE6" s="35">
        <f>IF(BE7="",NA(),BE7)</f>
        <v>111.04</v>
      </c>
      <c r="BF6" s="35">
        <f t="shared" ref="BF6:BN6" si="7">IF(BF7="",NA(),BF7)</f>
        <v>111.07</v>
      </c>
      <c r="BG6" s="35">
        <f t="shared" si="7"/>
        <v>124.31</v>
      </c>
      <c r="BH6" s="35">
        <f t="shared" si="7"/>
        <v>126.14</v>
      </c>
      <c r="BI6" s="35">
        <f t="shared" si="7"/>
        <v>119.56</v>
      </c>
      <c r="BJ6" s="35">
        <f t="shared" si="7"/>
        <v>253.86</v>
      </c>
      <c r="BK6" s="35">
        <f t="shared" si="7"/>
        <v>252.09</v>
      </c>
      <c r="BL6" s="35">
        <f t="shared" si="7"/>
        <v>250.76</v>
      </c>
      <c r="BM6" s="35">
        <f t="shared" si="7"/>
        <v>254.54</v>
      </c>
      <c r="BN6" s="35">
        <f t="shared" si="7"/>
        <v>265.92</v>
      </c>
      <c r="BO6" s="34" t="str">
        <f>IF(BO7="","",IF(BO7="-","【-】","【"&amp;SUBSTITUTE(TEXT(BO7,"#,##0.00"),"-","△")&amp;"】"))</f>
        <v>【274.27】</v>
      </c>
      <c r="BP6" s="35">
        <f>IF(BP7="",NA(),BP7)</f>
        <v>92.57</v>
      </c>
      <c r="BQ6" s="35">
        <f t="shared" ref="BQ6:BY6" si="8">IF(BQ7="",NA(),BQ7)</f>
        <v>94.2</v>
      </c>
      <c r="BR6" s="35">
        <f t="shared" si="8"/>
        <v>100.17</v>
      </c>
      <c r="BS6" s="35">
        <f t="shared" si="8"/>
        <v>103.82</v>
      </c>
      <c r="BT6" s="35">
        <f t="shared" si="8"/>
        <v>99.19</v>
      </c>
      <c r="BU6" s="35">
        <f t="shared" si="8"/>
        <v>100.07</v>
      </c>
      <c r="BV6" s="35">
        <f t="shared" si="8"/>
        <v>106.22</v>
      </c>
      <c r="BW6" s="35">
        <f t="shared" si="8"/>
        <v>106.69</v>
      </c>
      <c r="BX6" s="35">
        <f t="shared" si="8"/>
        <v>106.52</v>
      </c>
      <c r="BY6" s="35">
        <f t="shared" si="8"/>
        <v>105.86</v>
      </c>
      <c r="BZ6" s="34" t="str">
        <f>IF(BZ7="","",IF(BZ7="-","【-】","【"&amp;SUBSTITUTE(TEXT(BZ7,"#,##0.00"),"-","△")&amp;"】"))</f>
        <v>【104.36】</v>
      </c>
      <c r="CA6" s="35">
        <f>IF(CA7="",NA(),CA7)</f>
        <v>138.29</v>
      </c>
      <c r="CB6" s="35">
        <f t="shared" ref="CB6:CJ6" si="9">IF(CB7="",NA(),CB7)</f>
        <v>135.30000000000001</v>
      </c>
      <c r="CC6" s="35">
        <f t="shared" si="9"/>
        <v>127.25</v>
      </c>
      <c r="CD6" s="35">
        <f t="shared" si="9"/>
        <v>123.34</v>
      </c>
      <c r="CE6" s="35">
        <f t="shared" si="9"/>
        <v>129.58000000000001</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79.099999999999994</v>
      </c>
      <c r="CM6" s="35">
        <f t="shared" ref="CM6:CU6" si="10">IF(CM7="",NA(),CM7)</f>
        <v>77.7</v>
      </c>
      <c r="CN6" s="35">
        <f t="shared" si="10"/>
        <v>76.42</v>
      </c>
      <c r="CO6" s="35">
        <f t="shared" si="10"/>
        <v>76.39</v>
      </c>
      <c r="CP6" s="35">
        <f t="shared" si="10"/>
        <v>77.900000000000006</v>
      </c>
      <c r="CQ6" s="35">
        <f t="shared" si="10"/>
        <v>62.45</v>
      </c>
      <c r="CR6" s="35">
        <f t="shared" si="10"/>
        <v>62.12</v>
      </c>
      <c r="CS6" s="35">
        <f t="shared" si="10"/>
        <v>62.26</v>
      </c>
      <c r="CT6" s="35">
        <f t="shared" si="10"/>
        <v>62.1</v>
      </c>
      <c r="CU6" s="35">
        <f t="shared" si="10"/>
        <v>62.38</v>
      </c>
      <c r="CV6" s="34" t="str">
        <f>IF(CV7="","",IF(CV7="-","【-】","【"&amp;SUBSTITUTE(TEXT(CV7,"#,##0.00"),"-","△")&amp;"】"))</f>
        <v>【60.41】</v>
      </c>
      <c r="CW6" s="35">
        <f>IF(CW7="",NA(),CW7)</f>
        <v>96.71</v>
      </c>
      <c r="CX6" s="35">
        <f t="shared" ref="CX6:DF6" si="11">IF(CX7="",NA(),CX7)</f>
        <v>95.6</v>
      </c>
      <c r="CY6" s="35">
        <f t="shared" si="11"/>
        <v>96.34</v>
      </c>
      <c r="CZ6" s="35">
        <f t="shared" si="11"/>
        <v>96.73</v>
      </c>
      <c r="DA6" s="35">
        <f t="shared" si="11"/>
        <v>95.36</v>
      </c>
      <c r="DB6" s="35">
        <f t="shared" si="11"/>
        <v>89.76</v>
      </c>
      <c r="DC6" s="35">
        <f t="shared" si="11"/>
        <v>89.45</v>
      </c>
      <c r="DD6" s="35">
        <f t="shared" si="11"/>
        <v>89.5</v>
      </c>
      <c r="DE6" s="35">
        <f t="shared" si="11"/>
        <v>89.52</v>
      </c>
      <c r="DF6" s="35">
        <f t="shared" si="11"/>
        <v>89.17</v>
      </c>
      <c r="DG6" s="34" t="str">
        <f>IF(DG7="","",IF(DG7="-","【-】","【"&amp;SUBSTITUTE(TEXT(DG7,"#,##0.00"),"-","△")&amp;"】"))</f>
        <v>【89.93】</v>
      </c>
      <c r="DH6" s="35">
        <f>IF(DH7="",NA(),DH7)</f>
        <v>45.77</v>
      </c>
      <c r="DI6" s="35">
        <f t="shared" ref="DI6:DQ6" si="12">IF(DI7="",NA(),DI7)</f>
        <v>47.38</v>
      </c>
      <c r="DJ6" s="35">
        <f t="shared" si="12"/>
        <v>48.24</v>
      </c>
      <c r="DK6" s="35">
        <f t="shared" si="12"/>
        <v>49.19</v>
      </c>
      <c r="DL6" s="35">
        <f t="shared" si="12"/>
        <v>49.31</v>
      </c>
      <c r="DM6" s="35">
        <f t="shared" si="12"/>
        <v>41.12</v>
      </c>
      <c r="DN6" s="35">
        <f t="shared" si="12"/>
        <v>44.91</v>
      </c>
      <c r="DO6" s="35">
        <f t="shared" si="12"/>
        <v>45.89</v>
      </c>
      <c r="DP6" s="35">
        <f t="shared" si="12"/>
        <v>46.58</v>
      </c>
      <c r="DQ6" s="35">
        <f t="shared" si="12"/>
        <v>46.99</v>
      </c>
      <c r="DR6" s="34" t="str">
        <f>IF(DR7="","",IF(DR7="-","【-】","【"&amp;SUBSTITUTE(TEXT(DR7,"#,##0.00"),"-","△")&amp;"】"))</f>
        <v>【48.12】</v>
      </c>
      <c r="DS6" s="35">
        <f>IF(DS7="",NA(),DS7)</f>
        <v>8.68</v>
      </c>
      <c r="DT6" s="35">
        <f t="shared" ref="DT6:EB6" si="13">IF(DT7="",NA(),DT7)</f>
        <v>12.29</v>
      </c>
      <c r="DU6" s="35">
        <f t="shared" si="13"/>
        <v>18.36</v>
      </c>
      <c r="DV6" s="35">
        <f t="shared" si="13"/>
        <v>18.260000000000002</v>
      </c>
      <c r="DW6" s="35">
        <f t="shared" si="13"/>
        <v>18.18</v>
      </c>
      <c r="DX6" s="35">
        <f t="shared" si="13"/>
        <v>10.9</v>
      </c>
      <c r="DY6" s="35">
        <f t="shared" si="13"/>
        <v>12.03</v>
      </c>
      <c r="DZ6" s="35">
        <f t="shared" si="13"/>
        <v>13.14</v>
      </c>
      <c r="EA6" s="35">
        <f t="shared" si="13"/>
        <v>14.45</v>
      </c>
      <c r="EB6" s="35">
        <f t="shared" si="13"/>
        <v>15.83</v>
      </c>
      <c r="EC6" s="34" t="str">
        <f>IF(EC7="","",IF(EC7="-","【-】","【"&amp;SUBSTITUTE(TEXT(EC7,"#,##0.00"),"-","△")&amp;"】"))</f>
        <v>【15.89】</v>
      </c>
      <c r="ED6" s="35">
        <f>IF(ED7="",NA(),ED7)</f>
        <v>1.64</v>
      </c>
      <c r="EE6" s="35">
        <f t="shared" ref="EE6:EM6" si="14">IF(EE7="",NA(),EE7)</f>
        <v>1.64</v>
      </c>
      <c r="EF6" s="35">
        <f t="shared" si="14"/>
        <v>1.58</v>
      </c>
      <c r="EG6" s="35">
        <f t="shared" si="14"/>
        <v>1.89</v>
      </c>
      <c r="EH6" s="35">
        <f t="shared" si="14"/>
        <v>1.53</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2">
      <c r="A7" s="28"/>
      <c r="B7" s="37">
        <v>2017</v>
      </c>
      <c r="C7" s="37">
        <v>142166</v>
      </c>
      <c r="D7" s="37">
        <v>46</v>
      </c>
      <c r="E7" s="37">
        <v>1</v>
      </c>
      <c r="F7" s="37">
        <v>0</v>
      </c>
      <c r="G7" s="37">
        <v>1</v>
      </c>
      <c r="H7" s="37" t="s">
        <v>105</v>
      </c>
      <c r="I7" s="37" t="s">
        <v>106</v>
      </c>
      <c r="J7" s="37" t="s">
        <v>107</v>
      </c>
      <c r="K7" s="37" t="s">
        <v>108</v>
      </c>
      <c r="L7" s="37" t="s">
        <v>109</v>
      </c>
      <c r="M7" s="37" t="s">
        <v>110</v>
      </c>
      <c r="N7" s="38" t="s">
        <v>111</v>
      </c>
      <c r="O7" s="38">
        <v>85.66</v>
      </c>
      <c r="P7" s="38">
        <v>99.94</v>
      </c>
      <c r="Q7" s="38">
        <v>2207</v>
      </c>
      <c r="R7" s="38">
        <v>130519</v>
      </c>
      <c r="S7" s="38">
        <v>17.57</v>
      </c>
      <c r="T7" s="38">
        <v>7428.51</v>
      </c>
      <c r="U7" s="38">
        <v>130358</v>
      </c>
      <c r="V7" s="38">
        <v>17.010000000000002</v>
      </c>
      <c r="W7" s="38">
        <v>7663.61</v>
      </c>
      <c r="X7" s="38">
        <v>106.7</v>
      </c>
      <c r="Y7" s="38">
        <v>107.28</v>
      </c>
      <c r="Z7" s="38">
        <v>115.12</v>
      </c>
      <c r="AA7" s="38">
        <v>118.13</v>
      </c>
      <c r="AB7" s="38">
        <v>112.1</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618.27</v>
      </c>
      <c r="AU7" s="38">
        <v>455.79</v>
      </c>
      <c r="AV7" s="38">
        <v>742.49</v>
      </c>
      <c r="AW7" s="38">
        <v>693.87</v>
      </c>
      <c r="AX7" s="38">
        <v>582.67999999999995</v>
      </c>
      <c r="AY7" s="38">
        <v>648.09</v>
      </c>
      <c r="AZ7" s="38">
        <v>344.19</v>
      </c>
      <c r="BA7" s="38">
        <v>352.05</v>
      </c>
      <c r="BB7" s="38">
        <v>349.04</v>
      </c>
      <c r="BC7" s="38">
        <v>337.49</v>
      </c>
      <c r="BD7" s="38">
        <v>264.33999999999997</v>
      </c>
      <c r="BE7" s="38">
        <v>111.04</v>
      </c>
      <c r="BF7" s="38">
        <v>111.07</v>
      </c>
      <c r="BG7" s="38">
        <v>124.31</v>
      </c>
      <c r="BH7" s="38">
        <v>126.14</v>
      </c>
      <c r="BI7" s="38">
        <v>119.56</v>
      </c>
      <c r="BJ7" s="38">
        <v>253.86</v>
      </c>
      <c r="BK7" s="38">
        <v>252.09</v>
      </c>
      <c r="BL7" s="38">
        <v>250.76</v>
      </c>
      <c r="BM7" s="38">
        <v>254.54</v>
      </c>
      <c r="BN7" s="38">
        <v>265.92</v>
      </c>
      <c r="BO7" s="38">
        <v>274.27</v>
      </c>
      <c r="BP7" s="38">
        <v>92.57</v>
      </c>
      <c r="BQ7" s="38">
        <v>94.2</v>
      </c>
      <c r="BR7" s="38">
        <v>100.17</v>
      </c>
      <c r="BS7" s="38">
        <v>103.82</v>
      </c>
      <c r="BT7" s="38">
        <v>99.19</v>
      </c>
      <c r="BU7" s="38">
        <v>100.07</v>
      </c>
      <c r="BV7" s="38">
        <v>106.22</v>
      </c>
      <c r="BW7" s="38">
        <v>106.69</v>
      </c>
      <c r="BX7" s="38">
        <v>106.52</v>
      </c>
      <c r="BY7" s="38">
        <v>105.86</v>
      </c>
      <c r="BZ7" s="38">
        <v>104.36</v>
      </c>
      <c r="CA7" s="38">
        <v>138.29</v>
      </c>
      <c r="CB7" s="38">
        <v>135.30000000000001</v>
      </c>
      <c r="CC7" s="38">
        <v>127.25</v>
      </c>
      <c r="CD7" s="38">
        <v>123.34</v>
      </c>
      <c r="CE7" s="38">
        <v>129.58000000000001</v>
      </c>
      <c r="CF7" s="38">
        <v>164.93</v>
      </c>
      <c r="CG7" s="38">
        <v>155.22999999999999</v>
      </c>
      <c r="CH7" s="38">
        <v>154.91999999999999</v>
      </c>
      <c r="CI7" s="38">
        <v>155.80000000000001</v>
      </c>
      <c r="CJ7" s="38">
        <v>158.58000000000001</v>
      </c>
      <c r="CK7" s="38">
        <v>165.71</v>
      </c>
      <c r="CL7" s="38">
        <v>79.099999999999994</v>
      </c>
      <c r="CM7" s="38">
        <v>77.7</v>
      </c>
      <c r="CN7" s="38">
        <v>76.42</v>
      </c>
      <c r="CO7" s="38">
        <v>76.39</v>
      </c>
      <c r="CP7" s="38">
        <v>77.900000000000006</v>
      </c>
      <c r="CQ7" s="38">
        <v>62.45</v>
      </c>
      <c r="CR7" s="38">
        <v>62.12</v>
      </c>
      <c r="CS7" s="38">
        <v>62.26</v>
      </c>
      <c r="CT7" s="38">
        <v>62.1</v>
      </c>
      <c r="CU7" s="38">
        <v>62.38</v>
      </c>
      <c r="CV7" s="38">
        <v>60.41</v>
      </c>
      <c r="CW7" s="38">
        <v>96.71</v>
      </c>
      <c r="CX7" s="38">
        <v>95.6</v>
      </c>
      <c r="CY7" s="38">
        <v>96.34</v>
      </c>
      <c r="CZ7" s="38">
        <v>96.73</v>
      </c>
      <c r="DA7" s="38">
        <v>95.36</v>
      </c>
      <c r="DB7" s="38">
        <v>89.76</v>
      </c>
      <c r="DC7" s="38">
        <v>89.45</v>
      </c>
      <c r="DD7" s="38">
        <v>89.5</v>
      </c>
      <c r="DE7" s="38">
        <v>89.52</v>
      </c>
      <c r="DF7" s="38">
        <v>89.17</v>
      </c>
      <c r="DG7" s="38">
        <v>89.93</v>
      </c>
      <c r="DH7" s="38">
        <v>45.77</v>
      </c>
      <c r="DI7" s="38">
        <v>47.38</v>
      </c>
      <c r="DJ7" s="38">
        <v>48.24</v>
      </c>
      <c r="DK7" s="38">
        <v>49.19</v>
      </c>
      <c r="DL7" s="38">
        <v>49.31</v>
      </c>
      <c r="DM7" s="38">
        <v>41.12</v>
      </c>
      <c r="DN7" s="38">
        <v>44.91</v>
      </c>
      <c r="DO7" s="38">
        <v>45.89</v>
      </c>
      <c r="DP7" s="38">
        <v>46.58</v>
      </c>
      <c r="DQ7" s="38">
        <v>46.99</v>
      </c>
      <c r="DR7" s="38">
        <v>48.12</v>
      </c>
      <c r="DS7" s="38">
        <v>8.68</v>
      </c>
      <c r="DT7" s="38">
        <v>12.29</v>
      </c>
      <c r="DU7" s="38">
        <v>18.36</v>
      </c>
      <c r="DV7" s="38">
        <v>18.260000000000002</v>
      </c>
      <c r="DW7" s="38">
        <v>18.18</v>
      </c>
      <c r="DX7" s="38">
        <v>10.9</v>
      </c>
      <c r="DY7" s="38">
        <v>12.03</v>
      </c>
      <c r="DZ7" s="38">
        <v>13.14</v>
      </c>
      <c r="EA7" s="38">
        <v>14.45</v>
      </c>
      <c r="EB7" s="38">
        <v>15.83</v>
      </c>
      <c r="EC7" s="38">
        <v>15.89</v>
      </c>
      <c r="ED7" s="38">
        <v>1.64</v>
      </c>
      <c r="EE7" s="38">
        <v>1.64</v>
      </c>
      <c r="EF7" s="38">
        <v>1.58</v>
      </c>
      <c r="EG7" s="38">
        <v>1.89</v>
      </c>
      <c r="EH7" s="38">
        <v>1.53</v>
      </c>
      <c r="EI7" s="38">
        <v>0.85</v>
      </c>
      <c r="EJ7" s="38">
        <v>0.75</v>
      </c>
      <c r="EK7" s="38">
        <v>0.95</v>
      </c>
      <c r="EL7" s="38">
        <v>0.74</v>
      </c>
      <c r="EM7" s="38">
        <v>0.74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2019-02-01T07:51:40Z</cp:lastPrinted>
  <dcterms:created xsi:type="dcterms:W3CDTF">2018-12-03T08:29:58Z</dcterms:created>
  <dcterms:modified xsi:type="dcterms:W3CDTF">2019-02-18T04:23:37Z</dcterms:modified>
  <cp:category/>
</cp:coreProperties>
</file>