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6_理財Ｇ\13 地方公営企業決算状況調査\30年度\01 調査\06 その他\310111 経営比較分析表\02 対応\05 公表\経営比較分析表\17 座間市\"/>
    </mc:Choice>
  </mc:AlternateContent>
  <workbookProtection workbookAlgorithmName="SHA-512" workbookHashValue="G/KkbE4quYmBRNf1fWD0WUU6DS+JAvsZkwk/M1yGNSAp4eMNlJnqJSrbGb+pKu9shqahFCULli9cvS9eu/2VeA==" workbookSaltValue="bZ2+O7/UKy9tSBDsDwGlIg==" workbookSpinCount="100000" lockStructure="1"/>
  <bookViews>
    <workbookView xWindow="0" yWindow="0" windowWidth="15360" windowHeight="7632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<sst xmlns="http://schemas.openxmlformats.org/spreadsheetml/2006/main" count="303" uniqueCount="123">
  <si>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</si>
  <si>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</si>
  <si>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</si>
  <si>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</si>
  <si>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</si>
  <si>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</si>
  <si>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</si>
  <si>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</si>
  <si>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</si>
  <si>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</si>
  <si>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</si>
  <si>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</si>
  <si>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</si>
  <si>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</si>
  <si>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</si>
  <si>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</si>
  <si>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</si>
  <si>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</si>
  <si>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</si>
  <si>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</si>
  <si>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</si>
  <si>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</si>
  <si>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</si>
  <si>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</si>
  <si>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</si>
  <si>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</si>
  <si>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</si>
  <si>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</si>
  <si>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</si>
  <si>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</si>
  <si>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</si>
  <si>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</si>
  <si>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</si>
  <si>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</si>
  <si>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</si>
  <si>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</si>
  <si>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</si>
  <si>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</si>
  <si>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</si>
  <si>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</si>
  <si>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</si>
  <si>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</si>
  <si>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</si>
  <si>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</si>
  <si>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</si>
  <si>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</si>
  <si>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</si>
  <si>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</si>
  <si>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</si>
  <si>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</si>
  <si>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</si>
  <si>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</si>
  <si>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</si>
  <si>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</si>
  <si>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</si>
  <si>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</si>
  <si>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</si>
  <si>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</si>
  <si>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</si>
  <si>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</si>
  <si>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</si>
  <si>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</si>
  <si>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</si>
  <si>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</si>
  <si>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</si>
  <si>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</si>
  <si>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</si>
  <si>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</si>
  <si>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</si>
  <si>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</si>
  <si>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</si>
  <si>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</si>
  <si>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</si>
  <si>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</si>
  <si>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</si>
  <si>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</si>
  <si>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</si>
  <si>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</si>
  <si>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</si>
  <si>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</si>
  <si>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</si>
  <si>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</si>
  <si>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</si>
  <si>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</si>
  <si>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</si>
  <si>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</si>
  <si>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</si>
  <si>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</si>
  <si>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</si>
  <si>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</si>
  <si>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</si>
  <si>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</si>
  <si>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</si>
  <si>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</si>
  <si>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</si>
  <si>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</si>
  <si>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</si>
  <si>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</si>
  <si>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</si>
  <si>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</si>
  <si>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</si>
  <si>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</si>
  <si>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</si>
  <si>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</si>
  <si>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</si>
  <si>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</si>
  <si>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</si>
  <si>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</si>
  <si>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座間市</t>
  </si>
  <si>
    <t>法適用</t>
  </si>
  <si>
    <t>下水道事業</t>
  </si>
  <si>
    <t>公共下水道</t>
  </si>
  <si>
    <t>Aa</t>
  </si>
  <si>
    <t>民間企業出身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</si>
  <si>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</si>
  <si>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</si>
  <si>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</si>
  <si>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</si>
  <si>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</si>
  <si>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</si>
  <si>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本市では、平成28年４月１日から地方公営企業法を適用しました。
　経常収支比率は前年度とほぼ横ばいで、100％以上を維持しています。また、経費回収率は100％超となり、汚水処理原価が回収できている状態です。
　しかし、企業債残高が多く、高額な償還額の影響によって、流動比率は100％を大きく下回っています。
　また、企業債残高対事業規模比率は前年度と比較して企業債残高の減少、収益の増加によって良化したものの、類似団体と比べて依然高い数値であり、課題となっています。
　そのため、一般会計からの補助金への依存が強いことから、厳しい経営状況が続くと予想されます。</t>
    <rPh sb="6" eb="8">
      <t>ヘイセイ</t>
    </rPh>
    <rPh sb="10" eb="11">
      <t>ネン</t>
    </rPh>
    <rPh sb="12" eb="13">
      <t>ガツ</t>
    </rPh>
    <rPh sb="14" eb="15">
      <t>ニチ</t>
    </rPh>
    <rPh sb="17" eb="19">
      <t>チホウ</t>
    </rPh>
    <rPh sb="19" eb="21">
      <t>コウエイ</t>
    </rPh>
    <rPh sb="21" eb="23">
      <t>キギョウ</t>
    </rPh>
    <rPh sb="23" eb="24">
      <t>ホウ</t>
    </rPh>
    <rPh sb="25" eb="27">
      <t>テキヨウ</t>
    </rPh>
    <rPh sb="34" eb="36">
      <t>ケイジョウ</t>
    </rPh>
    <rPh sb="41" eb="44">
      <t>ゼンネンド</t>
    </rPh>
    <rPh sb="47" eb="48">
      <t>ヨコ</t>
    </rPh>
    <rPh sb="56" eb="58">
      <t>イジョウ</t>
    </rPh>
    <rPh sb="59" eb="61">
      <t>イジ</t>
    </rPh>
    <rPh sb="80" eb="81">
      <t>チョウ</t>
    </rPh>
    <rPh sb="110" eb="112">
      <t>キギョウ</t>
    </rPh>
    <rPh sb="112" eb="113">
      <t>サイ</t>
    </rPh>
    <rPh sb="113" eb="115">
      <t>ザンダカ</t>
    </rPh>
    <rPh sb="116" eb="117">
      <t>オオ</t>
    </rPh>
    <rPh sb="119" eb="121">
      <t>コウガク</t>
    </rPh>
    <rPh sb="122" eb="124">
      <t>ショウカン</t>
    </rPh>
    <rPh sb="124" eb="125">
      <t>ガク</t>
    </rPh>
    <rPh sb="126" eb="128">
      <t>エイキョウ</t>
    </rPh>
    <rPh sb="133" eb="135">
      <t>リュウドウ</t>
    </rPh>
    <rPh sb="135" eb="137">
      <t>ヒリツ</t>
    </rPh>
    <rPh sb="167" eb="169">
      <t>キボ</t>
    </rPh>
    <rPh sb="169" eb="171">
      <t>ヒリツ</t>
    </rPh>
    <rPh sb="172" eb="175">
      <t>ゼンネンド</t>
    </rPh>
    <rPh sb="176" eb="178">
      <t>ヒカク</t>
    </rPh>
    <rPh sb="180" eb="182">
      <t>キギョウ</t>
    </rPh>
    <rPh sb="182" eb="183">
      <t>サイ</t>
    </rPh>
    <rPh sb="183" eb="185">
      <t>ザンダカ</t>
    </rPh>
    <rPh sb="186" eb="188">
      <t>ゲンショウ</t>
    </rPh>
    <rPh sb="189" eb="191">
      <t>シュウエキ</t>
    </rPh>
    <rPh sb="192" eb="194">
      <t>ゾウカ</t>
    </rPh>
    <rPh sb="198" eb="200">
      <t>リョウカ</t>
    </rPh>
    <rPh sb="206" eb="208">
      <t>ルイジ</t>
    </rPh>
    <rPh sb="208" eb="210">
      <t>ダンタイ</t>
    </rPh>
    <rPh sb="224" eb="226">
      <t>カダイ</t>
    </rPh>
    <rPh sb="241" eb="243">
      <t>イッパン</t>
    </rPh>
    <rPh sb="243" eb="245">
      <t>カイケイ</t>
    </rPh>
    <rPh sb="248" eb="251">
      <t>ホジョキン</t>
    </rPh>
    <rPh sb="253" eb="255">
      <t>イゾン</t>
    </rPh>
    <rPh sb="256" eb="257">
      <t>ツヨ</t>
    </rPh>
    <rPh sb="263" eb="264">
      <t>キビ</t>
    </rPh>
    <rPh sb="266" eb="268">
      <t>ケイエイ</t>
    </rPh>
    <rPh sb="268" eb="270">
      <t>ジョウキョウ</t>
    </rPh>
    <rPh sb="271" eb="272">
      <t>ツヅ</t>
    </rPh>
    <rPh sb="274" eb="276">
      <t>ヨソウ</t>
    </rPh>
    <phoneticPr fontId="16"/>
  </si>
  <si>
    <t>　下水道施設の管渠は、30年以上経過すると破損の危険性が高くなるといわれていますが、本市の下水道施設は昭和48年度から整備を行っているため、適正な維持管理や改築が必要となります。
　有形固定資産減価償却率は類似団体と比較して数値が低く、また、管渠老朽化率は０％であり、資産の老朽化度合は良好といえます。
　老朽化対策としては、長寿命化計画に基づく施設の延命措置を実施し、将来的な改築時期及び費用の平準化を図ります。</t>
    <rPh sb="1" eb="4">
      <t>ゲスイドウ</t>
    </rPh>
    <rPh sb="4" eb="6">
      <t>シセツ</t>
    </rPh>
    <rPh sb="7" eb="8">
      <t>カン</t>
    </rPh>
    <rPh sb="8" eb="9">
      <t>キョ</t>
    </rPh>
    <rPh sb="13" eb="14">
      <t>ネン</t>
    </rPh>
    <rPh sb="14" eb="16">
      <t>イジョウ</t>
    </rPh>
    <rPh sb="16" eb="18">
      <t>ケイカ</t>
    </rPh>
    <rPh sb="21" eb="23">
      <t>ハソン</t>
    </rPh>
    <rPh sb="24" eb="27">
      <t>キケンセイ</t>
    </rPh>
    <rPh sb="28" eb="29">
      <t>タカ</t>
    </rPh>
    <rPh sb="42" eb="43">
      <t>ホン</t>
    </rPh>
    <rPh sb="43" eb="44">
      <t>シ</t>
    </rPh>
    <rPh sb="45" eb="48">
      <t>ゲスイドウ</t>
    </rPh>
    <rPh sb="48" eb="50">
      <t>シセツ</t>
    </rPh>
    <rPh sb="51" eb="53">
      <t>ショウワ</t>
    </rPh>
    <rPh sb="55" eb="57">
      <t>ネンド</t>
    </rPh>
    <rPh sb="59" eb="61">
      <t>セイビ</t>
    </rPh>
    <rPh sb="62" eb="63">
      <t>オコナ</t>
    </rPh>
    <rPh sb="70" eb="72">
      <t>テキセイ</t>
    </rPh>
    <rPh sb="73" eb="75">
      <t>イジ</t>
    </rPh>
    <rPh sb="75" eb="77">
      <t>カンリ</t>
    </rPh>
    <rPh sb="78" eb="80">
      <t>カイチク</t>
    </rPh>
    <rPh sb="81" eb="83">
      <t>ヒツヨウ</t>
    </rPh>
    <rPh sb="91" eb="93">
      <t>ユウケイ</t>
    </rPh>
    <rPh sb="93" eb="95">
      <t>コテイ</t>
    </rPh>
    <rPh sb="95" eb="97">
      <t>シサン</t>
    </rPh>
    <rPh sb="97" eb="99">
      <t>ゲンカ</t>
    </rPh>
    <rPh sb="99" eb="101">
      <t>ショウキャク</t>
    </rPh>
    <rPh sb="101" eb="102">
      <t>リツ</t>
    </rPh>
    <rPh sb="103" eb="105">
      <t>ルイジ</t>
    </rPh>
    <rPh sb="105" eb="107">
      <t>ダンタイ</t>
    </rPh>
    <rPh sb="108" eb="110">
      <t>ヒカク</t>
    </rPh>
    <rPh sb="112" eb="114">
      <t>スウチ</t>
    </rPh>
    <rPh sb="115" eb="116">
      <t>ヒク</t>
    </rPh>
    <rPh sb="121" eb="122">
      <t>カン</t>
    </rPh>
    <rPh sb="122" eb="123">
      <t>キョ</t>
    </rPh>
    <rPh sb="123" eb="126">
      <t>ロウキュウカ</t>
    </rPh>
    <rPh sb="126" eb="127">
      <t>リツ</t>
    </rPh>
    <rPh sb="134" eb="136">
      <t>シサン</t>
    </rPh>
    <rPh sb="137" eb="140">
      <t>ロウキュウカ</t>
    </rPh>
    <rPh sb="140" eb="142">
      <t>ドア</t>
    </rPh>
    <rPh sb="143" eb="145">
      <t>リョウコウ</t>
    </rPh>
    <rPh sb="153" eb="156">
      <t>ロウキュウカ</t>
    </rPh>
    <rPh sb="156" eb="158">
      <t>タイサク</t>
    </rPh>
    <rPh sb="163" eb="164">
      <t>チョウ</t>
    </rPh>
    <rPh sb="164" eb="167">
      <t>ジュミョウカ</t>
    </rPh>
    <rPh sb="167" eb="169">
      <t>ケイカク</t>
    </rPh>
    <rPh sb="170" eb="171">
      <t>モト</t>
    </rPh>
    <rPh sb="173" eb="175">
      <t>シセツ</t>
    </rPh>
    <rPh sb="176" eb="178">
      <t>エンメイ</t>
    </rPh>
    <rPh sb="178" eb="180">
      <t>ソチ</t>
    </rPh>
    <rPh sb="181" eb="183">
      <t>ジッシ</t>
    </rPh>
    <rPh sb="185" eb="188">
      <t>ショウライテキ</t>
    </rPh>
    <rPh sb="189" eb="191">
      <t>カイチク</t>
    </rPh>
    <rPh sb="191" eb="193">
      <t>ジキ</t>
    </rPh>
    <rPh sb="193" eb="194">
      <t>オヨ</t>
    </rPh>
    <rPh sb="195" eb="197">
      <t>ヒヨウ</t>
    </rPh>
    <rPh sb="198" eb="201">
      <t>ヘイジュンカ</t>
    </rPh>
    <rPh sb="202" eb="203">
      <t>ハカ</t>
    </rPh>
    <phoneticPr fontId="16"/>
  </si>
  <si>
    <t>　本市の下水道事業は経営の健全性が改善傾向であるものの、将来的に厳しい経営状況が続くと考えられます。
　平成28年度に下水道使用料の改定を実施し、改定後は経費回収率が100％を上回りました。
　更に平成32年度からも改定を実施する予定であり、健全な経営を目指します。
　また、公共下水道の水洗化率向上のため、広報活動や未接続世帯への個別訪問等を行い、公共下水道への接続促進を図ります。</t>
    <rPh sb="1" eb="2">
      <t>ホン</t>
    </rPh>
    <rPh sb="2" eb="3">
      <t>シ</t>
    </rPh>
    <rPh sb="4" eb="7">
      <t>ゲスイドウ</t>
    </rPh>
    <rPh sb="7" eb="9">
      <t>ジギョウ</t>
    </rPh>
    <rPh sb="10" eb="12">
      <t>ケイエイ</t>
    </rPh>
    <rPh sb="13" eb="15">
      <t>ケンゼン</t>
    </rPh>
    <rPh sb="15" eb="16">
      <t>セイ</t>
    </rPh>
    <rPh sb="17" eb="19">
      <t>カイゼン</t>
    </rPh>
    <rPh sb="19" eb="21">
      <t>ケイコウ</t>
    </rPh>
    <rPh sb="28" eb="31">
      <t>ショウライテキ</t>
    </rPh>
    <rPh sb="32" eb="33">
      <t>キビ</t>
    </rPh>
    <rPh sb="35" eb="37">
      <t>ケイエイ</t>
    </rPh>
    <rPh sb="37" eb="39">
      <t>ジョウキョウ</t>
    </rPh>
    <rPh sb="40" eb="41">
      <t>ツヅ</t>
    </rPh>
    <rPh sb="43" eb="44">
      <t>カンガ</t>
    </rPh>
    <rPh sb="52" eb="54">
      <t>ヘイセイ</t>
    </rPh>
    <rPh sb="56" eb="58">
      <t>ネンド</t>
    </rPh>
    <rPh sb="59" eb="62">
      <t>ゲスイドウ</t>
    </rPh>
    <rPh sb="62" eb="64">
      <t>シヨウ</t>
    </rPh>
    <rPh sb="64" eb="65">
      <t>リョウ</t>
    </rPh>
    <rPh sb="66" eb="68">
      <t>カイテイ</t>
    </rPh>
    <rPh sb="69" eb="71">
      <t>ジッシ</t>
    </rPh>
    <rPh sb="88" eb="90">
      <t>ウワマワ</t>
    </rPh>
    <rPh sb="97" eb="98">
      <t>サラ</t>
    </rPh>
    <rPh sb="99" eb="101">
      <t>ヘイセイ</t>
    </rPh>
    <rPh sb="103" eb="105">
      <t>ネンド</t>
    </rPh>
    <rPh sb="108" eb="110">
      <t>カイテイ</t>
    </rPh>
    <rPh sb="111" eb="113">
      <t>ジッシ</t>
    </rPh>
    <rPh sb="115" eb="117">
      <t>ヨテイ</t>
    </rPh>
    <rPh sb="121" eb="123">
      <t>ケンゼン</t>
    </rPh>
    <rPh sb="138" eb="140">
      <t>コウキョウ</t>
    </rPh>
    <rPh sb="140" eb="143">
      <t>ゲスイドウ</t>
    </rPh>
    <rPh sb="144" eb="147">
      <t>スイセンカ</t>
    </rPh>
    <rPh sb="147" eb="148">
      <t>リツ</t>
    </rPh>
    <rPh sb="148" eb="150">
      <t>コウジョウ</t>
    </rPh>
    <rPh sb="154" eb="156">
      <t>コウホウ</t>
    </rPh>
    <rPh sb="156" eb="158">
      <t>カツドウ</t>
    </rPh>
    <rPh sb="159" eb="162">
      <t>ミセツゾク</t>
    </rPh>
    <rPh sb="162" eb="164">
      <t>セタイ</t>
    </rPh>
    <rPh sb="166" eb="168">
      <t>コベツ</t>
    </rPh>
    <rPh sb="168" eb="170">
      <t>ホウモン</t>
    </rPh>
    <rPh sb="170" eb="171">
      <t>トウ</t>
    </rPh>
    <rPh sb="172" eb="173">
      <t>オコナ</t>
    </rPh>
    <rPh sb="175" eb="177">
      <t>コウキョウ</t>
    </rPh>
    <rPh sb="177" eb="180">
      <t>ゲスイドウ</t>
    </rPh>
    <rPh sb="182" eb="184">
      <t>セツゾク</t>
    </rPh>
    <rPh sb="184" eb="186">
      <t>ソクシン</t>
    </rPh>
    <rPh sb="187" eb="188">
      <t>ハカ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</si>
</sst>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0.06</c:v>
                </c:pt>
                <c:pt idx="4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BD-44C9-94B6-EF919CA28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17952"/>
        <c:axId val="650715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0.16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BD-44C9-94B6-EF919CA28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17952"/>
        <c:axId val="650715992"/>
      </c:lineChart>
      <c:dateAx>
        <c:axId val="65071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0715992"/>
        <c:crosses val="autoZero"/>
        <c:auto val="1"/>
        <c:lblOffset val="100"/>
        <c:baseTimeUnit val="years"/>
      </c:dateAx>
      <c:valAx>
        <c:axId val="650715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071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52-4DB6-9D99-7786B6195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43672"/>
        <c:axId val="488841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64.66</c:v>
                </c:pt>
                <c:pt idx="4">
                  <c:v>64.650000000000006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52-4DB6-9D99-7786B6195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43672"/>
        <c:axId val="488841320"/>
      </c:lineChart>
      <c:dateAx>
        <c:axId val="488843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841320"/>
        <c:crosses val="autoZero"/>
        <c:auto val="1"/>
        <c:lblOffset val="100"/>
        <c:baseTimeUnit val="years"/>
      </c:dateAx>
      <c:valAx>
        <c:axId val="488841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843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95.35</c:v>
                </c:pt>
                <c:pt idx="4">
                  <c:v>96.69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6E-4DDB-962F-0E460C2F5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836616"/>
        <c:axId val="48883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97.08</c:v>
                </c:pt>
                <c:pt idx="4">
                  <c:v>97.4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6E-4DDB-962F-0E460C2F5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836616"/>
        <c:axId val="488833872"/>
      </c:lineChart>
      <c:dateAx>
        <c:axId val="488836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833872"/>
        <c:crosses val="autoZero"/>
        <c:auto val="1"/>
        <c:lblOffset val="100"/>
        <c:baseTimeUnit val="years"/>
      </c:dateAx>
      <c:valAx>
        <c:axId val="48883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836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108.81</c:v>
                </c:pt>
                <c:pt idx="4">
                  <c:v>107.89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02-419E-B005-9E9C19625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25400"/>
        <c:axId val="650721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109.82</c:v>
                </c:pt>
                <c:pt idx="4">
                  <c:v>111.25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02-419E-B005-9E9C19625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25400"/>
        <c:axId val="650721480"/>
      </c:lineChart>
      <c:dateAx>
        <c:axId val="650725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0721480"/>
        <c:crosses val="autoZero"/>
        <c:auto val="1"/>
        <c:lblOffset val="100"/>
        <c:baseTimeUnit val="years"/>
      </c:dateAx>
      <c:valAx>
        <c:axId val="650721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0725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3.21</c:v>
                </c:pt>
                <c:pt idx="4">
                  <c:v>6.37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5F-4757-BC84-DA56F611B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19128"/>
        <c:axId val="65072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25.28</c:v>
                </c:pt>
                <c:pt idx="4">
                  <c:v>28.35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5F-4757-BC84-DA56F611B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19128"/>
        <c:axId val="650724616"/>
      </c:lineChart>
      <c:dateAx>
        <c:axId val="650719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0724616"/>
        <c:crosses val="autoZero"/>
        <c:auto val="1"/>
        <c:lblOffset val="100"/>
        <c:baseTimeUnit val="years"/>
      </c:dateAx>
      <c:valAx>
        <c:axId val="650724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0719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4-4138-8C54-BCDBD0D43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19520"/>
        <c:axId val="65072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4.08</c:v>
                </c:pt>
                <c:pt idx="4">
                  <c:v>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74-4138-8C54-BCDBD0D43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19520"/>
        <c:axId val="650721872"/>
      </c:lineChart>
      <c:dateAx>
        <c:axId val="65071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0721872"/>
        <c:crosses val="autoZero"/>
        <c:auto val="1"/>
        <c:lblOffset val="100"/>
        <c:baseTimeUnit val="years"/>
      </c:dateAx>
      <c:valAx>
        <c:axId val="65072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071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1B-49A1-AEAD-A09513EB3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22264"/>
        <c:axId val="65072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0.45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1B-49A1-AEAD-A09513EB3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22264"/>
        <c:axId val="650722656"/>
      </c:lineChart>
      <c:dateAx>
        <c:axId val="650722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0722656"/>
        <c:crosses val="autoZero"/>
        <c:auto val="1"/>
        <c:lblOffset val="100"/>
        <c:baseTimeUnit val="years"/>
      </c:dateAx>
      <c:valAx>
        <c:axId val="65072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0722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20.86</c:v>
                </c:pt>
                <c:pt idx="4">
                  <c:v>32.21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02-4EB6-92EE-62E822521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17560"/>
        <c:axId val="650723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67.7</c:v>
                </c:pt>
                <c:pt idx="4">
                  <c:v>75.02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02-4EB6-92EE-62E822521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17560"/>
        <c:axId val="650723048"/>
      </c:lineChart>
      <c:dateAx>
        <c:axId val="650717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0723048"/>
        <c:crosses val="autoZero"/>
        <c:auto val="1"/>
        <c:lblOffset val="100"/>
        <c:baseTimeUnit val="years"/>
      </c:dateAx>
      <c:valAx>
        <c:axId val="650723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0717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839.4</c:v>
                </c:pt>
                <c:pt idx="4">
                  <c:v>807.96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58-4F13-9484-5F343BF6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23832"/>
        <c:axId val="65072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599.92999999999995</c:v>
                </c:pt>
                <c:pt idx="4">
                  <c:v>573.73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58-4F13-9484-5F343BF6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23832"/>
        <c:axId val="650724224"/>
      </c:lineChart>
      <c:dateAx>
        <c:axId val="650723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0724224"/>
        <c:crosses val="autoZero"/>
        <c:auto val="1"/>
        <c:lblOffset val="100"/>
        <c:baseTimeUnit val="years"/>
      </c:dateAx>
      <c:valAx>
        <c:axId val="65072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0723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96.23</c:v>
                </c:pt>
                <c:pt idx="4">
                  <c:v>104.44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F6-4A24-99A1-F79F411F8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28144"/>
        <c:axId val="65072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95.76</c:v>
                </c:pt>
                <c:pt idx="4">
                  <c:v>100.74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6-4A24-99A1-F79F411F8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28144"/>
        <c:axId val="650729712"/>
      </c:lineChart>
      <c:dateAx>
        <c:axId val="65072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0729712"/>
        <c:crosses val="autoZero"/>
        <c:auto val="1"/>
        <c:lblOffset val="100"/>
        <c:baseTimeUnit val="years"/>
      </c:dateAx>
      <c:valAx>
        <c:axId val="65072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072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138.85</c:v>
                </c:pt>
                <c:pt idx="4">
                  <c:v>124.11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18-4E0B-B0CF-A0C12CCAE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30496"/>
        <c:axId val="650730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119</c:v>
                </c:pt>
                <c:pt idx="4">
                  <c:v>112.75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18-4E0B-B0CF-A0C12CCAE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30496"/>
        <c:axId val="650730888"/>
      </c:lineChart>
      <c:dateAx>
        <c:axId val="65073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0730888"/>
        <c:crosses val="autoZero"/>
        <c:auto val="1"/>
        <c:lblOffset val="100"/>
        <c:baseTimeUnit val="years"/>
      </c:dateAx>
      <c:valAx>
        <c:axId val="650730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073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神奈川県　座間市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3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Aa</v>
      </c>
      <c r="X8" s="72"/>
      <c r="Y8" s="72"/>
      <c r="Z8" s="72"/>
      <c r="AA8" s="72"/>
      <c r="AB8" s="72"/>
      <c r="AC8" s="72"/>
      <c r="AD8" s="73" t="str">
        <f>データ!$M$6</f>
        <v>民間企業出身</v>
      </c>
      <c r="AE8" s="73"/>
      <c r="AF8" s="73"/>
      <c r="AG8" s="73"/>
      <c r="AH8" s="73"/>
      <c r="AI8" s="73"/>
      <c r="AJ8" s="73"/>
      <c r="AK8" s="3"/>
      <c r="AL8" s="67">
        <f>データ!S6</f>
        <v>130519</v>
      </c>
      <c r="AM8" s="67"/>
      <c r="AN8" s="67"/>
      <c r="AO8" s="67"/>
      <c r="AP8" s="67"/>
      <c r="AQ8" s="67"/>
      <c r="AR8" s="67"/>
      <c r="AS8" s="67"/>
      <c r="AT8" s="66">
        <f>データ!T6</f>
        <v>17.57</v>
      </c>
      <c r="AU8" s="66"/>
      <c r="AV8" s="66"/>
      <c r="AW8" s="66"/>
      <c r="AX8" s="66"/>
      <c r="AY8" s="66"/>
      <c r="AZ8" s="66"/>
      <c r="BA8" s="66"/>
      <c r="BB8" s="66">
        <f>データ!U6</f>
        <v>7428.51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3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3"/>
      <c r="BK9" s="3"/>
      <c r="BL9" s="64" t="s">
        <v>20</v>
      </c>
      <c r="BM9" s="65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>
        <f>データ!O6</f>
        <v>58.87</v>
      </c>
      <c r="J10" s="66"/>
      <c r="K10" s="66"/>
      <c r="L10" s="66"/>
      <c r="M10" s="66"/>
      <c r="N10" s="66"/>
      <c r="O10" s="66"/>
      <c r="P10" s="66">
        <f>データ!P6</f>
        <v>97.35</v>
      </c>
      <c r="Q10" s="66"/>
      <c r="R10" s="66"/>
      <c r="S10" s="66"/>
      <c r="T10" s="66"/>
      <c r="U10" s="66"/>
      <c r="V10" s="66"/>
      <c r="W10" s="66">
        <f>データ!Q6</f>
        <v>94.07</v>
      </c>
      <c r="X10" s="66"/>
      <c r="Y10" s="66"/>
      <c r="Z10" s="66"/>
      <c r="AA10" s="66"/>
      <c r="AB10" s="66"/>
      <c r="AC10" s="66"/>
      <c r="AD10" s="67">
        <f>データ!R6</f>
        <v>2370</v>
      </c>
      <c r="AE10" s="67"/>
      <c r="AF10" s="67"/>
      <c r="AG10" s="67"/>
      <c r="AH10" s="67"/>
      <c r="AI10" s="67"/>
      <c r="AJ10" s="67"/>
      <c r="AK10" s="2"/>
      <c r="AL10" s="67">
        <f>データ!V6</f>
        <v>126977</v>
      </c>
      <c r="AM10" s="67"/>
      <c r="AN10" s="67"/>
      <c r="AO10" s="67"/>
      <c r="AP10" s="67"/>
      <c r="AQ10" s="67"/>
      <c r="AR10" s="67"/>
      <c r="AS10" s="67"/>
      <c r="AT10" s="66">
        <f>データ!W6</f>
        <v>12.05</v>
      </c>
      <c r="AU10" s="66"/>
      <c r="AV10" s="66"/>
      <c r="AW10" s="66"/>
      <c r="AX10" s="66"/>
      <c r="AY10" s="66"/>
      <c r="AZ10" s="66"/>
      <c r="BA10" s="66"/>
      <c r="BB10" s="66">
        <f>データ!X6</f>
        <v>10537.51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2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2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120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2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2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2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2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2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2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2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2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2">
      <c r="C83" s="2" t="s">
        <v>41</v>
      </c>
    </row>
    <row r="84" spans="1:78" x14ac:dyDescent="0.2">
      <c r="C84" s="25" t="s">
        <v>42</v>
      </c>
    </row>
    <row r="85" spans="1:78" hidden="1" x14ac:dyDescent="0.2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2">
      <c r="B86" s="26"/>
      <c r="C86" s="26"/>
      <c r="D86" s="26"/>
      <c r="E86" s="26" t="str">
        <f>データ!AI6</f>
        <v>【108.80】</v>
      </c>
      <c r="F86" s="26" t="str">
        <f>データ!AT6</f>
        <v>【4.27】</v>
      </c>
      <c r="G86" s="26" t="str">
        <f>データ!BE6</f>
        <v>【66.41】</v>
      </c>
      <c r="H86" s="26" t="str">
        <f>データ!BP6</f>
        <v>【707.33】</v>
      </c>
      <c r="I86" s="26" t="str">
        <f>データ!CA6</f>
        <v>【101.26】</v>
      </c>
      <c r="J86" s="26" t="str">
        <f>データ!CL6</f>
        <v>【136.39】</v>
      </c>
      <c r="K86" s="26" t="str">
        <f>データ!CW6</f>
        <v>【60.13】</v>
      </c>
      <c r="L86" s="26" t="str">
        <f>データ!DH6</f>
        <v>【95.06】</v>
      </c>
      <c r="M86" s="26" t="str">
        <f>データ!DS6</f>
        <v>【38.13】</v>
      </c>
      <c r="N86" s="26" t="str">
        <f>データ!ED6</f>
        <v>【5.37】</v>
      </c>
      <c r="O86" s="26" t="str">
        <f>データ!EO6</f>
        <v>【0.23】</v>
      </c>
    </row>
  </sheetData>
  <sheetProtection algorithmName="SHA-512" hashValue="r/X+9BsH1zm/fCysRCEb0/iabjvWJvAyMrq0QcW4U/N9nh21KXwKRP1UVl3GgJ4M8Ri0WlWq1EHJPH76S9QxRA==" saltValue="Kd776ke0jD/M+EMWly5Z+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2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2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2">
      <c r="A6" s="28" t="s">
        <v>107</v>
      </c>
      <c r="B6" s="33">
        <f>B7</f>
        <v>2017</v>
      </c>
      <c r="C6" s="33">
        <f t="shared" ref="C6:X6" si="3">C7</f>
        <v>142166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神奈川県　座間市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Aa</v>
      </c>
      <c r="M6" s="33" t="str">
        <f t="shared" si="3"/>
        <v>民間企業出身</v>
      </c>
      <c r="N6" s="34" t="str">
        <f t="shared" si="3"/>
        <v>-</v>
      </c>
      <c r="O6" s="34">
        <f t="shared" si="3"/>
        <v>58.87</v>
      </c>
      <c r="P6" s="34">
        <f t="shared" si="3"/>
        <v>97.35</v>
      </c>
      <c r="Q6" s="34">
        <f t="shared" si="3"/>
        <v>94.07</v>
      </c>
      <c r="R6" s="34">
        <f t="shared" si="3"/>
        <v>2370</v>
      </c>
      <c r="S6" s="34">
        <f t="shared" si="3"/>
        <v>130519</v>
      </c>
      <c r="T6" s="34">
        <f t="shared" si="3"/>
        <v>17.57</v>
      </c>
      <c r="U6" s="34">
        <f t="shared" si="3"/>
        <v>7428.51</v>
      </c>
      <c r="V6" s="34">
        <f t="shared" si="3"/>
        <v>126977</v>
      </c>
      <c r="W6" s="34">
        <f t="shared" si="3"/>
        <v>12.05</v>
      </c>
      <c r="X6" s="34">
        <f t="shared" si="3"/>
        <v>10537.51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>
        <f t="shared" si="4"/>
        <v>108.81</v>
      </c>
      <c r="AC6" s="35">
        <f t="shared" si="4"/>
        <v>107.89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>
        <f t="shared" si="4"/>
        <v>109.82</v>
      </c>
      <c r="AH6" s="35">
        <f t="shared" si="4"/>
        <v>111.25</v>
      </c>
      <c r="AI6" s="34" t="str">
        <f>IF(AI7="","",IF(AI7="-","【-】","【"&amp;SUBSTITUTE(TEXT(AI7,"#,##0.00"),"-","△")&amp;"】"))</f>
        <v>【108.80】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>
        <f t="shared" si="5"/>
        <v>0.45</v>
      </c>
      <c r="AS6" s="34">
        <f t="shared" si="5"/>
        <v>0</v>
      </c>
      <c r="AT6" s="34" t="str">
        <f>IF(AT7="","",IF(AT7="-","【-】","【"&amp;SUBSTITUTE(TEXT(AT7,"#,##0.00"),"-","△")&amp;"】"))</f>
        <v>【4.27】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>
        <f t="shared" si="6"/>
        <v>20.86</v>
      </c>
      <c r="AY6" s="35">
        <f t="shared" si="6"/>
        <v>32.21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>
        <f t="shared" si="6"/>
        <v>67.7</v>
      </c>
      <c r="BD6" s="35">
        <f t="shared" si="6"/>
        <v>75.02</v>
      </c>
      <c r="BE6" s="34" t="str">
        <f>IF(BE7="","",IF(BE7="-","【-】","【"&amp;SUBSTITUTE(TEXT(BE7,"#,##0.00"),"-","△")&amp;"】"))</f>
        <v>【66.41】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>
        <f t="shared" si="7"/>
        <v>839.4</v>
      </c>
      <c r="BJ6" s="35">
        <f t="shared" si="7"/>
        <v>807.96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>
        <f t="shared" si="7"/>
        <v>599.92999999999995</v>
      </c>
      <c r="BO6" s="35">
        <f t="shared" si="7"/>
        <v>573.73</v>
      </c>
      <c r="BP6" s="34" t="str">
        <f>IF(BP7="","",IF(BP7="-","【-】","【"&amp;SUBSTITUTE(TEXT(BP7,"#,##0.00"),"-","△")&amp;"】"))</f>
        <v>【707.33】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>
        <f t="shared" si="8"/>
        <v>96.23</v>
      </c>
      <c r="BU6" s="35">
        <f t="shared" si="8"/>
        <v>104.44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>
        <f t="shared" si="8"/>
        <v>95.76</v>
      </c>
      <c r="BZ6" s="35">
        <f t="shared" si="8"/>
        <v>100.74</v>
      </c>
      <c r="CA6" s="34" t="str">
        <f>IF(CA7="","",IF(CA7="-","【-】","【"&amp;SUBSTITUTE(TEXT(CA7,"#,##0.00"),"-","△")&amp;"】"))</f>
        <v>【101.26】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>
        <f t="shared" si="9"/>
        <v>138.85</v>
      </c>
      <c r="CF6" s="35">
        <f t="shared" si="9"/>
        <v>124.11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>
        <f t="shared" si="9"/>
        <v>119</v>
      </c>
      <c r="CK6" s="35">
        <f t="shared" si="9"/>
        <v>112.75</v>
      </c>
      <c r="CL6" s="34" t="str">
        <f>IF(CL7="","",IF(CL7="-","【-】","【"&amp;SUBSTITUTE(TEXT(CL7,"#,##0.00"),"-","△")&amp;"】"))</f>
        <v>【136.39】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>
        <f t="shared" si="10"/>
        <v>64.66</v>
      </c>
      <c r="CV6" s="35">
        <f t="shared" si="10"/>
        <v>64.650000000000006</v>
      </c>
      <c r="CW6" s="34" t="str">
        <f>IF(CW7="","",IF(CW7="-","【-】","【"&amp;SUBSTITUTE(TEXT(CW7,"#,##0.00"),"-","△")&amp;"】"))</f>
        <v>【60.13】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>
        <f t="shared" si="11"/>
        <v>95.35</v>
      </c>
      <c r="DB6" s="35">
        <f t="shared" si="11"/>
        <v>96.69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>
        <f t="shared" si="11"/>
        <v>97.08</v>
      </c>
      <c r="DG6" s="35">
        <f t="shared" si="11"/>
        <v>97.4</v>
      </c>
      <c r="DH6" s="34" t="str">
        <f>IF(DH7="","",IF(DH7="-","【-】","【"&amp;SUBSTITUTE(TEXT(DH7,"#,##0.00"),"-","△")&amp;"】"))</f>
        <v>【95.06】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>
        <f t="shared" si="12"/>
        <v>3.21</v>
      </c>
      <c r="DM6" s="35">
        <f t="shared" si="12"/>
        <v>6.37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>
        <f t="shared" si="12"/>
        <v>25.28</v>
      </c>
      <c r="DR6" s="35">
        <f t="shared" si="12"/>
        <v>28.35</v>
      </c>
      <c r="DS6" s="34" t="str">
        <f>IF(DS7="","",IF(DS7="-","【-】","【"&amp;SUBSTITUTE(TEXT(DS7,"#,##0.00"),"-","△")&amp;"】"))</f>
        <v>【38.13】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>
        <f t="shared" si="13"/>
        <v>4.08</v>
      </c>
      <c r="EC6" s="35">
        <f t="shared" si="13"/>
        <v>6.7</v>
      </c>
      <c r="ED6" s="34" t="str">
        <f>IF(ED7="","",IF(ED7="-","【-】","【"&amp;SUBSTITUTE(TEXT(ED7,"#,##0.00"),"-","△")&amp;"】"))</f>
        <v>【5.37】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>
        <f t="shared" si="14"/>
        <v>0.06</v>
      </c>
      <c r="EI6" s="35">
        <f t="shared" si="14"/>
        <v>0.05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>
        <f t="shared" si="14"/>
        <v>0.16</v>
      </c>
      <c r="EN6" s="35">
        <f t="shared" si="14"/>
        <v>0.16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2">
      <c r="A7" s="28"/>
      <c r="B7" s="37">
        <v>2017</v>
      </c>
      <c r="C7" s="37">
        <v>142166</v>
      </c>
      <c r="D7" s="37">
        <v>46</v>
      </c>
      <c r="E7" s="37">
        <v>17</v>
      </c>
      <c r="F7" s="37">
        <v>1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58.87</v>
      </c>
      <c r="P7" s="38">
        <v>97.35</v>
      </c>
      <c r="Q7" s="38">
        <v>94.07</v>
      </c>
      <c r="R7" s="38">
        <v>2370</v>
      </c>
      <c r="S7" s="38">
        <v>130519</v>
      </c>
      <c r="T7" s="38">
        <v>17.57</v>
      </c>
      <c r="U7" s="38">
        <v>7428.51</v>
      </c>
      <c r="V7" s="38">
        <v>126977</v>
      </c>
      <c r="W7" s="38">
        <v>12.05</v>
      </c>
      <c r="X7" s="38">
        <v>10537.51</v>
      </c>
      <c r="Y7" s="38" t="s">
        <v>114</v>
      </c>
      <c r="Z7" s="38" t="s">
        <v>114</v>
      </c>
      <c r="AA7" s="38" t="s">
        <v>114</v>
      </c>
      <c r="AB7" s="38">
        <v>108.81</v>
      </c>
      <c r="AC7" s="38">
        <v>107.89</v>
      </c>
      <c r="AD7" s="38" t="s">
        <v>114</v>
      </c>
      <c r="AE7" s="38" t="s">
        <v>114</v>
      </c>
      <c r="AF7" s="38" t="s">
        <v>114</v>
      </c>
      <c r="AG7" s="38">
        <v>109.82</v>
      </c>
      <c r="AH7" s="38">
        <v>111.25</v>
      </c>
      <c r="AI7" s="38">
        <v>108.8</v>
      </c>
      <c r="AJ7" s="38" t="s">
        <v>114</v>
      </c>
      <c r="AK7" s="38" t="s">
        <v>114</v>
      </c>
      <c r="AL7" s="38" t="s">
        <v>114</v>
      </c>
      <c r="AM7" s="38">
        <v>0</v>
      </c>
      <c r="AN7" s="38">
        <v>0</v>
      </c>
      <c r="AO7" s="38" t="s">
        <v>114</v>
      </c>
      <c r="AP7" s="38" t="s">
        <v>114</v>
      </c>
      <c r="AQ7" s="38" t="s">
        <v>114</v>
      </c>
      <c r="AR7" s="38">
        <v>0.45</v>
      </c>
      <c r="AS7" s="38">
        <v>0</v>
      </c>
      <c r="AT7" s="38">
        <v>4.2699999999999996</v>
      </c>
      <c r="AU7" s="38" t="s">
        <v>114</v>
      </c>
      <c r="AV7" s="38" t="s">
        <v>114</v>
      </c>
      <c r="AW7" s="38" t="s">
        <v>114</v>
      </c>
      <c r="AX7" s="38">
        <v>20.86</v>
      </c>
      <c r="AY7" s="38">
        <v>32.21</v>
      </c>
      <c r="AZ7" s="38" t="s">
        <v>114</v>
      </c>
      <c r="BA7" s="38" t="s">
        <v>114</v>
      </c>
      <c r="BB7" s="38" t="s">
        <v>114</v>
      </c>
      <c r="BC7" s="38">
        <v>67.7</v>
      </c>
      <c r="BD7" s="38">
        <v>75.02</v>
      </c>
      <c r="BE7" s="38">
        <v>66.41</v>
      </c>
      <c r="BF7" s="38" t="s">
        <v>114</v>
      </c>
      <c r="BG7" s="38" t="s">
        <v>114</v>
      </c>
      <c r="BH7" s="38" t="s">
        <v>114</v>
      </c>
      <c r="BI7" s="38">
        <v>839.4</v>
      </c>
      <c r="BJ7" s="38">
        <v>807.96</v>
      </c>
      <c r="BK7" s="38" t="s">
        <v>114</v>
      </c>
      <c r="BL7" s="38" t="s">
        <v>114</v>
      </c>
      <c r="BM7" s="38" t="s">
        <v>114</v>
      </c>
      <c r="BN7" s="38">
        <v>599.92999999999995</v>
      </c>
      <c r="BO7" s="38">
        <v>573.73</v>
      </c>
      <c r="BP7" s="38">
        <v>707.33</v>
      </c>
      <c r="BQ7" s="38" t="s">
        <v>114</v>
      </c>
      <c r="BR7" s="38" t="s">
        <v>114</v>
      </c>
      <c r="BS7" s="38" t="s">
        <v>114</v>
      </c>
      <c r="BT7" s="38">
        <v>96.23</v>
      </c>
      <c r="BU7" s="38">
        <v>104.44</v>
      </c>
      <c r="BV7" s="38" t="s">
        <v>114</v>
      </c>
      <c r="BW7" s="38" t="s">
        <v>114</v>
      </c>
      <c r="BX7" s="38" t="s">
        <v>114</v>
      </c>
      <c r="BY7" s="38">
        <v>95.76</v>
      </c>
      <c r="BZ7" s="38">
        <v>100.74</v>
      </c>
      <c r="CA7" s="38">
        <v>101.26</v>
      </c>
      <c r="CB7" s="38" t="s">
        <v>114</v>
      </c>
      <c r="CC7" s="38" t="s">
        <v>114</v>
      </c>
      <c r="CD7" s="38" t="s">
        <v>114</v>
      </c>
      <c r="CE7" s="38">
        <v>138.85</v>
      </c>
      <c r="CF7" s="38">
        <v>124.11</v>
      </c>
      <c r="CG7" s="38" t="s">
        <v>114</v>
      </c>
      <c r="CH7" s="38" t="s">
        <v>114</v>
      </c>
      <c r="CI7" s="38" t="s">
        <v>114</v>
      </c>
      <c r="CJ7" s="38">
        <v>119</v>
      </c>
      <c r="CK7" s="38">
        <v>112.75</v>
      </c>
      <c r="CL7" s="38">
        <v>136.38999999999999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 t="s">
        <v>114</v>
      </c>
      <c r="CS7" s="38" t="s">
        <v>114</v>
      </c>
      <c r="CT7" s="38" t="s">
        <v>114</v>
      </c>
      <c r="CU7" s="38">
        <v>64.66</v>
      </c>
      <c r="CV7" s="38">
        <v>64.650000000000006</v>
      </c>
      <c r="CW7" s="38">
        <v>60.13</v>
      </c>
      <c r="CX7" s="38" t="s">
        <v>114</v>
      </c>
      <c r="CY7" s="38" t="s">
        <v>114</v>
      </c>
      <c r="CZ7" s="38" t="s">
        <v>114</v>
      </c>
      <c r="DA7" s="38">
        <v>95.35</v>
      </c>
      <c r="DB7" s="38">
        <v>96.69</v>
      </c>
      <c r="DC7" s="38" t="s">
        <v>114</v>
      </c>
      <c r="DD7" s="38" t="s">
        <v>114</v>
      </c>
      <c r="DE7" s="38" t="s">
        <v>114</v>
      </c>
      <c r="DF7" s="38">
        <v>97.08</v>
      </c>
      <c r="DG7" s="38">
        <v>97.4</v>
      </c>
      <c r="DH7" s="38">
        <v>95.06</v>
      </c>
      <c r="DI7" s="38" t="s">
        <v>114</v>
      </c>
      <c r="DJ7" s="38" t="s">
        <v>114</v>
      </c>
      <c r="DK7" s="38" t="s">
        <v>114</v>
      </c>
      <c r="DL7" s="38">
        <v>3.21</v>
      </c>
      <c r="DM7" s="38">
        <v>6.37</v>
      </c>
      <c r="DN7" s="38" t="s">
        <v>114</v>
      </c>
      <c r="DO7" s="38" t="s">
        <v>114</v>
      </c>
      <c r="DP7" s="38" t="s">
        <v>114</v>
      </c>
      <c r="DQ7" s="38">
        <v>25.28</v>
      </c>
      <c r="DR7" s="38">
        <v>28.35</v>
      </c>
      <c r="DS7" s="38">
        <v>38.130000000000003</v>
      </c>
      <c r="DT7" s="38" t="s">
        <v>114</v>
      </c>
      <c r="DU7" s="38" t="s">
        <v>114</v>
      </c>
      <c r="DV7" s="38" t="s">
        <v>114</v>
      </c>
      <c r="DW7" s="38">
        <v>0</v>
      </c>
      <c r="DX7" s="38">
        <v>0</v>
      </c>
      <c r="DY7" s="38" t="s">
        <v>114</v>
      </c>
      <c r="DZ7" s="38" t="s">
        <v>114</v>
      </c>
      <c r="EA7" s="38" t="s">
        <v>114</v>
      </c>
      <c r="EB7" s="38">
        <v>4.08</v>
      </c>
      <c r="EC7" s="38">
        <v>6.7</v>
      </c>
      <c r="ED7" s="38">
        <v>5.37</v>
      </c>
      <c r="EE7" s="38" t="s">
        <v>114</v>
      </c>
      <c r="EF7" s="38" t="s">
        <v>114</v>
      </c>
      <c r="EG7" s="38" t="s">
        <v>114</v>
      </c>
      <c r="EH7" s="38">
        <v>0.06</v>
      </c>
      <c r="EI7" s="38">
        <v>0.05</v>
      </c>
      <c r="EJ7" s="38" t="s">
        <v>114</v>
      </c>
      <c r="EK7" s="38" t="s">
        <v>114</v>
      </c>
      <c r="EL7" s="38" t="s">
        <v>114</v>
      </c>
      <c r="EM7" s="38">
        <v>0.16</v>
      </c>
      <c r="EN7" s="38">
        <v>0.16</v>
      </c>
      <c r="EO7" s="38">
        <v>0.23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2019-01-31T05:46:46Z</cp:lastPrinted>
  <dcterms:created xsi:type="dcterms:W3CDTF">2018-12-03T08:48:27Z</dcterms:created>
  <dcterms:modified xsi:type="dcterms:W3CDTF">2019-02-15T07:32:05Z</dcterms:modified>
  <cp:category/>
</cp:coreProperties>
</file>